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24226"/>
  <mc:AlternateContent xmlns:mc="http://schemas.openxmlformats.org/markup-compatibility/2006">
    <mc:Choice Requires="x15">
      <x15ac:absPath xmlns:x15ac="http://schemas.microsoft.com/office/spreadsheetml/2010/11/ac" url="C:\Users\Usuario\Documents\LUZ EDITH\NEMATODOS\VERANGO BAYER-BANAFRUT-BANACOL\"/>
    </mc:Choice>
  </mc:AlternateContent>
  <bookViews>
    <workbookView xWindow="0" yWindow="0" windowWidth="20730" windowHeight="11190" firstSheet="1" activeTab="4"/>
  </bookViews>
  <sheets>
    <sheet name="Formato impresión CYD" sheetId="20" r:id="rId1"/>
    <sheet name="Formato de impresión NMT" sheetId="16" r:id="rId2"/>
    <sheet name="datos_campo" sheetId="1" r:id="rId3"/>
    <sheet name="resumen_general" sheetId="2" r:id="rId4"/>
    <sheet name="BASE DEE DATOS RAICES" sheetId="21" r:id="rId5"/>
  </sheets>
  <definedNames>
    <definedName name="_xlnm._FilterDatabase" localSheetId="4" hidden="1">'BASE DEE DATOS RAICES'!$A$1:$V$421</definedName>
    <definedName name="_xlnm._FilterDatabase" localSheetId="2" hidden="1">datos_campo!$A$13:$AH$434</definedName>
    <definedName name="_xlnm._FilterDatabase" localSheetId="3" hidden="1">resumen_general!$A$10:$V$179</definedName>
  </definedNames>
  <calcPr calcId="162913"/>
</workbook>
</file>

<file path=xl/calcChain.xml><?xml version="1.0" encoding="utf-8"?>
<calcChain xmlns="http://schemas.openxmlformats.org/spreadsheetml/2006/main">
  <c r="N31" i="2" l="1"/>
  <c r="N32" i="2"/>
  <c r="N33" i="2"/>
  <c r="N34" i="2"/>
  <c r="N35" i="2"/>
  <c r="N36" i="2"/>
  <c r="N12" i="2"/>
  <c r="N13" i="2"/>
  <c r="N14" i="2"/>
  <c r="N15" i="2"/>
  <c r="N16" i="2"/>
  <c r="N17" i="2"/>
  <c r="N18" i="2"/>
  <c r="N19" i="2"/>
  <c r="N20" i="2"/>
  <c r="N21" i="2"/>
  <c r="N22" i="2"/>
  <c r="N23" i="2"/>
  <c r="N24" i="2"/>
  <c r="N25" i="2"/>
  <c r="N26" i="2"/>
  <c r="N27" i="2"/>
  <c r="N28" i="2"/>
  <c r="N29" i="2"/>
  <c r="N30" i="2"/>
  <c r="N11" i="2"/>
  <c r="O11" i="2"/>
  <c r="A180" i="2" l="1"/>
  <c r="B180" i="2"/>
  <c r="C180" i="2"/>
  <c r="D180" i="2"/>
  <c r="E180" i="2"/>
  <c r="F180" i="2"/>
  <c r="G180" i="2"/>
  <c r="M180" i="2"/>
  <c r="N180" i="2"/>
  <c r="O180" i="2"/>
  <c r="P180" i="2"/>
  <c r="Q180" i="2"/>
  <c r="R180" i="2"/>
  <c r="T180" i="2"/>
  <c r="U180" i="2"/>
  <c r="A181" i="2"/>
  <c r="B181" i="2"/>
  <c r="C181" i="2"/>
  <c r="D181" i="2"/>
  <c r="E181" i="2"/>
  <c r="F181" i="2"/>
  <c r="G181" i="2"/>
  <c r="M181" i="2"/>
  <c r="N181" i="2"/>
  <c r="O181" i="2"/>
  <c r="P181" i="2"/>
  <c r="Q181" i="2"/>
  <c r="R181" i="2"/>
  <c r="T181" i="2"/>
  <c r="U181" i="2"/>
  <c r="A182" i="2"/>
  <c r="B182" i="2"/>
  <c r="C182" i="2"/>
  <c r="D182" i="2"/>
  <c r="E182" i="2"/>
  <c r="F182" i="2"/>
  <c r="G182" i="2"/>
  <c r="M182" i="2"/>
  <c r="N182" i="2"/>
  <c r="O182" i="2"/>
  <c r="P182" i="2"/>
  <c r="Q182" i="2"/>
  <c r="R182" i="2"/>
  <c r="T182" i="2"/>
  <c r="U182" i="2"/>
  <c r="A183" i="2"/>
  <c r="B183" i="2"/>
  <c r="C183" i="2"/>
  <c r="D183" i="2"/>
  <c r="E183" i="2"/>
  <c r="F183" i="2"/>
  <c r="G183" i="2"/>
  <c r="M183" i="2"/>
  <c r="N183" i="2"/>
  <c r="O183" i="2"/>
  <c r="P183" i="2"/>
  <c r="Q183" i="2"/>
  <c r="R183" i="2"/>
  <c r="T183" i="2"/>
  <c r="U183" i="2"/>
  <c r="A184" i="2"/>
  <c r="B184" i="2"/>
  <c r="C184" i="2"/>
  <c r="D184" i="2"/>
  <c r="E184" i="2"/>
  <c r="F184" i="2"/>
  <c r="G184" i="2"/>
  <c r="M184" i="2"/>
  <c r="N184" i="2"/>
  <c r="O184" i="2"/>
  <c r="P184" i="2"/>
  <c r="Q184" i="2"/>
  <c r="R184" i="2"/>
  <c r="T184" i="2"/>
  <c r="U184" i="2"/>
  <c r="A185" i="2"/>
  <c r="B185" i="2"/>
  <c r="C185" i="2"/>
  <c r="D185" i="2"/>
  <c r="E185" i="2"/>
  <c r="F185" i="2"/>
  <c r="G185" i="2"/>
  <c r="M185" i="2"/>
  <c r="N185" i="2"/>
  <c r="O185" i="2"/>
  <c r="P185" i="2"/>
  <c r="Q185" i="2"/>
  <c r="R185" i="2"/>
  <c r="T185" i="2"/>
  <c r="U185" i="2"/>
  <c r="A186" i="2"/>
  <c r="B186" i="2"/>
  <c r="C186" i="2"/>
  <c r="D186" i="2"/>
  <c r="E186" i="2"/>
  <c r="F186" i="2"/>
  <c r="G186" i="2"/>
  <c r="M186" i="2"/>
  <c r="N186" i="2"/>
  <c r="O186" i="2"/>
  <c r="P186" i="2"/>
  <c r="Q186" i="2"/>
  <c r="R186" i="2"/>
  <c r="T186" i="2"/>
  <c r="U186" i="2"/>
  <c r="A187" i="2"/>
  <c r="B187" i="2"/>
  <c r="C187" i="2"/>
  <c r="D187" i="2"/>
  <c r="E187" i="2"/>
  <c r="F187" i="2"/>
  <c r="G187" i="2"/>
  <c r="H187" i="2" s="1"/>
  <c r="M187" i="2"/>
  <c r="N187" i="2"/>
  <c r="O187" i="2"/>
  <c r="P187" i="2"/>
  <c r="Q187" i="2"/>
  <c r="R187" i="2"/>
  <c r="T187" i="2"/>
  <c r="U187" i="2"/>
  <c r="A188" i="2"/>
  <c r="B188" i="2"/>
  <c r="C188" i="2"/>
  <c r="D188" i="2"/>
  <c r="E188" i="2"/>
  <c r="F188" i="2"/>
  <c r="G188" i="2"/>
  <c r="H188" i="2" s="1"/>
  <c r="I188" i="2"/>
  <c r="M188" i="2"/>
  <c r="N188" i="2"/>
  <c r="O188" i="2"/>
  <c r="P188" i="2"/>
  <c r="Q188" i="2"/>
  <c r="R188" i="2"/>
  <c r="T188" i="2"/>
  <c r="U188" i="2"/>
  <c r="A189" i="2"/>
  <c r="B189" i="2"/>
  <c r="C189" i="2"/>
  <c r="D189" i="2"/>
  <c r="E189" i="2"/>
  <c r="F189" i="2"/>
  <c r="G189" i="2"/>
  <c r="I189" i="2" s="1"/>
  <c r="M189" i="2"/>
  <c r="N189" i="2"/>
  <c r="O189" i="2"/>
  <c r="P189" i="2"/>
  <c r="Q189" i="2"/>
  <c r="R189" i="2"/>
  <c r="T189" i="2"/>
  <c r="U189" i="2"/>
  <c r="A190" i="2"/>
  <c r="B190" i="2"/>
  <c r="C190" i="2"/>
  <c r="D190" i="2"/>
  <c r="E190" i="2"/>
  <c r="F190" i="2"/>
  <c r="G190" i="2"/>
  <c r="I190" i="2" s="1"/>
  <c r="H190" i="2"/>
  <c r="J190" i="2" s="1"/>
  <c r="M190" i="2"/>
  <c r="N190" i="2"/>
  <c r="O190" i="2"/>
  <c r="P190" i="2"/>
  <c r="Q190" i="2"/>
  <c r="R190" i="2"/>
  <c r="T190" i="2"/>
  <c r="U190" i="2"/>
  <c r="A191" i="2"/>
  <c r="B191" i="2"/>
  <c r="C191" i="2"/>
  <c r="D191" i="2"/>
  <c r="E191" i="2"/>
  <c r="F191" i="2"/>
  <c r="G191" i="2"/>
  <c r="H191" i="2" s="1"/>
  <c r="M191" i="2"/>
  <c r="N191" i="2"/>
  <c r="O191" i="2"/>
  <c r="P191" i="2"/>
  <c r="Q191" i="2"/>
  <c r="R191" i="2"/>
  <c r="T191" i="2"/>
  <c r="U191" i="2"/>
  <c r="A192" i="2"/>
  <c r="B192" i="2"/>
  <c r="C192" i="2"/>
  <c r="D192" i="2"/>
  <c r="E192" i="2"/>
  <c r="F192" i="2"/>
  <c r="G192" i="2"/>
  <c r="M192" i="2"/>
  <c r="N192" i="2"/>
  <c r="O192" i="2"/>
  <c r="P192" i="2"/>
  <c r="Q192" i="2"/>
  <c r="R192" i="2"/>
  <c r="T192" i="2"/>
  <c r="U192" i="2"/>
  <c r="A193" i="2"/>
  <c r="B193" i="2"/>
  <c r="C193" i="2"/>
  <c r="D193" i="2"/>
  <c r="E193" i="2"/>
  <c r="F193" i="2"/>
  <c r="G193" i="2"/>
  <c r="M193" i="2"/>
  <c r="N193" i="2"/>
  <c r="O193" i="2"/>
  <c r="P193" i="2"/>
  <c r="Q193" i="2"/>
  <c r="R193" i="2"/>
  <c r="T193" i="2"/>
  <c r="U193" i="2"/>
  <c r="A194" i="2"/>
  <c r="B194" i="2"/>
  <c r="C194" i="2"/>
  <c r="D194" i="2"/>
  <c r="E194" i="2"/>
  <c r="F194" i="2"/>
  <c r="G194" i="2"/>
  <c r="M194" i="2"/>
  <c r="N194" i="2"/>
  <c r="O194" i="2"/>
  <c r="P194" i="2"/>
  <c r="Q194" i="2"/>
  <c r="R194" i="2"/>
  <c r="T194" i="2"/>
  <c r="U194" i="2"/>
  <c r="A195" i="2"/>
  <c r="B195" i="2"/>
  <c r="C195" i="2"/>
  <c r="D195" i="2"/>
  <c r="E195" i="2"/>
  <c r="F195" i="2"/>
  <c r="G195" i="2"/>
  <c r="M195" i="2"/>
  <c r="N195" i="2"/>
  <c r="O195" i="2"/>
  <c r="P195" i="2"/>
  <c r="Q195" i="2"/>
  <c r="R195" i="2"/>
  <c r="T195" i="2"/>
  <c r="U195" i="2"/>
  <c r="A196" i="2"/>
  <c r="B196" i="2"/>
  <c r="C196" i="2"/>
  <c r="D196" i="2"/>
  <c r="E196" i="2"/>
  <c r="F196" i="2"/>
  <c r="G196" i="2"/>
  <c r="M196" i="2"/>
  <c r="N196" i="2"/>
  <c r="O196" i="2"/>
  <c r="P196" i="2"/>
  <c r="Q196" i="2"/>
  <c r="R196" i="2"/>
  <c r="T196" i="2"/>
  <c r="U196" i="2"/>
  <c r="A197" i="2"/>
  <c r="B197" i="2"/>
  <c r="C197" i="2"/>
  <c r="D197" i="2"/>
  <c r="E197" i="2"/>
  <c r="F197" i="2"/>
  <c r="G197" i="2"/>
  <c r="M197" i="2"/>
  <c r="N197" i="2"/>
  <c r="O197" i="2"/>
  <c r="P197" i="2"/>
  <c r="Q197" i="2"/>
  <c r="R197" i="2"/>
  <c r="T197" i="2"/>
  <c r="U197" i="2"/>
  <c r="A198" i="2"/>
  <c r="B198" i="2"/>
  <c r="C198" i="2"/>
  <c r="D198" i="2"/>
  <c r="E198" i="2"/>
  <c r="F198" i="2"/>
  <c r="G198" i="2"/>
  <c r="M198" i="2"/>
  <c r="N198" i="2"/>
  <c r="O198" i="2"/>
  <c r="P198" i="2"/>
  <c r="Q198" i="2"/>
  <c r="R198" i="2"/>
  <c r="T198" i="2"/>
  <c r="U198" i="2"/>
  <c r="A199" i="2"/>
  <c r="B199" i="2"/>
  <c r="C199" i="2"/>
  <c r="D199" i="2"/>
  <c r="E199" i="2"/>
  <c r="F199" i="2"/>
  <c r="G199" i="2"/>
  <c r="H199" i="2" s="1"/>
  <c r="M199" i="2"/>
  <c r="N199" i="2"/>
  <c r="O199" i="2"/>
  <c r="P199" i="2"/>
  <c r="Q199" i="2"/>
  <c r="R199" i="2"/>
  <c r="T199" i="2"/>
  <c r="U199" i="2"/>
  <c r="A200" i="2"/>
  <c r="B200" i="2"/>
  <c r="C200" i="2"/>
  <c r="D200" i="2"/>
  <c r="E200" i="2"/>
  <c r="F200" i="2"/>
  <c r="G200" i="2"/>
  <c r="M200" i="2"/>
  <c r="N200" i="2"/>
  <c r="O200" i="2"/>
  <c r="P200" i="2"/>
  <c r="Q200" i="2"/>
  <c r="R200" i="2"/>
  <c r="T200" i="2"/>
  <c r="U200" i="2"/>
  <c r="A201" i="2"/>
  <c r="B201" i="2"/>
  <c r="C201" i="2"/>
  <c r="D201" i="2"/>
  <c r="E201" i="2"/>
  <c r="F201" i="2"/>
  <c r="G201" i="2"/>
  <c r="M201" i="2"/>
  <c r="N201" i="2"/>
  <c r="O201" i="2"/>
  <c r="P201" i="2"/>
  <c r="Q201" i="2"/>
  <c r="R201" i="2"/>
  <c r="T201" i="2"/>
  <c r="U201" i="2"/>
  <c r="A202" i="2"/>
  <c r="B202" i="2"/>
  <c r="C202" i="2"/>
  <c r="D202" i="2"/>
  <c r="E202" i="2"/>
  <c r="F202" i="2"/>
  <c r="G202" i="2"/>
  <c r="H202" i="2" s="1"/>
  <c r="M202" i="2"/>
  <c r="N202" i="2"/>
  <c r="O202" i="2"/>
  <c r="P202" i="2"/>
  <c r="Q202" i="2"/>
  <c r="R202" i="2"/>
  <c r="T202" i="2"/>
  <c r="U202" i="2"/>
  <c r="A203" i="2"/>
  <c r="B203" i="2"/>
  <c r="C203" i="2"/>
  <c r="D203" i="2"/>
  <c r="E203" i="2"/>
  <c r="F203" i="2"/>
  <c r="G203" i="2"/>
  <c r="I203" i="2" s="1"/>
  <c r="H203" i="2"/>
  <c r="M203" i="2"/>
  <c r="N203" i="2"/>
  <c r="O203" i="2"/>
  <c r="P203" i="2"/>
  <c r="Q203" i="2"/>
  <c r="R203" i="2"/>
  <c r="T203" i="2"/>
  <c r="U203" i="2"/>
  <c r="A204" i="2"/>
  <c r="B204" i="2"/>
  <c r="C204" i="2"/>
  <c r="D204" i="2"/>
  <c r="E204" i="2"/>
  <c r="F204" i="2"/>
  <c r="G204" i="2"/>
  <c r="M204" i="2"/>
  <c r="N204" i="2"/>
  <c r="O204" i="2"/>
  <c r="P204" i="2"/>
  <c r="Q204" i="2"/>
  <c r="R204" i="2"/>
  <c r="T204" i="2"/>
  <c r="U204" i="2"/>
  <c r="A205" i="2"/>
  <c r="B205" i="2"/>
  <c r="C205" i="2"/>
  <c r="D205" i="2"/>
  <c r="E205" i="2"/>
  <c r="F205" i="2"/>
  <c r="G205" i="2"/>
  <c r="M205" i="2"/>
  <c r="N205" i="2"/>
  <c r="O205" i="2"/>
  <c r="P205" i="2"/>
  <c r="Q205" i="2"/>
  <c r="R205" i="2"/>
  <c r="T205" i="2"/>
  <c r="U205" i="2"/>
  <c r="A206" i="2"/>
  <c r="B206" i="2"/>
  <c r="C206" i="2"/>
  <c r="D206" i="2"/>
  <c r="E206" i="2"/>
  <c r="F206" i="2"/>
  <c r="G206" i="2"/>
  <c r="M206" i="2"/>
  <c r="N206" i="2"/>
  <c r="O206" i="2"/>
  <c r="P206" i="2"/>
  <c r="Q206" i="2"/>
  <c r="R206" i="2"/>
  <c r="T206" i="2"/>
  <c r="U206" i="2"/>
  <c r="A207" i="2"/>
  <c r="B207" i="2"/>
  <c r="C207" i="2"/>
  <c r="D207" i="2"/>
  <c r="E207" i="2"/>
  <c r="F207" i="2"/>
  <c r="G207" i="2"/>
  <c r="M207" i="2"/>
  <c r="N207" i="2"/>
  <c r="O207" i="2"/>
  <c r="P207" i="2"/>
  <c r="Q207" i="2"/>
  <c r="R207" i="2"/>
  <c r="T207" i="2"/>
  <c r="U207" i="2"/>
  <c r="A208" i="2"/>
  <c r="B208" i="2"/>
  <c r="C208" i="2"/>
  <c r="D208" i="2"/>
  <c r="E208" i="2"/>
  <c r="F208" i="2"/>
  <c r="G208" i="2"/>
  <c r="M208" i="2"/>
  <c r="N208" i="2"/>
  <c r="O208" i="2"/>
  <c r="P208" i="2"/>
  <c r="Q208" i="2"/>
  <c r="R208" i="2"/>
  <c r="T208" i="2"/>
  <c r="U208" i="2"/>
  <c r="A209" i="2"/>
  <c r="B209" i="2"/>
  <c r="C209" i="2"/>
  <c r="D209" i="2"/>
  <c r="E209" i="2"/>
  <c r="F209" i="2"/>
  <c r="G209" i="2"/>
  <c r="M209" i="2"/>
  <c r="N209" i="2"/>
  <c r="O209" i="2"/>
  <c r="P209" i="2"/>
  <c r="Q209" i="2"/>
  <c r="R209" i="2"/>
  <c r="T209" i="2"/>
  <c r="U209" i="2"/>
  <c r="A210" i="2"/>
  <c r="B210" i="2"/>
  <c r="C210" i="2"/>
  <c r="D210" i="2"/>
  <c r="E210" i="2"/>
  <c r="F210" i="2"/>
  <c r="G210" i="2"/>
  <c r="M210" i="2"/>
  <c r="N210" i="2"/>
  <c r="O210" i="2"/>
  <c r="P210" i="2"/>
  <c r="Q210" i="2"/>
  <c r="R210" i="2"/>
  <c r="T210" i="2"/>
  <c r="U210" i="2"/>
  <c r="A211" i="2"/>
  <c r="B211" i="2"/>
  <c r="C211" i="2"/>
  <c r="D211" i="2"/>
  <c r="E211" i="2"/>
  <c r="F211" i="2"/>
  <c r="G211" i="2"/>
  <c r="H211" i="2" s="1"/>
  <c r="M211" i="2"/>
  <c r="N211" i="2"/>
  <c r="O211" i="2"/>
  <c r="P211" i="2"/>
  <c r="Q211" i="2"/>
  <c r="R211" i="2"/>
  <c r="T211" i="2"/>
  <c r="U211" i="2"/>
  <c r="A212" i="2"/>
  <c r="B212" i="2"/>
  <c r="C212" i="2"/>
  <c r="D212" i="2"/>
  <c r="E212" i="2"/>
  <c r="F212" i="2"/>
  <c r="G212" i="2"/>
  <c r="M212" i="2"/>
  <c r="N212" i="2"/>
  <c r="O212" i="2"/>
  <c r="P212" i="2"/>
  <c r="Q212" i="2"/>
  <c r="R212" i="2"/>
  <c r="T212" i="2"/>
  <c r="U212" i="2"/>
  <c r="A213" i="2"/>
  <c r="B213" i="2"/>
  <c r="C213" i="2"/>
  <c r="D213" i="2"/>
  <c r="E213" i="2"/>
  <c r="F213" i="2"/>
  <c r="G213" i="2"/>
  <c r="M213" i="2"/>
  <c r="N213" i="2"/>
  <c r="O213" i="2"/>
  <c r="P213" i="2"/>
  <c r="Q213" i="2"/>
  <c r="R213" i="2"/>
  <c r="T213" i="2"/>
  <c r="U213" i="2"/>
  <c r="A214" i="2"/>
  <c r="B214" i="2"/>
  <c r="C214" i="2"/>
  <c r="D214" i="2"/>
  <c r="E214" i="2"/>
  <c r="F214" i="2"/>
  <c r="G214" i="2"/>
  <c r="H214" i="2" s="1"/>
  <c r="M214" i="2"/>
  <c r="N214" i="2"/>
  <c r="O214" i="2"/>
  <c r="P214" i="2"/>
  <c r="Q214" i="2"/>
  <c r="R214" i="2"/>
  <c r="T214" i="2"/>
  <c r="U214" i="2"/>
  <c r="A215" i="2"/>
  <c r="B215" i="2"/>
  <c r="C215" i="2"/>
  <c r="D215" i="2"/>
  <c r="E215" i="2"/>
  <c r="F215" i="2"/>
  <c r="G215" i="2"/>
  <c r="M215" i="2"/>
  <c r="N215" i="2"/>
  <c r="O215" i="2"/>
  <c r="P215" i="2"/>
  <c r="Q215" i="2"/>
  <c r="R215" i="2"/>
  <c r="T215" i="2"/>
  <c r="U215" i="2"/>
  <c r="A216" i="2"/>
  <c r="B216" i="2"/>
  <c r="C216" i="2"/>
  <c r="D216" i="2"/>
  <c r="E216" i="2"/>
  <c r="F216" i="2"/>
  <c r="G216" i="2"/>
  <c r="M216" i="2"/>
  <c r="N216" i="2"/>
  <c r="O216" i="2"/>
  <c r="P216" i="2"/>
  <c r="Q216" i="2"/>
  <c r="R216" i="2"/>
  <c r="T216" i="2"/>
  <c r="U216" i="2"/>
  <c r="A217" i="2"/>
  <c r="B217" i="2"/>
  <c r="C217" i="2"/>
  <c r="D217" i="2"/>
  <c r="E217" i="2"/>
  <c r="F217" i="2"/>
  <c r="G217" i="2"/>
  <c r="M217" i="2"/>
  <c r="N217" i="2"/>
  <c r="O217" i="2"/>
  <c r="P217" i="2"/>
  <c r="Q217" i="2"/>
  <c r="R217" i="2"/>
  <c r="T217" i="2"/>
  <c r="U217" i="2"/>
  <c r="A218" i="2"/>
  <c r="B218" i="2"/>
  <c r="C218" i="2"/>
  <c r="D218" i="2"/>
  <c r="E218" i="2"/>
  <c r="F218" i="2"/>
  <c r="G218" i="2"/>
  <c r="M218" i="2"/>
  <c r="N218" i="2"/>
  <c r="O218" i="2"/>
  <c r="P218" i="2"/>
  <c r="Q218" i="2"/>
  <c r="R218" i="2"/>
  <c r="T218" i="2"/>
  <c r="U218" i="2"/>
  <c r="A219" i="2"/>
  <c r="B219" i="2"/>
  <c r="C219" i="2"/>
  <c r="D219" i="2"/>
  <c r="E219" i="2"/>
  <c r="F219" i="2"/>
  <c r="G219" i="2"/>
  <c r="M219" i="2"/>
  <c r="N219" i="2"/>
  <c r="O219" i="2"/>
  <c r="P219" i="2"/>
  <c r="Q219" i="2"/>
  <c r="R219" i="2"/>
  <c r="T219" i="2"/>
  <c r="U219" i="2"/>
  <c r="A220" i="2"/>
  <c r="B220" i="2"/>
  <c r="C220" i="2"/>
  <c r="D220" i="2"/>
  <c r="E220" i="2"/>
  <c r="F220" i="2"/>
  <c r="G220" i="2"/>
  <c r="M220" i="2"/>
  <c r="N220" i="2"/>
  <c r="O220" i="2"/>
  <c r="P220" i="2"/>
  <c r="Q220" i="2"/>
  <c r="R220" i="2"/>
  <c r="T220" i="2"/>
  <c r="U220" i="2"/>
  <c r="A221" i="2"/>
  <c r="B221" i="2"/>
  <c r="C221" i="2"/>
  <c r="D221" i="2"/>
  <c r="E221" i="2"/>
  <c r="F221" i="2"/>
  <c r="G221" i="2"/>
  <c r="M221" i="2"/>
  <c r="N221" i="2"/>
  <c r="O221" i="2"/>
  <c r="P221" i="2"/>
  <c r="Q221" i="2"/>
  <c r="R221" i="2"/>
  <c r="T221" i="2"/>
  <c r="U221" i="2"/>
  <c r="A222" i="2"/>
  <c r="B222" i="2"/>
  <c r="C222" i="2"/>
  <c r="D222" i="2"/>
  <c r="E222" i="2"/>
  <c r="F222" i="2"/>
  <c r="G222" i="2"/>
  <c r="M222" i="2"/>
  <c r="N222" i="2"/>
  <c r="O222" i="2"/>
  <c r="P222" i="2"/>
  <c r="Q222" i="2"/>
  <c r="R222" i="2"/>
  <c r="T222" i="2"/>
  <c r="U222" i="2"/>
  <c r="A223" i="2"/>
  <c r="B223" i="2"/>
  <c r="C223" i="2"/>
  <c r="D223" i="2"/>
  <c r="E223" i="2"/>
  <c r="F223" i="2"/>
  <c r="G223" i="2"/>
  <c r="M223" i="2"/>
  <c r="N223" i="2"/>
  <c r="O223" i="2"/>
  <c r="P223" i="2"/>
  <c r="Q223" i="2"/>
  <c r="R223" i="2"/>
  <c r="T223" i="2"/>
  <c r="U223" i="2"/>
  <c r="A224" i="2"/>
  <c r="B224" i="2"/>
  <c r="C224" i="2"/>
  <c r="D224" i="2"/>
  <c r="E224" i="2"/>
  <c r="F224" i="2"/>
  <c r="G224" i="2"/>
  <c r="M224" i="2"/>
  <c r="N224" i="2"/>
  <c r="O224" i="2"/>
  <c r="P224" i="2"/>
  <c r="Q224" i="2"/>
  <c r="R224" i="2"/>
  <c r="T224" i="2"/>
  <c r="U224" i="2"/>
  <c r="A225" i="2"/>
  <c r="B225" i="2"/>
  <c r="C225" i="2"/>
  <c r="D225" i="2"/>
  <c r="E225" i="2"/>
  <c r="F225" i="2"/>
  <c r="G225" i="2"/>
  <c r="M225" i="2"/>
  <c r="N225" i="2"/>
  <c r="O225" i="2"/>
  <c r="P225" i="2"/>
  <c r="Q225" i="2"/>
  <c r="R225" i="2"/>
  <c r="S225" i="2"/>
  <c r="T225" i="2"/>
  <c r="U225" i="2"/>
  <c r="A226" i="2"/>
  <c r="B226" i="2"/>
  <c r="C226" i="2"/>
  <c r="D226" i="2"/>
  <c r="E226" i="2"/>
  <c r="F226" i="2"/>
  <c r="G226" i="2"/>
  <c r="M226" i="2"/>
  <c r="N226" i="2"/>
  <c r="O226" i="2"/>
  <c r="S226" i="2" s="1"/>
  <c r="P226" i="2"/>
  <c r="Q226" i="2"/>
  <c r="R226" i="2"/>
  <c r="T226" i="2"/>
  <c r="U226" i="2"/>
  <c r="A227" i="2"/>
  <c r="B227" i="2"/>
  <c r="C227" i="2"/>
  <c r="D227" i="2"/>
  <c r="E227" i="2"/>
  <c r="F227" i="2"/>
  <c r="G227" i="2"/>
  <c r="H227" i="2" s="1"/>
  <c r="M227" i="2"/>
  <c r="N227" i="2"/>
  <c r="O227" i="2"/>
  <c r="P227" i="2"/>
  <c r="Q227" i="2"/>
  <c r="R227" i="2"/>
  <c r="T227" i="2"/>
  <c r="U227" i="2"/>
  <c r="A228" i="2"/>
  <c r="B228" i="2"/>
  <c r="C228" i="2"/>
  <c r="D228" i="2"/>
  <c r="E228" i="2"/>
  <c r="F228" i="2"/>
  <c r="G228" i="2"/>
  <c r="H228" i="2" s="1"/>
  <c r="M228" i="2"/>
  <c r="N228" i="2"/>
  <c r="O228" i="2"/>
  <c r="P228" i="2"/>
  <c r="Q228" i="2"/>
  <c r="R228" i="2"/>
  <c r="T228" i="2"/>
  <c r="U228" i="2"/>
  <c r="A229" i="2"/>
  <c r="B229" i="2"/>
  <c r="C229" i="2"/>
  <c r="D229" i="2"/>
  <c r="E229" i="2"/>
  <c r="F229" i="2"/>
  <c r="G229" i="2"/>
  <c r="M229" i="2"/>
  <c r="N229" i="2"/>
  <c r="O229" i="2"/>
  <c r="P229" i="2"/>
  <c r="Q229" i="2"/>
  <c r="R229" i="2"/>
  <c r="T229" i="2"/>
  <c r="U229" i="2"/>
  <c r="A230" i="2"/>
  <c r="B230" i="2"/>
  <c r="C230" i="2"/>
  <c r="D230" i="2"/>
  <c r="E230" i="2"/>
  <c r="F230" i="2"/>
  <c r="G230" i="2"/>
  <c r="M230" i="2"/>
  <c r="N230" i="2"/>
  <c r="O230" i="2"/>
  <c r="P230" i="2"/>
  <c r="Q230" i="2"/>
  <c r="R230" i="2"/>
  <c r="T230" i="2"/>
  <c r="U230" i="2"/>
  <c r="A231" i="2"/>
  <c r="B231" i="2"/>
  <c r="C231" i="2"/>
  <c r="D231" i="2"/>
  <c r="E231" i="2"/>
  <c r="F231" i="2"/>
  <c r="G231" i="2"/>
  <c r="M231" i="2"/>
  <c r="N231" i="2"/>
  <c r="O231" i="2"/>
  <c r="P231" i="2"/>
  <c r="Q231" i="2"/>
  <c r="R231" i="2"/>
  <c r="T231" i="2"/>
  <c r="U231" i="2"/>
  <c r="A232" i="2"/>
  <c r="B232" i="2"/>
  <c r="C232" i="2"/>
  <c r="D232" i="2"/>
  <c r="E232" i="2"/>
  <c r="F232" i="2"/>
  <c r="G232" i="2"/>
  <c r="M232" i="2"/>
  <c r="N232" i="2"/>
  <c r="O232" i="2"/>
  <c r="P232" i="2"/>
  <c r="Q232" i="2"/>
  <c r="R232" i="2"/>
  <c r="T232" i="2"/>
  <c r="U232" i="2"/>
  <c r="A233" i="2"/>
  <c r="B233" i="2"/>
  <c r="C233" i="2"/>
  <c r="D233" i="2"/>
  <c r="E233" i="2"/>
  <c r="F233" i="2"/>
  <c r="G233" i="2"/>
  <c r="M233" i="2"/>
  <c r="N233" i="2"/>
  <c r="O233" i="2"/>
  <c r="P233" i="2"/>
  <c r="Q233" i="2"/>
  <c r="R233" i="2"/>
  <c r="T233" i="2"/>
  <c r="U233" i="2"/>
  <c r="A234" i="2"/>
  <c r="B234" i="2"/>
  <c r="C234" i="2"/>
  <c r="D234" i="2"/>
  <c r="E234" i="2"/>
  <c r="F234" i="2"/>
  <c r="G234" i="2"/>
  <c r="M234" i="2"/>
  <c r="N234" i="2"/>
  <c r="O234" i="2"/>
  <c r="P234" i="2"/>
  <c r="Q234" i="2"/>
  <c r="R234" i="2"/>
  <c r="T234" i="2"/>
  <c r="U234" i="2"/>
  <c r="A235" i="2"/>
  <c r="B235" i="2"/>
  <c r="C235" i="2"/>
  <c r="D235" i="2"/>
  <c r="E235" i="2"/>
  <c r="F235" i="2"/>
  <c r="G235" i="2"/>
  <c r="M235" i="2"/>
  <c r="N235" i="2"/>
  <c r="O235" i="2"/>
  <c r="P235" i="2"/>
  <c r="Q235" i="2"/>
  <c r="R235" i="2"/>
  <c r="T235" i="2"/>
  <c r="U235" i="2"/>
  <c r="A236" i="2"/>
  <c r="B236" i="2"/>
  <c r="C236" i="2"/>
  <c r="D236" i="2"/>
  <c r="E236" i="2"/>
  <c r="F236" i="2"/>
  <c r="G236" i="2"/>
  <c r="I236" i="2" s="1"/>
  <c r="M236" i="2"/>
  <c r="N236" i="2"/>
  <c r="O236" i="2"/>
  <c r="P236" i="2"/>
  <c r="Q236" i="2"/>
  <c r="R236" i="2"/>
  <c r="T236" i="2"/>
  <c r="U236" i="2"/>
  <c r="A237" i="2"/>
  <c r="B237" i="2"/>
  <c r="C237" i="2"/>
  <c r="D237" i="2"/>
  <c r="E237" i="2"/>
  <c r="F237" i="2"/>
  <c r="G237" i="2"/>
  <c r="H237" i="2" s="1"/>
  <c r="M237" i="2"/>
  <c r="N237" i="2"/>
  <c r="O237" i="2"/>
  <c r="P237" i="2"/>
  <c r="Q237" i="2"/>
  <c r="R237" i="2"/>
  <c r="T237" i="2"/>
  <c r="U237" i="2"/>
  <c r="A238" i="2"/>
  <c r="B238" i="2"/>
  <c r="C238" i="2"/>
  <c r="D238" i="2"/>
  <c r="E238" i="2"/>
  <c r="F238" i="2"/>
  <c r="G238" i="2"/>
  <c r="M238" i="2"/>
  <c r="N238" i="2"/>
  <c r="O238" i="2"/>
  <c r="P238" i="2"/>
  <c r="Q238" i="2"/>
  <c r="R238" i="2"/>
  <c r="T238" i="2"/>
  <c r="U238" i="2"/>
  <c r="A239" i="2"/>
  <c r="B239" i="2"/>
  <c r="C239" i="2"/>
  <c r="D239" i="2"/>
  <c r="E239" i="2"/>
  <c r="F239" i="2"/>
  <c r="G239" i="2"/>
  <c r="I239" i="2" s="1"/>
  <c r="M239" i="2"/>
  <c r="N239" i="2"/>
  <c r="O239" i="2"/>
  <c r="P239" i="2"/>
  <c r="Q239" i="2"/>
  <c r="R239" i="2"/>
  <c r="T239" i="2"/>
  <c r="U239" i="2"/>
  <c r="A240" i="2"/>
  <c r="B240" i="2"/>
  <c r="C240" i="2"/>
  <c r="D240" i="2"/>
  <c r="E240" i="2"/>
  <c r="F240" i="2"/>
  <c r="G240" i="2"/>
  <c r="M240" i="2"/>
  <c r="N240" i="2"/>
  <c r="O240" i="2"/>
  <c r="P240" i="2"/>
  <c r="Q240" i="2"/>
  <c r="R240" i="2"/>
  <c r="T240" i="2"/>
  <c r="U240" i="2"/>
  <c r="A241" i="2"/>
  <c r="B241" i="2"/>
  <c r="C241" i="2"/>
  <c r="D241" i="2"/>
  <c r="E241" i="2"/>
  <c r="F241" i="2"/>
  <c r="G241" i="2"/>
  <c r="M241" i="2"/>
  <c r="N241" i="2"/>
  <c r="O241" i="2"/>
  <c r="P241" i="2"/>
  <c r="Q241" i="2"/>
  <c r="R241" i="2"/>
  <c r="T241" i="2"/>
  <c r="U241" i="2"/>
  <c r="A242" i="2"/>
  <c r="B242" i="2"/>
  <c r="C242" i="2"/>
  <c r="D242" i="2"/>
  <c r="E242" i="2"/>
  <c r="F242" i="2"/>
  <c r="G242" i="2"/>
  <c r="M242" i="2"/>
  <c r="N242" i="2"/>
  <c r="O242" i="2"/>
  <c r="P242" i="2"/>
  <c r="Q242" i="2"/>
  <c r="R242" i="2"/>
  <c r="T242" i="2"/>
  <c r="U242" i="2"/>
  <c r="A243" i="2"/>
  <c r="B243" i="2"/>
  <c r="C243" i="2"/>
  <c r="D243" i="2"/>
  <c r="E243" i="2"/>
  <c r="F243" i="2"/>
  <c r="G243" i="2"/>
  <c r="M243" i="2"/>
  <c r="N243" i="2"/>
  <c r="O243" i="2"/>
  <c r="P243" i="2"/>
  <c r="Q243" i="2"/>
  <c r="R243" i="2"/>
  <c r="T243" i="2"/>
  <c r="U243" i="2"/>
  <c r="A244" i="2"/>
  <c r="B244" i="2"/>
  <c r="C244" i="2"/>
  <c r="D244" i="2"/>
  <c r="E244" i="2"/>
  <c r="F244" i="2"/>
  <c r="G244" i="2"/>
  <c r="M244" i="2"/>
  <c r="N244" i="2"/>
  <c r="O244" i="2"/>
  <c r="P244" i="2"/>
  <c r="Q244" i="2"/>
  <c r="R244" i="2"/>
  <c r="T244" i="2"/>
  <c r="U244" i="2"/>
  <c r="A245" i="2"/>
  <c r="B245" i="2"/>
  <c r="C245" i="2"/>
  <c r="D245" i="2"/>
  <c r="E245" i="2"/>
  <c r="F245" i="2"/>
  <c r="G245" i="2"/>
  <c r="M245" i="2"/>
  <c r="N245" i="2"/>
  <c r="O245" i="2"/>
  <c r="P245" i="2"/>
  <c r="Q245" i="2"/>
  <c r="R245" i="2"/>
  <c r="T245" i="2"/>
  <c r="U245" i="2"/>
  <c r="A246" i="2"/>
  <c r="B246" i="2"/>
  <c r="C246" i="2"/>
  <c r="D246" i="2"/>
  <c r="E246" i="2"/>
  <c r="F246" i="2"/>
  <c r="G246" i="2"/>
  <c r="M246" i="2"/>
  <c r="N246" i="2"/>
  <c r="O246" i="2"/>
  <c r="P246" i="2"/>
  <c r="Q246" i="2"/>
  <c r="R246" i="2"/>
  <c r="T246" i="2"/>
  <c r="U246" i="2"/>
  <c r="A247" i="2"/>
  <c r="B247" i="2"/>
  <c r="C247" i="2"/>
  <c r="D247" i="2"/>
  <c r="E247" i="2"/>
  <c r="F247" i="2"/>
  <c r="G247" i="2"/>
  <c r="M247" i="2"/>
  <c r="N247" i="2"/>
  <c r="O247" i="2"/>
  <c r="P247" i="2"/>
  <c r="Q247" i="2"/>
  <c r="R247" i="2"/>
  <c r="T247" i="2"/>
  <c r="U247" i="2"/>
  <c r="A248" i="2"/>
  <c r="B248" i="2"/>
  <c r="C248" i="2"/>
  <c r="D248" i="2"/>
  <c r="E248" i="2"/>
  <c r="F248" i="2"/>
  <c r="G248" i="2"/>
  <c r="M248" i="2"/>
  <c r="N248" i="2"/>
  <c r="O248" i="2"/>
  <c r="P248" i="2"/>
  <c r="Q248" i="2"/>
  <c r="R248" i="2"/>
  <c r="T248" i="2"/>
  <c r="U248" i="2"/>
  <c r="A249" i="2"/>
  <c r="B249" i="2"/>
  <c r="C249" i="2"/>
  <c r="D249" i="2"/>
  <c r="E249" i="2"/>
  <c r="F249" i="2"/>
  <c r="G249" i="2"/>
  <c r="H249" i="2" s="1"/>
  <c r="M249" i="2"/>
  <c r="N249" i="2"/>
  <c r="O249" i="2"/>
  <c r="P249" i="2"/>
  <c r="Q249" i="2"/>
  <c r="R249" i="2"/>
  <c r="T249" i="2"/>
  <c r="U249" i="2"/>
  <c r="A250" i="2"/>
  <c r="B250" i="2"/>
  <c r="C250" i="2"/>
  <c r="D250" i="2"/>
  <c r="E250" i="2"/>
  <c r="F250" i="2"/>
  <c r="G250" i="2"/>
  <c r="M250" i="2"/>
  <c r="N250" i="2"/>
  <c r="O250" i="2"/>
  <c r="P250" i="2"/>
  <c r="Q250" i="2"/>
  <c r="R250" i="2"/>
  <c r="T250" i="2"/>
  <c r="U250" i="2"/>
  <c r="A251" i="2"/>
  <c r="B251" i="2"/>
  <c r="C251" i="2"/>
  <c r="D251" i="2"/>
  <c r="E251" i="2"/>
  <c r="F251" i="2"/>
  <c r="G251" i="2"/>
  <c r="M251" i="2"/>
  <c r="N251" i="2"/>
  <c r="O251" i="2"/>
  <c r="P251" i="2"/>
  <c r="Q251" i="2"/>
  <c r="R251" i="2"/>
  <c r="T251" i="2"/>
  <c r="U251" i="2"/>
  <c r="A252" i="2"/>
  <c r="B252" i="2"/>
  <c r="C252" i="2"/>
  <c r="D252" i="2"/>
  <c r="E252" i="2"/>
  <c r="F252" i="2"/>
  <c r="G252" i="2"/>
  <c r="M252" i="2"/>
  <c r="N252" i="2"/>
  <c r="O252" i="2"/>
  <c r="P252" i="2"/>
  <c r="Q252" i="2"/>
  <c r="R252" i="2"/>
  <c r="T252" i="2"/>
  <c r="U252" i="2"/>
  <c r="A253" i="2"/>
  <c r="B253" i="2"/>
  <c r="C253" i="2"/>
  <c r="D253" i="2"/>
  <c r="E253" i="2"/>
  <c r="F253" i="2"/>
  <c r="G253" i="2"/>
  <c r="M253" i="2"/>
  <c r="N253" i="2"/>
  <c r="O253" i="2"/>
  <c r="P253" i="2"/>
  <c r="Q253" i="2"/>
  <c r="R253" i="2"/>
  <c r="T253" i="2"/>
  <c r="U253" i="2"/>
  <c r="A254" i="2"/>
  <c r="B254" i="2"/>
  <c r="C254" i="2"/>
  <c r="D254" i="2"/>
  <c r="E254" i="2"/>
  <c r="F254" i="2"/>
  <c r="G254" i="2"/>
  <c r="M254" i="2"/>
  <c r="N254" i="2"/>
  <c r="O254" i="2"/>
  <c r="P254" i="2"/>
  <c r="Q254" i="2"/>
  <c r="R254" i="2"/>
  <c r="T254" i="2"/>
  <c r="U254" i="2"/>
  <c r="A255" i="2"/>
  <c r="B255" i="2"/>
  <c r="C255" i="2"/>
  <c r="D255" i="2"/>
  <c r="E255" i="2"/>
  <c r="F255" i="2"/>
  <c r="G255" i="2"/>
  <c r="M255" i="2"/>
  <c r="N255" i="2"/>
  <c r="O255" i="2"/>
  <c r="P255" i="2"/>
  <c r="Q255" i="2"/>
  <c r="R255" i="2"/>
  <c r="T255" i="2"/>
  <c r="U255" i="2"/>
  <c r="A256" i="2"/>
  <c r="B256" i="2"/>
  <c r="C256" i="2"/>
  <c r="D256" i="2"/>
  <c r="E256" i="2"/>
  <c r="F256" i="2"/>
  <c r="G256" i="2"/>
  <c r="M256" i="2"/>
  <c r="N256" i="2"/>
  <c r="O256" i="2"/>
  <c r="P256" i="2"/>
  <c r="Q256" i="2"/>
  <c r="R256" i="2"/>
  <c r="T256" i="2"/>
  <c r="U256" i="2"/>
  <c r="A257" i="2"/>
  <c r="B257" i="2"/>
  <c r="C257" i="2"/>
  <c r="D257" i="2"/>
  <c r="E257" i="2"/>
  <c r="F257" i="2"/>
  <c r="G257" i="2"/>
  <c r="H257" i="2" s="1"/>
  <c r="M257" i="2"/>
  <c r="N257" i="2"/>
  <c r="S257" i="2" s="1"/>
  <c r="O257" i="2"/>
  <c r="P257" i="2"/>
  <c r="Q257" i="2"/>
  <c r="R257" i="2"/>
  <c r="T257" i="2"/>
  <c r="U257" i="2"/>
  <c r="A258" i="2"/>
  <c r="B258" i="2"/>
  <c r="C258" i="2"/>
  <c r="D258" i="2"/>
  <c r="E258" i="2"/>
  <c r="F258" i="2"/>
  <c r="G258" i="2"/>
  <c r="M258" i="2"/>
  <c r="N258" i="2"/>
  <c r="O258" i="2"/>
  <c r="P258" i="2"/>
  <c r="Q258" i="2"/>
  <c r="R258" i="2"/>
  <c r="T258" i="2"/>
  <c r="U258" i="2"/>
  <c r="A259" i="2"/>
  <c r="B259" i="2"/>
  <c r="C259" i="2"/>
  <c r="D259" i="2"/>
  <c r="E259" i="2"/>
  <c r="F259" i="2"/>
  <c r="G259" i="2"/>
  <c r="M259" i="2"/>
  <c r="N259" i="2"/>
  <c r="O259" i="2"/>
  <c r="P259" i="2"/>
  <c r="Q259" i="2"/>
  <c r="R259" i="2"/>
  <c r="T259" i="2"/>
  <c r="U259" i="2"/>
  <c r="A260" i="2"/>
  <c r="B260" i="2"/>
  <c r="C260" i="2"/>
  <c r="D260" i="2"/>
  <c r="E260" i="2"/>
  <c r="F260" i="2"/>
  <c r="G260" i="2"/>
  <c r="I260" i="2" s="1"/>
  <c r="M260" i="2"/>
  <c r="N260" i="2"/>
  <c r="O260" i="2"/>
  <c r="P260" i="2"/>
  <c r="Q260" i="2"/>
  <c r="R260" i="2"/>
  <c r="T260" i="2"/>
  <c r="U260" i="2"/>
  <c r="A261" i="2"/>
  <c r="B261" i="2"/>
  <c r="C261" i="2"/>
  <c r="D261" i="2"/>
  <c r="E261" i="2"/>
  <c r="F261" i="2"/>
  <c r="G261" i="2"/>
  <c r="M261" i="2"/>
  <c r="N261" i="2"/>
  <c r="O261" i="2"/>
  <c r="P261" i="2"/>
  <c r="Q261" i="2"/>
  <c r="R261" i="2"/>
  <c r="T261" i="2"/>
  <c r="U261" i="2"/>
  <c r="A262" i="2"/>
  <c r="B262" i="2"/>
  <c r="C262" i="2"/>
  <c r="D262" i="2"/>
  <c r="E262" i="2"/>
  <c r="F262" i="2"/>
  <c r="G262" i="2"/>
  <c r="H262" i="2" s="1"/>
  <c r="M262" i="2"/>
  <c r="N262" i="2"/>
  <c r="O262" i="2"/>
  <c r="P262" i="2"/>
  <c r="Q262" i="2"/>
  <c r="R262" i="2"/>
  <c r="T262" i="2"/>
  <c r="U262" i="2"/>
  <c r="A263" i="2"/>
  <c r="B263" i="2"/>
  <c r="C263" i="2"/>
  <c r="D263" i="2"/>
  <c r="E263" i="2"/>
  <c r="F263" i="2"/>
  <c r="G263" i="2"/>
  <c r="M263" i="2"/>
  <c r="N263" i="2"/>
  <c r="O263" i="2"/>
  <c r="P263" i="2"/>
  <c r="Q263" i="2"/>
  <c r="R263" i="2"/>
  <c r="T263" i="2"/>
  <c r="U263" i="2"/>
  <c r="A264" i="2"/>
  <c r="B264" i="2"/>
  <c r="C264" i="2"/>
  <c r="D264" i="2"/>
  <c r="E264" i="2"/>
  <c r="F264" i="2"/>
  <c r="G264" i="2"/>
  <c r="M264" i="2"/>
  <c r="N264" i="2"/>
  <c r="O264" i="2"/>
  <c r="P264" i="2"/>
  <c r="Q264" i="2"/>
  <c r="R264" i="2"/>
  <c r="T264" i="2"/>
  <c r="U264" i="2"/>
  <c r="A265" i="2"/>
  <c r="B265" i="2"/>
  <c r="C265" i="2"/>
  <c r="D265" i="2"/>
  <c r="E265" i="2"/>
  <c r="F265" i="2"/>
  <c r="G265" i="2"/>
  <c r="M265" i="2"/>
  <c r="N265" i="2"/>
  <c r="O265" i="2"/>
  <c r="P265" i="2"/>
  <c r="Q265" i="2"/>
  <c r="R265" i="2"/>
  <c r="T265" i="2"/>
  <c r="U265" i="2"/>
  <c r="A266" i="2"/>
  <c r="B266" i="2"/>
  <c r="C266" i="2"/>
  <c r="D266" i="2"/>
  <c r="E266" i="2"/>
  <c r="F266" i="2"/>
  <c r="G266" i="2"/>
  <c r="H266" i="2" s="1"/>
  <c r="M266" i="2"/>
  <c r="N266" i="2"/>
  <c r="O266" i="2"/>
  <c r="P266" i="2"/>
  <c r="Q266" i="2"/>
  <c r="R266" i="2"/>
  <c r="T266" i="2"/>
  <c r="U266" i="2"/>
  <c r="A267" i="2"/>
  <c r="B267" i="2"/>
  <c r="C267" i="2"/>
  <c r="D267" i="2"/>
  <c r="E267" i="2"/>
  <c r="F267" i="2"/>
  <c r="G267" i="2"/>
  <c r="M267" i="2"/>
  <c r="N267" i="2"/>
  <c r="O267" i="2"/>
  <c r="P267" i="2"/>
  <c r="Q267" i="2"/>
  <c r="R267" i="2"/>
  <c r="T267" i="2"/>
  <c r="U267" i="2"/>
  <c r="A268" i="2"/>
  <c r="B268" i="2"/>
  <c r="C268" i="2"/>
  <c r="D268" i="2"/>
  <c r="E268" i="2"/>
  <c r="F268" i="2"/>
  <c r="G268" i="2"/>
  <c r="M268" i="2"/>
  <c r="N268" i="2"/>
  <c r="O268" i="2"/>
  <c r="P268" i="2"/>
  <c r="Q268" i="2"/>
  <c r="R268" i="2"/>
  <c r="T268" i="2"/>
  <c r="U268" i="2"/>
  <c r="A269" i="2"/>
  <c r="B269" i="2"/>
  <c r="C269" i="2"/>
  <c r="D269" i="2"/>
  <c r="E269" i="2"/>
  <c r="F269" i="2"/>
  <c r="G269" i="2"/>
  <c r="M269" i="2"/>
  <c r="N269" i="2"/>
  <c r="O269" i="2"/>
  <c r="P269" i="2"/>
  <c r="Q269" i="2"/>
  <c r="R269" i="2"/>
  <c r="T269" i="2"/>
  <c r="U269" i="2"/>
  <c r="A270" i="2"/>
  <c r="B270" i="2"/>
  <c r="C270" i="2"/>
  <c r="D270" i="2"/>
  <c r="E270" i="2"/>
  <c r="F270" i="2"/>
  <c r="G270" i="2"/>
  <c r="M270" i="2"/>
  <c r="N270" i="2"/>
  <c r="O270" i="2"/>
  <c r="P270" i="2"/>
  <c r="Q270" i="2"/>
  <c r="R270" i="2"/>
  <c r="T270" i="2"/>
  <c r="U270" i="2"/>
  <c r="A271" i="2"/>
  <c r="B271" i="2"/>
  <c r="C271" i="2"/>
  <c r="D271" i="2"/>
  <c r="E271" i="2"/>
  <c r="F271" i="2"/>
  <c r="G271" i="2"/>
  <c r="M271" i="2"/>
  <c r="N271" i="2"/>
  <c r="O271" i="2"/>
  <c r="P271" i="2"/>
  <c r="Q271" i="2"/>
  <c r="R271" i="2"/>
  <c r="T271" i="2"/>
  <c r="U271" i="2"/>
  <c r="A272" i="2"/>
  <c r="B272" i="2"/>
  <c r="C272" i="2"/>
  <c r="D272" i="2"/>
  <c r="E272" i="2"/>
  <c r="F272" i="2"/>
  <c r="G272" i="2"/>
  <c r="I272" i="2" s="1"/>
  <c r="M272" i="2"/>
  <c r="N272" i="2"/>
  <c r="O272" i="2"/>
  <c r="P272" i="2"/>
  <c r="Q272" i="2"/>
  <c r="R272" i="2"/>
  <c r="T272" i="2"/>
  <c r="U272" i="2"/>
  <c r="A273" i="2"/>
  <c r="B273" i="2"/>
  <c r="C273" i="2"/>
  <c r="D273" i="2"/>
  <c r="E273" i="2"/>
  <c r="F273" i="2"/>
  <c r="G273" i="2"/>
  <c r="M273" i="2"/>
  <c r="N273" i="2"/>
  <c r="O273" i="2"/>
  <c r="P273" i="2"/>
  <c r="Q273" i="2"/>
  <c r="R273" i="2"/>
  <c r="T273" i="2"/>
  <c r="U273" i="2"/>
  <c r="A274" i="2"/>
  <c r="B274" i="2"/>
  <c r="C274" i="2"/>
  <c r="D274" i="2"/>
  <c r="E274" i="2"/>
  <c r="F274" i="2"/>
  <c r="G274" i="2"/>
  <c r="M274" i="2"/>
  <c r="N274" i="2"/>
  <c r="O274" i="2"/>
  <c r="P274" i="2"/>
  <c r="Q274" i="2"/>
  <c r="R274" i="2"/>
  <c r="T274" i="2"/>
  <c r="U274" i="2"/>
  <c r="A275" i="2"/>
  <c r="B275" i="2"/>
  <c r="C275" i="2"/>
  <c r="D275" i="2"/>
  <c r="E275" i="2"/>
  <c r="F275" i="2"/>
  <c r="G275" i="2"/>
  <c r="M275" i="2"/>
  <c r="N275" i="2"/>
  <c r="O275" i="2"/>
  <c r="P275" i="2"/>
  <c r="Q275" i="2"/>
  <c r="R275" i="2"/>
  <c r="T275" i="2"/>
  <c r="U275" i="2"/>
  <c r="A276" i="2"/>
  <c r="B276" i="2"/>
  <c r="C276" i="2"/>
  <c r="D276" i="2"/>
  <c r="E276" i="2"/>
  <c r="F276" i="2"/>
  <c r="G276" i="2"/>
  <c r="M276" i="2"/>
  <c r="N276" i="2"/>
  <c r="O276" i="2"/>
  <c r="P276" i="2"/>
  <c r="Q276" i="2"/>
  <c r="R276" i="2"/>
  <c r="T276" i="2"/>
  <c r="U276" i="2"/>
  <c r="A277" i="2"/>
  <c r="B277" i="2"/>
  <c r="C277" i="2"/>
  <c r="D277" i="2"/>
  <c r="E277" i="2"/>
  <c r="F277" i="2"/>
  <c r="G277" i="2"/>
  <c r="M277" i="2"/>
  <c r="N277" i="2"/>
  <c r="O277" i="2"/>
  <c r="P277" i="2"/>
  <c r="Q277" i="2"/>
  <c r="R277" i="2"/>
  <c r="T277" i="2"/>
  <c r="U277" i="2"/>
  <c r="A278" i="2"/>
  <c r="B278" i="2"/>
  <c r="C278" i="2"/>
  <c r="D278" i="2"/>
  <c r="E278" i="2"/>
  <c r="F278" i="2"/>
  <c r="G278" i="2"/>
  <c r="M278" i="2"/>
  <c r="N278" i="2"/>
  <c r="O278" i="2"/>
  <c r="P278" i="2"/>
  <c r="Q278" i="2"/>
  <c r="R278" i="2"/>
  <c r="T278" i="2"/>
  <c r="U278" i="2"/>
  <c r="A279" i="2"/>
  <c r="B279" i="2"/>
  <c r="C279" i="2"/>
  <c r="D279" i="2"/>
  <c r="E279" i="2"/>
  <c r="F279" i="2"/>
  <c r="G279" i="2"/>
  <c r="M279" i="2"/>
  <c r="N279" i="2"/>
  <c r="O279" i="2"/>
  <c r="P279" i="2"/>
  <c r="Q279" i="2"/>
  <c r="R279" i="2"/>
  <c r="T279" i="2"/>
  <c r="U279" i="2"/>
  <c r="A280" i="2"/>
  <c r="B280" i="2"/>
  <c r="C280" i="2"/>
  <c r="D280" i="2"/>
  <c r="E280" i="2"/>
  <c r="F280" i="2"/>
  <c r="G280" i="2"/>
  <c r="M280" i="2"/>
  <c r="N280" i="2"/>
  <c r="O280" i="2"/>
  <c r="P280" i="2"/>
  <c r="Q280" i="2"/>
  <c r="R280" i="2"/>
  <c r="T280" i="2"/>
  <c r="U280" i="2"/>
  <c r="A281" i="2"/>
  <c r="B281" i="2"/>
  <c r="C281" i="2"/>
  <c r="D281" i="2"/>
  <c r="E281" i="2"/>
  <c r="F281" i="2"/>
  <c r="G281" i="2"/>
  <c r="H281" i="2" s="1"/>
  <c r="M281" i="2"/>
  <c r="N281" i="2"/>
  <c r="O281" i="2"/>
  <c r="P281" i="2"/>
  <c r="Q281" i="2"/>
  <c r="R281" i="2"/>
  <c r="T281" i="2"/>
  <c r="U281" i="2"/>
  <c r="A282" i="2"/>
  <c r="B282" i="2"/>
  <c r="C282" i="2"/>
  <c r="D282" i="2"/>
  <c r="E282" i="2"/>
  <c r="F282" i="2"/>
  <c r="G282" i="2"/>
  <c r="I282" i="2" s="1"/>
  <c r="M282" i="2"/>
  <c r="N282" i="2"/>
  <c r="O282" i="2"/>
  <c r="P282" i="2"/>
  <c r="Q282" i="2"/>
  <c r="R282" i="2"/>
  <c r="T282" i="2"/>
  <c r="U282" i="2"/>
  <c r="A283" i="2"/>
  <c r="B283" i="2"/>
  <c r="C283" i="2"/>
  <c r="D283" i="2"/>
  <c r="E283" i="2"/>
  <c r="F283" i="2"/>
  <c r="G283" i="2"/>
  <c r="M283" i="2"/>
  <c r="N283" i="2"/>
  <c r="O283" i="2"/>
  <c r="P283" i="2"/>
  <c r="Q283" i="2"/>
  <c r="R283" i="2"/>
  <c r="T283" i="2"/>
  <c r="U283" i="2"/>
  <c r="A284" i="2"/>
  <c r="B284" i="2"/>
  <c r="C284" i="2"/>
  <c r="D284" i="2"/>
  <c r="E284" i="2"/>
  <c r="F284" i="2"/>
  <c r="G284" i="2"/>
  <c r="M284" i="2"/>
  <c r="N284" i="2"/>
  <c r="O284" i="2"/>
  <c r="P284" i="2"/>
  <c r="Q284" i="2"/>
  <c r="R284" i="2"/>
  <c r="T284" i="2"/>
  <c r="U284" i="2"/>
  <c r="A285" i="2"/>
  <c r="B285" i="2"/>
  <c r="C285" i="2"/>
  <c r="D285" i="2"/>
  <c r="E285" i="2"/>
  <c r="F285" i="2"/>
  <c r="G285" i="2"/>
  <c r="M285" i="2"/>
  <c r="N285" i="2"/>
  <c r="O285" i="2"/>
  <c r="P285" i="2"/>
  <c r="Q285" i="2"/>
  <c r="R285" i="2"/>
  <c r="T285" i="2"/>
  <c r="U285" i="2"/>
  <c r="A286" i="2"/>
  <c r="B286" i="2"/>
  <c r="C286" i="2"/>
  <c r="D286" i="2"/>
  <c r="E286" i="2"/>
  <c r="F286" i="2"/>
  <c r="G286" i="2"/>
  <c r="M286" i="2"/>
  <c r="N286" i="2"/>
  <c r="O286" i="2"/>
  <c r="P286" i="2"/>
  <c r="Q286" i="2"/>
  <c r="R286" i="2"/>
  <c r="T286" i="2"/>
  <c r="U286" i="2"/>
  <c r="A287" i="2"/>
  <c r="B287" i="2"/>
  <c r="C287" i="2"/>
  <c r="D287" i="2"/>
  <c r="E287" i="2"/>
  <c r="F287" i="2"/>
  <c r="G287" i="2"/>
  <c r="M287" i="2"/>
  <c r="N287" i="2"/>
  <c r="O287" i="2"/>
  <c r="P287" i="2"/>
  <c r="Q287" i="2"/>
  <c r="R287" i="2"/>
  <c r="T287" i="2"/>
  <c r="U287" i="2"/>
  <c r="A288" i="2"/>
  <c r="B288" i="2"/>
  <c r="C288" i="2"/>
  <c r="D288" i="2"/>
  <c r="E288" i="2"/>
  <c r="F288" i="2"/>
  <c r="G288" i="2"/>
  <c r="M288" i="2"/>
  <c r="N288" i="2"/>
  <c r="O288" i="2"/>
  <c r="P288" i="2"/>
  <c r="Q288" i="2"/>
  <c r="R288" i="2"/>
  <c r="T288" i="2"/>
  <c r="U288" i="2"/>
  <c r="A289" i="2"/>
  <c r="B289" i="2"/>
  <c r="C289" i="2"/>
  <c r="D289" i="2"/>
  <c r="E289" i="2"/>
  <c r="F289" i="2"/>
  <c r="G289" i="2"/>
  <c r="M289" i="2"/>
  <c r="N289" i="2"/>
  <c r="O289" i="2"/>
  <c r="P289" i="2"/>
  <c r="Q289" i="2"/>
  <c r="R289" i="2"/>
  <c r="T289" i="2"/>
  <c r="U289" i="2"/>
  <c r="A290" i="2"/>
  <c r="B290" i="2"/>
  <c r="C290" i="2"/>
  <c r="D290" i="2"/>
  <c r="E290" i="2"/>
  <c r="F290" i="2"/>
  <c r="G290" i="2"/>
  <c r="I290" i="2" s="1"/>
  <c r="M290" i="2"/>
  <c r="N290" i="2"/>
  <c r="O290" i="2"/>
  <c r="P290" i="2"/>
  <c r="Q290" i="2"/>
  <c r="R290" i="2"/>
  <c r="T290" i="2"/>
  <c r="U290" i="2"/>
  <c r="A291" i="2"/>
  <c r="B291" i="2"/>
  <c r="C291" i="2"/>
  <c r="D291" i="2"/>
  <c r="E291" i="2"/>
  <c r="F291" i="2"/>
  <c r="G291" i="2"/>
  <c r="M291" i="2"/>
  <c r="N291" i="2"/>
  <c r="O291" i="2"/>
  <c r="P291" i="2"/>
  <c r="Q291" i="2"/>
  <c r="R291" i="2"/>
  <c r="T291" i="2"/>
  <c r="U291" i="2"/>
  <c r="A292" i="2"/>
  <c r="B292" i="2"/>
  <c r="C292" i="2"/>
  <c r="D292" i="2"/>
  <c r="E292" i="2"/>
  <c r="F292" i="2"/>
  <c r="G292" i="2"/>
  <c r="M292" i="2"/>
  <c r="N292" i="2"/>
  <c r="O292" i="2"/>
  <c r="P292" i="2"/>
  <c r="Q292" i="2"/>
  <c r="R292" i="2"/>
  <c r="T292" i="2"/>
  <c r="U292" i="2"/>
  <c r="A293" i="2"/>
  <c r="B293" i="2"/>
  <c r="C293" i="2"/>
  <c r="D293" i="2"/>
  <c r="E293" i="2"/>
  <c r="F293" i="2"/>
  <c r="G293" i="2"/>
  <c r="I293" i="2" s="1"/>
  <c r="M293" i="2"/>
  <c r="N293" i="2"/>
  <c r="O293" i="2"/>
  <c r="P293" i="2"/>
  <c r="Q293" i="2"/>
  <c r="R293" i="2"/>
  <c r="T293" i="2"/>
  <c r="U293" i="2"/>
  <c r="A294" i="2"/>
  <c r="B294" i="2"/>
  <c r="C294" i="2"/>
  <c r="D294" i="2"/>
  <c r="E294" i="2"/>
  <c r="F294" i="2"/>
  <c r="G294" i="2"/>
  <c r="H294" i="2" s="1"/>
  <c r="M294" i="2"/>
  <c r="N294" i="2"/>
  <c r="O294" i="2"/>
  <c r="P294" i="2"/>
  <c r="Q294" i="2"/>
  <c r="R294" i="2"/>
  <c r="T294" i="2"/>
  <c r="U294" i="2"/>
  <c r="A295" i="2"/>
  <c r="B295" i="2"/>
  <c r="C295" i="2"/>
  <c r="D295" i="2"/>
  <c r="E295" i="2"/>
  <c r="F295" i="2"/>
  <c r="G295" i="2"/>
  <c r="M295" i="2"/>
  <c r="N295" i="2"/>
  <c r="O295" i="2"/>
  <c r="P295" i="2"/>
  <c r="Q295" i="2"/>
  <c r="R295" i="2"/>
  <c r="T295" i="2"/>
  <c r="U295" i="2"/>
  <c r="A296" i="2"/>
  <c r="B296" i="2"/>
  <c r="C296" i="2"/>
  <c r="D296" i="2"/>
  <c r="E296" i="2"/>
  <c r="F296" i="2"/>
  <c r="G296" i="2"/>
  <c r="M296" i="2"/>
  <c r="N296" i="2"/>
  <c r="O296" i="2"/>
  <c r="P296" i="2"/>
  <c r="Q296" i="2"/>
  <c r="R296" i="2"/>
  <c r="T296" i="2"/>
  <c r="U296" i="2"/>
  <c r="A297" i="2"/>
  <c r="B297" i="2"/>
  <c r="C297" i="2"/>
  <c r="D297" i="2"/>
  <c r="E297" i="2"/>
  <c r="F297" i="2"/>
  <c r="G297" i="2"/>
  <c r="M297" i="2"/>
  <c r="N297" i="2"/>
  <c r="O297" i="2"/>
  <c r="P297" i="2"/>
  <c r="Q297" i="2"/>
  <c r="R297" i="2"/>
  <c r="T297" i="2"/>
  <c r="U297" i="2"/>
  <c r="A298" i="2"/>
  <c r="B298" i="2"/>
  <c r="C298" i="2"/>
  <c r="D298" i="2"/>
  <c r="E298" i="2"/>
  <c r="F298" i="2"/>
  <c r="G298" i="2"/>
  <c r="I298" i="2" s="1"/>
  <c r="M298" i="2"/>
  <c r="N298" i="2"/>
  <c r="O298" i="2"/>
  <c r="P298" i="2"/>
  <c r="Q298" i="2"/>
  <c r="R298" i="2"/>
  <c r="T298" i="2"/>
  <c r="U298" i="2"/>
  <c r="A299" i="2"/>
  <c r="B299" i="2"/>
  <c r="C299" i="2"/>
  <c r="D299" i="2"/>
  <c r="E299" i="2"/>
  <c r="F299" i="2"/>
  <c r="G299" i="2"/>
  <c r="M299" i="2"/>
  <c r="N299" i="2"/>
  <c r="O299" i="2"/>
  <c r="P299" i="2"/>
  <c r="Q299" i="2"/>
  <c r="R299" i="2"/>
  <c r="T299" i="2"/>
  <c r="U299" i="2"/>
  <c r="A300" i="2"/>
  <c r="B300" i="2"/>
  <c r="C300" i="2"/>
  <c r="D300" i="2"/>
  <c r="E300" i="2"/>
  <c r="F300" i="2"/>
  <c r="G300" i="2"/>
  <c r="M300" i="2"/>
  <c r="N300" i="2"/>
  <c r="O300" i="2"/>
  <c r="P300" i="2"/>
  <c r="Q300" i="2"/>
  <c r="R300" i="2"/>
  <c r="T300" i="2"/>
  <c r="U300" i="2"/>
  <c r="A301" i="2"/>
  <c r="B301" i="2"/>
  <c r="C301" i="2"/>
  <c r="D301" i="2"/>
  <c r="E301" i="2"/>
  <c r="F301" i="2"/>
  <c r="G301" i="2"/>
  <c r="M301" i="2"/>
  <c r="N301" i="2"/>
  <c r="O301" i="2"/>
  <c r="P301" i="2"/>
  <c r="Q301" i="2"/>
  <c r="R301" i="2"/>
  <c r="T301" i="2"/>
  <c r="U301" i="2"/>
  <c r="A302" i="2"/>
  <c r="B302" i="2"/>
  <c r="C302" i="2"/>
  <c r="D302" i="2"/>
  <c r="E302" i="2"/>
  <c r="F302" i="2"/>
  <c r="G302" i="2"/>
  <c r="I302" i="2" s="1"/>
  <c r="M302" i="2"/>
  <c r="N302" i="2"/>
  <c r="O302" i="2"/>
  <c r="P302" i="2"/>
  <c r="Q302" i="2"/>
  <c r="R302" i="2"/>
  <c r="T302" i="2"/>
  <c r="U302" i="2"/>
  <c r="A303" i="2"/>
  <c r="B303" i="2"/>
  <c r="C303" i="2"/>
  <c r="D303" i="2"/>
  <c r="E303" i="2"/>
  <c r="F303" i="2"/>
  <c r="G303" i="2"/>
  <c r="M303" i="2"/>
  <c r="N303" i="2"/>
  <c r="O303" i="2"/>
  <c r="P303" i="2"/>
  <c r="Q303" i="2"/>
  <c r="R303" i="2"/>
  <c r="T303" i="2"/>
  <c r="U303" i="2"/>
  <c r="A304" i="2"/>
  <c r="B304" i="2"/>
  <c r="C304" i="2"/>
  <c r="D304" i="2"/>
  <c r="E304" i="2"/>
  <c r="F304" i="2"/>
  <c r="G304" i="2"/>
  <c r="I304" i="2" s="1"/>
  <c r="M304" i="2"/>
  <c r="N304" i="2"/>
  <c r="O304" i="2"/>
  <c r="P304" i="2"/>
  <c r="Q304" i="2"/>
  <c r="R304" i="2"/>
  <c r="T304" i="2"/>
  <c r="U304" i="2"/>
  <c r="V304" i="2" s="1"/>
  <c r="A305" i="2"/>
  <c r="B305" i="2"/>
  <c r="C305" i="2"/>
  <c r="D305" i="2"/>
  <c r="E305" i="2"/>
  <c r="F305" i="2"/>
  <c r="G305" i="2"/>
  <c r="H305" i="2" s="1"/>
  <c r="I305" i="2"/>
  <c r="M305" i="2"/>
  <c r="N305" i="2"/>
  <c r="O305" i="2"/>
  <c r="P305" i="2"/>
  <c r="Q305" i="2"/>
  <c r="R305" i="2"/>
  <c r="T305" i="2"/>
  <c r="U305" i="2"/>
  <c r="A306" i="2"/>
  <c r="B306" i="2"/>
  <c r="C306" i="2"/>
  <c r="D306" i="2"/>
  <c r="E306" i="2"/>
  <c r="F306" i="2"/>
  <c r="G306" i="2"/>
  <c r="M306" i="2"/>
  <c r="N306" i="2"/>
  <c r="O306" i="2"/>
  <c r="P306" i="2"/>
  <c r="Q306" i="2"/>
  <c r="R306" i="2"/>
  <c r="T306" i="2"/>
  <c r="U306" i="2"/>
  <c r="A307" i="2"/>
  <c r="B307" i="2"/>
  <c r="C307" i="2"/>
  <c r="D307" i="2"/>
  <c r="E307" i="2"/>
  <c r="F307" i="2"/>
  <c r="G307" i="2"/>
  <c r="M307" i="2"/>
  <c r="N307" i="2"/>
  <c r="O307" i="2"/>
  <c r="P307" i="2"/>
  <c r="Q307" i="2"/>
  <c r="R307" i="2"/>
  <c r="T307" i="2"/>
  <c r="U307" i="2"/>
  <c r="A308" i="2"/>
  <c r="B308" i="2"/>
  <c r="C308" i="2"/>
  <c r="D308" i="2"/>
  <c r="E308" i="2"/>
  <c r="F308" i="2"/>
  <c r="G308" i="2"/>
  <c r="M308" i="2"/>
  <c r="N308" i="2"/>
  <c r="O308" i="2"/>
  <c r="P308" i="2"/>
  <c r="Q308" i="2"/>
  <c r="R308" i="2"/>
  <c r="T308" i="2"/>
  <c r="U308" i="2"/>
  <c r="A309" i="2"/>
  <c r="B309" i="2"/>
  <c r="C309" i="2"/>
  <c r="D309" i="2"/>
  <c r="E309" i="2"/>
  <c r="F309" i="2"/>
  <c r="G309" i="2"/>
  <c r="M309" i="2"/>
  <c r="N309" i="2"/>
  <c r="O309" i="2"/>
  <c r="P309" i="2"/>
  <c r="Q309" i="2"/>
  <c r="R309" i="2"/>
  <c r="T309" i="2"/>
  <c r="U309" i="2"/>
  <c r="A310" i="2"/>
  <c r="B310" i="2"/>
  <c r="C310" i="2"/>
  <c r="D310" i="2"/>
  <c r="E310" i="2"/>
  <c r="F310" i="2"/>
  <c r="G310" i="2"/>
  <c r="M310" i="2"/>
  <c r="N310" i="2"/>
  <c r="O310" i="2"/>
  <c r="P310" i="2"/>
  <c r="Q310" i="2"/>
  <c r="R310" i="2"/>
  <c r="T310" i="2"/>
  <c r="U310" i="2"/>
  <c r="A311" i="2"/>
  <c r="B311" i="2"/>
  <c r="C311" i="2"/>
  <c r="D311" i="2"/>
  <c r="E311" i="2"/>
  <c r="F311" i="2"/>
  <c r="G311" i="2"/>
  <c r="M311" i="2"/>
  <c r="N311" i="2"/>
  <c r="O311" i="2"/>
  <c r="P311" i="2"/>
  <c r="Q311" i="2"/>
  <c r="R311" i="2"/>
  <c r="T311" i="2"/>
  <c r="U311" i="2"/>
  <c r="A312" i="2"/>
  <c r="B312" i="2"/>
  <c r="C312" i="2"/>
  <c r="D312" i="2"/>
  <c r="E312" i="2"/>
  <c r="F312" i="2"/>
  <c r="G312" i="2"/>
  <c r="M312" i="2"/>
  <c r="N312" i="2"/>
  <c r="O312" i="2"/>
  <c r="P312" i="2"/>
  <c r="Q312" i="2"/>
  <c r="R312" i="2"/>
  <c r="T312" i="2"/>
  <c r="U312" i="2"/>
  <c r="A313" i="2"/>
  <c r="B313" i="2"/>
  <c r="C313" i="2"/>
  <c r="D313" i="2"/>
  <c r="E313" i="2"/>
  <c r="F313" i="2"/>
  <c r="G313" i="2"/>
  <c r="M313" i="2"/>
  <c r="N313" i="2"/>
  <c r="O313" i="2"/>
  <c r="P313" i="2"/>
  <c r="Q313" i="2"/>
  <c r="R313" i="2"/>
  <c r="T313" i="2"/>
  <c r="U313" i="2"/>
  <c r="A314" i="2"/>
  <c r="B314" i="2"/>
  <c r="C314" i="2"/>
  <c r="D314" i="2"/>
  <c r="E314" i="2"/>
  <c r="F314" i="2"/>
  <c r="G314" i="2"/>
  <c r="H314" i="2"/>
  <c r="I314" i="2"/>
  <c r="M314" i="2"/>
  <c r="N314" i="2"/>
  <c r="O314" i="2"/>
  <c r="P314" i="2"/>
  <c r="Q314" i="2"/>
  <c r="R314" i="2"/>
  <c r="T314" i="2"/>
  <c r="U314" i="2"/>
  <c r="A315" i="2"/>
  <c r="B315" i="2"/>
  <c r="C315" i="2"/>
  <c r="D315" i="2"/>
  <c r="E315" i="2"/>
  <c r="F315" i="2"/>
  <c r="G315" i="2"/>
  <c r="H315" i="2" s="1"/>
  <c r="M315" i="2"/>
  <c r="N315" i="2"/>
  <c r="S315" i="2" s="1"/>
  <c r="O315" i="2"/>
  <c r="P315" i="2"/>
  <c r="Q315" i="2"/>
  <c r="R315" i="2"/>
  <c r="T315" i="2"/>
  <c r="U315" i="2"/>
  <c r="A316" i="2"/>
  <c r="B316" i="2"/>
  <c r="C316" i="2"/>
  <c r="D316" i="2"/>
  <c r="E316" i="2"/>
  <c r="F316" i="2"/>
  <c r="G316" i="2"/>
  <c r="I316" i="2" s="1"/>
  <c r="H316" i="2"/>
  <c r="M316" i="2"/>
  <c r="N316" i="2"/>
  <c r="O316" i="2"/>
  <c r="P316" i="2"/>
  <c r="Q316" i="2"/>
  <c r="R316" i="2"/>
  <c r="T316" i="2"/>
  <c r="U316" i="2"/>
  <c r="V316" i="2" s="1"/>
  <c r="A317" i="2"/>
  <c r="B317" i="2"/>
  <c r="C317" i="2"/>
  <c r="D317" i="2"/>
  <c r="E317" i="2"/>
  <c r="F317" i="2"/>
  <c r="G317" i="2"/>
  <c r="M317" i="2"/>
  <c r="N317" i="2"/>
  <c r="O317" i="2"/>
  <c r="P317" i="2"/>
  <c r="Q317" i="2"/>
  <c r="R317" i="2"/>
  <c r="T317" i="2"/>
  <c r="U317" i="2"/>
  <c r="A318" i="2"/>
  <c r="B318" i="2"/>
  <c r="C318" i="2"/>
  <c r="D318" i="2"/>
  <c r="E318" i="2"/>
  <c r="F318" i="2"/>
  <c r="G318" i="2"/>
  <c r="H318" i="2" s="1"/>
  <c r="M318" i="2"/>
  <c r="N318" i="2"/>
  <c r="O318" i="2"/>
  <c r="P318" i="2"/>
  <c r="Q318" i="2"/>
  <c r="R318" i="2"/>
  <c r="T318" i="2"/>
  <c r="U318" i="2"/>
  <c r="A319" i="2"/>
  <c r="B319" i="2"/>
  <c r="C319" i="2"/>
  <c r="D319" i="2"/>
  <c r="E319" i="2"/>
  <c r="F319" i="2"/>
  <c r="G319" i="2"/>
  <c r="M319" i="2"/>
  <c r="N319" i="2"/>
  <c r="O319" i="2"/>
  <c r="P319" i="2"/>
  <c r="Q319" i="2"/>
  <c r="R319" i="2"/>
  <c r="T319" i="2"/>
  <c r="U319" i="2"/>
  <c r="A320" i="2"/>
  <c r="B320" i="2"/>
  <c r="C320" i="2"/>
  <c r="D320" i="2"/>
  <c r="E320" i="2"/>
  <c r="F320" i="2"/>
  <c r="G320" i="2"/>
  <c r="M320" i="2"/>
  <c r="N320" i="2"/>
  <c r="O320" i="2"/>
  <c r="P320" i="2"/>
  <c r="Q320" i="2"/>
  <c r="R320" i="2"/>
  <c r="T320" i="2"/>
  <c r="U320" i="2"/>
  <c r="A321" i="2"/>
  <c r="B321" i="2"/>
  <c r="C321" i="2"/>
  <c r="D321" i="2"/>
  <c r="E321" i="2"/>
  <c r="F321" i="2"/>
  <c r="G321" i="2"/>
  <c r="M321" i="2"/>
  <c r="N321" i="2"/>
  <c r="O321" i="2"/>
  <c r="P321" i="2"/>
  <c r="Q321" i="2"/>
  <c r="R321" i="2"/>
  <c r="T321" i="2"/>
  <c r="U321" i="2"/>
  <c r="A322" i="2"/>
  <c r="B322" i="2"/>
  <c r="C322" i="2"/>
  <c r="D322" i="2"/>
  <c r="E322" i="2"/>
  <c r="F322" i="2"/>
  <c r="G322" i="2"/>
  <c r="H322" i="2" s="1"/>
  <c r="M322" i="2"/>
  <c r="N322" i="2"/>
  <c r="O322" i="2"/>
  <c r="P322" i="2"/>
  <c r="Q322" i="2"/>
  <c r="R322" i="2"/>
  <c r="T322" i="2"/>
  <c r="U322" i="2"/>
  <c r="A323" i="2"/>
  <c r="B323" i="2"/>
  <c r="C323" i="2"/>
  <c r="D323" i="2"/>
  <c r="E323" i="2"/>
  <c r="F323" i="2"/>
  <c r="G323" i="2"/>
  <c r="M323" i="2"/>
  <c r="N323" i="2"/>
  <c r="O323" i="2"/>
  <c r="P323" i="2"/>
  <c r="Q323" i="2"/>
  <c r="R323" i="2"/>
  <c r="T323" i="2"/>
  <c r="U323" i="2"/>
  <c r="A324" i="2"/>
  <c r="B324" i="2"/>
  <c r="C324" i="2"/>
  <c r="D324" i="2"/>
  <c r="E324" i="2"/>
  <c r="F324" i="2"/>
  <c r="G324" i="2"/>
  <c r="M324" i="2"/>
  <c r="N324" i="2"/>
  <c r="O324" i="2"/>
  <c r="P324" i="2"/>
  <c r="Q324" i="2"/>
  <c r="R324" i="2"/>
  <c r="T324" i="2"/>
  <c r="U324" i="2"/>
  <c r="A325" i="2"/>
  <c r="B325" i="2"/>
  <c r="C325" i="2"/>
  <c r="D325" i="2"/>
  <c r="E325" i="2"/>
  <c r="F325" i="2"/>
  <c r="G325" i="2"/>
  <c r="M325" i="2"/>
  <c r="N325" i="2"/>
  <c r="O325" i="2"/>
  <c r="P325" i="2"/>
  <c r="Q325" i="2"/>
  <c r="R325" i="2"/>
  <c r="T325" i="2"/>
  <c r="U325" i="2"/>
  <c r="A326" i="2"/>
  <c r="B326" i="2"/>
  <c r="C326" i="2"/>
  <c r="D326" i="2"/>
  <c r="E326" i="2"/>
  <c r="F326" i="2"/>
  <c r="G326" i="2"/>
  <c r="I326" i="2" s="1"/>
  <c r="M326" i="2"/>
  <c r="N326" i="2"/>
  <c r="O326" i="2"/>
  <c r="P326" i="2"/>
  <c r="Q326" i="2"/>
  <c r="R326" i="2"/>
  <c r="T326" i="2"/>
  <c r="U326" i="2"/>
  <c r="A327" i="2"/>
  <c r="B327" i="2"/>
  <c r="C327" i="2"/>
  <c r="D327" i="2"/>
  <c r="E327" i="2"/>
  <c r="F327" i="2"/>
  <c r="G327" i="2"/>
  <c r="M327" i="2"/>
  <c r="N327" i="2"/>
  <c r="O327" i="2"/>
  <c r="P327" i="2"/>
  <c r="Q327" i="2"/>
  <c r="R327" i="2"/>
  <c r="T327" i="2"/>
  <c r="U327" i="2"/>
  <c r="A328" i="2"/>
  <c r="B328" i="2"/>
  <c r="C328" i="2"/>
  <c r="D328" i="2"/>
  <c r="E328" i="2"/>
  <c r="F328" i="2"/>
  <c r="G328" i="2"/>
  <c r="M328" i="2"/>
  <c r="N328" i="2"/>
  <c r="O328" i="2"/>
  <c r="P328" i="2"/>
  <c r="Q328" i="2"/>
  <c r="R328" i="2"/>
  <c r="T328" i="2"/>
  <c r="U328" i="2"/>
  <c r="A329" i="2"/>
  <c r="B329" i="2"/>
  <c r="C329" i="2"/>
  <c r="D329" i="2"/>
  <c r="E329" i="2"/>
  <c r="F329" i="2"/>
  <c r="G329" i="2"/>
  <c r="I329" i="2" s="1"/>
  <c r="M329" i="2"/>
  <c r="N329" i="2"/>
  <c r="O329" i="2"/>
  <c r="P329" i="2"/>
  <c r="Q329" i="2"/>
  <c r="R329" i="2"/>
  <c r="T329" i="2"/>
  <c r="U329" i="2"/>
  <c r="A330" i="2"/>
  <c r="B330" i="2"/>
  <c r="C330" i="2"/>
  <c r="D330" i="2"/>
  <c r="E330" i="2"/>
  <c r="F330" i="2"/>
  <c r="G330" i="2"/>
  <c r="M330" i="2"/>
  <c r="N330" i="2"/>
  <c r="O330" i="2"/>
  <c r="P330" i="2"/>
  <c r="Q330" i="2"/>
  <c r="R330" i="2"/>
  <c r="T330" i="2"/>
  <c r="U330" i="2"/>
  <c r="A331" i="2"/>
  <c r="B331" i="2"/>
  <c r="C331" i="2"/>
  <c r="D331" i="2"/>
  <c r="E331" i="2"/>
  <c r="F331" i="2"/>
  <c r="G331" i="2"/>
  <c r="M331" i="2"/>
  <c r="N331" i="2"/>
  <c r="O331" i="2"/>
  <c r="P331" i="2"/>
  <c r="Q331" i="2"/>
  <c r="R331" i="2"/>
  <c r="T331" i="2"/>
  <c r="U331" i="2"/>
  <c r="A332" i="2"/>
  <c r="B332" i="2"/>
  <c r="C332" i="2"/>
  <c r="D332" i="2"/>
  <c r="E332" i="2"/>
  <c r="F332" i="2"/>
  <c r="G332" i="2"/>
  <c r="M332" i="2"/>
  <c r="N332" i="2"/>
  <c r="O332" i="2"/>
  <c r="P332" i="2"/>
  <c r="Q332" i="2"/>
  <c r="R332" i="2"/>
  <c r="T332" i="2"/>
  <c r="U332" i="2"/>
  <c r="A333" i="2"/>
  <c r="B333" i="2"/>
  <c r="C333" i="2"/>
  <c r="D333" i="2"/>
  <c r="E333" i="2"/>
  <c r="F333" i="2"/>
  <c r="G333" i="2"/>
  <c r="M333" i="2"/>
  <c r="N333" i="2"/>
  <c r="O333" i="2"/>
  <c r="P333" i="2"/>
  <c r="Q333" i="2"/>
  <c r="R333" i="2"/>
  <c r="T333" i="2"/>
  <c r="U333" i="2"/>
  <c r="A334" i="2"/>
  <c r="B334" i="2"/>
  <c r="C334" i="2"/>
  <c r="D334" i="2"/>
  <c r="E334" i="2"/>
  <c r="F334" i="2"/>
  <c r="G334" i="2"/>
  <c r="M334" i="2"/>
  <c r="N334" i="2"/>
  <c r="O334" i="2"/>
  <c r="P334" i="2"/>
  <c r="Q334" i="2"/>
  <c r="R334" i="2"/>
  <c r="T334" i="2"/>
  <c r="U334" i="2"/>
  <c r="A335" i="2"/>
  <c r="B335" i="2"/>
  <c r="C335" i="2"/>
  <c r="D335" i="2"/>
  <c r="E335" i="2"/>
  <c r="F335" i="2"/>
  <c r="G335" i="2"/>
  <c r="I335" i="2" s="1"/>
  <c r="M335" i="2"/>
  <c r="N335" i="2"/>
  <c r="O335" i="2"/>
  <c r="P335" i="2"/>
  <c r="Q335" i="2"/>
  <c r="R335" i="2"/>
  <c r="T335" i="2"/>
  <c r="U335" i="2"/>
  <c r="A336" i="2"/>
  <c r="B336" i="2"/>
  <c r="C336" i="2"/>
  <c r="D336" i="2"/>
  <c r="E336" i="2"/>
  <c r="F336" i="2"/>
  <c r="G336" i="2"/>
  <c r="M336" i="2"/>
  <c r="N336" i="2"/>
  <c r="O336" i="2"/>
  <c r="P336" i="2"/>
  <c r="Q336" i="2"/>
  <c r="R336" i="2"/>
  <c r="T336" i="2"/>
  <c r="U336" i="2"/>
  <c r="A337" i="2"/>
  <c r="B337" i="2"/>
  <c r="C337" i="2"/>
  <c r="D337" i="2"/>
  <c r="E337" i="2"/>
  <c r="F337" i="2"/>
  <c r="G337" i="2"/>
  <c r="I337" i="2" s="1"/>
  <c r="M337" i="2"/>
  <c r="N337" i="2"/>
  <c r="O337" i="2"/>
  <c r="P337" i="2"/>
  <c r="Q337" i="2"/>
  <c r="R337" i="2"/>
  <c r="T337" i="2"/>
  <c r="U337" i="2"/>
  <c r="A338" i="2"/>
  <c r="B338" i="2"/>
  <c r="C338" i="2"/>
  <c r="D338" i="2"/>
  <c r="E338" i="2"/>
  <c r="F338" i="2"/>
  <c r="G338" i="2"/>
  <c r="I338" i="2" s="1"/>
  <c r="M338" i="2"/>
  <c r="N338" i="2"/>
  <c r="O338" i="2"/>
  <c r="P338" i="2"/>
  <c r="Q338" i="2"/>
  <c r="R338" i="2"/>
  <c r="T338" i="2"/>
  <c r="U338" i="2"/>
  <c r="A339" i="2"/>
  <c r="B339" i="2"/>
  <c r="C339" i="2"/>
  <c r="D339" i="2"/>
  <c r="E339" i="2"/>
  <c r="F339" i="2"/>
  <c r="G339" i="2"/>
  <c r="H339" i="2" s="1"/>
  <c r="M339" i="2"/>
  <c r="N339" i="2"/>
  <c r="O339" i="2"/>
  <c r="P339" i="2"/>
  <c r="Q339" i="2"/>
  <c r="R339" i="2"/>
  <c r="T339" i="2"/>
  <c r="U339" i="2"/>
  <c r="A340" i="2"/>
  <c r="B340" i="2"/>
  <c r="C340" i="2"/>
  <c r="D340" i="2"/>
  <c r="E340" i="2"/>
  <c r="F340" i="2"/>
  <c r="G340" i="2"/>
  <c r="M340" i="2"/>
  <c r="N340" i="2"/>
  <c r="O340" i="2"/>
  <c r="P340" i="2"/>
  <c r="Q340" i="2"/>
  <c r="R340" i="2"/>
  <c r="T340" i="2"/>
  <c r="U340" i="2"/>
  <c r="A341" i="2"/>
  <c r="B341" i="2"/>
  <c r="C341" i="2"/>
  <c r="D341" i="2"/>
  <c r="E341" i="2"/>
  <c r="F341" i="2"/>
  <c r="G341" i="2"/>
  <c r="M341" i="2"/>
  <c r="N341" i="2"/>
  <c r="O341" i="2"/>
  <c r="P341" i="2"/>
  <c r="Q341" i="2"/>
  <c r="R341" i="2"/>
  <c r="T341" i="2"/>
  <c r="U341" i="2"/>
  <c r="A342" i="2"/>
  <c r="B342" i="2"/>
  <c r="C342" i="2"/>
  <c r="D342" i="2"/>
  <c r="E342" i="2"/>
  <c r="F342" i="2"/>
  <c r="G342" i="2"/>
  <c r="I342" i="2" s="1"/>
  <c r="M342" i="2"/>
  <c r="N342" i="2"/>
  <c r="O342" i="2"/>
  <c r="P342" i="2"/>
  <c r="Q342" i="2"/>
  <c r="R342" i="2"/>
  <c r="T342" i="2"/>
  <c r="U342" i="2"/>
  <c r="A343" i="2"/>
  <c r="B343" i="2"/>
  <c r="C343" i="2"/>
  <c r="D343" i="2"/>
  <c r="E343" i="2"/>
  <c r="F343" i="2"/>
  <c r="G343" i="2"/>
  <c r="I343" i="2" s="1"/>
  <c r="M343" i="2"/>
  <c r="N343" i="2"/>
  <c r="O343" i="2"/>
  <c r="P343" i="2"/>
  <c r="Q343" i="2"/>
  <c r="R343" i="2"/>
  <c r="T343" i="2"/>
  <c r="U343" i="2"/>
  <c r="A344" i="2"/>
  <c r="B344" i="2"/>
  <c r="C344" i="2"/>
  <c r="D344" i="2"/>
  <c r="E344" i="2"/>
  <c r="F344" i="2"/>
  <c r="G344" i="2"/>
  <c r="M344" i="2"/>
  <c r="N344" i="2"/>
  <c r="O344" i="2"/>
  <c r="P344" i="2"/>
  <c r="Q344" i="2"/>
  <c r="R344" i="2"/>
  <c r="T344" i="2"/>
  <c r="U344" i="2"/>
  <c r="A345" i="2"/>
  <c r="B345" i="2"/>
  <c r="C345" i="2"/>
  <c r="D345" i="2"/>
  <c r="E345" i="2"/>
  <c r="F345" i="2"/>
  <c r="G345" i="2"/>
  <c r="M345" i="2"/>
  <c r="N345" i="2"/>
  <c r="O345" i="2"/>
  <c r="P345" i="2"/>
  <c r="Q345" i="2"/>
  <c r="R345" i="2"/>
  <c r="T345" i="2"/>
  <c r="U345" i="2"/>
  <c r="A346" i="2"/>
  <c r="B346" i="2"/>
  <c r="C346" i="2"/>
  <c r="D346" i="2"/>
  <c r="E346" i="2"/>
  <c r="F346" i="2"/>
  <c r="G346" i="2"/>
  <c r="I346" i="2" s="1"/>
  <c r="H346" i="2"/>
  <c r="M346" i="2"/>
  <c r="N346" i="2"/>
  <c r="O346" i="2"/>
  <c r="P346" i="2"/>
  <c r="Q346" i="2"/>
  <c r="R346" i="2"/>
  <c r="T346" i="2"/>
  <c r="U346" i="2"/>
  <c r="A347" i="2"/>
  <c r="B347" i="2"/>
  <c r="C347" i="2"/>
  <c r="D347" i="2"/>
  <c r="E347" i="2"/>
  <c r="F347" i="2"/>
  <c r="G347" i="2"/>
  <c r="I347" i="2" s="1"/>
  <c r="H347" i="2"/>
  <c r="J347" i="2" s="1"/>
  <c r="M347" i="2"/>
  <c r="N347" i="2"/>
  <c r="O347" i="2"/>
  <c r="P347" i="2"/>
  <c r="Q347" i="2"/>
  <c r="R347" i="2"/>
  <c r="T347" i="2"/>
  <c r="U347" i="2"/>
  <c r="A348" i="2"/>
  <c r="B348" i="2"/>
  <c r="C348" i="2"/>
  <c r="D348" i="2"/>
  <c r="E348" i="2"/>
  <c r="F348" i="2"/>
  <c r="G348" i="2"/>
  <c r="H348" i="2" s="1"/>
  <c r="I348" i="2"/>
  <c r="J348" i="2" s="1"/>
  <c r="M348" i="2"/>
  <c r="N348" i="2"/>
  <c r="O348" i="2"/>
  <c r="P348" i="2"/>
  <c r="Q348" i="2"/>
  <c r="R348" i="2"/>
  <c r="T348" i="2"/>
  <c r="U348" i="2"/>
  <c r="A349" i="2"/>
  <c r="B349" i="2"/>
  <c r="C349" i="2"/>
  <c r="D349" i="2"/>
  <c r="E349" i="2"/>
  <c r="F349" i="2"/>
  <c r="G349" i="2"/>
  <c r="M349" i="2"/>
  <c r="N349" i="2"/>
  <c r="O349" i="2"/>
  <c r="P349" i="2"/>
  <c r="Q349" i="2"/>
  <c r="R349" i="2"/>
  <c r="T349" i="2"/>
  <c r="U349" i="2"/>
  <c r="A350" i="2"/>
  <c r="B350" i="2"/>
  <c r="C350" i="2"/>
  <c r="D350" i="2"/>
  <c r="E350" i="2"/>
  <c r="F350" i="2"/>
  <c r="G350" i="2"/>
  <c r="M350" i="2"/>
  <c r="N350" i="2"/>
  <c r="O350" i="2"/>
  <c r="P350" i="2"/>
  <c r="Q350" i="2"/>
  <c r="R350" i="2"/>
  <c r="T350" i="2"/>
  <c r="U350" i="2"/>
  <c r="A351" i="2"/>
  <c r="B351" i="2"/>
  <c r="C351" i="2"/>
  <c r="D351" i="2"/>
  <c r="E351" i="2"/>
  <c r="F351" i="2"/>
  <c r="G351" i="2"/>
  <c r="M351" i="2"/>
  <c r="N351" i="2"/>
  <c r="O351" i="2"/>
  <c r="P351" i="2"/>
  <c r="Q351" i="2"/>
  <c r="R351" i="2"/>
  <c r="T351" i="2"/>
  <c r="U351" i="2"/>
  <c r="A352" i="2"/>
  <c r="B352" i="2"/>
  <c r="C352" i="2"/>
  <c r="D352" i="2"/>
  <c r="E352" i="2"/>
  <c r="F352" i="2"/>
  <c r="G352" i="2"/>
  <c r="H352" i="2" s="1"/>
  <c r="M352" i="2"/>
  <c r="N352" i="2"/>
  <c r="O352" i="2"/>
  <c r="P352" i="2"/>
  <c r="Q352" i="2"/>
  <c r="R352" i="2"/>
  <c r="T352" i="2"/>
  <c r="U352" i="2"/>
  <c r="V352" i="2" s="1"/>
  <c r="A353" i="2"/>
  <c r="B353" i="2"/>
  <c r="C353" i="2"/>
  <c r="D353" i="2"/>
  <c r="E353" i="2"/>
  <c r="F353" i="2"/>
  <c r="G353" i="2"/>
  <c r="I353" i="2" s="1"/>
  <c r="M353" i="2"/>
  <c r="N353" i="2"/>
  <c r="O353" i="2"/>
  <c r="P353" i="2"/>
  <c r="Q353" i="2"/>
  <c r="R353" i="2"/>
  <c r="T353" i="2"/>
  <c r="U353" i="2"/>
  <c r="A354" i="2"/>
  <c r="B354" i="2"/>
  <c r="C354" i="2"/>
  <c r="D354" i="2"/>
  <c r="E354" i="2"/>
  <c r="F354" i="2"/>
  <c r="G354" i="2"/>
  <c r="H354" i="2" s="1"/>
  <c r="M354" i="2"/>
  <c r="N354" i="2"/>
  <c r="O354" i="2"/>
  <c r="P354" i="2"/>
  <c r="Q354" i="2"/>
  <c r="R354" i="2"/>
  <c r="T354" i="2"/>
  <c r="U354" i="2"/>
  <c r="A355" i="2"/>
  <c r="B355" i="2"/>
  <c r="C355" i="2"/>
  <c r="D355" i="2"/>
  <c r="E355" i="2"/>
  <c r="F355" i="2"/>
  <c r="G355" i="2"/>
  <c r="I355" i="2" s="1"/>
  <c r="M355" i="2"/>
  <c r="N355" i="2"/>
  <c r="O355" i="2"/>
  <c r="P355" i="2"/>
  <c r="Q355" i="2"/>
  <c r="R355" i="2"/>
  <c r="T355" i="2"/>
  <c r="U355" i="2"/>
  <c r="A356" i="2"/>
  <c r="B356" i="2"/>
  <c r="C356" i="2"/>
  <c r="D356" i="2"/>
  <c r="E356" i="2"/>
  <c r="F356" i="2"/>
  <c r="G356" i="2"/>
  <c r="M356" i="2"/>
  <c r="N356" i="2"/>
  <c r="O356" i="2"/>
  <c r="P356" i="2"/>
  <c r="Q356" i="2"/>
  <c r="R356" i="2"/>
  <c r="T356" i="2"/>
  <c r="U356" i="2"/>
  <c r="A357" i="2"/>
  <c r="B357" i="2"/>
  <c r="C357" i="2"/>
  <c r="D357" i="2"/>
  <c r="E357" i="2"/>
  <c r="F357" i="2"/>
  <c r="G357" i="2"/>
  <c r="M357" i="2"/>
  <c r="N357" i="2"/>
  <c r="O357" i="2"/>
  <c r="P357" i="2"/>
  <c r="Q357" i="2"/>
  <c r="R357" i="2"/>
  <c r="T357" i="2"/>
  <c r="U357" i="2"/>
  <c r="A358" i="2"/>
  <c r="B358" i="2"/>
  <c r="C358" i="2"/>
  <c r="D358" i="2"/>
  <c r="E358" i="2"/>
  <c r="F358" i="2"/>
  <c r="G358" i="2"/>
  <c r="I358" i="2" s="1"/>
  <c r="M358" i="2"/>
  <c r="N358" i="2"/>
  <c r="O358" i="2"/>
  <c r="P358" i="2"/>
  <c r="Q358" i="2"/>
  <c r="R358" i="2"/>
  <c r="T358" i="2"/>
  <c r="U358" i="2"/>
  <c r="A359" i="2"/>
  <c r="B359" i="2"/>
  <c r="C359" i="2"/>
  <c r="D359" i="2"/>
  <c r="E359" i="2"/>
  <c r="F359" i="2"/>
  <c r="G359" i="2"/>
  <c r="H359" i="2" s="1"/>
  <c r="M359" i="2"/>
  <c r="N359" i="2"/>
  <c r="O359" i="2"/>
  <c r="P359" i="2"/>
  <c r="Q359" i="2"/>
  <c r="R359" i="2"/>
  <c r="T359" i="2"/>
  <c r="U359" i="2"/>
  <c r="A360" i="2"/>
  <c r="B360" i="2"/>
  <c r="C360" i="2"/>
  <c r="D360" i="2"/>
  <c r="E360" i="2"/>
  <c r="F360" i="2"/>
  <c r="G360" i="2"/>
  <c r="H360" i="2" s="1"/>
  <c r="M360" i="2"/>
  <c r="N360" i="2"/>
  <c r="O360" i="2"/>
  <c r="P360" i="2"/>
  <c r="Q360" i="2"/>
  <c r="R360" i="2"/>
  <c r="T360" i="2"/>
  <c r="U360" i="2"/>
  <c r="A361" i="2"/>
  <c r="B361" i="2"/>
  <c r="C361" i="2"/>
  <c r="D361" i="2"/>
  <c r="E361" i="2"/>
  <c r="F361" i="2"/>
  <c r="G361" i="2"/>
  <c r="I361" i="2" s="1"/>
  <c r="M361" i="2"/>
  <c r="N361" i="2"/>
  <c r="O361" i="2"/>
  <c r="P361" i="2"/>
  <c r="Q361" i="2"/>
  <c r="R361" i="2"/>
  <c r="T361" i="2"/>
  <c r="U361" i="2"/>
  <c r="A362" i="2"/>
  <c r="B362" i="2"/>
  <c r="C362" i="2"/>
  <c r="D362" i="2"/>
  <c r="E362" i="2"/>
  <c r="F362" i="2"/>
  <c r="G362" i="2"/>
  <c r="I362" i="2" s="1"/>
  <c r="M362" i="2"/>
  <c r="N362" i="2"/>
  <c r="O362" i="2"/>
  <c r="P362" i="2"/>
  <c r="Q362" i="2"/>
  <c r="R362" i="2"/>
  <c r="T362" i="2"/>
  <c r="U362" i="2"/>
  <c r="A363" i="2"/>
  <c r="B363" i="2"/>
  <c r="C363" i="2"/>
  <c r="D363" i="2"/>
  <c r="E363" i="2"/>
  <c r="F363" i="2"/>
  <c r="G363" i="2"/>
  <c r="I363" i="2" s="1"/>
  <c r="M363" i="2"/>
  <c r="N363" i="2"/>
  <c r="O363" i="2"/>
  <c r="P363" i="2"/>
  <c r="Q363" i="2"/>
  <c r="R363" i="2"/>
  <c r="T363" i="2"/>
  <c r="U363" i="2"/>
  <c r="A364" i="2"/>
  <c r="B364" i="2"/>
  <c r="C364" i="2"/>
  <c r="D364" i="2"/>
  <c r="E364" i="2"/>
  <c r="F364" i="2"/>
  <c r="G364" i="2"/>
  <c r="M364" i="2"/>
  <c r="N364" i="2"/>
  <c r="O364" i="2"/>
  <c r="P364" i="2"/>
  <c r="Q364" i="2"/>
  <c r="R364" i="2"/>
  <c r="T364" i="2"/>
  <c r="U364" i="2"/>
  <c r="A365" i="2"/>
  <c r="B365" i="2"/>
  <c r="C365" i="2"/>
  <c r="D365" i="2"/>
  <c r="E365" i="2"/>
  <c r="F365" i="2"/>
  <c r="G365" i="2"/>
  <c r="I365" i="2" s="1"/>
  <c r="M365" i="2"/>
  <c r="N365" i="2"/>
  <c r="O365" i="2"/>
  <c r="P365" i="2"/>
  <c r="Q365" i="2"/>
  <c r="R365" i="2"/>
  <c r="T365" i="2"/>
  <c r="U365" i="2"/>
  <c r="A366" i="2"/>
  <c r="B366" i="2"/>
  <c r="C366" i="2"/>
  <c r="D366" i="2"/>
  <c r="E366" i="2"/>
  <c r="F366" i="2"/>
  <c r="G366" i="2"/>
  <c r="M366" i="2"/>
  <c r="N366" i="2"/>
  <c r="O366" i="2"/>
  <c r="P366" i="2"/>
  <c r="Q366" i="2"/>
  <c r="R366" i="2"/>
  <c r="T366" i="2"/>
  <c r="U366" i="2"/>
  <c r="A367" i="2"/>
  <c r="B367" i="2"/>
  <c r="C367" i="2"/>
  <c r="D367" i="2"/>
  <c r="E367" i="2"/>
  <c r="F367" i="2"/>
  <c r="G367" i="2"/>
  <c r="M367" i="2"/>
  <c r="N367" i="2"/>
  <c r="O367" i="2"/>
  <c r="P367" i="2"/>
  <c r="Q367" i="2"/>
  <c r="R367" i="2"/>
  <c r="T367" i="2"/>
  <c r="U367" i="2"/>
  <c r="A368" i="2"/>
  <c r="B368" i="2"/>
  <c r="C368" i="2"/>
  <c r="D368" i="2"/>
  <c r="E368" i="2"/>
  <c r="F368" i="2"/>
  <c r="G368" i="2"/>
  <c r="M368" i="2"/>
  <c r="N368" i="2"/>
  <c r="O368" i="2"/>
  <c r="P368" i="2"/>
  <c r="Q368" i="2"/>
  <c r="R368" i="2"/>
  <c r="T368" i="2"/>
  <c r="U368" i="2"/>
  <c r="A369" i="2"/>
  <c r="B369" i="2"/>
  <c r="C369" i="2"/>
  <c r="D369" i="2"/>
  <c r="E369" i="2"/>
  <c r="F369" i="2"/>
  <c r="G369" i="2"/>
  <c r="M369" i="2"/>
  <c r="N369" i="2"/>
  <c r="O369" i="2"/>
  <c r="P369" i="2"/>
  <c r="Q369" i="2"/>
  <c r="R369" i="2"/>
  <c r="T369" i="2"/>
  <c r="U369" i="2"/>
  <c r="A370" i="2"/>
  <c r="B370" i="2"/>
  <c r="C370" i="2"/>
  <c r="D370" i="2"/>
  <c r="E370" i="2"/>
  <c r="F370" i="2"/>
  <c r="G370" i="2"/>
  <c r="I370" i="2" s="1"/>
  <c r="M370" i="2"/>
  <c r="N370" i="2"/>
  <c r="O370" i="2"/>
  <c r="P370" i="2"/>
  <c r="Q370" i="2"/>
  <c r="R370" i="2"/>
  <c r="T370" i="2"/>
  <c r="U370" i="2"/>
  <c r="A371" i="2"/>
  <c r="B371" i="2"/>
  <c r="C371" i="2"/>
  <c r="D371" i="2"/>
  <c r="E371" i="2"/>
  <c r="F371" i="2"/>
  <c r="G371" i="2"/>
  <c r="I371" i="2" s="1"/>
  <c r="M371" i="2"/>
  <c r="N371" i="2"/>
  <c r="O371" i="2"/>
  <c r="P371" i="2"/>
  <c r="Q371" i="2"/>
  <c r="R371" i="2"/>
  <c r="T371" i="2"/>
  <c r="U371" i="2"/>
  <c r="A372" i="2"/>
  <c r="B372" i="2"/>
  <c r="C372" i="2"/>
  <c r="D372" i="2"/>
  <c r="E372" i="2"/>
  <c r="F372" i="2"/>
  <c r="G372" i="2"/>
  <c r="M372" i="2"/>
  <c r="N372" i="2"/>
  <c r="O372" i="2"/>
  <c r="P372" i="2"/>
  <c r="Q372" i="2"/>
  <c r="R372" i="2"/>
  <c r="T372" i="2"/>
  <c r="U372" i="2"/>
  <c r="A373" i="2"/>
  <c r="B373" i="2"/>
  <c r="C373" i="2"/>
  <c r="D373" i="2"/>
  <c r="E373" i="2"/>
  <c r="F373" i="2"/>
  <c r="G373" i="2"/>
  <c r="M373" i="2"/>
  <c r="N373" i="2"/>
  <c r="O373" i="2"/>
  <c r="P373" i="2"/>
  <c r="Q373" i="2"/>
  <c r="R373" i="2"/>
  <c r="T373" i="2"/>
  <c r="U373" i="2"/>
  <c r="A374" i="2"/>
  <c r="B374" i="2"/>
  <c r="C374" i="2"/>
  <c r="D374" i="2"/>
  <c r="E374" i="2"/>
  <c r="F374" i="2"/>
  <c r="G374" i="2"/>
  <c r="M374" i="2"/>
  <c r="N374" i="2"/>
  <c r="O374" i="2"/>
  <c r="P374" i="2"/>
  <c r="Q374" i="2"/>
  <c r="R374" i="2"/>
  <c r="T374" i="2"/>
  <c r="U374" i="2"/>
  <c r="A375" i="2"/>
  <c r="B375" i="2"/>
  <c r="C375" i="2"/>
  <c r="D375" i="2"/>
  <c r="E375" i="2"/>
  <c r="F375" i="2"/>
  <c r="G375" i="2"/>
  <c r="H375" i="2" s="1"/>
  <c r="M375" i="2"/>
  <c r="N375" i="2"/>
  <c r="O375" i="2"/>
  <c r="P375" i="2"/>
  <c r="Q375" i="2"/>
  <c r="R375" i="2"/>
  <c r="T375" i="2"/>
  <c r="U375" i="2"/>
  <c r="A376" i="2"/>
  <c r="B376" i="2"/>
  <c r="C376" i="2"/>
  <c r="D376" i="2"/>
  <c r="E376" i="2"/>
  <c r="F376" i="2"/>
  <c r="G376" i="2"/>
  <c r="H376" i="2" s="1"/>
  <c r="M376" i="2"/>
  <c r="N376" i="2"/>
  <c r="O376" i="2"/>
  <c r="P376" i="2"/>
  <c r="Q376" i="2"/>
  <c r="R376" i="2"/>
  <c r="T376" i="2"/>
  <c r="U376" i="2"/>
  <c r="A377" i="2"/>
  <c r="B377" i="2"/>
  <c r="C377" i="2"/>
  <c r="D377" i="2"/>
  <c r="E377" i="2"/>
  <c r="F377" i="2"/>
  <c r="G377" i="2"/>
  <c r="M377" i="2"/>
  <c r="N377" i="2"/>
  <c r="O377" i="2"/>
  <c r="P377" i="2"/>
  <c r="Q377" i="2"/>
  <c r="R377" i="2"/>
  <c r="T377" i="2"/>
  <c r="U377" i="2"/>
  <c r="A378" i="2"/>
  <c r="B378" i="2"/>
  <c r="C378" i="2"/>
  <c r="D378" i="2"/>
  <c r="E378" i="2"/>
  <c r="F378" i="2"/>
  <c r="G378" i="2"/>
  <c r="M378" i="2"/>
  <c r="N378" i="2"/>
  <c r="O378" i="2"/>
  <c r="P378" i="2"/>
  <c r="Q378" i="2"/>
  <c r="R378" i="2"/>
  <c r="T378" i="2"/>
  <c r="U378" i="2"/>
  <c r="A379" i="2"/>
  <c r="B379" i="2"/>
  <c r="C379" i="2"/>
  <c r="D379" i="2"/>
  <c r="E379" i="2"/>
  <c r="F379" i="2"/>
  <c r="G379" i="2"/>
  <c r="I379" i="2" s="1"/>
  <c r="M379" i="2"/>
  <c r="N379" i="2"/>
  <c r="O379" i="2"/>
  <c r="P379" i="2"/>
  <c r="Q379" i="2"/>
  <c r="R379" i="2"/>
  <c r="T379" i="2"/>
  <c r="U379" i="2"/>
  <c r="A380" i="2"/>
  <c r="B380" i="2"/>
  <c r="C380" i="2"/>
  <c r="D380" i="2"/>
  <c r="E380" i="2"/>
  <c r="F380" i="2"/>
  <c r="G380" i="2"/>
  <c r="M380" i="2"/>
  <c r="N380" i="2"/>
  <c r="O380" i="2"/>
  <c r="P380" i="2"/>
  <c r="Q380" i="2"/>
  <c r="R380" i="2"/>
  <c r="T380" i="2"/>
  <c r="U380" i="2"/>
  <c r="A381" i="2"/>
  <c r="B381" i="2"/>
  <c r="C381" i="2"/>
  <c r="D381" i="2"/>
  <c r="E381" i="2"/>
  <c r="F381" i="2"/>
  <c r="G381" i="2"/>
  <c r="I381" i="2" s="1"/>
  <c r="M381" i="2"/>
  <c r="N381" i="2"/>
  <c r="O381" i="2"/>
  <c r="P381" i="2"/>
  <c r="Q381" i="2"/>
  <c r="R381" i="2"/>
  <c r="T381" i="2"/>
  <c r="U381" i="2"/>
  <c r="A382" i="2"/>
  <c r="B382" i="2"/>
  <c r="C382" i="2"/>
  <c r="D382" i="2"/>
  <c r="E382" i="2"/>
  <c r="F382" i="2"/>
  <c r="G382" i="2"/>
  <c r="M382" i="2"/>
  <c r="N382" i="2"/>
  <c r="O382" i="2"/>
  <c r="P382" i="2"/>
  <c r="Q382" i="2"/>
  <c r="R382" i="2"/>
  <c r="T382" i="2"/>
  <c r="U382" i="2"/>
  <c r="A383" i="2"/>
  <c r="B383" i="2"/>
  <c r="C383" i="2"/>
  <c r="D383" i="2"/>
  <c r="E383" i="2"/>
  <c r="F383" i="2"/>
  <c r="G383" i="2"/>
  <c r="H383" i="2" s="1"/>
  <c r="M383" i="2"/>
  <c r="N383" i="2"/>
  <c r="O383" i="2"/>
  <c r="P383" i="2"/>
  <c r="Q383" i="2"/>
  <c r="R383" i="2"/>
  <c r="T383" i="2"/>
  <c r="U383" i="2"/>
  <c r="A384" i="2"/>
  <c r="B384" i="2"/>
  <c r="C384" i="2"/>
  <c r="D384" i="2"/>
  <c r="E384" i="2"/>
  <c r="F384" i="2"/>
  <c r="G384" i="2"/>
  <c r="M384" i="2"/>
  <c r="N384" i="2"/>
  <c r="O384" i="2"/>
  <c r="P384" i="2"/>
  <c r="Q384" i="2"/>
  <c r="R384" i="2"/>
  <c r="T384" i="2"/>
  <c r="U384" i="2"/>
  <c r="A385" i="2"/>
  <c r="B385" i="2"/>
  <c r="C385" i="2"/>
  <c r="D385" i="2"/>
  <c r="E385" i="2"/>
  <c r="F385" i="2"/>
  <c r="G385" i="2"/>
  <c r="I385" i="2" s="1"/>
  <c r="M385" i="2"/>
  <c r="N385" i="2"/>
  <c r="O385" i="2"/>
  <c r="P385" i="2"/>
  <c r="Q385" i="2"/>
  <c r="R385" i="2"/>
  <c r="T385" i="2"/>
  <c r="U385" i="2"/>
  <c r="A386" i="2"/>
  <c r="B386" i="2"/>
  <c r="C386" i="2"/>
  <c r="D386" i="2"/>
  <c r="E386" i="2"/>
  <c r="F386" i="2"/>
  <c r="G386" i="2"/>
  <c r="M386" i="2"/>
  <c r="N386" i="2"/>
  <c r="O386" i="2"/>
  <c r="P386" i="2"/>
  <c r="Q386" i="2"/>
  <c r="R386" i="2"/>
  <c r="T386" i="2"/>
  <c r="U386" i="2"/>
  <c r="A387" i="2"/>
  <c r="B387" i="2"/>
  <c r="C387" i="2"/>
  <c r="D387" i="2"/>
  <c r="E387" i="2"/>
  <c r="F387" i="2"/>
  <c r="G387" i="2"/>
  <c r="H387" i="2" s="1"/>
  <c r="M387" i="2"/>
  <c r="N387" i="2"/>
  <c r="O387" i="2"/>
  <c r="P387" i="2"/>
  <c r="Q387" i="2"/>
  <c r="R387" i="2"/>
  <c r="T387" i="2"/>
  <c r="U387" i="2"/>
  <c r="A388" i="2"/>
  <c r="B388" i="2"/>
  <c r="C388" i="2"/>
  <c r="D388" i="2"/>
  <c r="E388" i="2"/>
  <c r="F388" i="2"/>
  <c r="G388" i="2"/>
  <c r="M388" i="2"/>
  <c r="N388" i="2"/>
  <c r="O388" i="2"/>
  <c r="P388" i="2"/>
  <c r="Q388" i="2"/>
  <c r="R388" i="2"/>
  <c r="T388" i="2"/>
  <c r="U388" i="2"/>
  <c r="A389" i="2"/>
  <c r="B389" i="2"/>
  <c r="C389" i="2"/>
  <c r="D389" i="2"/>
  <c r="E389" i="2"/>
  <c r="F389" i="2"/>
  <c r="G389" i="2"/>
  <c r="M389" i="2"/>
  <c r="N389" i="2"/>
  <c r="O389" i="2"/>
  <c r="P389" i="2"/>
  <c r="Q389" i="2"/>
  <c r="R389" i="2"/>
  <c r="T389" i="2"/>
  <c r="U389" i="2"/>
  <c r="A390" i="2"/>
  <c r="B390" i="2"/>
  <c r="C390" i="2"/>
  <c r="D390" i="2"/>
  <c r="E390" i="2"/>
  <c r="F390" i="2"/>
  <c r="G390" i="2"/>
  <c r="M390" i="2"/>
  <c r="N390" i="2"/>
  <c r="O390" i="2"/>
  <c r="P390" i="2"/>
  <c r="Q390" i="2"/>
  <c r="R390" i="2"/>
  <c r="T390" i="2"/>
  <c r="U390" i="2"/>
  <c r="A391" i="2"/>
  <c r="B391" i="2"/>
  <c r="C391" i="2"/>
  <c r="D391" i="2"/>
  <c r="E391" i="2"/>
  <c r="F391" i="2"/>
  <c r="G391" i="2"/>
  <c r="H391" i="2" s="1"/>
  <c r="M391" i="2"/>
  <c r="N391" i="2"/>
  <c r="O391" i="2"/>
  <c r="P391" i="2"/>
  <c r="Q391" i="2"/>
  <c r="R391" i="2"/>
  <c r="T391" i="2"/>
  <c r="U391" i="2"/>
  <c r="A392" i="2"/>
  <c r="B392" i="2"/>
  <c r="C392" i="2"/>
  <c r="D392" i="2"/>
  <c r="E392" i="2"/>
  <c r="F392" i="2"/>
  <c r="G392" i="2"/>
  <c r="H392" i="2" s="1"/>
  <c r="M392" i="2"/>
  <c r="N392" i="2"/>
  <c r="O392" i="2"/>
  <c r="P392" i="2"/>
  <c r="Q392" i="2"/>
  <c r="R392" i="2"/>
  <c r="T392" i="2"/>
  <c r="U392" i="2"/>
  <c r="A393" i="2"/>
  <c r="B393" i="2"/>
  <c r="C393" i="2"/>
  <c r="D393" i="2"/>
  <c r="E393" i="2"/>
  <c r="F393" i="2"/>
  <c r="G393" i="2"/>
  <c r="I393" i="2" s="1"/>
  <c r="M393" i="2"/>
  <c r="N393" i="2"/>
  <c r="O393" i="2"/>
  <c r="P393" i="2"/>
  <c r="Q393" i="2"/>
  <c r="R393" i="2"/>
  <c r="T393" i="2"/>
  <c r="U393" i="2"/>
  <c r="A394" i="2"/>
  <c r="B394" i="2"/>
  <c r="C394" i="2"/>
  <c r="D394" i="2"/>
  <c r="E394" i="2"/>
  <c r="F394" i="2"/>
  <c r="G394" i="2"/>
  <c r="H394" i="2" s="1"/>
  <c r="M394" i="2"/>
  <c r="N394" i="2"/>
  <c r="O394" i="2"/>
  <c r="P394" i="2"/>
  <c r="Q394" i="2"/>
  <c r="R394" i="2"/>
  <c r="T394" i="2"/>
  <c r="U394" i="2"/>
  <c r="A395" i="2"/>
  <c r="B395" i="2"/>
  <c r="C395" i="2"/>
  <c r="D395" i="2"/>
  <c r="E395" i="2"/>
  <c r="F395" i="2"/>
  <c r="G395" i="2"/>
  <c r="H395" i="2" s="1"/>
  <c r="M395" i="2"/>
  <c r="N395" i="2"/>
  <c r="O395" i="2"/>
  <c r="P395" i="2"/>
  <c r="Q395" i="2"/>
  <c r="R395" i="2"/>
  <c r="T395" i="2"/>
  <c r="U395" i="2"/>
  <c r="A396" i="2"/>
  <c r="B396" i="2"/>
  <c r="C396" i="2"/>
  <c r="D396" i="2"/>
  <c r="E396" i="2"/>
  <c r="F396" i="2"/>
  <c r="G396" i="2"/>
  <c r="M396" i="2"/>
  <c r="N396" i="2"/>
  <c r="O396" i="2"/>
  <c r="P396" i="2"/>
  <c r="Q396" i="2"/>
  <c r="R396" i="2"/>
  <c r="T396" i="2"/>
  <c r="U396" i="2"/>
  <c r="A397" i="2"/>
  <c r="B397" i="2"/>
  <c r="C397" i="2"/>
  <c r="D397" i="2"/>
  <c r="E397" i="2"/>
  <c r="F397" i="2"/>
  <c r="G397" i="2"/>
  <c r="M397" i="2"/>
  <c r="N397" i="2"/>
  <c r="O397" i="2"/>
  <c r="P397" i="2"/>
  <c r="Q397" i="2"/>
  <c r="R397" i="2"/>
  <c r="T397" i="2"/>
  <c r="U397" i="2"/>
  <c r="A398" i="2"/>
  <c r="B398" i="2"/>
  <c r="C398" i="2"/>
  <c r="D398" i="2"/>
  <c r="E398" i="2"/>
  <c r="F398" i="2"/>
  <c r="G398" i="2"/>
  <c r="H398" i="2" s="1"/>
  <c r="M398" i="2"/>
  <c r="N398" i="2"/>
  <c r="O398" i="2"/>
  <c r="P398" i="2"/>
  <c r="Q398" i="2"/>
  <c r="R398" i="2"/>
  <c r="T398" i="2"/>
  <c r="U398" i="2"/>
  <c r="A399" i="2"/>
  <c r="B399" i="2"/>
  <c r="C399" i="2"/>
  <c r="D399" i="2"/>
  <c r="E399" i="2"/>
  <c r="F399" i="2"/>
  <c r="G399" i="2"/>
  <c r="I399" i="2" s="1"/>
  <c r="M399" i="2"/>
  <c r="N399" i="2"/>
  <c r="O399" i="2"/>
  <c r="P399" i="2"/>
  <c r="Q399" i="2"/>
  <c r="R399" i="2"/>
  <c r="T399" i="2"/>
  <c r="U399" i="2"/>
  <c r="A400" i="2"/>
  <c r="B400" i="2"/>
  <c r="C400" i="2"/>
  <c r="D400" i="2"/>
  <c r="E400" i="2"/>
  <c r="F400" i="2"/>
  <c r="G400" i="2"/>
  <c r="M400" i="2"/>
  <c r="N400" i="2"/>
  <c r="O400" i="2"/>
  <c r="P400" i="2"/>
  <c r="Q400" i="2"/>
  <c r="R400" i="2"/>
  <c r="T400" i="2"/>
  <c r="U400" i="2"/>
  <c r="A401" i="2"/>
  <c r="B401" i="2"/>
  <c r="C401" i="2"/>
  <c r="D401" i="2"/>
  <c r="E401" i="2"/>
  <c r="F401" i="2"/>
  <c r="G401" i="2"/>
  <c r="M401" i="2"/>
  <c r="N401" i="2"/>
  <c r="O401" i="2"/>
  <c r="P401" i="2"/>
  <c r="Q401" i="2"/>
  <c r="R401" i="2"/>
  <c r="T401" i="2"/>
  <c r="U401" i="2"/>
  <c r="A402" i="2"/>
  <c r="B402" i="2"/>
  <c r="C402" i="2"/>
  <c r="D402" i="2"/>
  <c r="E402" i="2"/>
  <c r="F402" i="2"/>
  <c r="G402" i="2"/>
  <c r="I402" i="2" s="1"/>
  <c r="M402" i="2"/>
  <c r="N402" i="2"/>
  <c r="O402" i="2"/>
  <c r="P402" i="2"/>
  <c r="Q402" i="2"/>
  <c r="R402" i="2"/>
  <c r="T402" i="2"/>
  <c r="U402" i="2"/>
  <c r="A403" i="2"/>
  <c r="B403" i="2"/>
  <c r="C403" i="2"/>
  <c r="D403" i="2"/>
  <c r="E403" i="2"/>
  <c r="F403" i="2"/>
  <c r="G403" i="2"/>
  <c r="M403" i="2"/>
  <c r="N403" i="2"/>
  <c r="O403" i="2"/>
  <c r="P403" i="2"/>
  <c r="Q403" i="2"/>
  <c r="R403" i="2"/>
  <c r="T403" i="2"/>
  <c r="U403" i="2"/>
  <c r="A404" i="2"/>
  <c r="B404" i="2"/>
  <c r="C404" i="2"/>
  <c r="D404" i="2"/>
  <c r="E404" i="2"/>
  <c r="F404" i="2"/>
  <c r="G404" i="2"/>
  <c r="H404" i="2" s="1"/>
  <c r="M404" i="2"/>
  <c r="N404" i="2"/>
  <c r="O404" i="2"/>
  <c r="P404" i="2"/>
  <c r="Q404" i="2"/>
  <c r="R404" i="2"/>
  <c r="T404" i="2"/>
  <c r="U404" i="2"/>
  <c r="A405" i="2"/>
  <c r="B405" i="2"/>
  <c r="C405" i="2"/>
  <c r="D405" i="2"/>
  <c r="E405" i="2"/>
  <c r="F405" i="2"/>
  <c r="G405" i="2"/>
  <c r="I405" i="2" s="1"/>
  <c r="M405" i="2"/>
  <c r="N405" i="2"/>
  <c r="O405" i="2"/>
  <c r="P405" i="2"/>
  <c r="Q405" i="2"/>
  <c r="R405" i="2"/>
  <c r="T405" i="2"/>
  <c r="U405" i="2"/>
  <c r="A406" i="2"/>
  <c r="B406" i="2"/>
  <c r="C406" i="2"/>
  <c r="D406" i="2"/>
  <c r="E406" i="2"/>
  <c r="F406" i="2"/>
  <c r="G406" i="2"/>
  <c r="M406" i="2"/>
  <c r="N406" i="2"/>
  <c r="O406" i="2"/>
  <c r="P406" i="2"/>
  <c r="Q406" i="2"/>
  <c r="R406" i="2"/>
  <c r="T406" i="2"/>
  <c r="U406" i="2"/>
  <c r="A407" i="2"/>
  <c r="B407" i="2"/>
  <c r="C407" i="2"/>
  <c r="D407" i="2"/>
  <c r="E407" i="2"/>
  <c r="F407" i="2"/>
  <c r="G407" i="2"/>
  <c r="H407" i="2" s="1"/>
  <c r="M407" i="2"/>
  <c r="N407" i="2"/>
  <c r="O407" i="2"/>
  <c r="P407" i="2"/>
  <c r="Q407" i="2"/>
  <c r="R407" i="2"/>
  <c r="T407" i="2"/>
  <c r="U407" i="2"/>
  <c r="A408" i="2"/>
  <c r="B408" i="2"/>
  <c r="C408" i="2"/>
  <c r="D408" i="2"/>
  <c r="E408" i="2"/>
  <c r="F408" i="2"/>
  <c r="G408" i="2"/>
  <c r="H408" i="2" s="1"/>
  <c r="M408" i="2"/>
  <c r="N408" i="2"/>
  <c r="O408" i="2"/>
  <c r="P408" i="2"/>
  <c r="Q408" i="2"/>
  <c r="R408" i="2"/>
  <c r="T408" i="2"/>
  <c r="U408" i="2"/>
  <c r="A409" i="2"/>
  <c r="B409" i="2"/>
  <c r="C409" i="2"/>
  <c r="D409" i="2"/>
  <c r="E409" i="2"/>
  <c r="F409" i="2"/>
  <c r="G409" i="2"/>
  <c r="I409" i="2" s="1"/>
  <c r="M409" i="2"/>
  <c r="N409" i="2"/>
  <c r="O409" i="2"/>
  <c r="P409" i="2"/>
  <c r="Q409" i="2"/>
  <c r="R409" i="2"/>
  <c r="T409" i="2"/>
  <c r="U409" i="2"/>
  <c r="A410" i="2"/>
  <c r="B410" i="2"/>
  <c r="C410" i="2"/>
  <c r="D410" i="2"/>
  <c r="E410" i="2"/>
  <c r="F410" i="2"/>
  <c r="G410" i="2"/>
  <c r="H410" i="2" s="1"/>
  <c r="M410" i="2"/>
  <c r="N410" i="2"/>
  <c r="O410" i="2"/>
  <c r="P410" i="2"/>
  <c r="Q410" i="2"/>
  <c r="R410" i="2"/>
  <c r="T410" i="2"/>
  <c r="U410" i="2"/>
  <c r="A411" i="2"/>
  <c r="B411" i="2"/>
  <c r="C411" i="2"/>
  <c r="D411" i="2"/>
  <c r="E411" i="2"/>
  <c r="F411" i="2"/>
  <c r="G411" i="2"/>
  <c r="I411" i="2" s="1"/>
  <c r="M411" i="2"/>
  <c r="N411" i="2"/>
  <c r="O411" i="2"/>
  <c r="P411" i="2"/>
  <c r="Q411" i="2"/>
  <c r="R411" i="2"/>
  <c r="T411" i="2"/>
  <c r="U411" i="2"/>
  <c r="A412" i="2"/>
  <c r="B412" i="2"/>
  <c r="C412" i="2"/>
  <c r="D412" i="2"/>
  <c r="E412" i="2"/>
  <c r="F412" i="2"/>
  <c r="G412" i="2"/>
  <c r="M412" i="2"/>
  <c r="N412" i="2"/>
  <c r="O412" i="2"/>
  <c r="P412" i="2"/>
  <c r="Q412" i="2"/>
  <c r="R412" i="2"/>
  <c r="T412" i="2"/>
  <c r="U412" i="2"/>
  <c r="A413" i="2"/>
  <c r="B413" i="2"/>
  <c r="C413" i="2"/>
  <c r="D413" i="2"/>
  <c r="E413" i="2"/>
  <c r="F413" i="2"/>
  <c r="G413" i="2"/>
  <c r="M413" i="2"/>
  <c r="N413" i="2"/>
  <c r="O413" i="2"/>
  <c r="P413" i="2"/>
  <c r="Q413" i="2"/>
  <c r="R413" i="2"/>
  <c r="T413" i="2"/>
  <c r="U413" i="2"/>
  <c r="A414" i="2"/>
  <c r="B414" i="2"/>
  <c r="C414" i="2"/>
  <c r="D414" i="2"/>
  <c r="E414" i="2"/>
  <c r="F414" i="2"/>
  <c r="G414" i="2"/>
  <c r="H414" i="2" s="1"/>
  <c r="M414" i="2"/>
  <c r="N414" i="2"/>
  <c r="O414" i="2"/>
  <c r="P414" i="2"/>
  <c r="Q414" i="2"/>
  <c r="R414" i="2"/>
  <c r="T414" i="2"/>
  <c r="U414" i="2"/>
  <c r="A415" i="2"/>
  <c r="B415" i="2"/>
  <c r="C415" i="2"/>
  <c r="D415" i="2"/>
  <c r="E415" i="2"/>
  <c r="F415" i="2"/>
  <c r="G415" i="2"/>
  <c r="H415" i="2" s="1"/>
  <c r="M415" i="2"/>
  <c r="N415" i="2"/>
  <c r="O415" i="2"/>
  <c r="P415" i="2"/>
  <c r="Q415" i="2"/>
  <c r="R415" i="2"/>
  <c r="T415" i="2"/>
  <c r="U415" i="2"/>
  <c r="A416" i="2"/>
  <c r="B416" i="2"/>
  <c r="C416" i="2"/>
  <c r="D416" i="2"/>
  <c r="E416" i="2"/>
  <c r="F416" i="2"/>
  <c r="G416" i="2"/>
  <c r="H416" i="2" s="1"/>
  <c r="M416" i="2"/>
  <c r="N416" i="2"/>
  <c r="O416" i="2"/>
  <c r="P416" i="2"/>
  <c r="Q416" i="2"/>
  <c r="R416" i="2"/>
  <c r="T416" i="2"/>
  <c r="U416" i="2"/>
  <c r="A417" i="2"/>
  <c r="B417" i="2"/>
  <c r="C417" i="2"/>
  <c r="D417" i="2"/>
  <c r="E417" i="2"/>
  <c r="F417" i="2"/>
  <c r="G417" i="2"/>
  <c r="I417" i="2" s="1"/>
  <c r="M417" i="2"/>
  <c r="N417" i="2"/>
  <c r="O417" i="2"/>
  <c r="P417" i="2"/>
  <c r="Q417" i="2"/>
  <c r="R417" i="2"/>
  <c r="T417" i="2"/>
  <c r="U417" i="2"/>
  <c r="A418" i="2"/>
  <c r="B418" i="2"/>
  <c r="C418" i="2"/>
  <c r="D418" i="2"/>
  <c r="E418" i="2"/>
  <c r="F418" i="2"/>
  <c r="G418" i="2"/>
  <c r="I418" i="2" s="1"/>
  <c r="M418" i="2"/>
  <c r="N418" i="2"/>
  <c r="O418" i="2"/>
  <c r="P418" i="2"/>
  <c r="Q418" i="2"/>
  <c r="R418" i="2"/>
  <c r="T418" i="2"/>
  <c r="U418" i="2"/>
  <c r="A419" i="2"/>
  <c r="B419" i="2"/>
  <c r="C419" i="2"/>
  <c r="D419" i="2"/>
  <c r="E419" i="2"/>
  <c r="F419" i="2"/>
  <c r="G419" i="2"/>
  <c r="H419" i="2" s="1"/>
  <c r="M419" i="2"/>
  <c r="N419" i="2"/>
  <c r="O419" i="2"/>
  <c r="P419" i="2"/>
  <c r="Q419" i="2"/>
  <c r="R419" i="2"/>
  <c r="T419" i="2"/>
  <c r="U419" i="2"/>
  <c r="A420" i="2"/>
  <c r="B420" i="2"/>
  <c r="C420" i="2"/>
  <c r="D420" i="2"/>
  <c r="E420" i="2"/>
  <c r="F420" i="2"/>
  <c r="G420" i="2"/>
  <c r="H420" i="2" s="1"/>
  <c r="M420" i="2"/>
  <c r="N420" i="2"/>
  <c r="O420" i="2"/>
  <c r="P420" i="2"/>
  <c r="Q420" i="2"/>
  <c r="R420" i="2"/>
  <c r="T420" i="2"/>
  <c r="U420" i="2"/>
  <c r="A421" i="2"/>
  <c r="B421" i="2"/>
  <c r="C421" i="2"/>
  <c r="D421" i="2"/>
  <c r="E421" i="2"/>
  <c r="F421" i="2"/>
  <c r="G421" i="2"/>
  <c r="I421" i="2" s="1"/>
  <c r="M421" i="2"/>
  <c r="N421" i="2"/>
  <c r="O421" i="2"/>
  <c r="P421" i="2"/>
  <c r="Q421" i="2"/>
  <c r="R421" i="2"/>
  <c r="T421" i="2"/>
  <c r="U421" i="2"/>
  <c r="A422" i="2"/>
  <c r="B422" i="2"/>
  <c r="C422" i="2"/>
  <c r="D422" i="2"/>
  <c r="E422" i="2"/>
  <c r="F422" i="2"/>
  <c r="G422" i="2"/>
  <c r="H422" i="2" s="1"/>
  <c r="M422" i="2"/>
  <c r="N422" i="2"/>
  <c r="O422" i="2"/>
  <c r="P422" i="2"/>
  <c r="Q422" i="2"/>
  <c r="R422" i="2"/>
  <c r="T422" i="2"/>
  <c r="U422" i="2"/>
  <c r="A423" i="2"/>
  <c r="B423" i="2"/>
  <c r="C423" i="2"/>
  <c r="D423" i="2"/>
  <c r="E423" i="2"/>
  <c r="F423" i="2"/>
  <c r="G423" i="2"/>
  <c r="H423" i="2" s="1"/>
  <c r="M423" i="2"/>
  <c r="N423" i="2"/>
  <c r="O423" i="2"/>
  <c r="P423" i="2"/>
  <c r="Q423" i="2"/>
  <c r="R423" i="2"/>
  <c r="T423" i="2"/>
  <c r="U423" i="2"/>
  <c r="A424" i="2"/>
  <c r="B424" i="2"/>
  <c r="C424" i="2"/>
  <c r="D424" i="2"/>
  <c r="E424" i="2"/>
  <c r="F424" i="2"/>
  <c r="G424" i="2"/>
  <c r="H424" i="2" s="1"/>
  <c r="M424" i="2"/>
  <c r="N424" i="2"/>
  <c r="O424" i="2"/>
  <c r="P424" i="2"/>
  <c r="Q424" i="2"/>
  <c r="R424" i="2"/>
  <c r="T424" i="2"/>
  <c r="U424" i="2"/>
  <c r="A425" i="2"/>
  <c r="B425" i="2"/>
  <c r="C425" i="2"/>
  <c r="D425" i="2"/>
  <c r="E425" i="2"/>
  <c r="F425" i="2"/>
  <c r="G425" i="2"/>
  <c r="I425" i="2" s="1"/>
  <c r="M425" i="2"/>
  <c r="N425" i="2"/>
  <c r="O425" i="2"/>
  <c r="P425" i="2"/>
  <c r="Q425" i="2"/>
  <c r="R425" i="2"/>
  <c r="T425" i="2"/>
  <c r="U425" i="2"/>
  <c r="A426" i="2"/>
  <c r="B426" i="2"/>
  <c r="C426" i="2"/>
  <c r="D426" i="2"/>
  <c r="E426" i="2"/>
  <c r="F426" i="2"/>
  <c r="G426" i="2"/>
  <c r="H426" i="2" s="1"/>
  <c r="M426" i="2"/>
  <c r="N426" i="2"/>
  <c r="O426" i="2"/>
  <c r="P426" i="2"/>
  <c r="Q426" i="2"/>
  <c r="R426" i="2"/>
  <c r="T426" i="2"/>
  <c r="U426" i="2"/>
  <c r="A427" i="2"/>
  <c r="B427" i="2"/>
  <c r="C427" i="2"/>
  <c r="D427" i="2"/>
  <c r="E427" i="2"/>
  <c r="F427" i="2"/>
  <c r="G427" i="2"/>
  <c r="H427" i="2" s="1"/>
  <c r="M427" i="2"/>
  <c r="N427" i="2"/>
  <c r="O427" i="2"/>
  <c r="P427" i="2"/>
  <c r="Q427" i="2"/>
  <c r="R427" i="2"/>
  <c r="T427" i="2"/>
  <c r="U427" i="2"/>
  <c r="A428" i="2"/>
  <c r="B428" i="2"/>
  <c r="C428" i="2"/>
  <c r="D428" i="2"/>
  <c r="E428" i="2"/>
  <c r="F428" i="2"/>
  <c r="G428" i="2"/>
  <c r="M428" i="2"/>
  <c r="N428" i="2"/>
  <c r="O428" i="2"/>
  <c r="P428" i="2"/>
  <c r="Q428" i="2"/>
  <c r="R428" i="2"/>
  <c r="T428" i="2"/>
  <c r="U428" i="2"/>
  <c r="A429" i="2"/>
  <c r="B429" i="2"/>
  <c r="C429" i="2"/>
  <c r="D429" i="2"/>
  <c r="E429" i="2"/>
  <c r="F429" i="2"/>
  <c r="G429" i="2"/>
  <c r="M429" i="2"/>
  <c r="N429" i="2"/>
  <c r="O429" i="2"/>
  <c r="P429" i="2"/>
  <c r="Q429" i="2"/>
  <c r="R429" i="2"/>
  <c r="T429" i="2"/>
  <c r="U429" i="2"/>
  <c r="A430" i="2"/>
  <c r="B430" i="2"/>
  <c r="C430" i="2"/>
  <c r="D430" i="2"/>
  <c r="E430" i="2"/>
  <c r="F430" i="2"/>
  <c r="G430" i="2"/>
  <c r="I430" i="2" s="1"/>
  <c r="M430" i="2"/>
  <c r="N430" i="2"/>
  <c r="O430" i="2"/>
  <c r="P430" i="2"/>
  <c r="Q430" i="2"/>
  <c r="R430" i="2"/>
  <c r="T430" i="2"/>
  <c r="U430" i="2"/>
  <c r="I383" i="2" l="1"/>
  <c r="V334" i="2"/>
  <c r="I322" i="2"/>
  <c r="J322" i="2" s="1"/>
  <c r="L322" i="2" s="1"/>
  <c r="H379" i="2"/>
  <c r="J379" i="2" s="1"/>
  <c r="L379" i="2" s="1"/>
  <c r="H363" i="2"/>
  <c r="I423" i="2"/>
  <c r="V235" i="2"/>
  <c r="S409" i="2"/>
  <c r="S304" i="2"/>
  <c r="V416" i="2"/>
  <c r="S382" i="2"/>
  <c r="S244" i="2"/>
  <c r="I391" i="2"/>
  <c r="J391" i="2" s="1"/>
  <c r="H355" i="2"/>
  <c r="J355" i="2" s="1"/>
  <c r="L355" i="2" s="1"/>
  <c r="H343" i="2"/>
  <c r="J343" i="2" s="1"/>
  <c r="L343" i="2" s="1"/>
  <c r="H338" i="2"/>
  <c r="J338" i="2" s="1"/>
  <c r="K338" i="2" s="1"/>
  <c r="H337" i="2"/>
  <c r="J337" i="2" s="1"/>
  <c r="L337" i="2" s="1"/>
  <c r="S321" i="2"/>
  <c r="H298" i="2"/>
  <c r="H293" i="2"/>
  <c r="J293" i="2" s="1"/>
  <c r="L293" i="2" s="1"/>
  <c r="S274" i="2"/>
  <c r="V268" i="2"/>
  <c r="H260" i="2"/>
  <c r="J260" i="2" s="1"/>
  <c r="L260" i="2" s="1"/>
  <c r="H239" i="2"/>
  <c r="J239" i="2" s="1"/>
  <c r="L239" i="2" s="1"/>
  <c r="S390" i="2"/>
  <c r="S394" i="2"/>
  <c r="V362" i="2"/>
  <c r="S213" i="2"/>
  <c r="V198" i="2"/>
  <c r="I427" i="2"/>
  <c r="J427" i="2" s="1"/>
  <c r="L427" i="2" s="1"/>
  <c r="V413" i="2"/>
  <c r="V393" i="2"/>
  <c r="H329" i="2"/>
  <c r="J329" i="2" s="1"/>
  <c r="L329" i="2" s="1"/>
  <c r="H282" i="2"/>
  <c r="J282" i="2" s="1"/>
  <c r="I281" i="2"/>
  <c r="J281" i="2" s="1"/>
  <c r="L281" i="2" s="1"/>
  <c r="S236" i="2"/>
  <c r="H236" i="2"/>
  <c r="S429" i="2"/>
  <c r="S422" i="2"/>
  <c r="S419" i="2"/>
  <c r="S426" i="2"/>
  <c r="S427" i="2"/>
  <c r="S411" i="2"/>
  <c r="S425" i="2"/>
  <c r="S415" i="2"/>
  <c r="S428" i="2"/>
  <c r="S420" i="2"/>
  <c r="S416" i="2"/>
  <c r="S412" i="2"/>
  <c r="S423" i="2"/>
  <c r="S430" i="2"/>
  <c r="S424" i="2"/>
  <c r="S418" i="2"/>
  <c r="S414" i="2"/>
  <c r="H411" i="2"/>
  <c r="J411" i="2" s="1"/>
  <c r="L411" i="2" s="1"/>
  <c r="S421" i="2"/>
  <c r="S417" i="2"/>
  <c r="S413" i="2"/>
  <c r="S407" i="2"/>
  <c r="S404" i="2"/>
  <c r="S396" i="2"/>
  <c r="S393" i="2"/>
  <c r="S405" i="2"/>
  <c r="S401" i="2"/>
  <c r="S397" i="2"/>
  <c r="I394" i="2"/>
  <c r="J394" i="2" s="1"/>
  <c r="K394" i="2" s="1"/>
  <c r="S403" i="2"/>
  <c r="S399" i="2"/>
  <c r="S395" i="2"/>
  <c r="S392" i="2"/>
  <c r="S410" i="2"/>
  <c r="S408" i="2"/>
  <c r="S400" i="2"/>
  <c r="I410" i="2"/>
  <c r="J410" i="2" s="1"/>
  <c r="K410" i="2" s="1"/>
  <c r="V409" i="2"/>
  <c r="V408" i="2"/>
  <c r="S406" i="2"/>
  <c r="S402" i="2"/>
  <c r="S398" i="2"/>
  <c r="S391" i="2"/>
  <c r="S387" i="2"/>
  <c r="S383" i="2"/>
  <c r="S381" i="2"/>
  <c r="S376" i="2"/>
  <c r="S372" i="2"/>
  <c r="S388" i="2"/>
  <c r="S384" i="2"/>
  <c r="S377" i="2"/>
  <c r="S373" i="2"/>
  <c r="S389" i="2"/>
  <c r="S385" i="2"/>
  <c r="S379" i="2"/>
  <c r="S378" i="2"/>
  <c r="S374" i="2"/>
  <c r="S386" i="2"/>
  <c r="S380" i="2"/>
  <c r="S375" i="2"/>
  <c r="S371" i="2"/>
  <c r="V364" i="2"/>
  <c r="V394" i="2"/>
  <c r="V388" i="2"/>
  <c r="V373" i="2"/>
  <c r="V310" i="2"/>
  <c r="V239" i="2"/>
  <c r="S216" i="2"/>
  <c r="S202" i="2"/>
  <c r="S329" i="2"/>
  <c r="S193" i="2"/>
  <c r="S353" i="2"/>
  <c r="S322" i="2"/>
  <c r="S194" i="2"/>
  <c r="S338" i="2"/>
  <c r="S233" i="2"/>
  <c r="S248" i="2"/>
  <c r="S215" i="2"/>
  <c r="S367" i="2"/>
  <c r="S363" i="2"/>
  <c r="S360" i="2"/>
  <c r="S356" i="2"/>
  <c r="S350" i="2"/>
  <c r="S343" i="2"/>
  <c r="S342" i="2"/>
  <c r="S334" i="2"/>
  <c r="S330" i="2"/>
  <c r="S328" i="2"/>
  <c r="S324" i="2"/>
  <c r="S320" i="2"/>
  <c r="S316" i="2"/>
  <c r="S313" i="2"/>
  <c r="S368" i="2"/>
  <c r="S364" i="2"/>
  <c r="S362" i="2"/>
  <c r="S361" i="2"/>
  <c r="S357" i="2"/>
  <c r="S351" i="2"/>
  <c r="S344" i="2"/>
  <c r="S339" i="2"/>
  <c r="V336" i="2"/>
  <c r="S335" i="2"/>
  <c r="S331" i="2"/>
  <c r="S325" i="2"/>
  <c r="S317" i="2"/>
  <c r="S369" i="2"/>
  <c r="S365" i="2"/>
  <c r="S358" i="2"/>
  <c r="V354" i="2"/>
  <c r="S352" i="2"/>
  <c r="S348" i="2"/>
  <c r="S347" i="2"/>
  <c r="S346" i="2"/>
  <c r="S345" i="2"/>
  <c r="S340" i="2"/>
  <c r="S337" i="2"/>
  <c r="S336" i="2"/>
  <c r="S332" i="2"/>
  <c r="S326" i="2"/>
  <c r="S318" i="2"/>
  <c r="S311" i="2"/>
  <c r="S370" i="2"/>
  <c r="S366" i="2"/>
  <c r="H362" i="2"/>
  <c r="J362" i="2" s="1"/>
  <c r="L362" i="2" s="1"/>
  <c r="S359" i="2"/>
  <c r="S355" i="2"/>
  <c r="S354" i="2"/>
  <c r="S349" i="2"/>
  <c r="S341" i="2"/>
  <c r="S333" i="2"/>
  <c r="S327" i="2"/>
  <c r="S323" i="2"/>
  <c r="S319" i="2"/>
  <c r="S314" i="2"/>
  <c r="S312" i="2"/>
  <c r="S309" i="2"/>
  <c r="S305" i="2"/>
  <c r="S303" i="2"/>
  <c r="S299" i="2"/>
  <c r="S294" i="2"/>
  <c r="S288" i="2"/>
  <c r="S284" i="2"/>
  <c r="S278" i="2"/>
  <c r="S273" i="2"/>
  <c r="S269" i="2"/>
  <c r="S264" i="2"/>
  <c r="S260" i="2"/>
  <c r="S259" i="2"/>
  <c r="S255" i="2"/>
  <c r="S251" i="2"/>
  <c r="S310" i="2"/>
  <c r="S306" i="2"/>
  <c r="S300" i="2"/>
  <c r="S295" i="2"/>
  <c r="S290" i="2"/>
  <c r="S289" i="2"/>
  <c r="S285" i="2"/>
  <c r="S279" i="2"/>
  <c r="S275" i="2"/>
  <c r="S270" i="2"/>
  <c r="V267" i="2"/>
  <c r="S266" i="2"/>
  <c r="S265" i="2"/>
  <c r="S261" i="2"/>
  <c r="S256" i="2"/>
  <c r="S252" i="2"/>
  <c r="S307" i="2"/>
  <c r="S301" i="2"/>
  <c r="S296" i="2"/>
  <c r="S291" i="2"/>
  <c r="S286" i="2"/>
  <c r="S282" i="2"/>
  <c r="S281" i="2"/>
  <c r="S280" i="2"/>
  <c r="V277" i="2"/>
  <c r="S276" i="2"/>
  <c r="S271" i="2"/>
  <c r="S267" i="2"/>
  <c r="S262" i="2"/>
  <c r="S253" i="2"/>
  <c r="S308" i="2"/>
  <c r="V303" i="2"/>
  <c r="S302" i="2"/>
  <c r="V300" i="2"/>
  <c r="V299" i="2"/>
  <c r="S298" i="2"/>
  <c r="S297" i="2"/>
  <c r="S293" i="2"/>
  <c r="S292" i="2"/>
  <c r="H290" i="2"/>
  <c r="J290" i="2" s="1"/>
  <c r="L290" i="2" s="1"/>
  <c r="S287" i="2"/>
  <c r="S283" i="2"/>
  <c r="S277" i="2"/>
  <c r="S272" i="2"/>
  <c r="S268" i="2"/>
  <c r="I266" i="2"/>
  <c r="J266" i="2" s="1"/>
  <c r="S263" i="2"/>
  <c r="S258" i="2"/>
  <c r="S254" i="2"/>
  <c r="S249" i="2"/>
  <c r="S243" i="2"/>
  <c r="S239" i="2"/>
  <c r="S238" i="2"/>
  <c r="S235" i="2"/>
  <c r="S250" i="2"/>
  <c r="S245" i="2"/>
  <c r="S240" i="2"/>
  <c r="S231" i="2"/>
  <c r="S247" i="2"/>
  <c r="S242" i="2"/>
  <c r="S237" i="2"/>
  <c r="S234" i="2"/>
  <c r="S246" i="2"/>
  <c r="V242" i="2"/>
  <c r="S241" i="2"/>
  <c r="S232" i="2"/>
  <c r="S228" i="2"/>
  <c r="S222" i="2"/>
  <c r="S218" i="2"/>
  <c r="S212" i="2"/>
  <c r="S207" i="2"/>
  <c r="S203" i="2"/>
  <c r="S201" i="2"/>
  <c r="S197" i="2"/>
  <c r="S191" i="2"/>
  <c r="S229" i="2"/>
  <c r="S223" i="2"/>
  <c r="V220" i="2"/>
  <c r="S219" i="2"/>
  <c r="V217" i="2"/>
  <c r="S214" i="2"/>
  <c r="I211" i="2"/>
  <c r="S208" i="2"/>
  <c r="S204" i="2"/>
  <c r="S198" i="2"/>
  <c r="S192" i="2"/>
  <c r="S230" i="2"/>
  <c r="S220" i="2"/>
  <c r="S209" i="2"/>
  <c r="S205" i="2"/>
  <c r="S199" i="2"/>
  <c r="S195" i="2"/>
  <c r="S224" i="2"/>
  <c r="S227" i="2"/>
  <c r="S221" i="2"/>
  <c r="S217" i="2"/>
  <c r="S211" i="2"/>
  <c r="S210" i="2"/>
  <c r="S206" i="2"/>
  <c r="S200" i="2"/>
  <c r="S196" i="2"/>
  <c r="V410" i="2"/>
  <c r="V404" i="2"/>
  <c r="V389" i="2"/>
  <c r="V385" i="2"/>
  <c r="V366" i="2"/>
  <c r="V338" i="2"/>
  <c r="V285" i="2"/>
  <c r="V221" i="2"/>
  <c r="V205" i="2"/>
  <c r="V188" i="2"/>
  <c r="S181" i="2"/>
  <c r="V395" i="2"/>
  <c r="V289" i="2"/>
  <c r="V278" i="2"/>
  <c r="V253" i="2"/>
  <c r="V249" i="2"/>
  <c r="V430" i="2"/>
  <c r="I419" i="2"/>
  <c r="J419" i="2" s="1"/>
  <c r="V386" i="2"/>
  <c r="V371" i="2"/>
  <c r="V361" i="2"/>
  <c r="V323" i="2"/>
  <c r="V319" i="2"/>
  <c r="V312" i="2"/>
  <c r="V308" i="2"/>
  <c r="V269" i="2"/>
  <c r="V240" i="2"/>
  <c r="V211" i="2"/>
  <c r="V210" i="2"/>
  <c r="V425" i="2"/>
  <c r="V420" i="2"/>
  <c r="H418" i="2"/>
  <c r="J418" i="2" s="1"/>
  <c r="L418" i="2" s="1"/>
  <c r="H417" i="2"/>
  <c r="J417" i="2" s="1"/>
  <c r="L417" i="2" s="1"/>
  <c r="V406" i="2"/>
  <c r="H399" i="2"/>
  <c r="J399" i="2" s="1"/>
  <c r="L399" i="2" s="1"/>
  <c r="H365" i="2"/>
  <c r="J365" i="2" s="1"/>
  <c r="L365" i="2" s="1"/>
  <c r="I359" i="2"/>
  <c r="J359" i="2" s="1"/>
  <c r="H358" i="2"/>
  <c r="J358" i="2" s="1"/>
  <c r="L358" i="2" s="1"/>
  <c r="V353" i="2"/>
  <c r="V348" i="2"/>
  <c r="V337" i="2"/>
  <c r="V331" i="2"/>
  <c r="V324" i="2"/>
  <c r="H304" i="2"/>
  <c r="J304" i="2" s="1"/>
  <c r="L304" i="2" s="1"/>
  <c r="V292" i="2"/>
  <c r="V287" i="2"/>
  <c r="V284" i="2"/>
  <c r="V276" i="2"/>
  <c r="H272" i="2"/>
  <c r="J272" i="2" s="1"/>
  <c r="K272" i="2" s="1"/>
  <c r="V270" i="2"/>
  <c r="V261" i="2"/>
  <c r="I257" i="2"/>
  <c r="J257" i="2" s="1"/>
  <c r="V256" i="2"/>
  <c r="V251" i="2"/>
  <c r="V248" i="2"/>
  <c r="I237" i="2"/>
  <c r="J237" i="2" s="1"/>
  <c r="I228" i="2"/>
  <c r="I227" i="2"/>
  <c r="J227" i="2" s="1"/>
  <c r="L227" i="2" s="1"/>
  <c r="V226" i="2"/>
  <c r="V224" i="2"/>
  <c r="V208" i="2"/>
  <c r="V194" i="2"/>
  <c r="V192" i="2"/>
  <c r="S187" i="2"/>
  <c r="I401" i="2"/>
  <c r="H401" i="2"/>
  <c r="I369" i="2"/>
  <c r="H369" i="2"/>
  <c r="I403" i="2"/>
  <c r="H403" i="2"/>
  <c r="I367" i="2"/>
  <c r="H367" i="2"/>
  <c r="I349" i="2"/>
  <c r="H349" i="2"/>
  <c r="I345" i="2"/>
  <c r="H345" i="2"/>
  <c r="I332" i="2"/>
  <c r="H332" i="2"/>
  <c r="H321" i="2"/>
  <c r="I321" i="2"/>
  <c r="I288" i="2"/>
  <c r="H288" i="2"/>
  <c r="I277" i="2"/>
  <c r="H277" i="2"/>
  <c r="H267" i="2"/>
  <c r="I267" i="2"/>
  <c r="I252" i="2"/>
  <c r="H252" i="2"/>
  <c r="H230" i="2"/>
  <c r="I230" i="2"/>
  <c r="I222" i="2"/>
  <c r="H222" i="2"/>
  <c r="I206" i="2"/>
  <c r="H206" i="2"/>
  <c r="H196" i="2"/>
  <c r="I196" i="2"/>
  <c r="I183" i="2"/>
  <c r="H183" i="2"/>
  <c r="H425" i="2"/>
  <c r="J425" i="2" s="1"/>
  <c r="L425" i="2" s="1"/>
  <c r="V422" i="2"/>
  <c r="I422" i="2"/>
  <c r="J422" i="2" s="1"/>
  <c r="V421" i="2"/>
  <c r="V417" i="2"/>
  <c r="I416" i="2"/>
  <c r="J416" i="2" s="1"/>
  <c r="K416" i="2" s="1"/>
  <c r="I415" i="2"/>
  <c r="J415" i="2" s="1"/>
  <c r="L415" i="2" s="1"/>
  <c r="H400" i="2"/>
  <c r="I400" i="2"/>
  <c r="I395" i="2"/>
  <c r="J395" i="2" s="1"/>
  <c r="L395" i="2" s="1"/>
  <c r="H382" i="2"/>
  <c r="I382" i="2"/>
  <c r="I377" i="2"/>
  <c r="H377" i="2"/>
  <c r="H368" i="2"/>
  <c r="I368" i="2"/>
  <c r="I318" i="2"/>
  <c r="J318" i="2" s="1"/>
  <c r="L318" i="2" s="1"/>
  <c r="J298" i="2"/>
  <c r="K298" i="2" s="1"/>
  <c r="I285" i="2"/>
  <c r="H285" i="2"/>
  <c r="H278" i="2"/>
  <c r="I278" i="2"/>
  <c r="H258" i="2"/>
  <c r="I258" i="2"/>
  <c r="I249" i="2"/>
  <c r="J249" i="2" s="1"/>
  <c r="L249" i="2" s="1"/>
  <c r="I246" i="2"/>
  <c r="H246" i="2"/>
  <c r="H241" i="2"/>
  <c r="I241" i="2"/>
  <c r="H223" i="2"/>
  <c r="I223" i="2"/>
  <c r="I207" i="2"/>
  <c r="H207" i="2"/>
  <c r="H307" i="2"/>
  <c r="J307" i="2" s="1"/>
  <c r="K307" i="2" s="1"/>
  <c r="I307" i="2"/>
  <c r="H299" i="2"/>
  <c r="I299" i="2"/>
  <c r="I286" i="2"/>
  <c r="H286" i="2"/>
  <c r="H274" i="2"/>
  <c r="I274" i="2"/>
  <c r="H250" i="2"/>
  <c r="J250" i="2" s="1"/>
  <c r="L250" i="2" s="1"/>
  <c r="I250" i="2"/>
  <c r="H232" i="2"/>
  <c r="I232" i="2"/>
  <c r="H220" i="2"/>
  <c r="I220" i="2"/>
  <c r="I198" i="2"/>
  <c r="H198" i="2"/>
  <c r="V429" i="2"/>
  <c r="V426" i="2"/>
  <c r="I426" i="2"/>
  <c r="J426" i="2" s="1"/>
  <c r="V411" i="2"/>
  <c r="I407" i="2"/>
  <c r="J407" i="2" s="1"/>
  <c r="K407" i="2" s="1"/>
  <c r="H390" i="2"/>
  <c r="I390" i="2"/>
  <c r="I386" i="2"/>
  <c r="H386" i="2"/>
  <c r="I375" i="2"/>
  <c r="I374" i="2"/>
  <c r="H374" i="2"/>
  <c r="H364" i="2"/>
  <c r="I364" i="2"/>
  <c r="I354" i="2"/>
  <c r="J354" i="2" s="1"/>
  <c r="K354" i="2" s="1"/>
  <c r="H344" i="2"/>
  <c r="I344" i="2"/>
  <c r="I339" i="2"/>
  <c r="H336" i="2"/>
  <c r="I336" i="2"/>
  <c r="H331" i="2"/>
  <c r="I331" i="2"/>
  <c r="I324" i="2"/>
  <c r="H324" i="2"/>
  <c r="I320" i="2"/>
  <c r="H320" i="2"/>
  <c r="I308" i="2"/>
  <c r="H308" i="2"/>
  <c r="H287" i="2"/>
  <c r="I287" i="2"/>
  <c r="H270" i="2"/>
  <c r="I270" i="2"/>
  <c r="H261" i="2"/>
  <c r="I261" i="2"/>
  <c r="H251" i="2"/>
  <c r="I251" i="2"/>
  <c r="H233" i="2"/>
  <c r="I233" i="2"/>
  <c r="H229" i="2"/>
  <c r="I229" i="2"/>
  <c r="I215" i="2"/>
  <c r="H215" i="2"/>
  <c r="I205" i="2"/>
  <c r="H205" i="2"/>
  <c r="V397" i="2"/>
  <c r="V392" i="2"/>
  <c r="V390" i="2"/>
  <c r="V387" i="2"/>
  <c r="V369" i="2"/>
  <c r="V345" i="2"/>
  <c r="V341" i="2"/>
  <c r="V333" i="2"/>
  <c r="V329" i="2"/>
  <c r="V325" i="2"/>
  <c r="V321" i="2"/>
  <c r="V320" i="2"/>
  <c r="V318" i="2"/>
  <c r="V309" i="2"/>
  <c r="V271" i="2"/>
  <c r="V244" i="2"/>
  <c r="V218" i="2"/>
  <c r="V201" i="2"/>
  <c r="V384" i="2"/>
  <c r="V382" i="2"/>
  <c r="V381" i="2"/>
  <c r="V380" i="2"/>
  <c r="V370" i="2"/>
  <c r="V360" i="2"/>
  <c r="V358" i="2"/>
  <c r="V357" i="2"/>
  <c r="V349" i="2"/>
  <c r="V328" i="2"/>
  <c r="V322" i="2"/>
  <c r="V305" i="2"/>
  <c r="V301" i="2"/>
  <c r="V293" i="2"/>
  <c r="V279" i="2"/>
  <c r="V265" i="2"/>
  <c r="V257" i="2"/>
  <c r="V236" i="2"/>
  <c r="V215" i="2"/>
  <c r="V213" i="2"/>
  <c r="V209" i="2"/>
  <c r="V190" i="2"/>
  <c r="V189" i="2"/>
  <c r="J188" i="2"/>
  <c r="K188" i="2" s="1"/>
  <c r="V186" i="2"/>
  <c r="V181" i="2"/>
  <c r="I313" i="2"/>
  <c r="H313" i="2"/>
  <c r="H310" i="2"/>
  <c r="I310" i="2"/>
  <c r="H309" i="2"/>
  <c r="I309" i="2"/>
  <c r="H224" i="2"/>
  <c r="I224" i="2"/>
  <c r="H219" i="2"/>
  <c r="I219" i="2"/>
  <c r="I209" i="2"/>
  <c r="H209" i="2"/>
  <c r="I420" i="2"/>
  <c r="J420" i="2" s="1"/>
  <c r="K420" i="2" s="1"/>
  <c r="V418" i="2"/>
  <c r="V414" i="2"/>
  <c r="H405" i="2"/>
  <c r="J405" i="2" s="1"/>
  <c r="L405" i="2" s="1"/>
  <c r="V398" i="2"/>
  <c r="H385" i="2"/>
  <c r="J385" i="2" s="1"/>
  <c r="H381" i="2"/>
  <c r="J381" i="2" s="1"/>
  <c r="V378" i="2"/>
  <c r="V377" i="2"/>
  <c r="V376" i="2"/>
  <c r="V374" i="2"/>
  <c r="H371" i="2"/>
  <c r="J371" i="2" s="1"/>
  <c r="L371" i="2" s="1"/>
  <c r="I360" i="2"/>
  <c r="H353" i="2"/>
  <c r="J353" i="2" s="1"/>
  <c r="L353" i="2" s="1"/>
  <c r="H342" i="2"/>
  <c r="J342" i="2" s="1"/>
  <c r="K342" i="2" s="1"/>
  <c r="I333" i="2"/>
  <c r="H333" i="2"/>
  <c r="V332" i="2"/>
  <c r="H330" i="2"/>
  <c r="I330" i="2"/>
  <c r="V327" i="2"/>
  <c r="V326" i="2"/>
  <c r="H326" i="2"/>
  <c r="J326" i="2" s="1"/>
  <c r="L326" i="2" s="1"/>
  <c r="I315" i="2"/>
  <c r="J315" i="2" s="1"/>
  <c r="K315" i="2" s="1"/>
  <c r="V307" i="2"/>
  <c r="I300" i="2"/>
  <c r="H300" i="2"/>
  <c r="I294" i="2"/>
  <c r="V273" i="2"/>
  <c r="I262" i="2"/>
  <c r="J262" i="2" s="1"/>
  <c r="L262" i="2" s="1"/>
  <c r="H254" i="2"/>
  <c r="I254" i="2"/>
  <c r="I202" i="2"/>
  <c r="J202" i="2" s="1"/>
  <c r="L202" i="2" s="1"/>
  <c r="H195" i="2"/>
  <c r="I195" i="2"/>
  <c r="S190" i="2"/>
  <c r="H182" i="2"/>
  <c r="I182" i="2"/>
  <c r="I414" i="2"/>
  <c r="J414" i="2" s="1"/>
  <c r="L414" i="2" s="1"/>
  <c r="I398" i="2"/>
  <c r="J398" i="2" s="1"/>
  <c r="L398" i="2" s="1"/>
  <c r="I387" i="2"/>
  <c r="J387" i="2" s="1"/>
  <c r="H366" i="2"/>
  <c r="I366" i="2"/>
  <c r="H325" i="2"/>
  <c r="I325" i="2"/>
  <c r="H306" i="2"/>
  <c r="I306" i="2"/>
  <c r="H245" i="2"/>
  <c r="I245" i="2"/>
  <c r="H238" i="2"/>
  <c r="I238" i="2"/>
  <c r="V427" i="2"/>
  <c r="V424" i="2"/>
  <c r="I424" i="2"/>
  <c r="H421" i="2"/>
  <c r="J421" i="2" s="1"/>
  <c r="L421" i="2" s="1"/>
  <c r="I408" i="2"/>
  <c r="J408" i="2" s="1"/>
  <c r="K408" i="2" s="1"/>
  <c r="V405" i="2"/>
  <c r="I404" i="2"/>
  <c r="V402" i="2"/>
  <c r="V401" i="2"/>
  <c r="V400" i="2"/>
  <c r="I392" i="2"/>
  <c r="J392" i="2" s="1"/>
  <c r="L392" i="2" s="1"/>
  <c r="V383" i="2"/>
  <c r="V379" i="2"/>
  <c r="I376" i="2"/>
  <c r="J376" i="2" s="1"/>
  <c r="K376" i="2" s="1"/>
  <c r="H370" i="2"/>
  <c r="J370" i="2" s="1"/>
  <c r="K370" i="2" s="1"/>
  <c r="V368" i="2"/>
  <c r="H361" i="2"/>
  <c r="J361" i="2" s="1"/>
  <c r="L361" i="2" s="1"/>
  <c r="H351" i="2"/>
  <c r="I351" i="2"/>
  <c r="V350" i="2"/>
  <c r="V346" i="2"/>
  <c r="H335" i="2"/>
  <c r="J335" i="2" s="1"/>
  <c r="L335" i="2" s="1"/>
  <c r="J316" i="2"/>
  <c r="L316" i="2" s="1"/>
  <c r="J314" i="2"/>
  <c r="L314" i="2" s="1"/>
  <c r="H303" i="2"/>
  <c r="I303" i="2"/>
  <c r="H302" i="2"/>
  <c r="J302" i="2" s="1"/>
  <c r="V232" i="2"/>
  <c r="S182" i="2"/>
  <c r="V351" i="2"/>
  <c r="K348" i="2"/>
  <c r="V344" i="2"/>
  <c r="V342" i="2"/>
  <c r="V317" i="2"/>
  <c r="V315" i="2"/>
  <c r="V313" i="2"/>
  <c r="V297" i="2"/>
  <c r="I297" i="2"/>
  <c r="H297" i="2"/>
  <c r="V296" i="2"/>
  <c r="I268" i="2"/>
  <c r="H268" i="2"/>
  <c r="H259" i="2"/>
  <c r="I259" i="2"/>
  <c r="I253" i="2"/>
  <c r="H253" i="2"/>
  <c r="V252" i="2"/>
  <c r="H242" i="2"/>
  <c r="I242" i="2"/>
  <c r="V222" i="2"/>
  <c r="I214" i="2"/>
  <c r="J214" i="2" s="1"/>
  <c r="K214" i="2" s="1"/>
  <c r="H204" i="2"/>
  <c r="I204" i="2"/>
  <c r="I199" i="2"/>
  <c r="J199" i="2" s="1"/>
  <c r="L199" i="2" s="1"/>
  <c r="H192" i="2"/>
  <c r="I192" i="2"/>
  <c r="I191" i="2"/>
  <c r="J191" i="2" s="1"/>
  <c r="S185" i="2"/>
  <c r="S183" i="2"/>
  <c r="V365" i="2"/>
  <c r="V356" i="2"/>
  <c r="V355" i="2"/>
  <c r="V340" i="2"/>
  <c r="V339" i="2"/>
  <c r="I292" i="2"/>
  <c r="H292" i="2"/>
  <c r="V291" i="2"/>
  <c r="H289" i="2"/>
  <c r="I289" i="2"/>
  <c r="I284" i="2"/>
  <c r="H284" i="2"/>
  <c r="V283" i="2"/>
  <c r="H283" i="2"/>
  <c r="I283" i="2"/>
  <c r="V280" i="2"/>
  <c r="I276" i="2"/>
  <c r="H276" i="2"/>
  <c r="V275" i="2"/>
  <c r="I265" i="2"/>
  <c r="H265" i="2"/>
  <c r="V264" i="2"/>
  <c r="V260" i="2"/>
  <c r="I256" i="2"/>
  <c r="H256" i="2"/>
  <c r="V255" i="2"/>
  <c r="H255" i="2"/>
  <c r="I255" i="2"/>
  <c r="V231" i="2"/>
  <c r="V228" i="2"/>
  <c r="I221" i="2"/>
  <c r="H221" i="2"/>
  <c r="V294" i="2"/>
  <c r="V288" i="2"/>
  <c r="V281" i="2"/>
  <c r="V274" i="2"/>
  <c r="V272" i="2"/>
  <c r="V262" i="2"/>
  <c r="V259" i="2"/>
  <c r="V233" i="2"/>
  <c r="V225" i="2"/>
  <c r="V214" i="2"/>
  <c r="V212" i="2"/>
  <c r="V207" i="2"/>
  <c r="V197" i="2"/>
  <c r="L190" i="2"/>
  <c r="S186" i="2"/>
  <c r="V185" i="2"/>
  <c r="V247" i="2"/>
  <c r="V246" i="2"/>
  <c r="V245" i="2"/>
  <c r="V243" i="2"/>
  <c r="V238" i="2"/>
  <c r="V206" i="2"/>
  <c r="V204" i="2"/>
  <c r="V202" i="2"/>
  <c r="V199" i="2"/>
  <c r="S189" i="2"/>
  <c r="S184" i="2"/>
  <c r="S188" i="2"/>
  <c r="I187" i="2"/>
  <c r="V183" i="2"/>
  <c r="S180" i="2"/>
  <c r="V193" i="2"/>
  <c r="K190" i="2"/>
  <c r="H189" i="2"/>
  <c r="J189" i="2" s="1"/>
  <c r="L189" i="2" s="1"/>
  <c r="V182" i="2"/>
  <c r="V180" i="2"/>
  <c r="H406" i="2"/>
  <c r="I406" i="2"/>
  <c r="I378" i="2"/>
  <c r="H378" i="2"/>
  <c r="H372" i="2"/>
  <c r="I372" i="2"/>
  <c r="I357" i="2"/>
  <c r="H357" i="2"/>
  <c r="H430" i="2"/>
  <c r="H428" i="2"/>
  <c r="I428" i="2"/>
  <c r="H412" i="2"/>
  <c r="I412" i="2"/>
  <c r="H409" i="2"/>
  <c r="H396" i="2"/>
  <c r="I396" i="2"/>
  <c r="H393" i="2"/>
  <c r="H380" i="2"/>
  <c r="I380" i="2"/>
  <c r="I341" i="2"/>
  <c r="H341" i="2"/>
  <c r="J423" i="2"/>
  <c r="L423" i="2" s="1"/>
  <c r="I389" i="2"/>
  <c r="H389" i="2"/>
  <c r="I317" i="2"/>
  <c r="H317" i="2"/>
  <c r="I240" i="2"/>
  <c r="H240" i="2"/>
  <c r="H234" i="2"/>
  <c r="I234" i="2"/>
  <c r="I429" i="2"/>
  <c r="H429" i="2"/>
  <c r="V428" i="2"/>
  <c r="J424" i="2"/>
  <c r="K424" i="2" s="1"/>
  <c r="V423" i="2"/>
  <c r="V419" i="2"/>
  <c r="J382" i="2"/>
  <c r="L382" i="2" s="1"/>
  <c r="L347" i="2"/>
  <c r="J346" i="2"/>
  <c r="L346" i="2" s="1"/>
  <c r="I328" i="2"/>
  <c r="H328" i="2"/>
  <c r="I413" i="2"/>
  <c r="H413" i="2"/>
  <c r="V412" i="2"/>
  <c r="V407" i="2"/>
  <c r="H402" i="2"/>
  <c r="I397" i="2"/>
  <c r="H397" i="2"/>
  <c r="V396" i="2"/>
  <c r="V391" i="2"/>
  <c r="H384" i="2"/>
  <c r="I384" i="2"/>
  <c r="J363" i="2"/>
  <c r="K363" i="2" s="1"/>
  <c r="I352" i="2"/>
  <c r="J339" i="2"/>
  <c r="L339" i="2" s="1"/>
  <c r="V335" i="2"/>
  <c r="H311" i="2"/>
  <c r="I311" i="2"/>
  <c r="H273" i="2"/>
  <c r="I273" i="2"/>
  <c r="V403" i="2"/>
  <c r="H388" i="2"/>
  <c r="I388" i="2"/>
  <c r="I373" i="2"/>
  <c r="H373" i="2"/>
  <c r="V372" i="2"/>
  <c r="V367" i="2"/>
  <c r="V363" i="2"/>
  <c r="H356" i="2"/>
  <c r="I356" i="2"/>
  <c r="H340" i="2"/>
  <c r="I340" i="2"/>
  <c r="I280" i="2"/>
  <c r="H280" i="2"/>
  <c r="I269" i="2"/>
  <c r="H269" i="2"/>
  <c r="I181" i="2"/>
  <c r="H181" i="2"/>
  <c r="V415" i="2"/>
  <c r="V399" i="2"/>
  <c r="J383" i="2"/>
  <c r="L383" i="2" s="1"/>
  <c r="J366" i="2"/>
  <c r="H350" i="2"/>
  <c r="I350" i="2"/>
  <c r="L348" i="2"/>
  <c r="H334" i="2"/>
  <c r="I334" i="2"/>
  <c r="H323" i="2"/>
  <c r="I323" i="2"/>
  <c r="I301" i="2"/>
  <c r="H301" i="2"/>
  <c r="H186" i="2"/>
  <c r="I186" i="2"/>
  <c r="H319" i="2"/>
  <c r="I319" i="2"/>
  <c r="H291" i="2"/>
  <c r="I291" i="2"/>
  <c r="H263" i="2"/>
  <c r="I263" i="2"/>
  <c r="I244" i="2"/>
  <c r="H244" i="2"/>
  <c r="H243" i="2"/>
  <c r="I243" i="2"/>
  <c r="V347" i="2"/>
  <c r="K347" i="2"/>
  <c r="H327" i="2"/>
  <c r="I327" i="2"/>
  <c r="K326" i="2"/>
  <c r="I312" i="2"/>
  <c r="H312" i="2"/>
  <c r="V311" i="2"/>
  <c r="V306" i="2"/>
  <c r="V302" i="2"/>
  <c r="I296" i="2"/>
  <c r="H296" i="2"/>
  <c r="V295" i="2"/>
  <c r="H275" i="2"/>
  <c r="I275" i="2"/>
  <c r="H218" i="2"/>
  <c r="I218" i="2"/>
  <c r="I213" i="2"/>
  <c r="H213" i="2"/>
  <c r="H212" i="2"/>
  <c r="I212" i="2"/>
  <c r="V375" i="2"/>
  <c r="V359" i="2"/>
  <c r="V343" i="2"/>
  <c r="J305" i="2"/>
  <c r="H295" i="2"/>
  <c r="I295" i="2"/>
  <c r="H271" i="2"/>
  <c r="I271" i="2"/>
  <c r="I248" i="2"/>
  <c r="H248" i="2"/>
  <c r="J236" i="2"/>
  <c r="K236" i="2" s="1"/>
  <c r="I231" i="2"/>
  <c r="H231" i="2"/>
  <c r="V230" i="2"/>
  <c r="H210" i="2"/>
  <c r="I210" i="2"/>
  <c r="J203" i="2"/>
  <c r="L203" i="2" s="1"/>
  <c r="H180" i="2"/>
  <c r="I180" i="2"/>
  <c r="V290" i="2"/>
  <c r="V286" i="2"/>
  <c r="H279" i="2"/>
  <c r="I279" i="2"/>
  <c r="I264" i="2"/>
  <c r="H264" i="2"/>
  <c r="V263" i="2"/>
  <c r="V258" i="2"/>
  <c r="V254" i="2"/>
  <c r="H247" i="2"/>
  <c r="I247" i="2"/>
  <c r="H200" i="2"/>
  <c r="I200" i="2"/>
  <c r="I197" i="2"/>
  <c r="H197" i="2"/>
  <c r="V196" i="2"/>
  <c r="V330" i="2"/>
  <c r="V314" i="2"/>
  <c r="V241" i="2"/>
  <c r="H226" i="2"/>
  <c r="I226" i="2"/>
  <c r="H208" i="2"/>
  <c r="I208" i="2"/>
  <c r="H194" i="2"/>
  <c r="I194" i="2"/>
  <c r="V298" i="2"/>
  <c r="V282" i="2"/>
  <c r="V266" i="2"/>
  <c r="V250" i="2"/>
  <c r="I235" i="2"/>
  <c r="H235" i="2"/>
  <c r="V234" i="2"/>
  <c r="V229" i="2"/>
  <c r="I225" i="2"/>
  <c r="H225" i="2"/>
  <c r="I217" i="2"/>
  <c r="H217" i="2"/>
  <c r="V216" i="2"/>
  <c r="J211" i="2"/>
  <c r="L211" i="2" s="1"/>
  <c r="J204" i="2"/>
  <c r="K204" i="2" s="1"/>
  <c r="I193" i="2"/>
  <c r="H193" i="2"/>
  <c r="L188" i="2"/>
  <c r="I185" i="2"/>
  <c r="H185" i="2"/>
  <c r="V184" i="2"/>
  <c r="V237" i="2"/>
  <c r="J228" i="2"/>
  <c r="V227" i="2"/>
  <c r="V223" i="2"/>
  <c r="H216" i="2"/>
  <c r="I216" i="2"/>
  <c r="I201" i="2"/>
  <c r="H201" i="2"/>
  <c r="V200" i="2"/>
  <c r="V195" i="2"/>
  <c r="V191" i="2"/>
  <c r="H184" i="2"/>
  <c r="I184" i="2"/>
  <c r="V219" i="2"/>
  <c r="V203" i="2"/>
  <c r="V187" i="2"/>
  <c r="A21" i="2"/>
  <c r="B21" i="2"/>
  <c r="C21" i="2"/>
  <c r="D21" i="2"/>
  <c r="E21" i="2"/>
  <c r="F21" i="2"/>
  <c r="G21" i="2"/>
  <c r="I21" i="2" s="1"/>
  <c r="M21" i="2"/>
  <c r="O21" i="2"/>
  <c r="P21" i="2"/>
  <c r="Q21" i="2"/>
  <c r="R21" i="2"/>
  <c r="T21" i="2"/>
  <c r="U21" i="2"/>
  <c r="A22" i="2"/>
  <c r="B22" i="2"/>
  <c r="C22" i="2"/>
  <c r="D22" i="2"/>
  <c r="E22" i="2"/>
  <c r="F22" i="2"/>
  <c r="G22" i="2"/>
  <c r="I22" i="2" s="1"/>
  <c r="M22" i="2"/>
  <c r="O22" i="2"/>
  <c r="P22" i="2"/>
  <c r="Q22" i="2"/>
  <c r="R22" i="2"/>
  <c r="T22" i="2"/>
  <c r="U22" i="2"/>
  <c r="A23" i="2"/>
  <c r="B23" i="2"/>
  <c r="C23" i="2"/>
  <c r="D23" i="2"/>
  <c r="E23" i="2"/>
  <c r="F23" i="2"/>
  <c r="G23" i="2"/>
  <c r="I23" i="2" s="1"/>
  <c r="M23" i="2"/>
  <c r="O23" i="2"/>
  <c r="P23" i="2"/>
  <c r="Q23" i="2"/>
  <c r="R23" i="2"/>
  <c r="T23" i="2"/>
  <c r="U23" i="2"/>
  <c r="A24" i="2"/>
  <c r="B24" i="2"/>
  <c r="C24" i="2"/>
  <c r="D24" i="2"/>
  <c r="E24" i="2"/>
  <c r="F24" i="2"/>
  <c r="G24" i="2"/>
  <c r="H24" i="2" s="1"/>
  <c r="M24" i="2"/>
  <c r="O24" i="2"/>
  <c r="P24" i="2"/>
  <c r="Q24" i="2"/>
  <c r="R24" i="2"/>
  <c r="T24" i="2"/>
  <c r="U24" i="2"/>
  <c r="A25" i="2"/>
  <c r="B25" i="2"/>
  <c r="C25" i="2"/>
  <c r="D25" i="2"/>
  <c r="E25" i="2"/>
  <c r="F25" i="2"/>
  <c r="G25" i="2"/>
  <c r="I25" i="2" s="1"/>
  <c r="M25" i="2"/>
  <c r="O25" i="2"/>
  <c r="P25" i="2"/>
  <c r="Q25" i="2"/>
  <c r="R25" i="2"/>
  <c r="T25" i="2"/>
  <c r="U25" i="2"/>
  <c r="A26" i="2"/>
  <c r="B26" i="2"/>
  <c r="C26" i="2"/>
  <c r="D26" i="2"/>
  <c r="E26" i="2"/>
  <c r="F26" i="2"/>
  <c r="G26" i="2"/>
  <c r="I26" i="2" s="1"/>
  <c r="M26" i="2"/>
  <c r="O26" i="2"/>
  <c r="P26" i="2"/>
  <c r="Q26" i="2"/>
  <c r="R26" i="2"/>
  <c r="T26" i="2"/>
  <c r="U26" i="2"/>
  <c r="A27" i="2"/>
  <c r="B27" i="2"/>
  <c r="C27" i="2"/>
  <c r="D27" i="2"/>
  <c r="E27" i="2"/>
  <c r="F27" i="2"/>
  <c r="G27" i="2"/>
  <c r="I27" i="2" s="1"/>
  <c r="M27" i="2"/>
  <c r="O27" i="2"/>
  <c r="P27" i="2"/>
  <c r="Q27" i="2"/>
  <c r="R27" i="2"/>
  <c r="T27" i="2"/>
  <c r="U27" i="2"/>
  <c r="A28" i="2"/>
  <c r="B28" i="2"/>
  <c r="C28" i="2"/>
  <c r="D28" i="2"/>
  <c r="E28" i="2"/>
  <c r="F28" i="2"/>
  <c r="G28" i="2"/>
  <c r="H28" i="2" s="1"/>
  <c r="M28" i="2"/>
  <c r="O28" i="2"/>
  <c r="P28" i="2"/>
  <c r="Q28" i="2"/>
  <c r="R28" i="2"/>
  <c r="T28" i="2"/>
  <c r="U28" i="2"/>
  <c r="A29" i="2"/>
  <c r="B29" i="2"/>
  <c r="C29" i="2"/>
  <c r="D29" i="2"/>
  <c r="E29" i="2"/>
  <c r="F29" i="2"/>
  <c r="G29" i="2"/>
  <c r="I29" i="2" s="1"/>
  <c r="M29" i="2"/>
  <c r="O29" i="2"/>
  <c r="P29" i="2"/>
  <c r="Q29" i="2"/>
  <c r="R29" i="2"/>
  <c r="T29" i="2"/>
  <c r="U29" i="2"/>
  <c r="A30" i="2"/>
  <c r="B30" i="2"/>
  <c r="C30" i="2"/>
  <c r="D30" i="2"/>
  <c r="E30" i="2"/>
  <c r="F30" i="2"/>
  <c r="G30" i="2"/>
  <c r="I30" i="2" s="1"/>
  <c r="M30" i="2"/>
  <c r="O30" i="2"/>
  <c r="P30" i="2"/>
  <c r="Q30" i="2"/>
  <c r="R30" i="2"/>
  <c r="T30" i="2"/>
  <c r="U30" i="2"/>
  <c r="A31" i="2"/>
  <c r="B31" i="2"/>
  <c r="C31" i="2"/>
  <c r="D31" i="2"/>
  <c r="E31" i="2"/>
  <c r="F31" i="2"/>
  <c r="G31" i="2"/>
  <c r="H31" i="2" s="1"/>
  <c r="M31" i="2"/>
  <c r="O31" i="2"/>
  <c r="P31" i="2"/>
  <c r="Q31" i="2"/>
  <c r="R31" i="2"/>
  <c r="T31" i="2"/>
  <c r="U31" i="2"/>
  <c r="A32" i="2"/>
  <c r="B32" i="2"/>
  <c r="C32" i="2"/>
  <c r="D32" i="2"/>
  <c r="E32" i="2"/>
  <c r="F32" i="2"/>
  <c r="G32" i="2"/>
  <c r="H32" i="2" s="1"/>
  <c r="M32" i="2"/>
  <c r="O32" i="2"/>
  <c r="P32" i="2"/>
  <c r="Q32" i="2"/>
  <c r="R32" i="2"/>
  <c r="T32" i="2"/>
  <c r="U32" i="2"/>
  <c r="A33" i="2"/>
  <c r="B33" i="2"/>
  <c r="C33" i="2"/>
  <c r="D33" i="2"/>
  <c r="E33" i="2"/>
  <c r="F33" i="2"/>
  <c r="G33" i="2"/>
  <c r="I33" i="2" s="1"/>
  <c r="M33" i="2"/>
  <c r="O33" i="2"/>
  <c r="P33" i="2"/>
  <c r="Q33" i="2"/>
  <c r="R33" i="2"/>
  <c r="T33" i="2"/>
  <c r="U33" i="2"/>
  <c r="A34" i="2"/>
  <c r="B34" i="2"/>
  <c r="C34" i="2"/>
  <c r="D34" i="2"/>
  <c r="E34" i="2"/>
  <c r="F34" i="2"/>
  <c r="G34" i="2"/>
  <c r="I34" i="2" s="1"/>
  <c r="M34" i="2"/>
  <c r="O34" i="2"/>
  <c r="P34" i="2"/>
  <c r="Q34" i="2"/>
  <c r="R34" i="2"/>
  <c r="T34" i="2"/>
  <c r="U34" i="2"/>
  <c r="A35" i="2"/>
  <c r="B35" i="2"/>
  <c r="C35" i="2"/>
  <c r="D35" i="2"/>
  <c r="E35" i="2"/>
  <c r="F35" i="2"/>
  <c r="G35" i="2"/>
  <c r="I35" i="2" s="1"/>
  <c r="M35" i="2"/>
  <c r="O35" i="2"/>
  <c r="P35" i="2"/>
  <c r="Q35" i="2"/>
  <c r="R35" i="2"/>
  <c r="T35" i="2"/>
  <c r="U35" i="2"/>
  <c r="T12" i="2"/>
  <c r="T13" i="2"/>
  <c r="T14" i="2"/>
  <c r="T15" i="2"/>
  <c r="T16" i="2"/>
  <c r="T17" i="2"/>
  <c r="T18" i="2"/>
  <c r="T19" i="2"/>
  <c r="T20"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U12" i="2"/>
  <c r="U13" i="2"/>
  <c r="U14" i="2"/>
  <c r="U15" i="2"/>
  <c r="U16" i="2"/>
  <c r="U17" i="2"/>
  <c r="U18" i="2"/>
  <c r="U19" i="2"/>
  <c r="U20" i="2"/>
  <c r="T11" i="2"/>
  <c r="A12" i="2"/>
  <c r="B12" i="2"/>
  <c r="C12" i="2"/>
  <c r="D12" i="2"/>
  <c r="E12" i="2"/>
  <c r="F12" i="2"/>
  <c r="G12" i="2"/>
  <c r="I12" i="2" s="1"/>
  <c r="M12" i="2"/>
  <c r="O12" i="2"/>
  <c r="P12" i="2"/>
  <c r="Q12" i="2"/>
  <c r="R12" i="2"/>
  <c r="A13" i="2"/>
  <c r="B13" i="2"/>
  <c r="C13" i="2"/>
  <c r="D13" i="2"/>
  <c r="E13" i="2"/>
  <c r="F13" i="2"/>
  <c r="G13" i="2"/>
  <c r="I13" i="2" s="1"/>
  <c r="M13" i="2"/>
  <c r="O13" i="2"/>
  <c r="P13" i="2"/>
  <c r="Q13" i="2"/>
  <c r="R13" i="2"/>
  <c r="A14" i="2"/>
  <c r="B14" i="2"/>
  <c r="C14" i="2"/>
  <c r="D14" i="2"/>
  <c r="E14" i="2"/>
  <c r="F14" i="2"/>
  <c r="G14" i="2"/>
  <c r="I14" i="2" s="1"/>
  <c r="M14" i="2"/>
  <c r="O14" i="2"/>
  <c r="P14" i="2"/>
  <c r="Q14" i="2"/>
  <c r="R14" i="2"/>
  <c r="A15" i="2"/>
  <c r="B15" i="2"/>
  <c r="C15" i="2"/>
  <c r="D15" i="2"/>
  <c r="E15" i="2"/>
  <c r="F15" i="2"/>
  <c r="G15" i="2"/>
  <c r="I15" i="2" s="1"/>
  <c r="M15" i="2"/>
  <c r="O15" i="2"/>
  <c r="P15" i="2"/>
  <c r="Q15" i="2"/>
  <c r="R15" i="2"/>
  <c r="A16" i="2"/>
  <c r="B16" i="2"/>
  <c r="C16" i="2"/>
  <c r="D16" i="2"/>
  <c r="E16" i="2"/>
  <c r="F16" i="2"/>
  <c r="G16" i="2"/>
  <c r="I16" i="2" s="1"/>
  <c r="M16" i="2"/>
  <c r="O16" i="2"/>
  <c r="P16" i="2"/>
  <c r="Q16" i="2"/>
  <c r="R16" i="2"/>
  <c r="A17" i="2"/>
  <c r="B17" i="2"/>
  <c r="C17" i="2"/>
  <c r="D17" i="2"/>
  <c r="E17" i="2"/>
  <c r="F17" i="2"/>
  <c r="G17" i="2"/>
  <c r="I17" i="2" s="1"/>
  <c r="M17" i="2"/>
  <c r="O17" i="2"/>
  <c r="P17" i="2"/>
  <c r="Q17" i="2"/>
  <c r="R17" i="2"/>
  <c r="A18" i="2"/>
  <c r="B18" i="2"/>
  <c r="C18" i="2"/>
  <c r="D18" i="2"/>
  <c r="E18" i="2"/>
  <c r="F18" i="2"/>
  <c r="G18" i="2"/>
  <c r="I18" i="2" s="1"/>
  <c r="M18" i="2"/>
  <c r="O18" i="2"/>
  <c r="P18" i="2"/>
  <c r="Q18" i="2"/>
  <c r="R18" i="2"/>
  <c r="A19" i="2"/>
  <c r="B19" i="2"/>
  <c r="C19" i="2"/>
  <c r="D19" i="2"/>
  <c r="E19" i="2"/>
  <c r="F19" i="2"/>
  <c r="G19" i="2"/>
  <c r="I19" i="2" s="1"/>
  <c r="M19" i="2"/>
  <c r="O19" i="2"/>
  <c r="P19" i="2"/>
  <c r="Q19" i="2"/>
  <c r="R19" i="2"/>
  <c r="A20" i="2"/>
  <c r="B20" i="2"/>
  <c r="C20" i="2"/>
  <c r="D20" i="2"/>
  <c r="E20" i="2"/>
  <c r="F20" i="2"/>
  <c r="G20" i="2"/>
  <c r="I20" i="2" s="1"/>
  <c r="M20" i="2"/>
  <c r="O20" i="2"/>
  <c r="P20" i="2"/>
  <c r="Q20" i="2"/>
  <c r="R20" i="2"/>
  <c r="U11" i="2"/>
  <c r="R11" i="2"/>
  <c r="Q11" i="2"/>
  <c r="P11" i="2"/>
  <c r="M11" i="2"/>
  <c r="G11" i="2"/>
  <c r="I11" i="2" s="1"/>
  <c r="F11" i="2"/>
  <c r="E11" i="2"/>
  <c r="C11" i="2"/>
  <c r="A11" i="2"/>
  <c r="D11" i="2"/>
  <c r="B11" i="2"/>
  <c r="K343" i="2" l="1"/>
  <c r="J368" i="2"/>
  <c r="K368" i="2" s="1"/>
  <c r="J230" i="2"/>
  <c r="K230" i="2" s="1"/>
  <c r="K314" i="2"/>
  <c r="L391" i="2"/>
  <c r="K391" i="2"/>
  <c r="K282" i="2"/>
  <c r="L282" i="2"/>
  <c r="J403" i="2"/>
  <c r="K403" i="2" s="1"/>
  <c r="J276" i="2"/>
  <c r="K276" i="2" s="1"/>
  <c r="J289" i="2"/>
  <c r="K289" i="2" s="1"/>
  <c r="J297" i="2"/>
  <c r="L297" i="2" s="1"/>
  <c r="J320" i="2"/>
  <c r="L320" i="2" s="1"/>
  <c r="J223" i="2"/>
  <c r="L223" i="2" s="1"/>
  <c r="J205" i="2"/>
  <c r="L205" i="2" s="1"/>
  <c r="J229" i="2"/>
  <c r="L229" i="2" s="1"/>
  <c r="J251" i="2"/>
  <c r="K251" i="2" s="1"/>
  <c r="J270" i="2"/>
  <c r="L270" i="2" s="1"/>
  <c r="J308" i="2"/>
  <c r="K308" i="2" s="1"/>
  <c r="J324" i="2"/>
  <c r="L324" i="2" s="1"/>
  <c r="J336" i="2"/>
  <c r="L336" i="2" s="1"/>
  <c r="J374" i="2"/>
  <c r="L374" i="2" s="1"/>
  <c r="J198" i="2"/>
  <c r="K198" i="2" s="1"/>
  <c r="J232" i="2"/>
  <c r="K232" i="2" s="1"/>
  <c r="J274" i="2"/>
  <c r="L274" i="2" s="1"/>
  <c r="J299" i="2"/>
  <c r="K299" i="2" s="1"/>
  <c r="J207" i="2"/>
  <c r="K207" i="2" s="1"/>
  <c r="J241" i="2"/>
  <c r="K241" i="2" s="1"/>
  <c r="J400" i="2"/>
  <c r="K400" i="2" s="1"/>
  <c r="L237" i="2"/>
  <c r="K237" i="2"/>
  <c r="J195" i="2"/>
  <c r="L195" i="2" s="1"/>
  <c r="K304" i="2"/>
  <c r="L368" i="2"/>
  <c r="K418" i="2"/>
  <c r="J256" i="2"/>
  <c r="L256" i="2" s="1"/>
  <c r="J265" i="2"/>
  <c r="K265" i="2" s="1"/>
  <c r="L298" i="2"/>
  <c r="J258" i="2"/>
  <c r="K258" i="2" s="1"/>
  <c r="K365" i="2"/>
  <c r="J344" i="2"/>
  <c r="K344" i="2" s="1"/>
  <c r="J277" i="2"/>
  <c r="K277" i="2" s="1"/>
  <c r="K290" i="2"/>
  <c r="K421" i="2"/>
  <c r="J254" i="2"/>
  <c r="K254" i="2" s="1"/>
  <c r="J261" i="2"/>
  <c r="K261" i="2" s="1"/>
  <c r="J287" i="2"/>
  <c r="L287" i="2" s="1"/>
  <c r="J331" i="2"/>
  <c r="K331" i="2" s="1"/>
  <c r="J364" i="2"/>
  <c r="K364" i="2" s="1"/>
  <c r="J286" i="2"/>
  <c r="L286" i="2" s="1"/>
  <c r="K411" i="2"/>
  <c r="J386" i="2"/>
  <c r="K386" i="2" s="1"/>
  <c r="J390" i="2"/>
  <c r="K390" i="2" s="1"/>
  <c r="L359" i="2"/>
  <c r="K359" i="2"/>
  <c r="K355" i="2"/>
  <c r="J313" i="2"/>
  <c r="K313" i="2" s="1"/>
  <c r="K361" i="2"/>
  <c r="K362" i="2"/>
  <c r="J325" i="2"/>
  <c r="K325" i="2" s="1"/>
  <c r="L266" i="2"/>
  <c r="K266" i="2"/>
  <c r="J283" i="2"/>
  <c r="K283" i="2" s="1"/>
  <c r="J292" i="2"/>
  <c r="K292" i="2" s="1"/>
  <c r="J309" i="2"/>
  <c r="K309" i="2" s="1"/>
  <c r="J306" i="2"/>
  <c r="K306" i="2" s="1"/>
  <c r="J285" i="2"/>
  <c r="K285" i="2" s="1"/>
  <c r="J310" i="2"/>
  <c r="L310" i="2" s="1"/>
  <c r="J233" i="2"/>
  <c r="L233" i="2" s="1"/>
  <c r="J246" i="2"/>
  <c r="J209" i="2"/>
  <c r="L209" i="2" s="1"/>
  <c r="J215" i="2"/>
  <c r="L215" i="2" s="1"/>
  <c r="J220" i="2"/>
  <c r="K220" i="2" s="1"/>
  <c r="L419" i="2"/>
  <c r="K419" i="2"/>
  <c r="K203" i="2"/>
  <c r="J242" i="2"/>
  <c r="K242" i="2" s="1"/>
  <c r="J245" i="2"/>
  <c r="K245" i="2" s="1"/>
  <c r="J206" i="2"/>
  <c r="L206" i="2" s="1"/>
  <c r="J288" i="2"/>
  <c r="L288" i="2" s="1"/>
  <c r="J332" i="2"/>
  <c r="J349" i="2"/>
  <c r="L349" i="2" s="1"/>
  <c r="J401" i="2"/>
  <c r="L401" i="2" s="1"/>
  <c r="K374" i="2"/>
  <c r="K405" i="2"/>
  <c r="J278" i="2"/>
  <c r="L278" i="2" s="1"/>
  <c r="K382" i="2"/>
  <c r="K399" i="2"/>
  <c r="K379" i="2"/>
  <c r="K414" i="2"/>
  <c r="J303" i="2"/>
  <c r="L303" i="2" s="1"/>
  <c r="J333" i="2"/>
  <c r="K333" i="2" s="1"/>
  <c r="J196" i="2"/>
  <c r="K196" i="2" s="1"/>
  <c r="J222" i="2"/>
  <c r="L222" i="2" s="1"/>
  <c r="J252" i="2"/>
  <c r="L252" i="2" s="1"/>
  <c r="J321" i="2"/>
  <c r="K321" i="2" s="1"/>
  <c r="J345" i="2"/>
  <c r="L345" i="2" s="1"/>
  <c r="J367" i="2"/>
  <c r="L367" i="2" s="1"/>
  <c r="J369" i="2"/>
  <c r="L369" i="2" s="1"/>
  <c r="L321" i="2"/>
  <c r="K336" i="2"/>
  <c r="K191" i="2"/>
  <c r="L191" i="2"/>
  <c r="L426" i="2"/>
  <c r="K426" i="2"/>
  <c r="L313" i="2"/>
  <c r="J375" i="2"/>
  <c r="K375" i="2" s="1"/>
  <c r="L376" i="2"/>
  <c r="L400" i="2"/>
  <c r="K395" i="2"/>
  <c r="K398" i="2"/>
  <c r="K358" i="2"/>
  <c r="L420" i="2"/>
  <c r="L285" i="2"/>
  <c r="J255" i="2"/>
  <c r="L255" i="2" s="1"/>
  <c r="J259" i="2"/>
  <c r="K259" i="2" s="1"/>
  <c r="J330" i="2"/>
  <c r="K330" i="2" s="1"/>
  <c r="K369" i="2"/>
  <c r="J224" i="2"/>
  <c r="L224" i="2" s="1"/>
  <c r="J377" i="2"/>
  <c r="J267" i="2"/>
  <c r="K202" i="2"/>
  <c r="K339" i="2"/>
  <c r="J238" i="2"/>
  <c r="K238" i="2" s="1"/>
  <c r="J182" i="2"/>
  <c r="K182" i="2" s="1"/>
  <c r="K425" i="2"/>
  <c r="J219" i="2"/>
  <c r="K219" i="2" s="1"/>
  <c r="J183" i="2"/>
  <c r="K183" i="2" s="1"/>
  <c r="L292" i="2"/>
  <c r="K381" i="2"/>
  <c r="L381" i="2"/>
  <c r="L265" i="2"/>
  <c r="K385" i="2"/>
  <c r="L385" i="2"/>
  <c r="K302" i="2"/>
  <c r="L302" i="2"/>
  <c r="L387" i="2"/>
  <c r="K387" i="2"/>
  <c r="K250" i="2"/>
  <c r="J351" i="2"/>
  <c r="L351" i="2" s="1"/>
  <c r="J294" i="2"/>
  <c r="K294" i="2" s="1"/>
  <c r="J360" i="2"/>
  <c r="K360" i="2" s="1"/>
  <c r="L204" i="2"/>
  <c r="J192" i="2"/>
  <c r="L192" i="2" s="1"/>
  <c r="K286" i="2"/>
  <c r="L315" i="2"/>
  <c r="L236" i="2"/>
  <c r="K318" i="2"/>
  <c r="L363" i="2"/>
  <c r="K383" i="2"/>
  <c r="K415" i="2"/>
  <c r="K346" i="2"/>
  <c r="J284" i="2"/>
  <c r="J253" i="2"/>
  <c r="L253" i="2" s="1"/>
  <c r="J268" i="2"/>
  <c r="L268" i="2" s="1"/>
  <c r="K260" i="2"/>
  <c r="K316" i="2"/>
  <c r="L214" i="2"/>
  <c r="L299" i="2"/>
  <c r="J300" i="2"/>
  <c r="L300" i="2" s="1"/>
  <c r="K270" i="2"/>
  <c r="K293" i="2"/>
  <c r="K329" i="2"/>
  <c r="K353" i="2"/>
  <c r="J404" i="2"/>
  <c r="K404" i="2" s="1"/>
  <c r="L390" i="2"/>
  <c r="J221" i="2"/>
  <c r="K221" i="2" s="1"/>
  <c r="K239" i="2"/>
  <c r="J187" i="2"/>
  <c r="K187" i="2" s="1"/>
  <c r="K189" i="2"/>
  <c r="S34" i="2"/>
  <c r="S33" i="2"/>
  <c r="S32" i="2"/>
  <c r="S30" i="2"/>
  <c r="S29" i="2"/>
  <c r="S28" i="2"/>
  <c r="S26" i="2"/>
  <c r="S25" i="2"/>
  <c r="S24" i="2"/>
  <c r="S22" i="2"/>
  <c r="S21" i="2"/>
  <c r="J217" i="2"/>
  <c r="K217" i="2" s="1"/>
  <c r="J208" i="2"/>
  <c r="K208" i="2" s="1"/>
  <c r="J200" i="2"/>
  <c r="L200" i="2" s="1"/>
  <c r="J271" i="2"/>
  <c r="K271" i="2" s="1"/>
  <c r="J295" i="2"/>
  <c r="K295" i="2" s="1"/>
  <c r="J213" i="2"/>
  <c r="L213" i="2" s="1"/>
  <c r="J275" i="2"/>
  <c r="K275" i="2" s="1"/>
  <c r="J296" i="2"/>
  <c r="K296" i="2" s="1"/>
  <c r="J327" i="2"/>
  <c r="K327" i="2" s="1"/>
  <c r="J243" i="2"/>
  <c r="L243" i="2" s="1"/>
  <c r="J263" i="2"/>
  <c r="K263" i="2" s="1"/>
  <c r="J356" i="2"/>
  <c r="K356" i="2" s="1"/>
  <c r="J273" i="2"/>
  <c r="K273" i="2" s="1"/>
  <c r="J311" i="2"/>
  <c r="K311" i="2" s="1"/>
  <c r="J384" i="2"/>
  <c r="K384" i="2" s="1"/>
  <c r="K422" i="2"/>
  <c r="L422" i="2"/>
  <c r="L408" i="2"/>
  <c r="J317" i="2"/>
  <c r="K317" i="2" s="1"/>
  <c r="J389" i="2"/>
  <c r="L389" i="2" s="1"/>
  <c r="J393" i="2"/>
  <c r="L393" i="2" s="1"/>
  <c r="J412" i="2"/>
  <c r="K412" i="2" s="1"/>
  <c r="J378" i="2"/>
  <c r="K378" i="2" s="1"/>
  <c r="J194" i="2"/>
  <c r="L194" i="2" s="1"/>
  <c r="J226" i="2"/>
  <c r="K226" i="2" s="1"/>
  <c r="K274" i="2"/>
  <c r="J197" i="2"/>
  <c r="K197" i="2" s="1"/>
  <c r="J279" i="2"/>
  <c r="L279" i="2" s="1"/>
  <c r="J180" i="2"/>
  <c r="L180" i="2" s="1"/>
  <c r="J210" i="2"/>
  <c r="L210" i="2" s="1"/>
  <c r="J231" i="2"/>
  <c r="K231" i="2" s="1"/>
  <c r="K322" i="2"/>
  <c r="L261" i="2"/>
  <c r="J244" i="2"/>
  <c r="K244" i="2" s="1"/>
  <c r="J186" i="2"/>
  <c r="L186" i="2" s="1"/>
  <c r="K366" i="2"/>
  <c r="L366" i="2"/>
  <c r="L276" i="2"/>
  <c r="J388" i="2"/>
  <c r="L388" i="2" s="1"/>
  <c r="L370" i="2"/>
  <c r="L394" i="2"/>
  <c r="J397" i="2"/>
  <c r="L397" i="2" s="1"/>
  <c r="L407" i="2"/>
  <c r="L410" i="2"/>
  <c r="J413" i="2"/>
  <c r="L413" i="2" s="1"/>
  <c r="J328" i="2"/>
  <c r="K328" i="2" s="1"/>
  <c r="J234" i="2"/>
  <c r="K234" i="2" s="1"/>
  <c r="K423" i="2"/>
  <c r="J341" i="2"/>
  <c r="L341" i="2" s="1"/>
  <c r="J352" i="2"/>
  <c r="K352" i="2" s="1"/>
  <c r="J380" i="2"/>
  <c r="K380" i="2" s="1"/>
  <c r="J428" i="2"/>
  <c r="L428" i="2" s="1"/>
  <c r="J193" i="2"/>
  <c r="K193" i="2" s="1"/>
  <c r="K211" i="2"/>
  <c r="K227" i="2"/>
  <c r="J235" i="2"/>
  <c r="K235" i="2" s="1"/>
  <c r="L257" i="2"/>
  <c r="K257" i="2"/>
  <c r="J247" i="2"/>
  <c r="L247" i="2" s="1"/>
  <c r="L277" i="2"/>
  <c r="K281" i="2"/>
  <c r="K262" i="2"/>
  <c r="L305" i="2"/>
  <c r="K305" i="2"/>
  <c r="K199" i="2"/>
  <c r="L272" i="2"/>
  <c r="J312" i="2"/>
  <c r="K312" i="2" s="1"/>
  <c r="K223" i="2"/>
  <c r="J319" i="2"/>
  <c r="L319" i="2" s="1"/>
  <c r="J334" i="2"/>
  <c r="L334" i="2" s="1"/>
  <c r="J350" i="2"/>
  <c r="K350" i="2" s="1"/>
  <c r="J181" i="2"/>
  <c r="K181" i="2" s="1"/>
  <c r="J280" i="2"/>
  <c r="K280" i="2" s="1"/>
  <c r="K335" i="2"/>
  <c r="J340" i="2"/>
  <c r="L340" i="2" s="1"/>
  <c r="L338" i="2"/>
  <c r="L283" i="2"/>
  <c r="J429" i="2"/>
  <c r="K429" i="2" s="1"/>
  <c r="J240" i="2"/>
  <c r="K240" i="2" s="1"/>
  <c r="L424" i="2"/>
  <c r="L354" i="2"/>
  <c r="K371" i="2"/>
  <c r="J396" i="2"/>
  <c r="K396" i="2" s="1"/>
  <c r="J409" i="2"/>
  <c r="L409" i="2" s="1"/>
  <c r="J430" i="2"/>
  <c r="L430" i="2" s="1"/>
  <c r="J406" i="2"/>
  <c r="K406" i="2" s="1"/>
  <c r="K417" i="2"/>
  <c r="J201" i="2"/>
  <c r="L201" i="2" s="1"/>
  <c r="J184" i="2"/>
  <c r="L184" i="2" s="1"/>
  <c r="J216" i="2"/>
  <c r="K216" i="2" s="1"/>
  <c r="K228" i="2"/>
  <c r="L228" i="2"/>
  <c r="J185" i="2"/>
  <c r="L185" i="2" s="1"/>
  <c r="J225" i="2"/>
  <c r="K225" i="2" s="1"/>
  <c r="L235" i="2"/>
  <c r="K249" i="2"/>
  <c r="J264" i="2"/>
  <c r="L264" i="2" s="1"/>
  <c r="J248" i="2"/>
  <c r="L248" i="2" s="1"/>
  <c r="J212" i="2"/>
  <c r="L212" i="2" s="1"/>
  <c r="J218" i="2"/>
  <c r="K218" i="2" s="1"/>
  <c r="L275" i="2"/>
  <c r="J291" i="2"/>
  <c r="L291" i="2" s="1"/>
  <c r="J301" i="2"/>
  <c r="K301" i="2" s="1"/>
  <c r="L307" i="2"/>
  <c r="J323" i="2"/>
  <c r="L323" i="2" s="1"/>
  <c r="L342" i="2"/>
  <c r="J269" i="2"/>
  <c r="L269" i="2" s="1"/>
  <c r="K337" i="2"/>
  <c r="J373" i="2"/>
  <c r="K373" i="2" s="1"/>
  <c r="K392" i="2"/>
  <c r="J402" i="2"/>
  <c r="L402" i="2" s="1"/>
  <c r="K427" i="2"/>
  <c r="J357" i="2"/>
  <c r="L357" i="2" s="1"/>
  <c r="J372" i="2"/>
  <c r="L372" i="2" s="1"/>
  <c r="L416" i="2"/>
  <c r="H27" i="2"/>
  <c r="J27" i="2" s="1"/>
  <c r="L27" i="2" s="1"/>
  <c r="S27" i="2"/>
  <c r="V14" i="2"/>
  <c r="S31" i="2"/>
  <c r="I31" i="2"/>
  <c r="J31" i="2" s="1"/>
  <c r="L31" i="2" s="1"/>
  <c r="H23" i="2"/>
  <c r="J23" i="2" s="1"/>
  <c r="L23" i="2" s="1"/>
  <c r="V34" i="2"/>
  <c r="V25" i="2"/>
  <c r="V30" i="2"/>
  <c r="V29" i="2"/>
  <c r="H26" i="2"/>
  <c r="J26" i="2" s="1"/>
  <c r="L26" i="2" s="1"/>
  <c r="V33" i="2"/>
  <c r="V31" i="2"/>
  <c r="V27" i="2"/>
  <c r="V22" i="2"/>
  <c r="V21" i="2"/>
  <c r="I24" i="2"/>
  <c r="J24" i="2" s="1"/>
  <c r="L24" i="2" s="1"/>
  <c r="H35" i="2"/>
  <c r="J35" i="2" s="1"/>
  <c r="K35" i="2" s="1"/>
  <c r="V26" i="2"/>
  <c r="V32" i="2"/>
  <c r="V23" i="2"/>
  <c r="S23" i="2"/>
  <c r="H22" i="2"/>
  <c r="J22" i="2" s="1"/>
  <c r="L22" i="2" s="1"/>
  <c r="I32" i="2"/>
  <c r="J32" i="2" s="1"/>
  <c r="K32" i="2" s="1"/>
  <c r="V28" i="2"/>
  <c r="V35" i="2"/>
  <c r="S35" i="2"/>
  <c r="H34" i="2"/>
  <c r="J34" i="2" s="1"/>
  <c r="L34" i="2" s="1"/>
  <c r="I28" i="2"/>
  <c r="V24" i="2"/>
  <c r="H30" i="2"/>
  <c r="J30" i="2" s="1"/>
  <c r="L30" i="2" s="1"/>
  <c r="H33" i="2"/>
  <c r="H29" i="2"/>
  <c r="H25" i="2"/>
  <c r="H21" i="2"/>
  <c r="V11" i="2"/>
  <c r="V20" i="2"/>
  <c r="V16" i="2"/>
  <c r="V12" i="2"/>
  <c r="V17" i="2"/>
  <c r="V18" i="2"/>
  <c r="V13" i="2"/>
  <c r="V19" i="2"/>
  <c r="V15" i="2"/>
  <c r="S20" i="2"/>
  <c r="S18" i="2"/>
  <c r="S16" i="2"/>
  <c r="S14" i="2"/>
  <c r="S12" i="2"/>
  <c r="H11" i="2"/>
  <c r="J11" i="2" s="1"/>
  <c r="L11" i="2" s="1"/>
  <c r="S11" i="2"/>
  <c r="S19" i="2"/>
  <c r="S17" i="2"/>
  <c r="S15" i="2"/>
  <c r="S13" i="2"/>
  <c r="H20" i="2"/>
  <c r="H19" i="2"/>
  <c r="H18" i="2"/>
  <c r="H17" i="2"/>
  <c r="H16" i="2"/>
  <c r="H15" i="2"/>
  <c r="H14" i="2"/>
  <c r="H13" i="2"/>
  <c r="H12" i="2"/>
  <c r="K229" i="2" l="1"/>
  <c r="L241" i="2"/>
  <c r="K291" i="2"/>
  <c r="K401" i="2"/>
  <c r="K297" i="2"/>
  <c r="L317" i="2"/>
  <c r="K324" i="2"/>
  <c r="L289" i="2"/>
  <c r="K209" i="2"/>
  <c r="L230" i="2"/>
  <c r="L251" i="2"/>
  <c r="L333" i="2"/>
  <c r="L403" i="2"/>
  <c r="L198" i="2"/>
  <c r="L207" i="2"/>
  <c r="K205" i="2"/>
  <c r="K287" i="2"/>
  <c r="L232" i="2"/>
  <c r="L258" i="2"/>
  <c r="L238" i="2"/>
  <c r="L331" i="2"/>
  <c r="L308" i="2"/>
  <c r="K310" i="2"/>
  <c r="K320" i="2"/>
  <c r="L273" i="2"/>
  <c r="K372" i="2"/>
  <c r="L328" i="2"/>
  <c r="K233" i="2"/>
  <c r="K247" i="2"/>
  <c r="L306" i="2"/>
  <c r="K357" i="2"/>
  <c r="L356" i="2"/>
  <c r="L245" i="2"/>
  <c r="L364" i="2"/>
  <c r="K341" i="2"/>
  <c r="L296" i="2"/>
  <c r="K195" i="2"/>
  <c r="L325" i="2"/>
  <c r="L220" i="2"/>
  <c r="K349" i="2"/>
  <c r="L242" i="2"/>
  <c r="L386" i="2"/>
  <c r="L344" i="2"/>
  <c r="L384" i="2"/>
  <c r="L263" i="2"/>
  <c r="K397" i="2"/>
  <c r="K224" i="2"/>
  <c r="K389" i="2"/>
  <c r="K303" i="2"/>
  <c r="K256" i="2"/>
  <c r="L254" i="2"/>
  <c r="K413" i="2"/>
  <c r="L330" i="2"/>
  <c r="L309" i="2"/>
  <c r="K300" i="2"/>
  <c r="L259" i="2"/>
  <c r="K252" i="2"/>
  <c r="K278" i="2"/>
  <c r="L231" i="2"/>
  <c r="L240" i="2"/>
  <c r="L246" i="2"/>
  <c r="K246" i="2"/>
  <c r="L219" i="2"/>
  <c r="K215" i="2"/>
  <c r="K206" i="2"/>
  <c r="L208" i="2"/>
  <c r="K184" i="2"/>
  <c r="L301" i="2"/>
  <c r="K268" i="2"/>
  <c r="K248" i="2"/>
  <c r="L193" i="2"/>
  <c r="K351" i="2"/>
  <c r="K255" i="2"/>
  <c r="K345" i="2"/>
  <c r="K288" i="2"/>
  <c r="L375" i="2"/>
  <c r="K367" i="2"/>
  <c r="L196" i="2"/>
  <c r="L217" i="2"/>
  <c r="K243" i="2"/>
  <c r="K222" i="2"/>
  <c r="L221" i="2"/>
  <c r="L225" i="2"/>
  <c r="L183" i="2"/>
  <c r="L332" i="2"/>
  <c r="K332" i="2"/>
  <c r="L406" i="2"/>
  <c r="L412" i="2"/>
  <c r="L378" i="2"/>
  <c r="K180" i="2"/>
  <c r="K213" i="2"/>
  <c r="L294" i="2"/>
  <c r="L182" i="2"/>
  <c r="K267" i="2"/>
  <c r="L267" i="2"/>
  <c r="L312" i="2"/>
  <c r="L271" i="2"/>
  <c r="K210" i="2"/>
  <c r="K279" i="2"/>
  <c r="L377" i="2"/>
  <c r="K377" i="2"/>
  <c r="L226" i="2"/>
  <c r="L327" i="2"/>
  <c r="K212" i="2"/>
  <c r="K409" i="2"/>
  <c r="K340" i="2"/>
  <c r="L380" i="2"/>
  <c r="L373" i="2"/>
  <c r="K253" i="2"/>
  <c r="L404" i="2"/>
  <c r="K192" i="2"/>
  <c r="K402" i="2"/>
  <c r="L311" i="2"/>
  <c r="K201" i="2"/>
  <c r="K334" i="2"/>
  <c r="K186" i="2"/>
  <c r="K194" i="2"/>
  <c r="L284" i="2"/>
  <c r="K284" i="2"/>
  <c r="L360" i="2"/>
  <c r="L181" i="2"/>
  <c r="L187" i="2"/>
  <c r="K319" i="2"/>
  <c r="L218" i="2"/>
  <c r="L216" i="2"/>
  <c r="L396" i="2"/>
  <c r="L280" i="2"/>
  <c r="K185" i="2"/>
  <c r="L197" i="2"/>
  <c r="L352" i="2"/>
  <c r="L350" i="2"/>
  <c r="L234" i="2"/>
  <c r="K200" i="2"/>
  <c r="L429" i="2"/>
  <c r="K269" i="2"/>
  <c r="K323" i="2"/>
  <c r="L295" i="2"/>
  <c r="K264" i="2"/>
  <c r="K430" i="2"/>
  <c r="L244" i="2"/>
  <c r="K428" i="2"/>
  <c r="K388" i="2"/>
  <c r="K393" i="2"/>
  <c r="K26" i="2"/>
  <c r="K30" i="2"/>
  <c r="K34" i="2"/>
  <c r="J28" i="2"/>
  <c r="K28" i="2" s="1"/>
  <c r="L32" i="2"/>
  <c r="K24" i="2"/>
  <c r="J21" i="2"/>
  <c r="L21" i="2" s="1"/>
  <c r="J29" i="2"/>
  <c r="L29" i="2" s="1"/>
  <c r="K22" i="2"/>
  <c r="K27" i="2"/>
  <c r="K31" i="2"/>
  <c r="L35" i="2"/>
  <c r="K23" i="2"/>
  <c r="J25" i="2"/>
  <c r="L25" i="2" s="1"/>
  <c r="J33" i="2"/>
  <c r="L33" i="2" s="1"/>
  <c r="J19" i="2"/>
  <c r="L19" i="2" s="1"/>
  <c r="J16" i="2"/>
  <c r="L16" i="2" s="1"/>
  <c r="J14" i="2"/>
  <c r="L14" i="2" s="1"/>
  <c r="J18" i="2"/>
  <c r="L18" i="2" s="1"/>
  <c r="J15" i="2"/>
  <c r="L15" i="2" s="1"/>
  <c r="J12" i="2"/>
  <c r="L12" i="2" s="1"/>
  <c r="J20" i="2"/>
  <c r="L20" i="2" s="1"/>
  <c r="J13" i="2"/>
  <c r="L13" i="2" s="1"/>
  <c r="J17" i="2"/>
  <c r="L17" i="2" s="1"/>
  <c r="K11" i="2"/>
  <c r="M37" i="2"/>
  <c r="M38" i="2"/>
  <c r="G38" i="2"/>
  <c r="I38" i="2" s="1"/>
  <c r="G39" i="2"/>
  <c r="I39" i="2" s="1"/>
  <c r="G40" i="2"/>
  <c r="G41" i="2"/>
  <c r="G42" i="2"/>
  <c r="I42" i="2" s="1"/>
  <c r="G43" i="2"/>
  <c r="I43" i="2" s="1"/>
  <c r="G44" i="2"/>
  <c r="I44" i="2" s="1"/>
  <c r="G45" i="2"/>
  <c r="G46" i="2"/>
  <c r="I46" i="2" s="1"/>
  <c r="G47" i="2"/>
  <c r="I47" i="2" s="1"/>
  <c r="G48" i="2"/>
  <c r="G49" i="2"/>
  <c r="G50" i="2"/>
  <c r="I50" i="2" s="1"/>
  <c r="G51" i="2"/>
  <c r="I51" i="2" s="1"/>
  <c r="G52" i="2"/>
  <c r="G53" i="2"/>
  <c r="G54" i="2"/>
  <c r="I54" i="2" s="1"/>
  <c r="G55" i="2"/>
  <c r="I55" i="2" s="1"/>
  <c r="G56" i="2"/>
  <c r="G57" i="2"/>
  <c r="G58" i="2"/>
  <c r="I58" i="2" s="1"/>
  <c r="G59" i="2"/>
  <c r="G60" i="2"/>
  <c r="I60" i="2" s="1"/>
  <c r="G61" i="2"/>
  <c r="G62" i="2"/>
  <c r="I62" i="2" s="1"/>
  <c r="G63" i="2"/>
  <c r="G64" i="2"/>
  <c r="G65" i="2"/>
  <c r="G66" i="2"/>
  <c r="I66" i="2" s="1"/>
  <c r="G67" i="2"/>
  <c r="G68" i="2"/>
  <c r="G69" i="2"/>
  <c r="G70" i="2"/>
  <c r="I70" i="2" s="1"/>
  <c r="G71" i="2"/>
  <c r="I71" i="2" s="1"/>
  <c r="G72" i="2"/>
  <c r="G73" i="2"/>
  <c r="G74" i="2"/>
  <c r="I74" i="2" s="1"/>
  <c r="G75" i="2"/>
  <c r="G76" i="2"/>
  <c r="I76" i="2" s="1"/>
  <c r="G77" i="2"/>
  <c r="G78" i="2"/>
  <c r="H78" i="2" s="1"/>
  <c r="G79" i="2"/>
  <c r="H79" i="2" s="1"/>
  <c r="G80" i="2"/>
  <c r="G81" i="2"/>
  <c r="G82" i="2"/>
  <c r="I82" i="2" s="1"/>
  <c r="G83" i="2"/>
  <c r="G84" i="2"/>
  <c r="G85" i="2"/>
  <c r="G86" i="2"/>
  <c r="H86" i="2" s="1"/>
  <c r="G87" i="2"/>
  <c r="I87" i="2" s="1"/>
  <c r="G88" i="2"/>
  <c r="G89" i="2"/>
  <c r="G90" i="2"/>
  <c r="I90" i="2" s="1"/>
  <c r="G91" i="2"/>
  <c r="G92" i="2"/>
  <c r="I92" i="2" s="1"/>
  <c r="G93" i="2"/>
  <c r="G94" i="2"/>
  <c r="H94" i="2" s="1"/>
  <c r="G95" i="2"/>
  <c r="H95" i="2" s="1"/>
  <c r="G96" i="2"/>
  <c r="G97" i="2"/>
  <c r="G98" i="2"/>
  <c r="I98" i="2" s="1"/>
  <c r="G99" i="2"/>
  <c r="G100" i="2"/>
  <c r="G101" i="2"/>
  <c r="G102" i="2"/>
  <c r="H102" i="2" s="1"/>
  <c r="G103" i="2"/>
  <c r="H103" i="2" s="1"/>
  <c r="G104" i="2"/>
  <c r="G105" i="2"/>
  <c r="G106" i="2"/>
  <c r="I106" i="2" s="1"/>
  <c r="G107" i="2"/>
  <c r="G108" i="2"/>
  <c r="I108" i="2" s="1"/>
  <c r="G109" i="2"/>
  <c r="G110" i="2"/>
  <c r="H110" i="2" s="1"/>
  <c r="G111" i="2"/>
  <c r="H111" i="2" s="1"/>
  <c r="G112" i="2"/>
  <c r="G113" i="2"/>
  <c r="I113" i="2" s="1"/>
  <c r="G114" i="2"/>
  <c r="I114" i="2" s="1"/>
  <c r="G115" i="2"/>
  <c r="G116" i="2"/>
  <c r="G117" i="2"/>
  <c r="I117" i="2" s="1"/>
  <c r="G118" i="2"/>
  <c r="H118" i="2" s="1"/>
  <c r="G119" i="2"/>
  <c r="H119" i="2" s="1"/>
  <c r="G120" i="2"/>
  <c r="G121" i="2"/>
  <c r="I121" i="2" s="1"/>
  <c r="G122" i="2"/>
  <c r="I122" i="2" s="1"/>
  <c r="G123" i="2"/>
  <c r="G124" i="2"/>
  <c r="G125" i="2"/>
  <c r="I125" i="2" s="1"/>
  <c r="G126" i="2"/>
  <c r="I126" i="2" s="1"/>
  <c r="G127" i="2"/>
  <c r="G128" i="2"/>
  <c r="G129" i="2"/>
  <c r="I129" i="2" s="1"/>
  <c r="G130" i="2"/>
  <c r="I130" i="2" s="1"/>
  <c r="G131" i="2"/>
  <c r="G132" i="2"/>
  <c r="G133" i="2"/>
  <c r="I133" i="2" s="1"/>
  <c r="G134" i="2"/>
  <c r="I134" i="2" s="1"/>
  <c r="G135" i="2"/>
  <c r="G136" i="2"/>
  <c r="G137" i="2"/>
  <c r="I137" i="2" s="1"/>
  <c r="G138" i="2"/>
  <c r="I138" i="2" s="1"/>
  <c r="G139" i="2"/>
  <c r="G140" i="2"/>
  <c r="G141" i="2"/>
  <c r="I141" i="2" s="1"/>
  <c r="G142" i="2"/>
  <c r="I142" i="2" s="1"/>
  <c r="G143" i="2"/>
  <c r="G144" i="2"/>
  <c r="G145" i="2"/>
  <c r="I145" i="2" s="1"/>
  <c r="G146" i="2"/>
  <c r="I146" i="2" s="1"/>
  <c r="G147" i="2"/>
  <c r="G148" i="2"/>
  <c r="G149" i="2"/>
  <c r="I149" i="2" s="1"/>
  <c r="G150" i="2"/>
  <c r="I150" i="2" s="1"/>
  <c r="G151" i="2"/>
  <c r="G152" i="2"/>
  <c r="G153" i="2"/>
  <c r="I153" i="2" s="1"/>
  <c r="G154" i="2"/>
  <c r="I154" i="2" s="1"/>
  <c r="G155" i="2"/>
  <c r="G156" i="2"/>
  <c r="G157" i="2"/>
  <c r="I157" i="2" s="1"/>
  <c r="G158" i="2"/>
  <c r="I158" i="2" s="1"/>
  <c r="G159" i="2"/>
  <c r="G160" i="2"/>
  <c r="G161" i="2"/>
  <c r="I161" i="2" s="1"/>
  <c r="G162" i="2"/>
  <c r="I162" i="2" s="1"/>
  <c r="G163" i="2"/>
  <c r="G164" i="2"/>
  <c r="G165" i="2"/>
  <c r="I165" i="2" s="1"/>
  <c r="G166" i="2"/>
  <c r="I166" i="2" s="1"/>
  <c r="G167" i="2"/>
  <c r="G168" i="2"/>
  <c r="G169" i="2"/>
  <c r="I169" i="2" s="1"/>
  <c r="G170" i="2"/>
  <c r="I170" i="2" s="1"/>
  <c r="G171" i="2"/>
  <c r="G172" i="2"/>
  <c r="G173" i="2"/>
  <c r="I173" i="2" s="1"/>
  <c r="G174" i="2"/>
  <c r="I174" i="2" s="1"/>
  <c r="G175" i="2"/>
  <c r="G176" i="2"/>
  <c r="G177" i="2"/>
  <c r="I177" i="2" s="1"/>
  <c r="G178" i="2"/>
  <c r="I178" i="2" s="1"/>
  <c r="G179" i="2"/>
  <c r="I179" i="2" s="1"/>
  <c r="G37" i="2"/>
  <c r="I37" i="2" s="1"/>
  <c r="G36" i="2"/>
  <c r="H36" i="2" s="1"/>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37" i="2"/>
  <c r="F36" i="2"/>
  <c r="E36" i="2"/>
  <c r="A38" i="2"/>
  <c r="B38" i="2"/>
  <c r="C38" i="2"/>
  <c r="D38" i="2"/>
  <c r="E38" i="2"/>
  <c r="N38" i="2"/>
  <c r="O38" i="2"/>
  <c r="P38" i="2"/>
  <c r="Q38" i="2"/>
  <c r="R38" i="2"/>
  <c r="U38" i="2"/>
  <c r="V38" i="2" s="1"/>
  <c r="A39" i="2"/>
  <c r="B39" i="2"/>
  <c r="C39" i="2"/>
  <c r="D39" i="2"/>
  <c r="E39" i="2"/>
  <c r="M39" i="2"/>
  <c r="N39" i="2"/>
  <c r="O39" i="2"/>
  <c r="P39" i="2"/>
  <c r="Q39" i="2"/>
  <c r="R39" i="2"/>
  <c r="U39" i="2"/>
  <c r="V39" i="2" s="1"/>
  <c r="A40" i="2"/>
  <c r="B40" i="2"/>
  <c r="C40" i="2"/>
  <c r="D40" i="2"/>
  <c r="E40" i="2"/>
  <c r="M40" i="2"/>
  <c r="N40" i="2"/>
  <c r="O40" i="2"/>
  <c r="P40" i="2"/>
  <c r="Q40" i="2"/>
  <c r="R40" i="2"/>
  <c r="U40" i="2"/>
  <c r="V40" i="2" s="1"/>
  <c r="A41" i="2"/>
  <c r="B41" i="2"/>
  <c r="C41" i="2"/>
  <c r="D41" i="2"/>
  <c r="E41" i="2"/>
  <c r="M41" i="2"/>
  <c r="N41" i="2"/>
  <c r="O41" i="2"/>
  <c r="P41" i="2"/>
  <c r="Q41" i="2"/>
  <c r="R41" i="2"/>
  <c r="U41" i="2"/>
  <c r="V41" i="2" s="1"/>
  <c r="A42" i="2"/>
  <c r="B42" i="2"/>
  <c r="C42" i="2"/>
  <c r="D42" i="2"/>
  <c r="E42" i="2"/>
  <c r="M42" i="2"/>
  <c r="N42" i="2"/>
  <c r="O42" i="2"/>
  <c r="P42" i="2"/>
  <c r="Q42" i="2"/>
  <c r="R42" i="2"/>
  <c r="U42" i="2"/>
  <c r="V42" i="2" s="1"/>
  <c r="A43" i="2"/>
  <c r="B43" i="2"/>
  <c r="C43" i="2"/>
  <c r="D43" i="2"/>
  <c r="E43" i="2"/>
  <c r="M43" i="2"/>
  <c r="N43" i="2"/>
  <c r="O43" i="2"/>
  <c r="P43" i="2"/>
  <c r="Q43" i="2"/>
  <c r="R43" i="2"/>
  <c r="U43" i="2"/>
  <c r="V43" i="2" s="1"/>
  <c r="A44" i="2"/>
  <c r="B44" i="2"/>
  <c r="C44" i="2"/>
  <c r="D44" i="2"/>
  <c r="E44" i="2"/>
  <c r="M44" i="2"/>
  <c r="N44" i="2"/>
  <c r="O44" i="2"/>
  <c r="P44" i="2"/>
  <c r="Q44" i="2"/>
  <c r="R44" i="2"/>
  <c r="U44" i="2"/>
  <c r="V44" i="2" s="1"/>
  <c r="A45" i="2"/>
  <c r="B45" i="2"/>
  <c r="C45" i="2"/>
  <c r="D45" i="2"/>
  <c r="E45" i="2"/>
  <c r="M45" i="2"/>
  <c r="N45" i="2"/>
  <c r="O45" i="2"/>
  <c r="P45" i="2"/>
  <c r="Q45" i="2"/>
  <c r="R45" i="2"/>
  <c r="U45" i="2"/>
  <c r="V45" i="2" s="1"/>
  <c r="A46" i="2"/>
  <c r="B46" i="2"/>
  <c r="C46" i="2"/>
  <c r="D46" i="2"/>
  <c r="E46" i="2"/>
  <c r="M46" i="2"/>
  <c r="N46" i="2"/>
  <c r="O46" i="2"/>
  <c r="P46" i="2"/>
  <c r="Q46" i="2"/>
  <c r="R46" i="2"/>
  <c r="U46" i="2"/>
  <c r="V46" i="2" s="1"/>
  <c r="A47" i="2"/>
  <c r="B47" i="2"/>
  <c r="C47" i="2"/>
  <c r="D47" i="2"/>
  <c r="E47" i="2"/>
  <c r="M47" i="2"/>
  <c r="N47" i="2"/>
  <c r="O47" i="2"/>
  <c r="P47" i="2"/>
  <c r="Q47" i="2"/>
  <c r="R47" i="2"/>
  <c r="U47" i="2"/>
  <c r="V47" i="2" s="1"/>
  <c r="A48" i="2"/>
  <c r="B48" i="2"/>
  <c r="C48" i="2"/>
  <c r="D48" i="2"/>
  <c r="E48" i="2"/>
  <c r="M48" i="2"/>
  <c r="N48" i="2"/>
  <c r="O48" i="2"/>
  <c r="P48" i="2"/>
  <c r="Q48" i="2"/>
  <c r="R48" i="2"/>
  <c r="U48" i="2"/>
  <c r="V48" i="2" s="1"/>
  <c r="A49" i="2"/>
  <c r="B49" i="2"/>
  <c r="C49" i="2"/>
  <c r="D49" i="2"/>
  <c r="E49" i="2"/>
  <c r="M49" i="2"/>
  <c r="N49" i="2"/>
  <c r="O49" i="2"/>
  <c r="P49" i="2"/>
  <c r="Q49" i="2"/>
  <c r="R49" i="2"/>
  <c r="U49" i="2"/>
  <c r="V49" i="2" s="1"/>
  <c r="A50" i="2"/>
  <c r="B50" i="2"/>
  <c r="C50" i="2"/>
  <c r="D50" i="2"/>
  <c r="E50" i="2"/>
  <c r="M50" i="2"/>
  <c r="N50" i="2"/>
  <c r="O50" i="2"/>
  <c r="P50" i="2"/>
  <c r="Q50" i="2"/>
  <c r="R50" i="2"/>
  <c r="U50" i="2"/>
  <c r="V50" i="2" s="1"/>
  <c r="A51" i="2"/>
  <c r="B51" i="2"/>
  <c r="C51" i="2"/>
  <c r="D51" i="2"/>
  <c r="E51" i="2"/>
  <c r="M51" i="2"/>
  <c r="N51" i="2"/>
  <c r="O51" i="2"/>
  <c r="P51" i="2"/>
  <c r="Q51" i="2"/>
  <c r="R51" i="2"/>
  <c r="U51" i="2"/>
  <c r="V51" i="2" s="1"/>
  <c r="A52" i="2"/>
  <c r="B52" i="2"/>
  <c r="C52" i="2"/>
  <c r="D52" i="2"/>
  <c r="E52" i="2"/>
  <c r="M52" i="2"/>
  <c r="N52" i="2"/>
  <c r="O52" i="2"/>
  <c r="P52" i="2"/>
  <c r="Q52" i="2"/>
  <c r="R52" i="2"/>
  <c r="U52" i="2"/>
  <c r="V52" i="2" s="1"/>
  <c r="A53" i="2"/>
  <c r="B53" i="2"/>
  <c r="C53" i="2"/>
  <c r="D53" i="2"/>
  <c r="E53" i="2"/>
  <c r="M53" i="2"/>
  <c r="N53" i="2"/>
  <c r="O53" i="2"/>
  <c r="P53" i="2"/>
  <c r="Q53" i="2"/>
  <c r="R53" i="2"/>
  <c r="U53" i="2"/>
  <c r="V53" i="2" s="1"/>
  <c r="A54" i="2"/>
  <c r="B54" i="2"/>
  <c r="C54" i="2"/>
  <c r="D54" i="2"/>
  <c r="E54" i="2"/>
  <c r="M54" i="2"/>
  <c r="N54" i="2"/>
  <c r="O54" i="2"/>
  <c r="P54" i="2"/>
  <c r="Q54" i="2"/>
  <c r="R54" i="2"/>
  <c r="U54" i="2"/>
  <c r="V54" i="2" s="1"/>
  <c r="A55" i="2"/>
  <c r="B55" i="2"/>
  <c r="C55" i="2"/>
  <c r="D55" i="2"/>
  <c r="E55" i="2"/>
  <c r="M55" i="2"/>
  <c r="N55" i="2"/>
  <c r="O55" i="2"/>
  <c r="P55" i="2"/>
  <c r="Q55" i="2"/>
  <c r="R55" i="2"/>
  <c r="U55" i="2"/>
  <c r="V55" i="2" s="1"/>
  <c r="A56" i="2"/>
  <c r="B56" i="2"/>
  <c r="C56" i="2"/>
  <c r="D56" i="2"/>
  <c r="E56" i="2"/>
  <c r="M56" i="2"/>
  <c r="N56" i="2"/>
  <c r="O56" i="2"/>
  <c r="P56" i="2"/>
  <c r="Q56" i="2"/>
  <c r="R56" i="2"/>
  <c r="U56" i="2"/>
  <c r="V56" i="2" s="1"/>
  <c r="A57" i="2"/>
  <c r="B57" i="2"/>
  <c r="C57" i="2"/>
  <c r="D57" i="2"/>
  <c r="E57" i="2"/>
  <c r="M57" i="2"/>
  <c r="N57" i="2"/>
  <c r="O57" i="2"/>
  <c r="P57" i="2"/>
  <c r="Q57" i="2"/>
  <c r="R57" i="2"/>
  <c r="U57" i="2"/>
  <c r="V57" i="2" s="1"/>
  <c r="A58" i="2"/>
  <c r="B58" i="2"/>
  <c r="C58" i="2"/>
  <c r="D58" i="2"/>
  <c r="E58" i="2"/>
  <c r="M58" i="2"/>
  <c r="N58" i="2"/>
  <c r="O58" i="2"/>
  <c r="P58" i="2"/>
  <c r="Q58" i="2"/>
  <c r="R58" i="2"/>
  <c r="U58" i="2"/>
  <c r="V58" i="2" s="1"/>
  <c r="A59" i="2"/>
  <c r="B59" i="2"/>
  <c r="C59" i="2"/>
  <c r="D59" i="2"/>
  <c r="E59" i="2"/>
  <c r="M59" i="2"/>
  <c r="N59" i="2"/>
  <c r="O59" i="2"/>
  <c r="P59" i="2"/>
  <c r="Q59" i="2"/>
  <c r="R59" i="2"/>
  <c r="U59" i="2"/>
  <c r="V59" i="2" s="1"/>
  <c r="A60" i="2"/>
  <c r="B60" i="2"/>
  <c r="C60" i="2"/>
  <c r="D60" i="2"/>
  <c r="E60" i="2"/>
  <c r="M60" i="2"/>
  <c r="N60" i="2"/>
  <c r="O60" i="2"/>
  <c r="P60" i="2"/>
  <c r="Q60" i="2"/>
  <c r="R60" i="2"/>
  <c r="U60" i="2"/>
  <c r="V60" i="2" s="1"/>
  <c r="A61" i="2"/>
  <c r="B61" i="2"/>
  <c r="C61" i="2"/>
  <c r="D61" i="2"/>
  <c r="E61" i="2"/>
  <c r="M61" i="2"/>
  <c r="N61" i="2"/>
  <c r="O61" i="2"/>
  <c r="P61" i="2"/>
  <c r="Q61" i="2"/>
  <c r="R61" i="2"/>
  <c r="U61" i="2"/>
  <c r="V61" i="2" s="1"/>
  <c r="A62" i="2"/>
  <c r="B62" i="2"/>
  <c r="C62" i="2"/>
  <c r="D62" i="2"/>
  <c r="E62" i="2"/>
  <c r="M62" i="2"/>
  <c r="N62" i="2"/>
  <c r="O62" i="2"/>
  <c r="P62" i="2"/>
  <c r="Q62" i="2"/>
  <c r="R62" i="2"/>
  <c r="U62" i="2"/>
  <c r="V62" i="2" s="1"/>
  <c r="A63" i="2"/>
  <c r="B63" i="2"/>
  <c r="C63" i="2"/>
  <c r="D63" i="2"/>
  <c r="E63" i="2"/>
  <c r="M63" i="2"/>
  <c r="N63" i="2"/>
  <c r="O63" i="2"/>
  <c r="P63" i="2"/>
  <c r="Q63" i="2"/>
  <c r="R63" i="2"/>
  <c r="U63" i="2"/>
  <c r="V63" i="2" s="1"/>
  <c r="A64" i="2"/>
  <c r="B64" i="2"/>
  <c r="C64" i="2"/>
  <c r="D64" i="2"/>
  <c r="E64" i="2"/>
  <c r="M64" i="2"/>
  <c r="N64" i="2"/>
  <c r="O64" i="2"/>
  <c r="P64" i="2"/>
  <c r="Q64" i="2"/>
  <c r="R64" i="2"/>
  <c r="U64" i="2"/>
  <c r="V64" i="2" s="1"/>
  <c r="A65" i="2"/>
  <c r="B65" i="2"/>
  <c r="C65" i="2"/>
  <c r="D65" i="2"/>
  <c r="E65" i="2"/>
  <c r="M65" i="2"/>
  <c r="N65" i="2"/>
  <c r="O65" i="2"/>
  <c r="P65" i="2"/>
  <c r="Q65" i="2"/>
  <c r="R65" i="2"/>
  <c r="U65" i="2"/>
  <c r="V65" i="2" s="1"/>
  <c r="A66" i="2"/>
  <c r="B66" i="2"/>
  <c r="C66" i="2"/>
  <c r="D66" i="2"/>
  <c r="E66" i="2"/>
  <c r="M66" i="2"/>
  <c r="N66" i="2"/>
  <c r="O66" i="2"/>
  <c r="P66" i="2"/>
  <c r="Q66" i="2"/>
  <c r="R66" i="2"/>
  <c r="U66" i="2"/>
  <c r="V66" i="2" s="1"/>
  <c r="A67" i="2"/>
  <c r="B67" i="2"/>
  <c r="C67" i="2"/>
  <c r="D67" i="2"/>
  <c r="E67" i="2"/>
  <c r="M67" i="2"/>
  <c r="N67" i="2"/>
  <c r="O67" i="2"/>
  <c r="P67" i="2"/>
  <c r="Q67" i="2"/>
  <c r="R67" i="2"/>
  <c r="U67" i="2"/>
  <c r="V67" i="2" s="1"/>
  <c r="A68" i="2"/>
  <c r="B68" i="2"/>
  <c r="C68" i="2"/>
  <c r="D68" i="2"/>
  <c r="E68" i="2"/>
  <c r="M68" i="2"/>
  <c r="N68" i="2"/>
  <c r="O68" i="2"/>
  <c r="P68" i="2"/>
  <c r="Q68" i="2"/>
  <c r="R68" i="2"/>
  <c r="U68" i="2"/>
  <c r="V68" i="2" s="1"/>
  <c r="A69" i="2"/>
  <c r="B69" i="2"/>
  <c r="C69" i="2"/>
  <c r="D69" i="2"/>
  <c r="E69" i="2"/>
  <c r="M69" i="2"/>
  <c r="N69" i="2"/>
  <c r="O69" i="2"/>
  <c r="P69" i="2"/>
  <c r="Q69" i="2"/>
  <c r="R69" i="2"/>
  <c r="U69" i="2"/>
  <c r="V69" i="2" s="1"/>
  <c r="A70" i="2"/>
  <c r="B70" i="2"/>
  <c r="C70" i="2"/>
  <c r="D70" i="2"/>
  <c r="E70" i="2"/>
  <c r="M70" i="2"/>
  <c r="N70" i="2"/>
  <c r="O70" i="2"/>
  <c r="P70" i="2"/>
  <c r="Q70" i="2"/>
  <c r="R70" i="2"/>
  <c r="U70" i="2"/>
  <c r="V70" i="2" s="1"/>
  <c r="A71" i="2"/>
  <c r="B71" i="2"/>
  <c r="C71" i="2"/>
  <c r="D71" i="2"/>
  <c r="E71" i="2"/>
  <c r="M71" i="2"/>
  <c r="N71" i="2"/>
  <c r="O71" i="2"/>
  <c r="P71" i="2"/>
  <c r="Q71" i="2"/>
  <c r="R71" i="2"/>
  <c r="U71" i="2"/>
  <c r="V71" i="2" s="1"/>
  <c r="A72" i="2"/>
  <c r="B72" i="2"/>
  <c r="C72" i="2"/>
  <c r="D72" i="2"/>
  <c r="E72" i="2"/>
  <c r="M72" i="2"/>
  <c r="N72" i="2"/>
  <c r="O72" i="2"/>
  <c r="P72" i="2"/>
  <c r="Q72" i="2"/>
  <c r="R72" i="2"/>
  <c r="U72" i="2"/>
  <c r="V72" i="2" s="1"/>
  <c r="A73" i="2"/>
  <c r="B73" i="2"/>
  <c r="C73" i="2"/>
  <c r="D73" i="2"/>
  <c r="E73" i="2"/>
  <c r="M73" i="2"/>
  <c r="N73" i="2"/>
  <c r="O73" i="2"/>
  <c r="P73" i="2"/>
  <c r="Q73" i="2"/>
  <c r="R73" i="2"/>
  <c r="U73" i="2"/>
  <c r="V73" i="2" s="1"/>
  <c r="A74" i="2"/>
  <c r="B74" i="2"/>
  <c r="C74" i="2"/>
  <c r="D74" i="2"/>
  <c r="E74" i="2"/>
  <c r="M74" i="2"/>
  <c r="N74" i="2"/>
  <c r="O74" i="2"/>
  <c r="P74" i="2"/>
  <c r="Q74" i="2"/>
  <c r="R74" i="2"/>
  <c r="U74" i="2"/>
  <c r="V74" i="2" s="1"/>
  <c r="A75" i="2"/>
  <c r="B75" i="2"/>
  <c r="C75" i="2"/>
  <c r="D75" i="2"/>
  <c r="E75" i="2"/>
  <c r="M75" i="2"/>
  <c r="N75" i="2"/>
  <c r="O75" i="2"/>
  <c r="P75" i="2"/>
  <c r="Q75" i="2"/>
  <c r="R75" i="2"/>
  <c r="U75" i="2"/>
  <c r="V75" i="2" s="1"/>
  <c r="A76" i="2"/>
  <c r="B76" i="2"/>
  <c r="C76" i="2"/>
  <c r="D76" i="2"/>
  <c r="E76" i="2"/>
  <c r="M76" i="2"/>
  <c r="N76" i="2"/>
  <c r="O76" i="2"/>
  <c r="P76" i="2"/>
  <c r="Q76" i="2"/>
  <c r="R76" i="2"/>
  <c r="U76" i="2"/>
  <c r="V76" i="2" s="1"/>
  <c r="A77" i="2"/>
  <c r="B77" i="2"/>
  <c r="C77" i="2"/>
  <c r="D77" i="2"/>
  <c r="E77" i="2"/>
  <c r="M77" i="2"/>
  <c r="N77" i="2"/>
  <c r="O77" i="2"/>
  <c r="P77" i="2"/>
  <c r="Q77" i="2"/>
  <c r="R77" i="2"/>
  <c r="U77" i="2"/>
  <c r="V77" i="2" s="1"/>
  <c r="A78" i="2"/>
  <c r="B78" i="2"/>
  <c r="C78" i="2"/>
  <c r="D78" i="2"/>
  <c r="E78" i="2"/>
  <c r="M78" i="2"/>
  <c r="N78" i="2"/>
  <c r="O78" i="2"/>
  <c r="P78" i="2"/>
  <c r="Q78" i="2"/>
  <c r="R78" i="2"/>
  <c r="U78" i="2"/>
  <c r="V78" i="2" s="1"/>
  <c r="A79" i="2"/>
  <c r="B79" i="2"/>
  <c r="C79" i="2"/>
  <c r="D79" i="2"/>
  <c r="E79" i="2"/>
  <c r="M79" i="2"/>
  <c r="N79" i="2"/>
  <c r="O79" i="2"/>
  <c r="P79" i="2"/>
  <c r="Q79" i="2"/>
  <c r="R79" i="2"/>
  <c r="U79" i="2"/>
  <c r="V79" i="2" s="1"/>
  <c r="A80" i="2"/>
  <c r="B80" i="2"/>
  <c r="C80" i="2"/>
  <c r="D80" i="2"/>
  <c r="E80" i="2"/>
  <c r="M80" i="2"/>
  <c r="N80" i="2"/>
  <c r="O80" i="2"/>
  <c r="P80" i="2"/>
  <c r="Q80" i="2"/>
  <c r="R80" i="2"/>
  <c r="U80" i="2"/>
  <c r="V80" i="2" s="1"/>
  <c r="A81" i="2"/>
  <c r="B81" i="2"/>
  <c r="C81" i="2"/>
  <c r="D81" i="2"/>
  <c r="E81" i="2"/>
  <c r="M81" i="2"/>
  <c r="N81" i="2"/>
  <c r="O81" i="2"/>
  <c r="P81" i="2"/>
  <c r="Q81" i="2"/>
  <c r="R81" i="2"/>
  <c r="U81" i="2"/>
  <c r="V81" i="2" s="1"/>
  <c r="A82" i="2"/>
  <c r="B82" i="2"/>
  <c r="C82" i="2"/>
  <c r="D82" i="2"/>
  <c r="E82" i="2"/>
  <c r="M82" i="2"/>
  <c r="N82" i="2"/>
  <c r="O82" i="2"/>
  <c r="P82" i="2"/>
  <c r="Q82" i="2"/>
  <c r="R82" i="2"/>
  <c r="U82" i="2"/>
  <c r="V82" i="2" s="1"/>
  <c r="A83" i="2"/>
  <c r="B83" i="2"/>
  <c r="C83" i="2"/>
  <c r="D83" i="2"/>
  <c r="E83" i="2"/>
  <c r="M83" i="2"/>
  <c r="N83" i="2"/>
  <c r="O83" i="2"/>
  <c r="P83" i="2"/>
  <c r="Q83" i="2"/>
  <c r="R83" i="2"/>
  <c r="U83" i="2"/>
  <c r="V83" i="2" s="1"/>
  <c r="A84" i="2"/>
  <c r="B84" i="2"/>
  <c r="C84" i="2"/>
  <c r="D84" i="2"/>
  <c r="E84" i="2"/>
  <c r="M84" i="2"/>
  <c r="N84" i="2"/>
  <c r="O84" i="2"/>
  <c r="P84" i="2"/>
  <c r="Q84" i="2"/>
  <c r="R84" i="2"/>
  <c r="U84" i="2"/>
  <c r="V84" i="2" s="1"/>
  <c r="A85" i="2"/>
  <c r="B85" i="2"/>
  <c r="C85" i="2"/>
  <c r="D85" i="2"/>
  <c r="E85" i="2"/>
  <c r="M85" i="2"/>
  <c r="N85" i="2"/>
  <c r="O85" i="2"/>
  <c r="P85" i="2"/>
  <c r="Q85" i="2"/>
  <c r="R85" i="2"/>
  <c r="U85" i="2"/>
  <c r="V85" i="2" s="1"/>
  <c r="A86" i="2"/>
  <c r="B86" i="2"/>
  <c r="C86" i="2"/>
  <c r="D86" i="2"/>
  <c r="E86" i="2"/>
  <c r="M86" i="2"/>
  <c r="N86" i="2"/>
  <c r="O86" i="2"/>
  <c r="P86" i="2"/>
  <c r="Q86" i="2"/>
  <c r="R86" i="2"/>
  <c r="U86" i="2"/>
  <c r="V86" i="2" s="1"/>
  <c r="A87" i="2"/>
  <c r="B87" i="2"/>
  <c r="C87" i="2"/>
  <c r="D87" i="2"/>
  <c r="E87" i="2"/>
  <c r="M87" i="2"/>
  <c r="N87" i="2"/>
  <c r="O87" i="2"/>
  <c r="P87" i="2"/>
  <c r="Q87" i="2"/>
  <c r="R87" i="2"/>
  <c r="U87" i="2"/>
  <c r="V87" i="2" s="1"/>
  <c r="A88" i="2"/>
  <c r="B88" i="2"/>
  <c r="C88" i="2"/>
  <c r="D88" i="2"/>
  <c r="E88" i="2"/>
  <c r="M88" i="2"/>
  <c r="N88" i="2"/>
  <c r="O88" i="2"/>
  <c r="P88" i="2"/>
  <c r="Q88" i="2"/>
  <c r="R88" i="2"/>
  <c r="U88" i="2"/>
  <c r="V88" i="2" s="1"/>
  <c r="A89" i="2"/>
  <c r="B89" i="2"/>
  <c r="C89" i="2"/>
  <c r="D89" i="2"/>
  <c r="E89" i="2"/>
  <c r="M89" i="2"/>
  <c r="N89" i="2"/>
  <c r="O89" i="2"/>
  <c r="P89" i="2"/>
  <c r="Q89" i="2"/>
  <c r="R89" i="2"/>
  <c r="U89" i="2"/>
  <c r="V89" i="2" s="1"/>
  <c r="A90" i="2"/>
  <c r="B90" i="2"/>
  <c r="C90" i="2"/>
  <c r="D90" i="2"/>
  <c r="E90" i="2"/>
  <c r="M90" i="2"/>
  <c r="N90" i="2"/>
  <c r="O90" i="2"/>
  <c r="P90" i="2"/>
  <c r="Q90" i="2"/>
  <c r="R90" i="2"/>
  <c r="U90" i="2"/>
  <c r="V90" i="2" s="1"/>
  <c r="A91" i="2"/>
  <c r="B91" i="2"/>
  <c r="C91" i="2"/>
  <c r="D91" i="2"/>
  <c r="E91" i="2"/>
  <c r="M91" i="2"/>
  <c r="N91" i="2"/>
  <c r="O91" i="2"/>
  <c r="P91" i="2"/>
  <c r="Q91" i="2"/>
  <c r="R91" i="2"/>
  <c r="U91" i="2"/>
  <c r="V91" i="2" s="1"/>
  <c r="A92" i="2"/>
  <c r="B92" i="2"/>
  <c r="C92" i="2"/>
  <c r="D92" i="2"/>
  <c r="E92" i="2"/>
  <c r="M92" i="2"/>
  <c r="N92" i="2"/>
  <c r="O92" i="2"/>
  <c r="P92" i="2"/>
  <c r="Q92" i="2"/>
  <c r="R92" i="2"/>
  <c r="U92" i="2"/>
  <c r="V92" i="2" s="1"/>
  <c r="A93" i="2"/>
  <c r="B93" i="2"/>
  <c r="C93" i="2"/>
  <c r="D93" i="2"/>
  <c r="E93" i="2"/>
  <c r="M93" i="2"/>
  <c r="N93" i="2"/>
  <c r="O93" i="2"/>
  <c r="P93" i="2"/>
  <c r="Q93" i="2"/>
  <c r="R93" i="2"/>
  <c r="U93" i="2"/>
  <c r="V93" i="2" s="1"/>
  <c r="A94" i="2"/>
  <c r="B94" i="2"/>
  <c r="C94" i="2"/>
  <c r="D94" i="2"/>
  <c r="E94" i="2"/>
  <c r="M94" i="2"/>
  <c r="N94" i="2"/>
  <c r="O94" i="2"/>
  <c r="P94" i="2"/>
  <c r="Q94" i="2"/>
  <c r="R94" i="2"/>
  <c r="U94" i="2"/>
  <c r="V94" i="2" s="1"/>
  <c r="A95" i="2"/>
  <c r="B95" i="2"/>
  <c r="C95" i="2"/>
  <c r="D95" i="2"/>
  <c r="E95" i="2"/>
  <c r="M95" i="2"/>
  <c r="N95" i="2"/>
  <c r="O95" i="2"/>
  <c r="P95" i="2"/>
  <c r="Q95" i="2"/>
  <c r="R95" i="2"/>
  <c r="U95" i="2"/>
  <c r="V95" i="2" s="1"/>
  <c r="A96" i="2"/>
  <c r="B96" i="2"/>
  <c r="C96" i="2"/>
  <c r="D96" i="2"/>
  <c r="E96" i="2"/>
  <c r="M96" i="2"/>
  <c r="N96" i="2"/>
  <c r="O96" i="2"/>
  <c r="P96" i="2"/>
  <c r="Q96" i="2"/>
  <c r="R96" i="2"/>
  <c r="U96" i="2"/>
  <c r="V96" i="2" s="1"/>
  <c r="A97" i="2"/>
  <c r="B97" i="2"/>
  <c r="C97" i="2"/>
  <c r="D97" i="2"/>
  <c r="E97" i="2"/>
  <c r="M97" i="2"/>
  <c r="N97" i="2"/>
  <c r="O97" i="2"/>
  <c r="P97" i="2"/>
  <c r="Q97" i="2"/>
  <c r="R97" i="2"/>
  <c r="U97" i="2"/>
  <c r="V97" i="2" s="1"/>
  <c r="A98" i="2"/>
  <c r="B98" i="2"/>
  <c r="C98" i="2"/>
  <c r="D98" i="2"/>
  <c r="E98" i="2"/>
  <c r="M98" i="2"/>
  <c r="N98" i="2"/>
  <c r="O98" i="2"/>
  <c r="P98" i="2"/>
  <c r="Q98" i="2"/>
  <c r="R98" i="2"/>
  <c r="U98" i="2"/>
  <c r="V98" i="2" s="1"/>
  <c r="A99" i="2"/>
  <c r="B99" i="2"/>
  <c r="C99" i="2"/>
  <c r="D99" i="2"/>
  <c r="E99" i="2"/>
  <c r="M99" i="2"/>
  <c r="N99" i="2"/>
  <c r="O99" i="2"/>
  <c r="P99" i="2"/>
  <c r="Q99" i="2"/>
  <c r="R99" i="2"/>
  <c r="U99" i="2"/>
  <c r="V99" i="2" s="1"/>
  <c r="A100" i="2"/>
  <c r="B100" i="2"/>
  <c r="C100" i="2"/>
  <c r="D100" i="2"/>
  <c r="E100" i="2"/>
  <c r="M100" i="2"/>
  <c r="N100" i="2"/>
  <c r="O100" i="2"/>
  <c r="P100" i="2"/>
  <c r="Q100" i="2"/>
  <c r="R100" i="2"/>
  <c r="U100" i="2"/>
  <c r="V100" i="2" s="1"/>
  <c r="A101" i="2"/>
  <c r="B101" i="2"/>
  <c r="C101" i="2"/>
  <c r="D101" i="2"/>
  <c r="E101" i="2"/>
  <c r="M101" i="2"/>
  <c r="N101" i="2"/>
  <c r="O101" i="2"/>
  <c r="P101" i="2"/>
  <c r="Q101" i="2"/>
  <c r="R101" i="2"/>
  <c r="U101" i="2"/>
  <c r="V101" i="2" s="1"/>
  <c r="A102" i="2"/>
  <c r="B102" i="2"/>
  <c r="C102" i="2"/>
  <c r="D102" i="2"/>
  <c r="E102" i="2"/>
  <c r="M102" i="2"/>
  <c r="N102" i="2"/>
  <c r="O102" i="2"/>
  <c r="P102" i="2"/>
  <c r="Q102" i="2"/>
  <c r="R102" i="2"/>
  <c r="U102" i="2"/>
  <c r="V102" i="2" s="1"/>
  <c r="A103" i="2"/>
  <c r="B103" i="2"/>
  <c r="C103" i="2"/>
  <c r="D103" i="2"/>
  <c r="E103" i="2"/>
  <c r="M103" i="2"/>
  <c r="N103" i="2"/>
  <c r="O103" i="2"/>
  <c r="P103" i="2"/>
  <c r="Q103" i="2"/>
  <c r="R103" i="2"/>
  <c r="U103" i="2"/>
  <c r="V103" i="2" s="1"/>
  <c r="A104" i="2"/>
  <c r="B104" i="2"/>
  <c r="C104" i="2"/>
  <c r="D104" i="2"/>
  <c r="E104" i="2"/>
  <c r="M104" i="2"/>
  <c r="N104" i="2"/>
  <c r="O104" i="2"/>
  <c r="P104" i="2"/>
  <c r="Q104" i="2"/>
  <c r="R104" i="2"/>
  <c r="U104" i="2"/>
  <c r="V104" i="2" s="1"/>
  <c r="A105" i="2"/>
  <c r="B105" i="2"/>
  <c r="C105" i="2"/>
  <c r="D105" i="2"/>
  <c r="E105" i="2"/>
  <c r="M105" i="2"/>
  <c r="N105" i="2"/>
  <c r="O105" i="2"/>
  <c r="P105" i="2"/>
  <c r="Q105" i="2"/>
  <c r="R105" i="2"/>
  <c r="U105" i="2"/>
  <c r="V105" i="2" s="1"/>
  <c r="A106" i="2"/>
  <c r="B106" i="2"/>
  <c r="C106" i="2"/>
  <c r="D106" i="2"/>
  <c r="E106" i="2"/>
  <c r="M106" i="2"/>
  <c r="N106" i="2"/>
  <c r="O106" i="2"/>
  <c r="P106" i="2"/>
  <c r="Q106" i="2"/>
  <c r="R106" i="2"/>
  <c r="U106" i="2"/>
  <c r="V106" i="2" s="1"/>
  <c r="A107" i="2"/>
  <c r="B107" i="2"/>
  <c r="C107" i="2"/>
  <c r="D107" i="2"/>
  <c r="E107" i="2"/>
  <c r="M107" i="2"/>
  <c r="N107" i="2"/>
  <c r="O107" i="2"/>
  <c r="P107" i="2"/>
  <c r="Q107" i="2"/>
  <c r="R107" i="2"/>
  <c r="U107" i="2"/>
  <c r="V107" i="2" s="1"/>
  <c r="A108" i="2"/>
  <c r="B108" i="2"/>
  <c r="C108" i="2"/>
  <c r="D108" i="2"/>
  <c r="E108" i="2"/>
  <c r="M108" i="2"/>
  <c r="N108" i="2"/>
  <c r="O108" i="2"/>
  <c r="P108" i="2"/>
  <c r="Q108" i="2"/>
  <c r="R108" i="2"/>
  <c r="U108" i="2"/>
  <c r="V108" i="2" s="1"/>
  <c r="A109" i="2"/>
  <c r="B109" i="2"/>
  <c r="C109" i="2"/>
  <c r="D109" i="2"/>
  <c r="E109" i="2"/>
  <c r="M109" i="2"/>
  <c r="N109" i="2"/>
  <c r="O109" i="2"/>
  <c r="P109" i="2"/>
  <c r="Q109" i="2"/>
  <c r="R109" i="2"/>
  <c r="U109" i="2"/>
  <c r="V109" i="2" s="1"/>
  <c r="A110" i="2"/>
  <c r="B110" i="2"/>
  <c r="C110" i="2"/>
  <c r="D110" i="2"/>
  <c r="E110" i="2"/>
  <c r="M110" i="2"/>
  <c r="N110" i="2"/>
  <c r="O110" i="2"/>
  <c r="P110" i="2"/>
  <c r="Q110" i="2"/>
  <c r="R110" i="2"/>
  <c r="U110" i="2"/>
  <c r="V110" i="2" s="1"/>
  <c r="A111" i="2"/>
  <c r="B111" i="2"/>
  <c r="C111" i="2"/>
  <c r="D111" i="2"/>
  <c r="E111" i="2"/>
  <c r="M111" i="2"/>
  <c r="N111" i="2"/>
  <c r="O111" i="2"/>
  <c r="P111" i="2"/>
  <c r="Q111" i="2"/>
  <c r="R111" i="2"/>
  <c r="U111" i="2"/>
  <c r="V111" i="2" s="1"/>
  <c r="A112" i="2"/>
  <c r="B112" i="2"/>
  <c r="C112" i="2"/>
  <c r="D112" i="2"/>
  <c r="E112" i="2"/>
  <c r="M112" i="2"/>
  <c r="N112" i="2"/>
  <c r="O112" i="2"/>
  <c r="P112" i="2"/>
  <c r="Q112" i="2"/>
  <c r="R112" i="2"/>
  <c r="U112" i="2"/>
  <c r="V112" i="2" s="1"/>
  <c r="A113" i="2"/>
  <c r="B113" i="2"/>
  <c r="C113" i="2"/>
  <c r="D113" i="2"/>
  <c r="E113" i="2"/>
  <c r="M113" i="2"/>
  <c r="N113" i="2"/>
  <c r="O113" i="2"/>
  <c r="P113" i="2"/>
  <c r="Q113" i="2"/>
  <c r="R113" i="2"/>
  <c r="U113" i="2"/>
  <c r="V113" i="2" s="1"/>
  <c r="A114" i="2"/>
  <c r="B114" i="2"/>
  <c r="C114" i="2"/>
  <c r="D114" i="2"/>
  <c r="E114" i="2"/>
  <c r="M114" i="2"/>
  <c r="N114" i="2"/>
  <c r="O114" i="2"/>
  <c r="P114" i="2"/>
  <c r="Q114" i="2"/>
  <c r="R114" i="2"/>
  <c r="U114" i="2"/>
  <c r="V114" i="2" s="1"/>
  <c r="A115" i="2"/>
  <c r="B115" i="2"/>
  <c r="C115" i="2"/>
  <c r="D115" i="2"/>
  <c r="E115" i="2"/>
  <c r="M115" i="2"/>
  <c r="N115" i="2"/>
  <c r="O115" i="2"/>
  <c r="P115" i="2"/>
  <c r="Q115" i="2"/>
  <c r="R115" i="2"/>
  <c r="U115" i="2"/>
  <c r="V115" i="2" s="1"/>
  <c r="A116" i="2"/>
  <c r="B116" i="2"/>
  <c r="C116" i="2"/>
  <c r="D116" i="2"/>
  <c r="E116" i="2"/>
  <c r="M116" i="2"/>
  <c r="N116" i="2"/>
  <c r="O116" i="2"/>
  <c r="P116" i="2"/>
  <c r="Q116" i="2"/>
  <c r="R116" i="2"/>
  <c r="U116" i="2"/>
  <c r="V116" i="2" s="1"/>
  <c r="A117" i="2"/>
  <c r="B117" i="2"/>
  <c r="C117" i="2"/>
  <c r="D117" i="2"/>
  <c r="E117" i="2"/>
  <c r="M117" i="2"/>
  <c r="N117" i="2"/>
  <c r="O117" i="2"/>
  <c r="P117" i="2"/>
  <c r="Q117" i="2"/>
  <c r="R117" i="2"/>
  <c r="U117" i="2"/>
  <c r="V117" i="2" s="1"/>
  <c r="A118" i="2"/>
  <c r="B118" i="2"/>
  <c r="C118" i="2"/>
  <c r="D118" i="2"/>
  <c r="E118" i="2"/>
  <c r="M118" i="2"/>
  <c r="N118" i="2"/>
  <c r="O118" i="2"/>
  <c r="P118" i="2"/>
  <c r="Q118" i="2"/>
  <c r="R118" i="2"/>
  <c r="U118" i="2"/>
  <c r="V118" i="2" s="1"/>
  <c r="A119" i="2"/>
  <c r="B119" i="2"/>
  <c r="C119" i="2"/>
  <c r="D119" i="2"/>
  <c r="E119" i="2"/>
  <c r="M119" i="2"/>
  <c r="N119" i="2"/>
  <c r="O119" i="2"/>
  <c r="P119" i="2"/>
  <c r="Q119" i="2"/>
  <c r="R119" i="2"/>
  <c r="U119" i="2"/>
  <c r="V119" i="2" s="1"/>
  <c r="A120" i="2"/>
  <c r="B120" i="2"/>
  <c r="C120" i="2"/>
  <c r="D120" i="2"/>
  <c r="E120" i="2"/>
  <c r="M120" i="2"/>
  <c r="N120" i="2"/>
  <c r="O120" i="2"/>
  <c r="P120" i="2"/>
  <c r="Q120" i="2"/>
  <c r="R120" i="2"/>
  <c r="U120" i="2"/>
  <c r="V120" i="2" s="1"/>
  <c r="A121" i="2"/>
  <c r="B121" i="2"/>
  <c r="C121" i="2"/>
  <c r="D121" i="2"/>
  <c r="E121" i="2"/>
  <c r="M121" i="2"/>
  <c r="N121" i="2"/>
  <c r="O121" i="2"/>
  <c r="P121" i="2"/>
  <c r="Q121" i="2"/>
  <c r="R121" i="2"/>
  <c r="U121" i="2"/>
  <c r="V121" i="2" s="1"/>
  <c r="A122" i="2"/>
  <c r="B122" i="2"/>
  <c r="C122" i="2"/>
  <c r="D122" i="2"/>
  <c r="E122" i="2"/>
  <c r="M122" i="2"/>
  <c r="N122" i="2"/>
  <c r="O122" i="2"/>
  <c r="P122" i="2"/>
  <c r="Q122" i="2"/>
  <c r="R122" i="2"/>
  <c r="U122" i="2"/>
  <c r="V122" i="2" s="1"/>
  <c r="A123" i="2"/>
  <c r="B123" i="2"/>
  <c r="C123" i="2"/>
  <c r="D123" i="2"/>
  <c r="E123" i="2"/>
  <c r="M123" i="2"/>
  <c r="N123" i="2"/>
  <c r="O123" i="2"/>
  <c r="P123" i="2"/>
  <c r="Q123" i="2"/>
  <c r="R123" i="2"/>
  <c r="U123" i="2"/>
  <c r="V123" i="2" s="1"/>
  <c r="A124" i="2"/>
  <c r="B124" i="2"/>
  <c r="C124" i="2"/>
  <c r="D124" i="2"/>
  <c r="E124" i="2"/>
  <c r="M124" i="2"/>
  <c r="N124" i="2"/>
  <c r="O124" i="2"/>
  <c r="P124" i="2"/>
  <c r="Q124" i="2"/>
  <c r="R124" i="2"/>
  <c r="U124" i="2"/>
  <c r="V124" i="2" s="1"/>
  <c r="A125" i="2"/>
  <c r="B125" i="2"/>
  <c r="C125" i="2"/>
  <c r="D125" i="2"/>
  <c r="E125" i="2"/>
  <c r="M125" i="2"/>
  <c r="N125" i="2"/>
  <c r="O125" i="2"/>
  <c r="P125" i="2"/>
  <c r="Q125" i="2"/>
  <c r="R125" i="2"/>
  <c r="U125" i="2"/>
  <c r="V125" i="2" s="1"/>
  <c r="A126" i="2"/>
  <c r="B126" i="2"/>
  <c r="C126" i="2"/>
  <c r="D126" i="2"/>
  <c r="E126" i="2"/>
  <c r="M126" i="2"/>
  <c r="N126" i="2"/>
  <c r="O126" i="2"/>
  <c r="P126" i="2"/>
  <c r="Q126" i="2"/>
  <c r="R126" i="2"/>
  <c r="U126" i="2"/>
  <c r="V126" i="2" s="1"/>
  <c r="A127" i="2"/>
  <c r="B127" i="2"/>
  <c r="C127" i="2"/>
  <c r="D127" i="2"/>
  <c r="E127" i="2"/>
  <c r="M127" i="2"/>
  <c r="N127" i="2"/>
  <c r="O127" i="2"/>
  <c r="P127" i="2"/>
  <c r="Q127" i="2"/>
  <c r="R127" i="2"/>
  <c r="U127" i="2"/>
  <c r="V127" i="2" s="1"/>
  <c r="A128" i="2"/>
  <c r="B128" i="2"/>
  <c r="C128" i="2"/>
  <c r="D128" i="2"/>
  <c r="E128" i="2"/>
  <c r="M128" i="2"/>
  <c r="N128" i="2"/>
  <c r="O128" i="2"/>
  <c r="P128" i="2"/>
  <c r="Q128" i="2"/>
  <c r="R128" i="2"/>
  <c r="U128" i="2"/>
  <c r="V128" i="2" s="1"/>
  <c r="A129" i="2"/>
  <c r="B129" i="2"/>
  <c r="C129" i="2"/>
  <c r="D129" i="2"/>
  <c r="E129" i="2"/>
  <c r="M129" i="2"/>
  <c r="N129" i="2"/>
  <c r="O129" i="2"/>
  <c r="P129" i="2"/>
  <c r="Q129" i="2"/>
  <c r="R129" i="2"/>
  <c r="U129" i="2"/>
  <c r="V129" i="2" s="1"/>
  <c r="A130" i="2"/>
  <c r="B130" i="2"/>
  <c r="C130" i="2"/>
  <c r="D130" i="2"/>
  <c r="E130" i="2"/>
  <c r="M130" i="2"/>
  <c r="N130" i="2"/>
  <c r="O130" i="2"/>
  <c r="P130" i="2"/>
  <c r="Q130" i="2"/>
  <c r="R130" i="2"/>
  <c r="U130" i="2"/>
  <c r="V130" i="2" s="1"/>
  <c r="A131" i="2"/>
  <c r="B131" i="2"/>
  <c r="C131" i="2"/>
  <c r="D131" i="2"/>
  <c r="E131" i="2"/>
  <c r="M131" i="2"/>
  <c r="N131" i="2"/>
  <c r="O131" i="2"/>
  <c r="P131" i="2"/>
  <c r="Q131" i="2"/>
  <c r="R131" i="2"/>
  <c r="U131" i="2"/>
  <c r="V131" i="2" s="1"/>
  <c r="A132" i="2"/>
  <c r="B132" i="2"/>
  <c r="C132" i="2"/>
  <c r="D132" i="2"/>
  <c r="E132" i="2"/>
  <c r="M132" i="2"/>
  <c r="N132" i="2"/>
  <c r="O132" i="2"/>
  <c r="P132" i="2"/>
  <c r="Q132" i="2"/>
  <c r="R132" i="2"/>
  <c r="U132" i="2"/>
  <c r="V132" i="2" s="1"/>
  <c r="A133" i="2"/>
  <c r="B133" i="2"/>
  <c r="C133" i="2"/>
  <c r="D133" i="2"/>
  <c r="E133" i="2"/>
  <c r="M133" i="2"/>
  <c r="N133" i="2"/>
  <c r="O133" i="2"/>
  <c r="P133" i="2"/>
  <c r="Q133" i="2"/>
  <c r="R133" i="2"/>
  <c r="U133" i="2"/>
  <c r="V133" i="2" s="1"/>
  <c r="A134" i="2"/>
  <c r="B134" i="2"/>
  <c r="C134" i="2"/>
  <c r="D134" i="2"/>
  <c r="E134" i="2"/>
  <c r="M134" i="2"/>
  <c r="N134" i="2"/>
  <c r="O134" i="2"/>
  <c r="P134" i="2"/>
  <c r="Q134" i="2"/>
  <c r="R134" i="2"/>
  <c r="U134" i="2"/>
  <c r="V134" i="2" s="1"/>
  <c r="A135" i="2"/>
  <c r="B135" i="2"/>
  <c r="C135" i="2"/>
  <c r="D135" i="2"/>
  <c r="E135" i="2"/>
  <c r="M135" i="2"/>
  <c r="N135" i="2"/>
  <c r="O135" i="2"/>
  <c r="P135" i="2"/>
  <c r="Q135" i="2"/>
  <c r="R135" i="2"/>
  <c r="U135" i="2"/>
  <c r="V135" i="2" s="1"/>
  <c r="A136" i="2"/>
  <c r="B136" i="2"/>
  <c r="C136" i="2"/>
  <c r="D136" i="2"/>
  <c r="E136" i="2"/>
  <c r="M136" i="2"/>
  <c r="N136" i="2"/>
  <c r="O136" i="2"/>
  <c r="P136" i="2"/>
  <c r="Q136" i="2"/>
  <c r="R136" i="2"/>
  <c r="U136" i="2"/>
  <c r="V136" i="2" s="1"/>
  <c r="A137" i="2"/>
  <c r="B137" i="2"/>
  <c r="C137" i="2"/>
  <c r="D137" i="2"/>
  <c r="E137" i="2"/>
  <c r="M137" i="2"/>
  <c r="N137" i="2"/>
  <c r="O137" i="2"/>
  <c r="P137" i="2"/>
  <c r="Q137" i="2"/>
  <c r="R137" i="2"/>
  <c r="U137" i="2"/>
  <c r="V137" i="2" s="1"/>
  <c r="A138" i="2"/>
  <c r="B138" i="2"/>
  <c r="C138" i="2"/>
  <c r="D138" i="2"/>
  <c r="E138" i="2"/>
  <c r="M138" i="2"/>
  <c r="N138" i="2"/>
  <c r="O138" i="2"/>
  <c r="P138" i="2"/>
  <c r="Q138" i="2"/>
  <c r="R138" i="2"/>
  <c r="U138" i="2"/>
  <c r="V138" i="2" s="1"/>
  <c r="A139" i="2"/>
  <c r="B139" i="2"/>
  <c r="C139" i="2"/>
  <c r="D139" i="2"/>
  <c r="E139" i="2"/>
  <c r="M139" i="2"/>
  <c r="N139" i="2"/>
  <c r="O139" i="2"/>
  <c r="P139" i="2"/>
  <c r="Q139" i="2"/>
  <c r="R139" i="2"/>
  <c r="U139" i="2"/>
  <c r="V139" i="2" s="1"/>
  <c r="A140" i="2"/>
  <c r="B140" i="2"/>
  <c r="C140" i="2"/>
  <c r="D140" i="2"/>
  <c r="E140" i="2"/>
  <c r="M140" i="2"/>
  <c r="N140" i="2"/>
  <c r="O140" i="2"/>
  <c r="P140" i="2"/>
  <c r="Q140" i="2"/>
  <c r="R140" i="2"/>
  <c r="U140" i="2"/>
  <c r="V140" i="2" s="1"/>
  <c r="A141" i="2"/>
  <c r="B141" i="2"/>
  <c r="C141" i="2"/>
  <c r="D141" i="2"/>
  <c r="E141" i="2"/>
  <c r="M141" i="2"/>
  <c r="N141" i="2"/>
  <c r="O141" i="2"/>
  <c r="P141" i="2"/>
  <c r="Q141" i="2"/>
  <c r="R141" i="2"/>
  <c r="U141" i="2"/>
  <c r="V141" i="2" s="1"/>
  <c r="A142" i="2"/>
  <c r="B142" i="2"/>
  <c r="C142" i="2"/>
  <c r="D142" i="2"/>
  <c r="E142" i="2"/>
  <c r="M142" i="2"/>
  <c r="N142" i="2"/>
  <c r="O142" i="2"/>
  <c r="P142" i="2"/>
  <c r="Q142" i="2"/>
  <c r="R142" i="2"/>
  <c r="U142" i="2"/>
  <c r="V142" i="2" s="1"/>
  <c r="A143" i="2"/>
  <c r="B143" i="2"/>
  <c r="C143" i="2"/>
  <c r="D143" i="2"/>
  <c r="E143" i="2"/>
  <c r="M143" i="2"/>
  <c r="N143" i="2"/>
  <c r="O143" i="2"/>
  <c r="P143" i="2"/>
  <c r="Q143" i="2"/>
  <c r="R143" i="2"/>
  <c r="U143" i="2"/>
  <c r="V143" i="2" s="1"/>
  <c r="A144" i="2"/>
  <c r="B144" i="2"/>
  <c r="C144" i="2"/>
  <c r="D144" i="2"/>
  <c r="E144" i="2"/>
  <c r="M144" i="2"/>
  <c r="N144" i="2"/>
  <c r="O144" i="2"/>
  <c r="P144" i="2"/>
  <c r="Q144" i="2"/>
  <c r="R144" i="2"/>
  <c r="U144" i="2"/>
  <c r="V144" i="2" s="1"/>
  <c r="A145" i="2"/>
  <c r="B145" i="2"/>
  <c r="C145" i="2"/>
  <c r="D145" i="2"/>
  <c r="E145" i="2"/>
  <c r="M145" i="2"/>
  <c r="N145" i="2"/>
  <c r="O145" i="2"/>
  <c r="P145" i="2"/>
  <c r="Q145" i="2"/>
  <c r="R145" i="2"/>
  <c r="U145" i="2"/>
  <c r="V145" i="2" s="1"/>
  <c r="A146" i="2"/>
  <c r="B146" i="2"/>
  <c r="C146" i="2"/>
  <c r="D146" i="2"/>
  <c r="E146" i="2"/>
  <c r="M146" i="2"/>
  <c r="N146" i="2"/>
  <c r="O146" i="2"/>
  <c r="P146" i="2"/>
  <c r="Q146" i="2"/>
  <c r="R146" i="2"/>
  <c r="U146" i="2"/>
  <c r="V146" i="2" s="1"/>
  <c r="A147" i="2"/>
  <c r="B147" i="2"/>
  <c r="C147" i="2"/>
  <c r="D147" i="2"/>
  <c r="E147" i="2"/>
  <c r="M147" i="2"/>
  <c r="N147" i="2"/>
  <c r="O147" i="2"/>
  <c r="P147" i="2"/>
  <c r="Q147" i="2"/>
  <c r="R147" i="2"/>
  <c r="U147" i="2"/>
  <c r="V147" i="2" s="1"/>
  <c r="A148" i="2"/>
  <c r="B148" i="2"/>
  <c r="C148" i="2"/>
  <c r="D148" i="2"/>
  <c r="E148" i="2"/>
  <c r="M148" i="2"/>
  <c r="N148" i="2"/>
  <c r="O148" i="2"/>
  <c r="P148" i="2"/>
  <c r="Q148" i="2"/>
  <c r="R148" i="2"/>
  <c r="U148" i="2"/>
  <c r="V148" i="2" s="1"/>
  <c r="A149" i="2"/>
  <c r="B149" i="2"/>
  <c r="C149" i="2"/>
  <c r="D149" i="2"/>
  <c r="E149" i="2"/>
  <c r="M149" i="2"/>
  <c r="N149" i="2"/>
  <c r="O149" i="2"/>
  <c r="P149" i="2"/>
  <c r="Q149" i="2"/>
  <c r="R149" i="2"/>
  <c r="U149" i="2"/>
  <c r="V149" i="2" s="1"/>
  <c r="A150" i="2"/>
  <c r="B150" i="2"/>
  <c r="C150" i="2"/>
  <c r="D150" i="2"/>
  <c r="E150" i="2"/>
  <c r="M150" i="2"/>
  <c r="N150" i="2"/>
  <c r="O150" i="2"/>
  <c r="P150" i="2"/>
  <c r="Q150" i="2"/>
  <c r="R150" i="2"/>
  <c r="U150" i="2"/>
  <c r="V150" i="2" s="1"/>
  <c r="A151" i="2"/>
  <c r="B151" i="2"/>
  <c r="C151" i="2"/>
  <c r="D151" i="2"/>
  <c r="E151" i="2"/>
  <c r="M151" i="2"/>
  <c r="N151" i="2"/>
  <c r="O151" i="2"/>
  <c r="P151" i="2"/>
  <c r="Q151" i="2"/>
  <c r="R151" i="2"/>
  <c r="U151" i="2"/>
  <c r="V151" i="2" s="1"/>
  <c r="A152" i="2"/>
  <c r="B152" i="2"/>
  <c r="C152" i="2"/>
  <c r="D152" i="2"/>
  <c r="E152" i="2"/>
  <c r="M152" i="2"/>
  <c r="N152" i="2"/>
  <c r="O152" i="2"/>
  <c r="P152" i="2"/>
  <c r="Q152" i="2"/>
  <c r="R152" i="2"/>
  <c r="U152" i="2"/>
  <c r="V152" i="2" s="1"/>
  <c r="A153" i="2"/>
  <c r="B153" i="2"/>
  <c r="C153" i="2"/>
  <c r="D153" i="2"/>
  <c r="E153" i="2"/>
  <c r="M153" i="2"/>
  <c r="N153" i="2"/>
  <c r="O153" i="2"/>
  <c r="P153" i="2"/>
  <c r="Q153" i="2"/>
  <c r="R153" i="2"/>
  <c r="U153" i="2"/>
  <c r="V153" i="2" s="1"/>
  <c r="A154" i="2"/>
  <c r="B154" i="2"/>
  <c r="C154" i="2"/>
  <c r="D154" i="2"/>
  <c r="E154" i="2"/>
  <c r="M154" i="2"/>
  <c r="N154" i="2"/>
  <c r="O154" i="2"/>
  <c r="P154" i="2"/>
  <c r="Q154" i="2"/>
  <c r="R154" i="2"/>
  <c r="U154" i="2"/>
  <c r="V154" i="2" s="1"/>
  <c r="A155" i="2"/>
  <c r="B155" i="2"/>
  <c r="C155" i="2"/>
  <c r="D155" i="2"/>
  <c r="E155" i="2"/>
  <c r="M155" i="2"/>
  <c r="N155" i="2"/>
  <c r="O155" i="2"/>
  <c r="P155" i="2"/>
  <c r="Q155" i="2"/>
  <c r="R155" i="2"/>
  <c r="U155" i="2"/>
  <c r="V155" i="2" s="1"/>
  <c r="A156" i="2"/>
  <c r="B156" i="2"/>
  <c r="C156" i="2"/>
  <c r="D156" i="2"/>
  <c r="E156" i="2"/>
  <c r="M156" i="2"/>
  <c r="N156" i="2"/>
  <c r="O156" i="2"/>
  <c r="P156" i="2"/>
  <c r="Q156" i="2"/>
  <c r="R156" i="2"/>
  <c r="U156" i="2"/>
  <c r="V156" i="2" s="1"/>
  <c r="A157" i="2"/>
  <c r="B157" i="2"/>
  <c r="C157" i="2"/>
  <c r="D157" i="2"/>
  <c r="E157" i="2"/>
  <c r="M157" i="2"/>
  <c r="N157" i="2"/>
  <c r="O157" i="2"/>
  <c r="P157" i="2"/>
  <c r="Q157" i="2"/>
  <c r="R157" i="2"/>
  <c r="U157" i="2"/>
  <c r="V157" i="2" s="1"/>
  <c r="A158" i="2"/>
  <c r="B158" i="2"/>
  <c r="C158" i="2"/>
  <c r="D158" i="2"/>
  <c r="E158" i="2"/>
  <c r="M158" i="2"/>
  <c r="N158" i="2"/>
  <c r="O158" i="2"/>
  <c r="P158" i="2"/>
  <c r="Q158" i="2"/>
  <c r="R158" i="2"/>
  <c r="U158" i="2"/>
  <c r="V158" i="2" s="1"/>
  <c r="A159" i="2"/>
  <c r="B159" i="2"/>
  <c r="C159" i="2"/>
  <c r="D159" i="2"/>
  <c r="E159" i="2"/>
  <c r="M159" i="2"/>
  <c r="N159" i="2"/>
  <c r="O159" i="2"/>
  <c r="P159" i="2"/>
  <c r="Q159" i="2"/>
  <c r="R159" i="2"/>
  <c r="U159" i="2"/>
  <c r="V159" i="2" s="1"/>
  <c r="A160" i="2"/>
  <c r="B160" i="2"/>
  <c r="C160" i="2"/>
  <c r="D160" i="2"/>
  <c r="E160" i="2"/>
  <c r="M160" i="2"/>
  <c r="N160" i="2"/>
  <c r="O160" i="2"/>
  <c r="P160" i="2"/>
  <c r="Q160" i="2"/>
  <c r="R160" i="2"/>
  <c r="U160" i="2"/>
  <c r="V160" i="2" s="1"/>
  <c r="A161" i="2"/>
  <c r="B161" i="2"/>
  <c r="C161" i="2"/>
  <c r="D161" i="2"/>
  <c r="E161" i="2"/>
  <c r="M161" i="2"/>
  <c r="N161" i="2"/>
  <c r="O161" i="2"/>
  <c r="P161" i="2"/>
  <c r="Q161" i="2"/>
  <c r="R161" i="2"/>
  <c r="U161" i="2"/>
  <c r="V161" i="2" s="1"/>
  <c r="A162" i="2"/>
  <c r="B162" i="2"/>
  <c r="C162" i="2"/>
  <c r="D162" i="2"/>
  <c r="E162" i="2"/>
  <c r="M162" i="2"/>
  <c r="N162" i="2"/>
  <c r="O162" i="2"/>
  <c r="P162" i="2"/>
  <c r="Q162" i="2"/>
  <c r="R162" i="2"/>
  <c r="U162" i="2"/>
  <c r="V162" i="2" s="1"/>
  <c r="A163" i="2"/>
  <c r="B163" i="2"/>
  <c r="C163" i="2"/>
  <c r="D163" i="2"/>
  <c r="E163" i="2"/>
  <c r="M163" i="2"/>
  <c r="N163" i="2"/>
  <c r="O163" i="2"/>
  <c r="P163" i="2"/>
  <c r="Q163" i="2"/>
  <c r="R163" i="2"/>
  <c r="U163" i="2"/>
  <c r="V163" i="2" s="1"/>
  <c r="A164" i="2"/>
  <c r="B164" i="2"/>
  <c r="C164" i="2"/>
  <c r="D164" i="2"/>
  <c r="E164" i="2"/>
  <c r="M164" i="2"/>
  <c r="N164" i="2"/>
  <c r="O164" i="2"/>
  <c r="P164" i="2"/>
  <c r="Q164" i="2"/>
  <c r="R164" i="2"/>
  <c r="U164" i="2"/>
  <c r="V164" i="2" s="1"/>
  <c r="A165" i="2"/>
  <c r="B165" i="2"/>
  <c r="C165" i="2"/>
  <c r="D165" i="2"/>
  <c r="E165" i="2"/>
  <c r="M165" i="2"/>
  <c r="N165" i="2"/>
  <c r="O165" i="2"/>
  <c r="P165" i="2"/>
  <c r="Q165" i="2"/>
  <c r="R165" i="2"/>
  <c r="U165" i="2"/>
  <c r="V165" i="2" s="1"/>
  <c r="A166" i="2"/>
  <c r="B166" i="2"/>
  <c r="C166" i="2"/>
  <c r="D166" i="2"/>
  <c r="E166" i="2"/>
  <c r="M166" i="2"/>
  <c r="N166" i="2"/>
  <c r="O166" i="2"/>
  <c r="P166" i="2"/>
  <c r="Q166" i="2"/>
  <c r="R166" i="2"/>
  <c r="U166" i="2"/>
  <c r="V166" i="2" s="1"/>
  <c r="A167" i="2"/>
  <c r="B167" i="2"/>
  <c r="C167" i="2"/>
  <c r="D167" i="2"/>
  <c r="E167" i="2"/>
  <c r="M167" i="2"/>
  <c r="N167" i="2"/>
  <c r="O167" i="2"/>
  <c r="P167" i="2"/>
  <c r="Q167" i="2"/>
  <c r="R167" i="2"/>
  <c r="U167" i="2"/>
  <c r="V167" i="2" s="1"/>
  <c r="A168" i="2"/>
  <c r="B168" i="2"/>
  <c r="C168" i="2"/>
  <c r="D168" i="2"/>
  <c r="E168" i="2"/>
  <c r="M168" i="2"/>
  <c r="N168" i="2"/>
  <c r="O168" i="2"/>
  <c r="P168" i="2"/>
  <c r="Q168" i="2"/>
  <c r="R168" i="2"/>
  <c r="U168" i="2"/>
  <c r="V168" i="2" s="1"/>
  <c r="A169" i="2"/>
  <c r="B169" i="2"/>
  <c r="C169" i="2"/>
  <c r="D169" i="2"/>
  <c r="E169" i="2"/>
  <c r="M169" i="2"/>
  <c r="N169" i="2"/>
  <c r="O169" i="2"/>
  <c r="P169" i="2"/>
  <c r="Q169" i="2"/>
  <c r="R169" i="2"/>
  <c r="U169" i="2"/>
  <c r="V169" i="2" s="1"/>
  <c r="A170" i="2"/>
  <c r="B170" i="2"/>
  <c r="C170" i="2"/>
  <c r="D170" i="2"/>
  <c r="E170" i="2"/>
  <c r="M170" i="2"/>
  <c r="N170" i="2"/>
  <c r="O170" i="2"/>
  <c r="P170" i="2"/>
  <c r="Q170" i="2"/>
  <c r="R170" i="2"/>
  <c r="U170" i="2"/>
  <c r="V170" i="2" s="1"/>
  <c r="A171" i="2"/>
  <c r="B171" i="2"/>
  <c r="C171" i="2"/>
  <c r="D171" i="2"/>
  <c r="E171" i="2"/>
  <c r="M171" i="2"/>
  <c r="N171" i="2"/>
  <c r="O171" i="2"/>
  <c r="P171" i="2"/>
  <c r="Q171" i="2"/>
  <c r="R171" i="2"/>
  <c r="U171" i="2"/>
  <c r="V171" i="2" s="1"/>
  <c r="A172" i="2"/>
  <c r="B172" i="2"/>
  <c r="C172" i="2"/>
  <c r="D172" i="2"/>
  <c r="E172" i="2"/>
  <c r="M172" i="2"/>
  <c r="N172" i="2"/>
  <c r="O172" i="2"/>
  <c r="P172" i="2"/>
  <c r="Q172" i="2"/>
  <c r="R172" i="2"/>
  <c r="U172" i="2"/>
  <c r="V172" i="2" s="1"/>
  <c r="A173" i="2"/>
  <c r="B173" i="2"/>
  <c r="C173" i="2"/>
  <c r="D173" i="2"/>
  <c r="E173" i="2"/>
  <c r="M173" i="2"/>
  <c r="N173" i="2"/>
  <c r="O173" i="2"/>
  <c r="P173" i="2"/>
  <c r="Q173" i="2"/>
  <c r="R173" i="2"/>
  <c r="U173" i="2"/>
  <c r="V173" i="2" s="1"/>
  <c r="A174" i="2"/>
  <c r="B174" i="2"/>
  <c r="C174" i="2"/>
  <c r="D174" i="2"/>
  <c r="E174" i="2"/>
  <c r="M174" i="2"/>
  <c r="N174" i="2"/>
  <c r="O174" i="2"/>
  <c r="P174" i="2"/>
  <c r="Q174" i="2"/>
  <c r="R174" i="2"/>
  <c r="U174" i="2"/>
  <c r="V174" i="2" s="1"/>
  <c r="A175" i="2"/>
  <c r="B175" i="2"/>
  <c r="C175" i="2"/>
  <c r="D175" i="2"/>
  <c r="E175" i="2"/>
  <c r="M175" i="2"/>
  <c r="N175" i="2"/>
  <c r="O175" i="2"/>
  <c r="P175" i="2"/>
  <c r="Q175" i="2"/>
  <c r="R175" i="2"/>
  <c r="U175" i="2"/>
  <c r="V175" i="2" s="1"/>
  <c r="A176" i="2"/>
  <c r="B176" i="2"/>
  <c r="C176" i="2"/>
  <c r="D176" i="2"/>
  <c r="E176" i="2"/>
  <c r="M176" i="2"/>
  <c r="N176" i="2"/>
  <c r="O176" i="2"/>
  <c r="P176" i="2"/>
  <c r="Q176" i="2"/>
  <c r="R176" i="2"/>
  <c r="U176" i="2"/>
  <c r="V176" i="2" s="1"/>
  <c r="A177" i="2"/>
  <c r="B177" i="2"/>
  <c r="C177" i="2"/>
  <c r="D177" i="2"/>
  <c r="E177" i="2"/>
  <c r="M177" i="2"/>
  <c r="N177" i="2"/>
  <c r="O177" i="2"/>
  <c r="P177" i="2"/>
  <c r="Q177" i="2"/>
  <c r="R177" i="2"/>
  <c r="U177" i="2"/>
  <c r="V177" i="2" s="1"/>
  <c r="A178" i="2"/>
  <c r="B178" i="2"/>
  <c r="C178" i="2"/>
  <c r="D178" i="2"/>
  <c r="E178" i="2"/>
  <c r="M178" i="2"/>
  <c r="N178" i="2"/>
  <c r="O178" i="2"/>
  <c r="P178" i="2"/>
  <c r="Q178" i="2"/>
  <c r="R178" i="2"/>
  <c r="U178" i="2"/>
  <c r="V178" i="2" s="1"/>
  <c r="A179" i="2"/>
  <c r="B179" i="2"/>
  <c r="C179" i="2"/>
  <c r="D179" i="2"/>
  <c r="E179" i="2"/>
  <c r="M179" i="2"/>
  <c r="N179" i="2"/>
  <c r="O179" i="2"/>
  <c r="P179" i="2"/>
  <c r="Q179" i="2"/>
  <c r="R179" i="2"/>
  <c r="U179" i="2"/>
  <c r="V179" i="2" s="1"/>
  <c r="E37" i="2"/>
  <c r="A37" i="2"/>
  <c r="B37" i="2"/>
  <c r="C37" i="2"/>
  <c r="D37" i="2"/>
  <c r="N37" i="2"/>
  <c r="O37" i="2"/>
  <c r="P37" i="2"/>
  <c r="Q37" i="2"/>
  <c r="R37" i="2"/>
  <c r="U37" i="2"/>
  <c r="V37" i="2" s="1"/>
  <c r="D36" i="2"/>
  <c r="C36" i="2"/>
  <c r="U36" i="2"/>
  <c r="V36" i="2" s="1"/>
  <c r="R36" i="2"/>
  <c r="Q36" i="2"/>
  <c r="P36" i="2"/>
  <c r="O36" i="2"/>
  <c r="A36" i="2"/>
  <c r="M36" i="2"/>
  <c r="B36" i="2"/>
  <c r="K29" i="2" l="1"/>
  <c r="K21" i="2"/>
  <c r="L28" i="2"/>
  <c r="K25" i="2"/>
  <c r="K33" i="2"/>
  <c r="K17" i="2"/>
  <c r="K19" i="2"/>
  <c r="K20" i="2"/>
  <c r="K15" i="2"/>
  <c r="K16" i="2"/>
  <c r="K18" i="2"/>
  <c r="K13" i="2"/>
  <c r="K12" i="2"/>
  <c r="K14" i="2"/>
  <c r="H55" i="2"/>
  <c r="J55" i="2" s="1"/>
  <c r="K55" i="2" s="1"/>
  <c r="H149" i="2"/>
  <c r="J149" i="2" s="1"/>
  <c r="L149" i="2" s="1"/>
  <c r="H133" i="2"/>
  <c r="J133" i="2" s="1"/>
  <c r="L133" i="2" s="1"/>
  <c r="H165" i="2"/>
  <c r="J165" i="2" s="1"/>
  <c r="L165" i="2" s="1"/>
  <c r="H117" i="2"/>
  <c r="J117" i="2" s="1"/>
  <c r="K117" i="2" s="1"/>
  <c r="I102" i="2"/>
  <c r="J102" i="2" s="1"/>
  <c r="K102" i="2" s="1"/>
  <c r="H177" i="2"/>
  <c r="J177" i="2" s="1"/>
  <c r="L177" i="2" s="1"/>
  <c r="S67" i="2"/>
  <c r="S60" i="2"/>
  <c r="S56" i="2"/>
  <c r="H173" i="2"/>
  <c r="J173" i="2" s="1"/>
  <c r="L173" i="2" s="1"/>
  <c r="H157" i="2"/>
  <c r="J157" i="2" s="1"/>
  <c r="L157" i="2" s="1"/>
  <c r="H141" i="2"/>
  <c r="J141" i="2" s="1"/>
  <c r="L141" i="2" s="1"/>
  <c r="H125" i="2"/>
  <c r="J125" i="2" s="1"/>
  <c r="L125" i="2" s="1"/>
  <c r="H70" i="2"/>
  <c r="J70" i="2" s="1"/>
  <c r="K70" i="2" s="1"/>
  <c r="H50" i="2"/>
  <c r="J50" i="2" s="1"/>
  <c r="I118" i="2"/>
  <c r="J118" i="2" s="1"/>
  <c r="K118" i="2" s="1"/>
  <c r="I86" i="2"/>
  <c r="J86" i="2" s="1"/>
  <c r="K86" i="2" s="1"/>
  <c r="H161" i="2"/>
  <c r="H145" i="2"/>
  <c r="J145" i="2" s="1"/>
  <c r="L145" i="2" s="1"/>
  <c r="H129" i="2"/>
  <c r="J129" i="2" s="1"/>
  <c r="L129" i="2" s="1"/>
  <c r="H113" i="2"/>
  <c r="J113" i="2" s="1"/>
  <c r="L113" i="2" s="1"/>
  <c r="H82" i="2"/>
  <c r="J82" i="2" s="1"/>
  <c r="L82" i="2" s="1"/>
  <c r="H54" i="2"/>
  <c r="J54" i="2" s="1"/>
  <c r="L54" i="2" s="1"/>
  <c r="I94" i="2"/>
  <c r="J94" i="2" s="1"/>
  <c r="S99" i="2"/>
  <c r="H169" i="2"/>
  <c r="J169" i="2" s="1"/>
  <c r="L169" i="2" s="1"/>
  <c r="H153" i="2"/>
  <c r="J153" i="2" s="1"/>
  <c r="L153" i="2" s="1"/>
  <c r="H137" i="2"/>
  <c r="H121" i="2"/>
  <c r="H98" i="2"/>
  <c r="J98" i="2" s="1"/>
  <c r="L98" i="2" s="1"/>
  <c r="H66" i="2"/>
  <c r="J66" i="2" s="1"/>
  <c r="K66" i="2" s="1"/>
  <c r="I36" i="2"/>
  <c r="J36" i="2" s="1"/>
  <c r="I110" i="2"/>
  <c r="J110" i="2" s="1"/>
  <c r="K110" i="2" s="1"/>
  <c r="I78" i="2"/>
  <c r="J78" i="2" s="1"/>
  <c r="I168" i="2"/>
  <c r="H168" i="2"/>
  <c r="I152" i="2"/>
  <c r="H152" i="2"/>
  <c r="I140" i="2"/>
  <c r="H140" i="2"/>
  <c r="I128" i="2"/>
  <c r="H128" i="2"/>
  <c r="I120" i="2"/>
  <c r="H120" i="2"/>
  <c r="I112" i="2"/>
  <c r="H112" i="2"/>
  <c r="I104" i="2"/>
  <c r="H104" i="2"/>
  <c r="I96" i="2"/>
  <c r="H96" i="2"/>
  <c r="I80" i="2"/>
  <c r="H80" i="2"/>
  <c r="I64" i="2"/>
  <c r="H64" i="2"/>
  <c r="S59" i="2"/>
  <c r="S50" i="2"/>
  <c r="S42" i="2"/>
  <c r="I167" i="2"/>
  <c r="H167" i="2"/>
  <c r="I151" i="2"/>
  <c r="H151" i="2"/>
  <c r="I135" i="2"/>
  <c r="H135" i="2"/>
  <c r="I123" i="2"/>
  <c r="H123" i="2"/>
  <c r="I115" i="2"/>
  <c r="H115" i="2"/>
  <c r="I107" i="2"/>
  <c r="H107" i="2"/>
  <c r="H99" i="2"/>
  <c r="I99" i="2"/>
  <c r="H91" i="2"/>
  <c r="I91" i="2"/>
  <c r="H83" i="2"/>
  <c r="I83" i="2"/>
  <c r="I59" i="2"/>
  <c r="H59" i="2"/>
  <c r="H76" i="2"/>
  <c r="I119" i="2"/>
  <c r="I103" i="2"/>
  <c r="I79" i="2"/>
  <c r="J79" i="2" s="1"/>
  <c r="K79" i="2" s="1"/>
  <c r="S158" i="2"/>
  <c r="H87" i="2"/>
  <c r="H71" i="2"/>
  <c r="H179" i="2"/>
  <c r="S98" i="2"/>
  <c r="S74" i="2"/>
  <c r="S70" i="2"/>
  <c r="I176" i="2"/>
  <c r="H176" i="2"/>
  <c r="I172" i="2"/>
  <c r="H172" i="2"/>
  <c r="I164" i="2"/>
  <c r="H164" i="2"/>
  <c r="I160" i="2"/>
  <c r="H160" i="2"/>
  <c r="I156" i="2"/>
  <c r="H156" i="2"/>
  <c r="I148" i="2"/>
  <c r="H148" i="2"/>
  <c r="I144" i="2"/>
  <c r="H144" i="2"/>
  <c r="I136" i="2"/>
  <c r="H136" i="2"/>
  <c r="I132" i="2"/>
  <c r="H132" i="2"/>
  <c r="I124" i="2"/>
  <c r="H124" i="2"/>
  <c r="I116" i="2"/>
  <c r="H116" i="2"/>
  <c r="I100" i="2"/>
  <c r="H100" i="2"/>
  <c r="I88" i="2"/>
  <c r="H88" i="2"/>
  <c r="I84" i="2"/>
  <c r="H84" i="2"/>
  <c r="I72" i="2"/>
  <c r="H72" i="2"/>
  <c r="I68" i="2"/>
  <c r="H68" i="2"/>
  <c r="I56" i="2"/>
  <c r="H56" i="2"/>
  <c r="I52" i="2"/>
  <c r="H52" i="2"/>
  <c r="I48" i="2"/>
  <c r="H48" i="2"/>
  <c r="I40" i="2"/>
  <c r="H40" i="2"/>
  <c r="S73" i="2"/>
  <c r="S55" i="2"/>
  <c r="I175" i="2"/>
  <c r="H175" i="2"/>
  <c r="I171" i="2"/>
  <c r="H171" i="2"/>
  <c r="I163" i="2"/>
  <c r="H163" i="2"/>
  <c r="I159" i="2"/>
  <c r="H159" i="2"/>
  <c r="I155" i="2"/>
  <c r="H155" i="2"/>
  <c r="I147" i="2"/>
  <c r="H147" i="2"/>
  <c r="I143" i="2"/>
  <c r="H143" i="2"/>
  <c r="I139" i="2"/>
  <c r="H139" i="2"/>
  <c r="I131" i="2"/>
  <c r="H131" i="2"/>
  <c r="I127" i="2"/>
  <c r="H127" i="2"/>
  <c r="H75" i="2"/>
  <c r="I75" i="2"/>
  <c r="I67" i="2"/>
  <c r="H67" i="2"/>
  <c r="I63" i="2"/>
  <c r="H63" i="2"/>
  <c r="H108" i="2"/>
  <c r="H92" i="2"/>
  <c r="H60" i="2"/>
  <c r="H44" i="2"/>
  <c r="I111" i="2"/>
  <c r="I95" i="2"/>
  <c r="S116" i="2"/>
  <c r="H37" i="2"/>
  <c r="S114" i="2"/>
  <c r="S92" i="2"/>
  <c r="S85" i="2"/>
  <c r="S82" i="2"/>
  <c r="S49" i="2"/>
  <c r="H38" i="2"/>
  <c r="H106" i="2"/>
  <c r="H90" i="2"/>
  <c r="H74" i="2"/>
  <c r="H58" i="2"/>
  <c r="H47" i="2"/>
  <c r="H42" i="2"/>
  <c r="H39" i="2"/>
  <c r="H43" i="2"/>
  <c r="S143" i="2"/>
  <c r="S112" i="2"/>
  <c r="S91" i="2"/>
  <c r="I109" i="2"/>
  <c r="H109" i="2"/>
  <c r="I105" i="2"/>
  <c r="H105" i="2"/>
  <c r="I101" i="2"/>
  <c r="H101" i="2"/>
  <c r="I97" i="2"/>
  <c r="H97" i="2"/>
  <c r="I93" i="2"/>
  <c r="H93" i="2"/>
  <c r="I89" i="2"/>
  <c r="H89" i="2"/>
  <c r="I85" i="2"/>
  <c r="H85" i="2"/>
  <c r="I81" i="2"/>
  <c r="H81" i="2"/>
  <c r="I77" i="2"/>
  <c r="H77" i="2"/>
  <c r="I73" i="2"/>
  <c r="H73" i="2"/>
  <c r="I69" i="2"/>
  <c r="H69" i="2"/>
  <c r="I65" i="2"/>
  <c r="H65" i="2"/>
  <c r="I61" i="2"/>
  <c r="H61" i="2"/>
  <c r="I57" i="2"/>
  <c r="H57" i="2"/>
  <c r="I53" i="2"/>
  <c r="H53" i="2"/>
  <c r="I49" i="2"/>
  <c r="H49" i="2"/>
  <c r="I45" i="2"/>
  <c r="H45" i="2"/>
  <c r="I41" i="2"/>
  <c r="H41" i="2"/>
  <c r="H178" i="2"/>
  <c r="H174" i="2"/>
  <c r="H170" i="2"/>
  <c r="H166" i="2"/>
  <c r="H162" i="2"/>
  <c r="H158" i="2"/>
  <c r="H154" i="2"/>
  <c r="H150" i="2"/>
  <c r="H146" i="2"/>
  <c r="H142" i="2"/>
  <c r="H138" i="2"/>
  <c r="H134" i="2"/>
  <c r="H130" i="2"/>
  <c r="H126" i="2"/>
  <c r="H122" i="2"/>
  <c r="H114" i="2"/>
  <c r="H62" i="2"/>
  <c r="H51" i="2"/>
  <c r="H46" i="2"/>
  <c r="S87" i="2"/>
  <c r="S64" i="2"/>
  <c r="S58" i="2"/>
  <c r="S135" i="2"/>
  <c r="S100" i="2"/>
  <c r="S84" i="2"/>
  <c r="S66" i="2"/>
  <c r="S61" i="2"/>
  <c r="S142" i="2"/>
  <c r="S121" i="2"/>
  <c r="S118" i="2"/>
  <c r="S111" i="2"/>
  <c r="S80" i="2"/>
  <c r="S57" i="2"/>
  <c r="S41" i="2"/>
  <c r="S38" i="2"/>
  <c r="S95" i="2"/>
  <c r="S86" i="2"/>
  <c r="S68" i="2"/>
  <c r="S117" i="2"/>
  <c r="S106" i="2"/>
  <c r="S105" i="2"/>
  <c r="S96" i="2"/>
  <c r="S78" i="2"/>
  <c r="S63" i="2"/>
  <c r="S147" i="2"/>
  <c r="S90" i="2"/>
  <c r="S76" i="2"/>
  <c r="S46" i="2"/>
  <c r="S154" i="2"/>
  <c r="S138" i="2"/>
  <c r="S107" i="2"/>
  <c r="S89" i="2"/>
  <c r="S151" i="2"/>
  <c r="S146" i="2"/>
  <c r="S108" i="2"/>
  <c r="S103" i="2"/>
  <c r="S88" i="2"/>
  <c r="S83" i="2"/>
  <c r="S77" i="2"/>
  <c r="S40" i="2"/>
  <c r="S155" i="2"/>
  <c r="S150" i="2"/>
  <c r="S134" i="2"/>
  <c r="S115" i="2"/>
  <c r="S102" i="2"/>
  <c r="S45" i="2"/>
  <c r="S62" i="2"/>
  <c r="S54" i="2"/>
  <c r="S47" i="2"/>
  <c r="S71" i="2"/>
  <c r="S53" i="2"/>
  <c r="S51" i="2"/>
  <c r="S44" i="2"/>
  <c r="S159" i="2"/>
  <c r="S139" i="2"/>
  <c r="S110" i="2"/>
  <c r="S109" i="2"/>
  <c r="S104" i="2"/>
  <c r="S101" i="2"/>
  <c r="S75" i="2"/>
  <c r="S48" i="2"/>
  <c r="S39" i="2"/>
  <c r="S119" i="2"/>
  <c r="S94" i="2"/>
  <c r="S93" i="2"/>
  <c r="S81" i="2"/>
  <c r="S79" i="2"/>
  <c r="S72" i="2"/>
  <c r="S69" i="2"/>
  <c r="S52" i="2"/>
  <c r="S43" i="2"/>
  <c r="S144" i="2"/>
  <c r="S129" i="2"/>
  <c r="S113" i="2"/>
  <c r="S97" i="2"/>
  <c r="S65" i="2"/>
  <c r="S160" i="2"/>
  <c r="S152" i="2"/>
  <c r="S136" i="2"/>
  <c r="S124" i="2"/>
  <c r="S157" i="2"/>
  <c r="S149" i="2"/>
  <c r="S141" i="2"/>
  <c r="S133" i="2"/>
  <c r="S128" i="2"/>
  <c r="S179" i="2"/>
  <c r="S178" i="2"/>
  <c r="S177" i="2"/>
  <c r="S176" i="2"/>
  <c r="S175" i="2"/>
  <c r="S174" i="2"/>
  <c r="S173" i="2"/>
  <c r="S172" i="2"/>
  <c r="S171" i="2"/>
  <c r="S170" i="2"/>
  <c r="S169" i="2"/>
  <c r="S168" i="2"/>
  <c r="S167" i="2"/>
  <c r="S166" i="2"/>
  <c r="S165" i="2"/>
  <c r="S164" i="2"/>
  <c r="S163" i="2"/>
  <c r="S162" i="2"/>
  <c r="S161" i="2"/>
  <c r="S153" i="2"/>
  <c r="S145" i="2"/>
  <c r="S137" i="2"/>
  <c r="S125" i="2"/>
  <c r="S156" i="2"/>
  <c r="S148" i="2"/>
  <c r="S140" i="2"/>
  <c r="S132" i="2"/>
  <c r="S120" i="2"/>
  <c r="S130" i="2"/>
  <c r="S126" i="2"/>
  <c r="S122" i="2"/>
  <c r="S131" i="2"/>
  <c r="S127" i="2"/>
  <c r="S123" i="2"/>
  <c r="S37" i="2"/>
  <c r="S36" i="2"/>
  <c r="L86" i="2" l="1"/>
  <c r="K125" i="2"/>
  <c r="L94" i="2"/>
  <c r="K94" i="2"/>
  <c r="K129" i="2"/>
  <c r="L118" i="2"/>
  <c r="K133" i="2"/>
  <c r="K54" i="2"/>
  <c r="K145" i="2"/>
  <c r="K141" i="2"/>
  <c r="K149" i="2"/>
  <c r="L110" i="2"/>
  <c r="J161" i="2"/>
  <c r="L161" i="2" s="1"/>
  <c r="L78" i="2"/>
  <c r="K78" i="2"/>
  <c r="K50" i="2"/>
  <c r="L50" i="2"/>
  <c r="L66" i="2"/>
  <c r="J121" i="2"/>
  <c r="L121" i="2" s="1"/>
  <c r="K98" i="2"/>
  <c r="J137" i="2"/>
  <c r="L137" i="2" s="1"/>
  <c r="L117" i="2"/>
  <c r="L70" i="2"/>
  <c r="K113" i="2"/>
  <c r="J168" i="2"/>
  <c r="L168" i="2" s="1"/>
  <c r="J51" i="2"/>
  <c r="L51" i="2" s="1"/>
  <c r="J174" i="2"/>
  <c r="L174" i="2" s="1"/>
  <c r="J61" i="2"/>
  <c r="K61" i="2" s="1"/>
  <c r="J85" i="2"/>
  <c r="L85" i="2" s="1"/>
  <c r="J101" i="2"/>
  <c r="K101" i="2" s="1"/>
  <c r="J67" i="2"/>
  <c r="K67" i="2" s="1"/>
  <c r="J127" i="2"/>
  <c r="K127" i="2" s="1"/>
  <c r="J159" i="2"/>
  <c r="K159" i="2" s="1"/>
  <c r="K153" i="2"/>
  <c r="J115" i="2"/>
  <c r="K115" i="2" s="1"/>
  <c r="J62" i="2"/>
  <c r="L62" i="2" s="1"/>
  <c r="J130" i="2"/>
  <c r="L130" i="2" s="1"/>
  <c r="J146" i="2"/>
  <c r="L146" i="2" s="1"/>
  <c r="J162" i="2"/>
  <c r="L162" i="2" s="1"/>
  <c r="J178" i="2"/>
  <c r="L178" i="2" s="1"/>
  <c r="J43" i="2"/>
  <c r="L43" i="2" s="1"/>
  <c r="J42" i="2"/>
  <c r="L42" i="2" s="1"/>
  <c r="J90" i="2"/>
  <c r="L90" i="2" s="1"/>
  <c r="J44" i="2"/>
  <c r="L44" i="2" s="1"/>
  <c r="L55" i="2"/>
  <c r="K177" i="2"/>
  <c r="J48" i="2"/>
  <c r="K48" i="2" s="1"/>
  <c r="J56" i="2"/>
  <c r="L56" i="2" s="1"/>
  <c r="J84" i="2"/>
  <c r="L84" i="2" s="1"/>
  <c r="J116" i="2"/>
  <c r="L116" i="2" s="1"/>
  <c r="J132" i="2"/>
  <c r="K132" i="2" s="1"/>
  <c r="J144" i="2"/>
  <c r="K144" i="2" s="1"/>
  <c r="J156" i="2"/>
  <c r="K156" i="2" s="1"/>
  <c r="J164" i="2"/>
  <c r="K164" i="2" s="1"/>
  <c r="J176" i="2"/>
  <c r="K176" i="2" s="1"/>
  <c r="J71" i="2"/>
  <c r="L71" i="2" s="1"/>
  <c r="J76" i="2"/>
  <c r="L76" i="2" s="1"/>
  <c r="J83" i="2"/>
  <c r="L83" i="2" s="1"/>
  <c r="J99" i="2"/>
  <c r="K99" i="2" s="1"/>
  <c r="J64" i="2"/>
  <c r="L64" i="2" s="1"/>
  <c r="J96" i="2"/>
  <c r="K96" i="2" s="1"/>
  <c r="J112" i="2"/>
  <c r="K112" i="2" s="1"/>
  <c r="J128" i="2"/>
  <c r="K128" i="2" s="1"/>
  <c r="J152" i="2"/>
  <c r="L152" i="2" s="1"/>
  <c r="J46" i="2"/>
  <c r="L46" i="2" s="1"/>
  <c r="J122" i="2"/>
  <c r="L122" i="2" s="1"/>
  <c r="J138" i="2"/>
  <c r="L138" i="2" s="1"/>
  <c r="J154" i="2"/>
  <c r="L154" i="2" s="1"/>
  <c r="J170" i="2"/>
  <c r="L170" i="2" s="1"/>
  <c r="J58" i="2"/>
  <c r="L58" i="2" s="1"/>
  <c r="J38" i="2"/>
  <c r="L38" i="2" s="1"/>
  <c r="J92" i="2"/>
  <c r="L92" i="2" s="1"/>
  <c r="J75" i="2"/>
  <c r="K75" i="2" s="1"/>
  <c r="J52" i="2"/>
  <c r="K52" i="2" s="1"/>
  <c r="J88" i="2"/>
  <c r="L88" i="2" s="1"/>
  <c r="J124" i="2"/>
  <c r="K124" i="2" s="1"/>
  <c r="J136" i="2"/>
  <c r="K136" i="2" s="1"/>
  <c r="J148" i="2"/>
  <c r="K148" i="2" s="1"/>
  <c r="J160" i="2"/>
  <c r="K160" i="2" s="1"/>
  <c r="J172" i="2"/>
  <c r="L172" i="2" s="1"/>
  <c r="J91" i="2"/>
  <c r="L91" i="2" s="1"/>
  <c r="J80" i="2"/>
  <c r="L80" i="2" s="1"/>
  <c r="J104" i="2"/>
  <c r="K104" i="2" s="1"/>
  <c r="J120" i="2"/>
  <c r="L120" i="2" s="1"/>
  <c r="J140" i="2"/>
  <c r="K140" i="2" s="1"/>
  <c r="J103" i="2"/>
  <c r="K103" i="2" s="1"/>
  <c r="J126" i="2"/>
  <c r="L126" i="2" s="1"/>
  <c r="J142" i="2"/>
  <c r="L142" i="2" s="1"/>
  <c r="J158" i="2"/>
  <c r="L158" i="2" s="1"/>
  <c r="J45" i="2"/>
  <c r="K45" i="2" s="1"/>
  <c r="J53" i="2"/>
  <c r="L53" i="2" s="1"/>
  <c r="J69" i="2"/>
  <c r="L69" i="2" s="1"/>
  <c r="J77" i="2"/>
  <c r="K77" i="2" s="1"/>
  <c r="J93" i="2"/>
  <c r="L93" i="2" s="1"/>
  <c r="J109" i="2"/>
  <c r="K109" i="2" s="1"/>
  <c r="J39" i="2"/>
  <c r="L39" i="2" s="1"/>
  <c r="J74" i="2"/>
  <c r="L74" i="2" s="1"/>
  <c r="J108" i="2"/>
  <c r="L108" i="2" s="1"/>
  <c r="K173" i="2"/>
  <c r="J111" i="2"/>
  <c r="K111" i="2" s="1"/>
  <c r="J139" i="2"/>
  <c r="L139" i="2" s="1"/>
  <c r="J147" i="2"/>
  <c r="L147" i="2" s="1"/>
  <c r="J171" i="2"/>
  <c r="L171" i="2" s="1"/>
  <c r="J68" i="2"/>
  <c r="L68" i="2" s="1"/>
  <c r="J135" i="2"/>
  <c r="L135" i="2" s="1"/>
  <c r="J167" i="2"/>
  <c r="K167" i="2" s="1"/>
  <c r="J114" i="2"/>
  <c r="L114" i="2" s="1"/>
  <c r="J134" i="2"/>
  <c r="L134" i="2" s="1"/>
  <c r="J150" i="2"/>
  <c r="L150" i="2" s="1"/>
  <c r="J166" i="2"/>
  <c r="L166" i="2" s="1"/>
  <c r="J41" i="2"/>
  <c r="L41" i="2" s="1"/>
  <c r="J49" i="2"/>
  <c r="K49" i="2" s="1"/>
  <c r="J57" i="2"/>
  <c r="L57" i="2" s="1"/>
  <c r="J65" i="2"/>
  <c r="K65" i="2" s="1"/>
  <c r="J73" i="2"/>
  <c r="K73" i="2" s="1"/>
  <c r="J81" i="2"/>
  <c r="L81" i="2" s="1"/>
  <c r="J89" i="2"/>
  <c r="L89" i="2" s="1"/>
  <c r="J97" i="2"/>
  <c r="L97" i="2" s="1"/>
  <c r="J105" i="2"/>
  <c r="K105" i="2" s="1"/>
  <c r="L102" i="2"/>
  <c r="J47" i="2"/>
  <c r="L47" i="2" s="1"/>
  <c r="J106" i="2"/>
  <c r="L106" i="2" s="1"/>
  <c r="K165" i="2"/>
  <c r="J60" i="2"/>
  <c r="L60" i="2" s="1"/>
  <c r="K157" i="2"/>
  <c r="J63" i="2"/>
  <c r="L63" i="2" s="1"/>
  <c r="J95" i="2"/>
  <c r="K95" i="2" s="1"/>
  <c r="J119" i="2"/>
  <c r="K119" i="2" s="1"/>
  <c r="J131" i="2"/>
  <c r="K131" i="2" s="1"/>
  <c r="J143" i="2"/>
  <c r="K143" i="2" s="1"/>
  <c r="J155" i="2"/>
  <c r="K155" i="2" s="1"/>
  <c r="J163" i="2"/>
  <c r="L163" i="2" s="1"/>
  <c r="J175" i="2"/>
  <c r="L175" i="2" s="1"/>
  <c r="K82" i="2"/>
  <c r="J40" i="2"/>
  <c r="L40" i="2" s="1"/>
  <c r="J72" i="2"/>
  <c r="L72" i="2" s="1"/>
  <c r="J100" i="2"/>
  <c r="L100" i="2" s="1"/>
  <c r="J179" i="2"/>
  <c r="L179" i="2" s="1"/>
  <c r="J87" i="2"/>
  <c r="L87" i="2" s="1"/>
  <c r="K169" i="2"/>
  <c r="L79" i="2"/>
  <c r="J59" i="2"/>
  <c r="L59" i="2" s="1"/>
  <c r="J107" i="2"/>
  <c r="L107" i="2" s="1"/>
  <c r="J123" i="2"/>
  <c r="L123" i="2" s="1"/>
  <c r="J151" i="2"/>
  <c r="K151" i="2" s="1"/>
  <c r="L36" i="2"/>
  <c r="K36" i="2"/>
  <c r="J37" i="2"/>
  <c r="K37" i="2" s="1"/>
  <c r="L128" i="2" l="1"/>
  <c r="L75" i="2"/>
  <c r="L127" i="2"/>
  <c r="L124" i="2"/>
  <c r="L101" i="2"/>
  <c r="L132" i="2"/>
  <c r="K53" i="2"/>
  <c r="L115" i="2"/>
  <c r="L156" i="2"/>
  <c r="K139" i="2"/>
  <c r="K93" i="2"/>
  <c r="L61" i="2"/>
  <c r="K168" i="2"/>
  <c r="K161" i="2"/>
  <c r="K72" i="2"/>
  <c r="K106" i="2"/>
  <c r="K134" i="2"/>
  <c r="K172" i="2"/>
  <c r="L155" i="2"/>
  <c r="L95" i="2"/>
  <c r="K170" i="2"/>
  <c r="K90" i="2"/>
  <c r="K146" i="2"/>
  <c r="L111" i="2"/>
  <c r="K123" i="2"/>
  <c r="K69" i="2"/>
  <c r="K80" i="2"/>
  <c r="L67" i="2"/>
  <c r="K81" i="2"/>
  <c r="L140" i="2"/>
  <c r="K138" i="2"/>
  <c r="L159" i="2"/>
  <c r="K59" i="2"/>
  <c r="K87" i="2"/>
  <c r="L104" i="2"/>
  <c r="K116" i="2"/>
  <c r="L52" i="2"/>
  <c r="K120" i="2"/>
  <c r="K88" i="2"/>
  <c r="K64" i="2"/>
  <c r="K175" i="2"/>
  <c r="L112" i="2"/>
  <c r="L176" i="2"/>
  <c r="K46" i="2"/>
  <c r="K56" i="2"/>
  <c r="K62" i="2"/>
  <c r="K121" i="2"/>
  <c r="L99" i="2"/>
  <c r="L143" i="2"/>
  <c r="K71" i="2"/>
  <c r="L96" i="2"/>
  <c r="L48" i="2"/>
  <c r="K97" i="2"/>
  <c r="K57" i="2"/>
  <c r="K166" i="2"/>
  <c r="K142" i="2"/>
  <c r="K38" i="2"/>
  <c r="L49" i="2"/>
  <c r="K154" i="2"/>
  <c r="K122" i="2"/>
  <c r="K152" i="2"/>
  <c r="K83" i="2"/>
  <c r="K178" i="2"/>
  <c r="K174" i="2"/>
  <c r="K137" i="2"/>
  <c r="K41" i="2"/>
  <c r="L45" i="2"/>
  <c r="L148" i="2"/>
  <c r="L164" i="2"/>
  <c r="K40" i="2"/>
  <c r="K135" i="2"/>
  <c r="L136" i="2"/>
  <c r="L103" i="2"/>
  <c r="K44" i="2"/>
  <c r="K42" i="2"/>
  <c r="K85" i="2"/>
  <c r="K107" i="2"/>
  <c r="L119" i="2"/>
  <c r="L105" i="2"/>
  <c r="K179" i="2"/>
  <c r="K171" i="2"/>
  <c r="K108" i="2"/>
  <c r="L151" i="2"/>
  <c r="K91" i="2"/>
  <c r="L131" i="2"/>
  <c r="L65" i="2"/>
  <c r="L167" i="2"/>
  <c r="K76" i="2"/>
  <c r="K84" i="2"/>
  <c r="L109" i="2"/>
  <c r="L77" i="2"/>
  <c r="K63" i="2"/>
  <c r="K47" i="2"/>
  <c r="L73" i="2"/>
  <c r="L144" i="2"/>
  <c r="K100" i="2"/>
  <c r="K163" i="2"/>
  <c r="K39" i="2"/>
  <c r="K60" i="2"/>
  <c r="K89" i="2"/>
  <c r="K150" i="2"/>
  <c r="K114" i="2"/>
  <c r="L160" i="2"/>
  <c r="K68" i="2"/>
  <c r="K147" i="2"/>
  <c r="K74" i="2"/>
  <c r="K158" i="2"/>
  <c r="K126" i="2"/>
  <c r="K92" i="2"/>
  <c r="K58" i="2"/>
  <c r="K43" i="2"/>
  <c r="K162" i="2"/>
  <c r="K130" i="2"/>
  <c r="K51" i="2"/>
  <c r="L37" i="2"/>
</calcChain>
</file>

<file path=xl/comments1.xml><?xml version="1.0" encoding="utf-8"?>
<comments xmlns="http://schemas.openxmlformats.org/spreadsheetml/2006/main">
  <authors>
    <author>Cristian Higuita</author>
  </authors>
  <commentList>
    <comment ref="C11" authorId="0" shapeId="0">
      <text>
        <r>
          <rPr>
            <b/>
            <sz val="9"/>
            <color indexed="81"/>
            <rFont val="Times New Roman"/>
            <family val="1"/>
          </rPr>
          <t>Raíz funcional (g) por muestra de 5 plantas</t>
        </r>
        <r>
          <rPr>
            <sz val="9"/>
            <color indexed="81"/>
            <rFont val="Times New Roman"/>
            <family val="1"/>
          </rPr>
          <t xml:space="preserve">. </t>
        </r>
      </text>
    </comment>
    <comment ref="D11" authorId="0" shapeId="0">
      <text>
        <r>
          <rPr>
            <b/>
            <sz val="9"/>
            <color indexed="81"/>
            <rFont val="Times New Roman"/>
            <family val="1"/>
          </rPr>
          <t>Raíz no funcional (g) por muestra de 5 plantas.</t>
        </r>
      </text>
    </comment>
    <comment ref="N11" authorId="0" shapeId="0">
      <text>
        <r>
          <rPr>
            <b/>
            <sz val="9"/>
            <color indexed="81"/>
            <rFont val="Times New Roman"/>
            <family val="1"/>
          </rPr>
          <t>Raíz funcional (g) por muestra de 5 plantas</t>
        </r>
        <r>
          <rPr>
            <sz val="9"/>
            <color indexed="81"/>
            <rFont val="Times New Roman"/>
            <family val="1"/>
          </rPr>
          <t xml:space="preserve">. </t>
        </r>
      </text>
    </comment>
    <comment ref="O11" authorId="0" shapeId="0">
      <text>
        <r>
          <rPr>
            <b/>
            <sz val="9"/>
            <color indexed="81"/>
            <rFont val="Times New Roman"/>
            <family val="1"/>
          </rPr>
          <t>Raíz no funcional (g) por muestra de 5 plantas.</t>
        </r>
      </text>
    </comment>
    <comment ref="Y11" authorId="0" shapeId="0">
      <text>
        <r>
          <rPr>
            <b/>
            <sz val="9"/>
            <color indexed="81"/>
            <rFont val="Times New Roman"/>
            <family val="1"/>
          </rPr>
          <t>Raíz funcional (g) por muestra de 5 plantas</t>
        </r>
        <r>
          <rPr>
            <sz val="9"/>
            <color indexed="81"/>
            <rFont val="Times New Roman"/>
            <family val="1"/>
          </rPr>
          <t xml:space="preserve">. </t>
        </r>
      </text>
    </comment>
    <comment ref="Z11" authorId="0" shapeId="0">
      <text>
        <r>
          <rPr>
            <b/>
            <sz val="9"/>
            <color indexed="81"/>
            <rFont val="Times New Roman"/>
            <family val="1"/>
          </rPr>
          <t>Raíz no funcional (g) por muestra de 5 plantas.</t>
        </r>
      </text>
    </comment>
    <comment ref="AJ11" authorId="0" shapeId="0">
      <text>
        <r>
          <rPr>
            <b/>
            <sz val="9"/>
            <color indexed="81"/>
            <rFont val="Times New Roman"/>
            <family val="1"/>
          </rPr>
          <t>Raíz funcional (g) por muestra de 5 plantas</t>
        </r>
        <r>
          <rPr>
            <sz val="9"/>
            <color indexed="81"/>
            <rFont val="Times New Roman"/>
            <family val="1"/>
          </rPr>
          <t xml:space="preserve">. </t>
        </r>
      </text>
    </comment>
    <comment ref="AK11" authorId="0" shapeId="0">
      <text>
        <r>
          <rPr>
            <b/>
            <sz val="9"/>
            <color indexed="81"/>
            <rFont val="Times New Roman"/>
            <family val="1"/>
          </rPr>
          <t>Raíz no funcional (g) por muestra de 5 plantas.</t>
        </r>
      </text>
    </comment>
    <comment ref="AU11" authorId="0" shapeId="0">
      <text>
        <r>
          <rPr>
            <b/>
            <sz val="9"/>
            <color indexed="81"/>
            <rFont val="Times New Roman"/>
            <family val="1"/>
          </rPr>
          <t>Raíz funcional (g) por muestra de 5 plantas</t>
        </r>
        <r>
          <rPr>
            <sz val="9"/>
            <color indexed="81"/>
            <rFont val="Times New Roman"/>
            <family val="1"/>
          </rPr>
          <t xml:space="preserve">. </t>
        </r>
      </text>
    </comment>
    <comment ref="AV11" authorId="0" shapeId="0">
      <text>
        <r>
          <rPr>
            <b/>
            <sz val="9"/>
            <color indexed="81"/>
            <rFont val="Times New Roman"/>
            <family val="1"/>
          </rPr>
          <t>Raíz no funcional (g) por muestra de 5 plantas.</t>
        </r>
      </text>
    </comment>
    <comment ref="BF11" authorId="0" shapeId="0">
      <text>
        <r>
          <rPr>
            <b/>
            <sz val="9"/>
            <color indexed="81"/>
            <rFont val="Times New Roman"/>
            <family val="1"/>
          </rPr>
          <t>Raíz funcional (g) por muestra de 5 plantas</t>
        </r>
        <r>
          <rPr>
            <sz val="9"/>
            <color indexed="81"/>
            <rFont val="Times New Roman"/>
            <family val="1"/>
          </rPr>
          <t xml:space="preserve">. </t>
        </r>
      </text>
    </comment>
    <comment ref="BG11" authorId="0" shapeId="0">
      <text>
        <r>
          <rPr>
            <b/>
            <sz val="9"/>
            <color indexed="81"/>
            <rFont val="Times New Roman"/>
            <family val="1"/>
          </rPr>
          <t>Raíz no funcional (g) por muestra de 5 plantas.</t>
        </r>
      </text>
    </comment>
    <comment ref="C48" authorId="0" shapeId="0">
      <text>
        <r>
          <rPr>
            <b/>
            <sz val="9"/>
            <color indexed="81"/>
            <rFont val="Times New Roman"/>
            <family val="1"/>
          </rPr>
          <t>Raíz funcional (g) por muestra de 5 plantas</t>
        </r>
        <r>
          <rPr>
            <sz val="9"/>
            <color indexed="81"/>
            <rFont val="Times New Roman"/>
            <family val="1"/>
          </rPr>
          <t xml:space="preserve">. </t>
        </r>
      </text>
    </comment>
    <comment ref="D48" authorId="0" shapeId="0">
      <text>
        <r>
          <rPr>
            <b/>
            <sz val="9"/>
            <color indexed="81"/>
            <rFont val="Times New Roman"/>
            <family val="1"/>
          </rPr>
          <t>Raíz no funcional (g) por muestra de 5 plantas.</t>
        </r>
      </text>
    </comment>
    <comment ref="N48" authorId="0" shapeId="0">
      <text>
        <r>
          <rPr>
            <b/>
            <sz val="9"/>
            <color indexed="81"/>
            <rFont val="Times New Roman"/>
            <family val="1"/>
          </rPr>
          <t>Raíz funcional (g) por muestra de 5 plantas</t>
        </r>
        <r>
          <rPr>
            <sz val="9"/>
            <color indexed="81"/>
            <rFont val="Times New Roman"/>
            <family val="1"/>
          </rPr>
          <t xml:space="preserve">. </t>
        </r>
      </text>
    </comment>
    <comment ref="O48" authorId="0" shapeId="0">
      <text>
        <r>
          <rPr>
            <b/>
            <sz val="9"/>
            <color indexed="81"/>
            <rFont val="Times New Roman"/>
            <family val="1"/>
          </rPr>
          <t>Raíz no funcional (g) por muestra de 5 plantas.</t>
        </r>
      </text>
    </comment>
    <comment ref="Y48" authorId="0" shapeId="0">
      <text>
        <r>
          <rPr>
            <b/>
            <sz val="9"/>
            <color indexed="81"/>
            <rFont val="Times New Roman"/>
            <family val="1"/>
          </rPr>
          <t>Raíz funcional (g) por muestra de 5 plantas</t>
        </r>
        <r>
          <rPr>
            <sz val="9"/>
            <color indexed="81"/>
            <rFont val="Times New Roman"/>
            <family val="1"/>
          </rPr>
          <t xml:space="preserve">. </t>
        </r>
      </text>
    </comment>
    <comment ref="Z48" authorId="0" shapeId="0">
      <text>
        <r>
          <rPr>
            <b/>
            <sz val="9"/>
            <color indexed="81"/>
            <rFont val="Times New Roman"/>
            <family val="1"/>
          </rPr>
          <t>Raíz no funcional (g) por muestra de 5 plantas.</t>
        </r>
      </text>
    </comment>
    <comment ref="AJ48" authorId="0" shapeId="0">
      <text>
        <r>
          <rPr>
            <b/>
            <sz val="9"/>
            <color indexed="81"/>
            <rFont val="Times New Roman"/>
            <family val="1"/>
          </rPr>
          <t>Raíz funcional (g) por muestra de 5 plantas</t>
        </r>
        <r>
          <rPr>
            <sz val="9"/>
            <color indexed="81"/>
            <rFont val="Times New Roman"/>
            <family val="1"/>
          </rPr>
          <t xml:space="preserve">. </t>
        </r>
      </text>
    </comment>
    <comment ref="AK48" authorId="0" shapeId="0">
      <text>
        <r>
          <rPr>
            <b/>
            <sz val="9"/>
            <color indexed="81"/>
            <rFont val="Times New Roman"/>
            <family val="1"/>
          </rPr>
          <t>Raíz no funcional (g) por muestra de 5 plantas.</t>
        </r>
      </text>
    </comment>
    <comment ref="AU48" authorId="0" shapeId="0">
      <text>
        <r>
          <rPr>
            <b/>
            <sz val="9"/>
            <color indexed="81"/>
            <rFont val="Times New Roman"/>
            <family val="1"/>
          </rPr>
          <t>Raíz funcional (g) por muestra de 5 plantas</t>
        </r>
        <r>
          <rPr>
            <sz val="9"/>
            <color indexed="81"/>
            <rFont val="Times New Roman"/>
            <family val="1"/>
          </rPr>
          <t xml:space="preserve">. </t>
        </r>
      </text>
    </comment>
    <comment ref="AV48" authorId="0" shapeId="0">
      <text>
        <r>
          <rPr>
            <b/>
            <sz val="9"/>
            <color indexed="81"/>
            <rFont val="Times New Roman"/>
            <family val="1"/>
          </rPr>
          <t>Raíz no funcional (g) por muestra de 5 plantas.</t>
        </r>
      </text>
    </comment>
    <comment ref="BF48" authorId="0" shapeId="0">
      <text>
        <r>
          <rPr>
            <b/>
            <sz val="9"/>
            <color indexed="81"/>
            <rFont val="Times New Roman"/>
            <family val="1"/>
          </rPr>
          <t>Raíz funcional (g) por muestra de 5 plantas</t>
        </r>
        <r>
          <rPr>
            <sz val="9"/>
            <color indexed="81"/>
            <rFont val="Times New Roman"/>
            <family val="1"/>
          </rPr>
          <t xml:space="preserve">. </t>
        </r>
      </text>
    </comment>
    <comment ref="BG48" authorId="0" shapeId="0">
      <text>
        <r>
          <rPr>
            <b/>
            <sz val="9"/>
            <color indexed="81"/>
            <rFont val="Times New Roman"/>
            <family val="1"/>
          </rPr>
          <t>Raíz no funcional (g) por muestra de 5 plantas.</t>
        </r>
      </text>
    </comment>
  </commentList>
</comments>
</file>

<file path=xl/comments2.xml><?xml version="1.0" encoding="utf-8"?>
<comments xmlns="http://schemas.openxmlformats.org/spreadsheetml/2006/main">
  <authors>
    <author>Cristian Higuita</author>
  </authors>
  <commentList>
    <comment ref="D13" authorId="0" shapeId="0">
      <text>
        <r>
          <rPr>
            <b/>
            <sz val="9"/>
            <color indexed="81"/>
            <rFont val="Times New Roman"/>
            <family val="1"/>
          </rPr>
          <t>Raíz funcional (g) por muestra de 5 plantas</t>
        </r>
        <r>
          <rPr>
            <sz val="9"/>
            <color indexed="81"/>
            <rFont val="Times New Roman"/>
            <family val="1"/>
          </rPr>
          <t xml:space="preserve">. </t>
        </r>
      </text>
    </comment>
    <comment ref="E13" authorId="0" shapeId="0">
      <text>
        <r>
          <rPr>
            <b/>
            <sz val="9"/>
            <color indexed="81"/>
            <rFont val="Times New Roman"/>
            <family val="1"/>
          </rPr>
          <t>Raíz no funcional (g) por muestra de 5 plantas.</t>
        </r>
      </text>
    </comment>
    <comment ref="U13" authorId="0" shapeId="0">
      <text>
        <r>
          <rPr>
            <b/>
            <sz val="9"/>
            <color indexed="81"/>
            <rFont val="Times New Roman"/>
            <family val="1"/>
          </rPr>
          <t>Raíz funcional (g) por muestra de 5 plantas</t>
        </r>
        <r>
          <rPr>
            <sz val="9"/>
            <color indexed="81"/>
            <rFont val="Times New Roman"/>
            <family val="1"/>
          </rPr>
          <t xml:space="preserve">. </t>
        </r>
      </text>
    </comment>
    <comment ref="V13" authorId="0" shapeId="0">
      <text>
        <r>
          <rPr>
            <b/>
            <sz val="9"/>
            <color indexed="81"/>
            <rFont val="Times New Roman"/>
            <family val="1"/>
          </rPr>
          <t>Raíz no funcional (g) por muestra de 5 plantas.</t>
        </r>
      </text>
    </comment>
    <comment ref="AL13" authorId="0" shapeId="0">
      <text>
        <r>
          <rPr>
            <b/>
            <sz val="9"/>
            <color indexed="81"/>
            <rFont val="Times New Roman"/>
            <family val="1"/>
          </rPr>
          <t>Raíz funcional (g) por muestra de 5 plantas</t>
        </r>
        <r>
          <rPr>
            <sz val="9"/>
            <color indexed="81"/>
            <rFont val="Times New Roman"/>
            <family val="1"/>
          </rPr>
          <t xml:space="preserve">. </t>
        </r>
      </text>
    </comment>
    <comment ref="AM13" authorId="0" shapeId="0">
      <text>
        <r>
          <rPr>
            <b/>
            <sz val="9"/>
            <color indexed="81"/>
            <rFont val="Times New Roman"/>
            <family val="1"/>
          </rPr>
          <t>Raíz no funcional (g) por muestra de 5 plantas.</t>
        </r>
      </text>
    </comment>
    <comment ref="D50" authorId="0" shapeId="0">
      <text>
        <r>
          <rPr>
            <b/>
            <sz val="9"/>
            <color indexed="81"/>
            <rFont val="Times New Roman"/>
            <family val="1"/>
          </rPr>
          <t>Raíz funcional (g) por muestra de 5 plantas</t>
        </r>
        <r>
          <rPr>
            <sz val="9"/>
            <color indexed="81"/>
            <rFont val="Times New Roman"/>
            <family val="1"/>
          </rPr>
          <t xml:space="preserve">. </t>
        </r>
      </text>
    </comment>
    <comment ref="E50" authorId="0" shapeId="0">
      <text>
        <r>
          <rPr>
            <b/>
            <sz val="9"/>
            <color indexed="81"/>
            <rFont val="Times New Roman"/>
            <family val="1"/>
          </rPr>
          <t>Raíz no funcional (g) por muestra de 5 plantas.</t>
        </r>
      </text>
    </comment>
    <comment ref="U50" authorId="0" shapeId="0">
      <text>
        <r>
          <rPr>
            <b/>
            <sz val="9"/>
            <color indexed="81"/>
            <rFont val="Times New Roman"/>
            <family val="1"/>
          </rPr>
          <t>Raíz funcional (g) por muestra de 5 plantas</t>
        </r>
        <r>
          <rPr>
            <sz val="9"/>
            <color indexed="81"/>
            <rFont val="Times New Roman"/>
            <family val="1"/>
          </rPr>
          <t xml:space="preserve">. </t>
        </r>
      </text>
    </comment>
    <comment ref="V50" authorId="0" shapeId="0">
      <text>
        <r>
          <rPr>
            <b/>
            <sz val="9"/>
            <color indexed="81"/>
            <rFont val="Times New Roman"/>
            <family val="1"/>
          </rPr>
          <t>Raíz no funcional (g) por muestra de 5 plantas.</t>
        </r>
      </text>
    </comment>
    <comment ref="AL50" authorId="0" shapeId="0">
      <text>
        <r>
          <rPr>
            <b/>
            <sz val="9"/>
            <color indexed="81"/>
            <rFont val="Times New Roman"/>
            <family val="1"/>
          </rPr>
          <t>Raíz funcional (g) por muestra de 5 plantas</t>
        </r>
        <r>
          <rPr>
            <sz val="9"/>
            <color indexed="81"/>
            <rFont val="Times New Roman"/>
            <family val="1"/>
          </rPr>
          <t xml:space="preserve">. </t>
        </r>
      </text>
    </comment>
    <comment ref="AM50" authorId="0" shapeId="0">
      <text>
        <r>
          <rPr>
            <b/>
            <sz val="9"/>
            <color indexed="81"/>
            <rFont val="Times New Roman"/>
            <family val="1"/>
          </rPr>
          <t>Raíz no funcional (g) por muestra de 5 plantas.</t>
        </r>
      </text>
    </comment>
  </commentList>
</comments>
</file>

<file path=xl/comments3.xml><?xml version="1.0" encoding="utf-8"?>
<comments xmlns="http://schemas.openxmlformats.org/spreadsheetml/2006/main">
  <authors>
    <author>Cristian Higuita</author>
  </authors>
  <commentList>
    <comment ref="H13" authorId="0" shapeId="0">
      <text>
        <r>
          <rPr>
            <b/>
            <sz val="9"/>
            <color indexed="81"/>
            <rFont val="Times New Roman"/>
            <family val="1"/>
          </rPr>
          <t>Raíz funcional (g) por muestra conformadas por diferente cantidad de  plantas</t>
        </r>
        <r>
          <rPr>
            <sz val="9"/>
            <color indexed="81"/>
            <rFont val="Times New Roman"/>
            <family val="1"/>
          </rPr>
          <t xml:space="preserve">. </t>
        </r>
      </text>
    </comment>
    <comment ref="I13" authorId="0" shapeId="0">
      <text>
        <r>
          <rPr>
            <b/>
            <sz val="9"/>
            <color indexed="81"/>
            <rFont val="Times New Roman"/>
            <family val="1"/>
          </rPr>
          <t>Raíz no funcional (g) por muestra conformada por diferente cantidad de plantas.</t>
        </r>
      </text>
    </comment>
  </commentList>
</comments>
</file>

<file path=xl/comments4.xml><?xml version="1.0" encoding="utf-8"?>
<comments xmlns="http://schemas.openxmlformats.org/spreadsheetml/2006/main">
  <authors>
    <author>Cristian Higuita</author>
  </authors>
  <commentList>
    <comment ref="H10" authorId="0" shapeId="0">
      <text>
        <r>
          <rPr>
            <sz val="9"/>
            <color indexed="81"/>
            <rFont val="Tahoma"/>
            <family val="2"/>
          </rPr>
          <t xml:space="preserve">Raíz funcional (g/planta). </t>
        </r>
      </text>
    </comment>
    <comment ref="I10" authorId="0" shapeId="0">
      <text>
        <r>
          <rPr>
            <sz val="9"/>
            <color indexed="81"/>
            <rFont val="Tahoma"/>
            <family val="2"/>
          </rPr>
          <t>Raíz no funcional (g/planta).</t>
        </r>
      </text>
    </comment>
    <comment ref="J10" authorId="0" shapeId="0">
      <text>
        <r>
          <rPr>
            <sz val="9"/>
            <color indexed="81"/>
            <rFont val="Tahoma"/>
            <family val="2"/>
          </rPr>
          <t>Raíz total (gramos/planta).</t>
        </r>
      </text>
    </comment>
    <comment ref="K10" authorId="0" shapeId="0">
      <text>
        <r>
          <rPr>
            <sz val="9"/>
            <color indexed="81"/>
            <rFont val="Tahoma"/>
            <family val="2"/>
          </rPr>
          <t xml:space="preserve">Porcentaje de Raíz funcional. </t>
        </r>
      </text>
    </comment>
    <comment ref="L10" authorId="0" shapeId="0">
      <text>
        <r>
          <rPr>
            <sz val="9"/>
            <color indexed="81"/>
            <rFont val="Tahoma"/>
            <family val="2"/>
          </rPr>
          <t>Porcentaje de Raíz no funcional.</t>
        </r>
      </text>
    </comment>
    <comment ref="M10" authorId="0" shapeId="0">
      <text>
        <r>
          <rPr>
            <sz val="9"/>
            <color indexed="81"/>
            <rFont val="Tahoma"/>
            <family val="2"/>
          </rPr>
          <t>Porcentaje de necrosis en Raíz funcional.</t>
        </r>
        <r>
          <rPr>
            <sz val="9"/>
            <color indexed="81"/>
            <rFont val="Tahoma"/>
            <family val="2"/>
          </rPr>
          <t xml:space="preserve">
</t>
        </r>
      </text>
    </comment>
  </commentList>
</comments>
</file>

<file path=xl/sharedStrings.xml><?xml version="1.0" encoding="utf-8"?>
<sst xmlns="http://schemas.openxmlformats.org/spreadsheetml/2006/main" count="1839" uniqueCount="131">
  <si>
    <t>Finca</t>
  </si>
  <si>
    <t>e1</t>
  </si>
  <si>
    <t>e2</t>
  </si>
  <si>
    <t>e3</t>
  </si>
  <si>
    <t>e4</t>
  </si>
  <si>
    <t>e5</t>
  </si>
  <si>
    <t>e6</t>
  </si>
  <si>
    <t>e7</t>
  </si>
  <si>
    <t>e8</t>
  </si>
  <si>
    <t>e9</t>
  </si>
  <si>
    <t>e10</t>
  </si>
  <si>
    <t>Evaluación porcentaje de necrosis en raiz funcional</t>
  </si>
  <si>
    <t>Paraiso</t>
  </si>
  <si>
    <t>Negritos</t>
  </si>
  <si>
    <t>Tatiana</t>
  </si>
  <si>
    <t>Alameda</t>
  </si>
  <si>
    <t>sur</t>
  </si>
  <si>
    <t>centro</t>
  </si>
  <si>
    <t>norte</t>
  </si>
  <si>
    <t>Fecha</t>
  </si>
  <si>
    <t>R. similis</t>
  </si>
  <si>
    <t xml:space="preserve">Helicotylenchus </t>
  </si>
  <si>
    <t>Meloidogyne</t>
  </si>
  <si>
    <t>RF</t>
  </si>
  <si>
    <t>RNF</t>
  </si>
  <si>
    <t>Hoplolaimus</t>
  </si>
  <si>
    <t>Pratylenchus</t>
  </si>
  <si>
    <t>RF    (g/p)</t>
  </si>
  <si>
    <t>RNF (g/p)</t>
  </si>
  <si>
    <t>%RF</t>
  </si>
  <si>
    <t>%RNF</t>
  </si>
  <si>
    <t>% Necrosis RF</t>
  </si>
  <si>
    <t>Helicoty</t>
  </si>
  <si>
    <t>Pratylen</t>
  </si>
  <si>
    <t>Meloidogy</t>
  </si>
  <si>
    <t>Hoplolai</t>
  </si>
  <si>
    <t>Total Fito</t>
  </si>
  <si>
    <t>RT (g/p)</t>
  </si>
  <si>
    <t>RNF (gr)</t>
  </si>
  <si>
    <t xml:space="preserve"> RF (gr)</t>
  </si>
  <si>
    <t>LABORATORIO DE CENIBANANO</t>
  </si>
  <si>
    <t>F-01-032</t>
  </si>
  <si>
    <t>Versión 01</t>
  </si>
  <si>
    <t>Observaciones:</t>
  </si>
  <si>
    <t>Página 1 de 2</t>
  </si>
  <si>
    <t>Página 2 de 2</t>
  </si>
  <si>
    <t>Radophulus similis</t>
  </si>
  <si>
    <t>L1</t>
  </si>
  <si>
    <t>L2</t>
  </si>
  <si>
    <t>Datos de Contacto (E-mail, Telefono): ___________________________________________________________________________________________</t>
  </si>
  <si>
    <t>Versión 02</t>
  </si>
  <si>
    <t>Fecha  De Recepción (dd/mm/aa/): ________________________</t>
  </si>
  <si>
    <t>Procesada por: _______________________________________________________________________________________________________________</t>
  </si>
  <si>
    <t>Codigo</t>
  </si>
  <si>
    <t># Plantas</t>
  </si>
  <si>
    <t>Helicoty.</t>
  </si>
  <si>
    <t>Meloidog.</t>
  </si>
  <si>
    <t>Hoplola.</t>
  </si>
  <si>
    <t>Pratylench</t>
  </si>
  <si>
    <t>Lote / Btln</t>
  </si>
  <si>
    <t>Gr RF en 100 gr</t>
  </si>
  <si>
    <t>F-01-</t>
  </si>
  <si>
    <t>Suelo</t>
  </si>
  <si>
    <t>EVALUACIÓN DE SANIDAD DE RAÍCES Y CONTEOS POBLACIONALES DE NEMATODOS. CONVENIO AUGURA-BANAFRUT-BAYER</t>
  </si>
  <si>
    <t>Hora:________________</t>
  </si>
  <si>
    <t>Colectó:__________________</t>
  </si>
  <si>
    <t>Lote/Btlon</t>
  </si>
  <si>
    <t>No Fitoparásitos Monon./Otros</t>
  </si>
  <si>
    <t>No fitoparasitos (Monon./otros)</t>
  </si>
  <si>
    <t>Mononquidos</t>
  </si>
  <si>
    <t>Total Nematodos no fitoparasitos</t>
  </si>
  <si>
    <t>Otros</t>
  </si>
  <si>
    <t># Muestreo</t>
  </si>
  <si>
    <t>Hora:_________________</t>
  </si>
  <si>
    <t>Fecha  De Colecta: ________________________________</t>
  </si>
  <si>
    <t>Conteo de Nematodos (dd/mm/aa):________________________________________</t>
  </si>
  <si>
    <t>Evaluación (dd/mm/aa):____________________________</t>
  </si>
  <si>
    <t>Recibe:__________________________________________</t>
  </si>
  <si>
    <t>Finca:_____________________________</t>
  </si>
  <si>
    <t>Fecha  De Recepción (dd/mm/aa/): ____________________________</t>
  </si>
  <si>
    <t>Hora:___________________</t>
  </si>
  <si>
    <t>Recibe:_______________________________</t>
  </si>
  <si>
    <t>Colectó:_________________________</t>
  </si>
  <si>
    <t>Fecha de colecta(dd/mm/aa/):___________________</t>
  </si>
  <si>
    <t>Procesada por:________________________________________________________________________________</t>
  </si>
  <si>
    <t>Datos de Contacto (E-mail, Teléfoo9:________________________________________</t>
  </si>
  <si>
    <t>Evaluación (dd/mm/aa):_____________________________________________</t>
  </si>
  <si>
    <t>Colectó:____________________</t>
  </si>
  <si>
    <t>Recibe:___________________________________________</t>
  </si>
  <si>
    <t>Evaluación (dd/mm/aa):_____________________________</t>
  </si>
  <si>
    <t>Fecha  De Colecta: _________________________________</t>
  </si>
  <si>
    <t>Conteo de Nematodos (dd/mm/aa):_________________________________________</t>
  </si>
  <si>
    <t>Hora:__________________</t>
  </si>
  <si>
    <t>EVALUACIÓN DE CRECIMIENTO Y DESARROLLO PLANTAS EN ESTADO F10 AL INICIO DE LA APLICACIÓN DEL PRODUCTO VERANGO FINCAS BANAFRUT CONVENIO AUGURA-BANAFRUT-BAYER</t>
  </si>
  <si>
    <t>F-01-033</t>
  </si>
  <si>
    <t>Altura</t>
  </si>
  <si>
    <t>Diam.</t>
  </si>
  <si>
    <t>Cinta</t>
  </si>
  <si>
    <t>#Hojas</t>
  </si>
  <si>
    <t>Candela</t>
  </si>
  <si>
    <t>PLANTA MADRE</t>
  </si>
  <si>
    <t>HIJO EN F10</t>
  </si>
  <si>
    <t>OBSERVACIONES</t>
  </si>
  <si>
    <t>Semana: _______________________________________________</t>
  </si>
  <si>
    <r>
      <t>Finca: _________</t>
    </r>
    <r>
      <rPr>
        <b/>
        <u/>
        <sz val="12"/>
        <color theme="1"/>
        <rFont val="Times New Roman"/>
        <family val="1"/>
      </rPr>
      <t>LUISA FERNANDA</t>
    </r>
    <r>
      <rPr>
        <b/>
        <sz val="12"/>
        <color theme="1"/>
        <rFont val="Times New Roman"/>
        <family val="1"/>
      </rPr>
      <t>_______________________</t>
    </r>
  </si>
  <si>
    <t>Diametro   Si &gt; 1 mt.</t>
  </si>
  <si>
    <t>Fecha  de evaluación (dd/mm/aa/): _______________________________________</t>
  </si>
  <si>
    <t>Responsable de la evaluacion:_____________________________________________</t>
  </si>
  <si>
    <t>Página 2 de 4</t>
  </si>
  <si>
    <t>Página 1 de 4</t>
  </si>
  <si>
    <t xml:space="preserve">                VERANGO                       </t>
  </si>
  <si>
    <t xml:space="preserve">                TESTIGO                       </t>
  </si>
  <si>
    <r>
      <t>Finca: _________</t>
    </r>
    <r>
      <rPr>
        <b/>
        <u/>
        <sz val="12"/>
        <color theme="1"/>
        <rFont val="Times New Roman"/>
        <family val="1"/>
      </rPr>
      <t>SIERRA MORENA</t>
    </r>
    <r>
      <rPr>
        <b/>
        <sz val="12"/>
        <color theme="1"/>
        <rFont val="Times New Roman"/>
        <family val="1"/>
      </rPr>
      <t>_______________________</t>
    </r>
  </si>
  <si>
    <r>
      <t>Finca: _________</t>
    </r>
    <r>
      <rPr>
        <b/>
        <u/>
        <sz val="12"/>
        <color theme="1"/>
        <rFont val="Times New Roman"/>
        <family val="1"/>
      </rPr>
      <t>SIERRA MORENA</t>
    </r>
    <r>
      <rPr>
        <b/>
        <sz val="12"/>
        <color theme="1"/>
        <rFont val="Times New Roman"/>
        <family val="1"/>
      </rPr>
      <t>________________________</t>
    </r>
  </si>
  <si>
    <r>
      <t>Finca: _________</t>
    </r>
    <r>
      <rPr>
        <b/>
        <u/>
        <sz val="12"/>
        <color theme="1"/>
        <rFont val="Times New Roman"/>
        <family val="1"/>
      </rPr>
      <t>CAROLINA________</t>
    </r>
    <r>
      <rPr>
        <b/>
        <sz val="12"/>
        <color theme="1"/>
        <rFont val="Times New Roman"/>
        <family val="1"/>
      </rPr>
      <t>_______________________</t>
    </r>
  </si>
  <si>
    <r>
      <t>Finca: _________</t>
    </r>
    <r>
      <rPr>
        <b/>
        <u/>
        <sz val="12"/>
        <color theme="1"/>
        <rFont val="Times New Roman"/>
        <family val="1"/>
      </rPr>
      <t>CAROLINA_________</t>
    </r>
    <r>
      <rPr>
        <b/>
        <sz val="12"/>
        <color theme="1"/>
        <rFont val="Times New Roman"/>
        <family val="1"/>
      </rPr>
      <t>_______________________</t>
    </r>
  </si>
  <si>
    <r>
      <t>Finca: _________</t>
    </r>
    <r>
      <rPr>
        <b/>
        <u/>
        <sz val="12"/>
        <color theme="1"/>
        <rFont val="Times New Roman"/>
        <family val="1"/>
      </rPr>
      <t>CAROLINA________</t>
    </r>
    <r>
      <rPr>
        <b/>
        <sz val="12"/>
        <color theme="1"/>
        <rFont val="Times New Roman"/>
        <family val="1"/>
      </rPr>
      <t>________________________</t>
    </r>
  </si>
  <si>
    <t>Página 3 de 4</t>
  </si>
  <si>
    <t>Página 4 de 4</t>
  </si>
  <si>
    <r>
      <t>Finca: _________</t>
    </r>
    <r>
      <rPr>
        <b/>
        <u/>
        <sz val="12"/>
        <color theme="1"/>
        <rFont val="Times New Roman"/>
        <family val="1"/>
      </rPr>
      <t>_LUISA FERNANDA</t>
    </r>
    <r>
      <rPr>
        <b/>
        <sz val="12"/>
        <color theme="1"/>
        <rFont val="Times New Roman"/>
        <family val="1"/>
      </rPr>
      <t>_________________________________</t>
    </r>
  </si>
  <si>
    <r>
      <t>Finca: ___________</t>
    </r>
    <r>
      <rPr>
        <b/>
        <u/>
        <sz val="12"/>
        <color theme="1"/>
        <rFont val="Times New Roman"/>
        <family val="1"/>
      </rPr>
      <t>SIERRA MORENA___</t>
    </r>
    <r>
      <rPr>
        <b/>
        <sz val="12"/>
        <color theme="1"/>
        <rFont val="Times New Roman"/>
        <family val="1"/>
      </rPr>
      <t>____________</t>
    </r>
  </si>
  <si>
    <r>
      <t>Finca: _________</t>
    </r>
    <r>
      <rPr>
        <b/>
        <u/>
        <sz val="12"/>
        <color theme="1"/>
        <rFont val="Times New Roman"/>
        <family val="1"/>
      </rPr>
      <t>CAROLINA_______________________</t>
    </r>
  </si>
  <si>
    <t>Luisa Fernanda</t>
  </si>
  <si>
    <t>Sierra Morena</t>
  </si>
  <si>
    <t>Carolina</t>
  </si>
  <si>
    <t xml:space="preserve"> </t>
  </si>
  <si>
    <t>semana de evaluación</t>
  </si>
  <si>
    <t>Traatamiento</t>
  </si>
  <si>
    <t>TESTIGO</t>
  </si>
  <si>
    <t>VERANGO</t>
  </si>
  <si>
    <t xml:space="preserve">El ensayo es refiere a la evaluación de sanidad de raíces en plantas de banano, para ello se seleccionaron , 3 fincas en Urabá del grupo BANAFRUT (Luisa Fernanda, Sierra Morena y Carolina), en cada una de ellas se seleccionaron dos lotes en los cuales se distribuyeron los dos tratamientos: aplicación de Verango y no aplicación de nada (Testigo). Acá no hubo aleatorizacion de los tratamientos, simplemnte en un lote se aplico Verango y en el otro lote no se aplicó nada (Testigo). La finca Luisa Fernanda, si tuvo aleatorización de los tratamientos en el área seleccionada.  El Verago es un nematicida que a su vez, se espera mejore el desarrollo radicular. Antes de realizar la aplicación del Verango, se realizó una evaluacion de la sanidad de raíces en el área donde se montaría  el experimento, la cual ya se encontraba marcada  con el nombre de los tratamientos a evaluar (muestreo 1). Posteriormente se procedió a la aplicacion de los tratamientos y pasados 4 semanas de la aplicación  se procedio a realizar un segundo muestreo y cada 4 semanas se evalúo la sanidad radicular, para un total de  7 muestreos (6 luego de la palicación del verango).   La muestra estaba conformada por raíces de cinco (5)  plantas recien paridas y en cada muestreo se tomaron 10 muestras por tratamiento en cada una de las fincas.  Es de aclarar que cada vez que se realizó el muestreo, éste fue a plantas diferentes al muestreo previo.                                                                                                                                                                                          La sanidad de raíces consiste en evaluar RF= RAÍZ FUNCIONAL, RNF= RAÍZ NO FUNCIONAL RT= RAÍCES TOTALES (todas expresadas en gramos por planta). Posteriormente se calculó el porcentaje de raíces funcionales (%RF), el porcentaje de raíces no funcionales (%RNF) y el porcentaje de necrosis de raíces funcionales (%NRF). A partir de 100 gramos de raíces funcionales se realizó el conteo de nematodos fitopatogenos y de nematódos no fitopatogenos (mononquidos y otros).  La presencia de nematodos fitopatogenos se cree estan asociados con la disminución de raíces funcionales y que el porcentaje de necrosis esta estrechamente realcionado con la presencia de Radophulos similis.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</si>
</sst>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x14ac:knownFonts="1">
    <font>
      <sz val="11"/>
      <color theme="1"/>
      <name val="Calibri"/>
      <family val="2"/>
      <scheme val="minor"/>
    </font>
    <font>
      <sz val="9"/>
      <color indexed="81"/>
      <name val="Tahoma"/>
      <family val="2"/>
    </font>
    <font>
      <b/>
      <sz val="11"/>
      <color indexed="8"/>
      <name val="Calibri"/>
      <family val="2"/>
    </font>
    <font>
      <sz val="8"/>
      <name val="Calibri"/>
      <family val="2"/>
    </font>
    <font>
      <sz val="10"/>
      <name val="Arial"/>
      <family val="2"/>
    </font>
    <font>
      <b/>
      <sz val="11"/>
      <color indexed="8"/>
      <name val="Times New Roman"/>
      <family val="1"/>
    </font>
    <font>
      <b/>
      <i/>
      <sz val="11"/>
      <color indexed="8"/>
      <name val="Times New Roman"/>
      <family val="1"/>
    </font>
    <font>
      <sz val="11"/>
      <name val="Times New Roman"/>
      <family val="1"/>
    </font>
    <font>
      <b/>
      <sz val="9"/>
      <color indexed="81"/>
      <name val="Times New Roman"/>
      <family val="1"/>
    </font>
    <font>
      <sz val="9"/>
      <color indexed="81"/>
      <name val="Times New Roman"/>
      <family val="1"/>
    </font>
    <font>
      <b/>
      <sz val="10"/>
      <color indexed="8"/>
      <name val="Times New Roman"/>
      <family val="1"/>
    </font>
    <font>
      <b/>
      <i/>
      <sz val="10"/>
      <color indexed="8"/>
      <name val="Times New Roman"/>
      <family val="1"/>
    </font>
    <font>
      <b/>
      <sz val="12"/>
      <color indexed="8"/>
      <name val="Times New Roman"/>
      <family val="1"/>
    </font>
    <font>
      <b/>
      <i/>
      <sz val="12"/>
      <color indexed="8"/>
      <name val="Times New Roman"/>
      <family val="1"/>
    </font>
    <font>
      <sz val="12"/>
      <color indexed="8"/>
      <name val="Times New Roman"/>
      <family val="1"/>
    </font>
    <font>
      <sz val="12"/>
      <color indexed="8"/>
      <name val="Calibri"/>
      <family val="2"/>
    </font>
    <font>
      <sz val="11"/>
      <name val="Calibri"/>
      <family val="2"/>
      <scheme val="minor"/>
    </font>
    <font>
      <sz val="10"/>
      <color theme="1"/>
      <name val="Times New Roman"/>
      <family val="1"/>
    </font>
    <font>
      <sz val="12"/>
      <color theme="1"/>
      <name val="Times New Roman"/>
      <family val="1"/>
    </font>
    <font>
      <b/>
      <sz val="12"/>
      <color theme="1"/>
      <name val="Times New Roman"/>
      <family val="1"/>
    </font>
    <font>
      <b/>
      <sz val="14"/>
      <color theme="1"/>
      <name val="Times New Roman"/>
      <family val="1"/>
    </font>
    <font>
      <sz val="14"/>
      <color theme="1"/>
      <name val="Calibri"/>
      <family val="2"/>
      <scheme val="minor"/>
    </font>
    <font>
      <sz val="11"/>
      <color theme="1"/>
      <name val="Times New Roman"/>
      <family val="1"/>
    </font>
    <font>
      <sz val="11"/>
      <color indexed="8"/>
      <name val="Calibri"/>
      <family val="2"/>
    </font>
    <font>
      <b/>
      <u/>
      <sz val="12"/>
      <color theme="1"/>
      <name val="Times New Roman"/>
      <family val="1"/>
    </font>
    <font>
      <b/>
      <sz val="11"/>
      <color theme="1"/>
      <name val="Times New Roman"/>
      <family val="1"/>
    </font>
    <font>
      <b/>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0"/>
        <bgColor indexed="64"/>
      </patternFill>
    </fill>
    <fill>
      <patternFill patternType="solid">
        <fgColor rgb="FFFFFF99"/>
        <bgColor indexed="64"/>
      </patternFill>
    </fill>
    <fill>
      <patternFill patternType="solid">
        <fgColor theme="0" tint="-4.9989318521683403E-2"/>
        <bgColor indexed="64"/>
      </patternFill>
    </fill>
  </fills>
  <borders count="46">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0" fontId="4" fillId="0" borderId="0"/>
  </cellStyleXfs>
  <cellXfs count="347">
    <xf numFmtId="0" fontId="0" fillId="0" borderId="0" xfId="0"/>
    <xf numFmtId="0" fontId="2" fillId="0" borderId="0" xfId="0" applyFont="1"/>
    <xf numFmtId="0" fontId="0" fillId="0" borderId="0" xfId="0" applyFill="1"/>
    <xf numFmtId="0" fontId="2" fillId="0" borderId="0" xfId="0" applyFont="1" applyFill="1"/>
    <xf numFmtId="0" fontId="16" fillId="0" borderId="0" xfId="0" applyFont="1" applyFill="1"/>
    <xf numFmtId="0" fontId="7" fillId="0" borderId="1" xfId="0" applyFont="1" applyFill="1" applyBorder="1" applyAlignment="1">
      <alignment horizontal="center" vertical="center"/>
    </xf>
    <xf numFmtId="164" fontId="7" fillId="0" borderId="1" xfId="0" applyNumberFormat="1" applyFont="1" applyFill="1" applyBorder="1" applyAlignment="1">
      <alignment horizontal="center" vertical="center"/>
    </xf>
    <xf numFmtId="164" fontId="7" fillId="0" borderId="1" xfId="0" applyNumberFormat="1" applyFont="1" applyFill="1" applyBorder="1" applyAlignment="1" applyProtection="1">
      <alignment horizontal="center" vertical="center"/>
      <protection hidden="1"/>
    </xf>
    <xf numFmtId="0" fontId="10" fillId="2" borderId="2" xfId="0" applyFont="1" applyFill="1" applyBorder="1" applyAlignment="1">
      <alignment horizontal="center" vertical="center"/>
    </xf>
    <xf numFmtId="0" fontId="10" fillId="2" borderId="2" xfId="0" applyFont="1" applyFill="1" applyBorder="1" applyAlignment="1">
      <alignment horizontal="center" vertical="center" wrapText="1"/>
    </xf>
    <xf numFmtId="0" fontId="17" fillId="0" borderId="3"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5"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8" xfId="0" applyFont="1" applyFill="1" applyBorder="1" applyAlignment="1">
      <alignment horizontal="center" vertical="center"/>
    </xf>
    <xf numFmtId="0" fontId="17" fillId="0" borderId="9" xfId="0" applyFont="1" applyFill="1" applyBorder="1" applyAlignment="1">
      <alignment horizontal="center" vertical="center"/>
    </xf>
    <xf numFmtId="0" fontId="11" fillId="2" borderId="10" xfId="0" applyFont="1" applyFill="1" applyBorder="1" applyAlignment="1">
      <alignment horizontal="center" vertical="center" wrapText="1"/>
    </xf>
    <xf numFmtId="0" fontId="12" fillId="2" borderId="2" xfId="0" applyFont="1" applyFill="1" applyBorder="1" applyAlignment="1">
      <alignment horizontal="center"/>
    </xf>
    <xf numFmtId="0" fontId="12" fillId="2" borderId="2" xfId="0" applyFont="1" applyFill="1" applyBorder="1" applyAlignment="1">
      <alignment horizontal="center" vertical="center" wrapText="1"/>
    </xf>
    <xf numFmtId="0" fontId="0" fillId="0" borderId="0" xfId="0" applyFill="1" applyAlignment="1">
      <alignment horizontal="center" vertical="center"/>
    </xf>
    <xf numFmtId="0" fontId="17" fillId="0" borderId="16" xfId="0" applyFont="1" applyFill="1" applyBorder="1" applyAlignment="1">
      <alignment vertical="center"/>
    </xf>
    <xf numFmtId="14" fontId="7" fillId="0" borderId="3" xfId="0" applyNumberFormat="1" applyFont="1" applyFill="1" applyBorder="1" applyAlignment="1">
      <alignment horizontal="center" vertical="center"/>
    </xf>
    <xf numFmtId="0" fontId="7" fillId="0" borderId="4" xfId="0" applyFont="1" applyFill="1" applyBorder="1" applyAlignment="1">
      <alignment horizontal="center" vertical="center"/>
    </xf>
    <xf numFmtId="164" fontId="7" fillId="0" borderId="4" xfId="0" applyNumberFormat="1" applyFont="1" applyFill="1" applyBorder="1" applyAlignment="1">
      <alignment horizontal="center" vertical="center"/>
    </xf>
    <xf numFmtId="164" fontId="7" fillId="0" borderId="4" xfId="0" applyNumberFormat="1" applyFont="1" applyFill="1" applyBorder="1" applyAlignment="1" applyProtection="1">
      <alignment horizontal="center" vertical="center"/>
      <protection hidden="1"/>
    </xf>
    <xf numFmtId="14" fontId="7" fillId="0" borderId="15" xfId="0" applyNumberFormat="1" applyFont="1" applyFill="1" applyBorder="1" applyAlignment="1">
      <alignment horizontal="center" vertical="center"/>
    </xf>
    <xf numFmtId="14" fontId="7" fillId="0" borderId="9" xfId="0" applyNumberFormat="1" applyFont="1" applyFill="1" applyBorder="1" applyAlignment="1">
      <alignment horizontal="center" vertical="center"/>
    </xf>
    <xf numFmtId="0" fontId="7" fillId="0" borderId="7" xfId="0" applyFont="1" applyFill="1" applyBorder="1" applyAlignment="1">
      <alignment horizontal="center" vertical="center"/>
    </xf>
    <xf numFmtId="164" fontId="7" fillId="0" borderId="7" xfId="0" applyNumberFormat="1" applyFont="1" applyFill="1" applyBorder="1" applyAlignment="1">
      <alignment horizontal="center" vertical="center"/>
    </xf>
    <xf numFmtId="164" fontId="7" fillId="0" borderId="7" xfId="0" applyNumberFormat="1" applyFont="1" applyFill="1" applyBorder="1" applyAlignment="1" applyProtection="1">
      <alignment horizontal="center" vertical="center"/>
      <protection hidden="1"/>
    </xf>
    <xf numFmtId="0" fontId="7" fillId="0" borderId="11" xfId="0" applyFont="1" applyFill="1" applyBorder="1" applyAlignment="1">
      <alignment horizontal="center" vertical="center"/>
    </xf>
    <xf numFmtId="164" fontId="7" fillId="0" borderId="11" xfId="0" applyNumberFormat="1" applyFont="1" applyFill="1" applyBorder="1" applyAlignment="1">
      <alignment horizontal="center" vertical="center"/>
    </xf>
    <xf numFmtId="164" fontId="7" fillId="0" borderId="11" xfId="0" applyNumberFormat="1" applyFont="1" applyFill="1" applyBorder="1" applyAlignment="1" applyProtection="1">
      <alignment horizontal="center" vertical="center"/>
      <protection hidden="1"/>
    </xf>
    <xf numFmtId="0" fontId="7" fillId="0" borderId="19" xfId="0" applyFont="1" applyFill="1" applyBorder="1" applyAlignment="1">
      <alignment horizontal="center" vertical="center"/>
    </xf>
    <xf numFmtId="0" fontId="17" fillId="0" borderId="20" xfId="0" applyFont="1" applyFill="1" applyBorder="1" applyAlignment="1">
      <alignment horizontal="center" vertical="center"/>
    </xf>
    <xf numFmtId="0" fontId="2" fillId="0" borderId="0" xfId="0" applyFont="1" applyFill="1" applyAlignment="1">
      <alignment horizontal="center" vertical="center"/>
    </xf>
    <xf numFmtId="0" fontId="17" fillId="0" borderId="38" xfId="0" applyFont="1" applyFill="1" applyBorder="1" applyAlignment="1">
      <alignment horizontal="center" vertical="center"/>
    </xf>
    <xf numFmtId="0" fontId="17" fillId="0" borderId="26" xfId="0" applyFont="1" applyFill="1" applyBorder="1" applyAlignment="1">
      <alignment horizontal="center" vertical="center"/>
    </xf>
    <xf numFmtId="0" fontId="7" fillId="0" borderId="39" xfId="0" applyFont="1" applyFill="1" applyBorder="1" applyAlignment="1">
      <alignment horizontal="center" vertical="center"/>
    </xf>
    <xf numFmtId="0" fontId="0" fillId="0" borderId="0" xfId="0" applyFill="1" applyAlignment="1">
      <alignment horizontal="center"/>
    </xf>
    <xf numFmtId="0" fontId="23" fillId="0" borderId="23" xfId="0" applyFont="1" applyBorder="1" applyAlignment="1">
      <alignment horizontal="center" vertical="center"/>
    </xf>
    <xf numFmtId="0" fontId="23" fillId="0" borderId="14" xfId="0" applyFont="1" applyBorder="1" applyAlignment="1">
      <alignment horizontal="center" vertical="center"/>
    </xf>
    <xf numFmtId="0" fontId="23" fillId="0" borderId="18" xfId="0" applyFont="1" applyBorder="1" applyAlignment="1">
      <alignment horizontal="center" vertical="center"/>
    </xf>
    <xf numFmtId="0" fontId="17" fillId="0" borderId="20" xfId="0" applyFont="1" applyFill="1" applyBorder="1" applyAlignment="1">
      <alignment horizontal="center" vertical="center"/>
    </xf>
    <xf numFmtId="0" fontId="17" fillId="0" borderId="20" xfId="0" applyFont="1" applyFill="1" applyBorder="1" applyAlignment="1">
      <alignment horizontal="center" vertical="center"/>
    </xf>
    <xf numFmtId="14" fontId="15" fillId="3" borderId="3" xfId="0" applyNumberFormat="1" applyFont="1" applyFill="1" applyBorder="1" applyAlignment="1">
      <alignment horizontal="center" vertical="center"/>
    </xf>
    <xf numFmtId="0" fontId="15" fillId="3" borderId="4"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4" xfId="0" applyFont="1" applyFill="1" applyBorder="1" applyAlignment="1">
      <alignment horizontal="center" vertical="center" wrapText="1"/>
    </xf>
    <xf numFmtId="0" fontId="14" fillId="3" borderId="4" xfId="0" applyFont="1" applyFill="1" applyBorder="1" applyAlignment="1">
      <alignment horizontal="center"/>
    </xf>
    <xf numFmtId="0" fontId="14" fillId="3" borderId="5" xfId="0" applyFont="1" applyFill="1" applyBorder="1" applyAlignment="1">
      <alignment horizontal="center" vertical="center" wrapText="1"/>
    </xf>
    <xf numFmtId="14" fontId="15" fillId="3" borderId="13" xfId="0" applyNumberFormat="1" applyFont="1" applyFill="1" applyBorder="1" applyAlignment="1">
      <alignment horizontal="center" vertical="center"/>
    </xf>
    <xf numFmtId="0" fontId="15" fillId="3" borderId="11"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11" xfId="0" applyFont="1" applyFill="1" applyBorder="1" applyAlignment="1">
      <alignment horizontal="center" vertical="center" wrapText="1"/>
    </xf>
    <xf numFmtId="0" fontId="14" fillId="3" borderId="11" xfId="0" applyFont="1" applyFill="1" applyBorder="1" applyAlignment="1">
      <alignment horizontal="center"/>
    </xf>
    <xf numFmtId="0" fontId="14" fillId="3" borderId="14" xfId="0" applyFont="1" applyFill="1" applyBorder="1" applyAlignment="1">
      <alignment horizontal="center" vertical="center" wrapText="1"/>
    </xf>
    <xf numFmtId="164" fontId="18" fillId="3" borderId="11" xfId="0" applyNumberFormat="1" applyFont="1" applyFill="1" applyBorder="1" applyAlignment="1">
      <alignment horizontal="center" vertical="center"/>
    </xf>
    <xf numFmtId="0" fontId="18" fillId="3" borderId="11" xfId="0" applyFont="1" applyFill="1" applyBorder="1" applyAlignment="1">
      <alignment horizontal="center" vertical="center"/>
    </xf>
    <xf numFmtId="0" fontId="18" fillId="3" borderId="11" xfId="0" applyFont="1" applyFill="1" applyBorder="1" applyAlignment="1">
      <alignment horizontal="center"/>
    </xf>
    <xf numFmtId="0" fontId="18" fillId="3" borderId="14" xfId="0" applyFont="1" applyFill="1" applyBorder="1" applyAlignment="1">
      <alignment horizontal="right"/>
    </xf>
    <xf numFmtId="0" fontId="18" fillId="3" borderId="14" xfId="0" applyFont="1" applyFill="1" applyBorder="1" applyAlignment="1">
      <alignment horizontal="right" vertical="center"/>
    </xf>
    <xf numFmtId="164" fontId="0" fillId="3" borderId="11" xfId="0" applyNumberFormat="1" applyFill="1" applyBorder="1" applyAlignment="1">
      <alignment horizontal="center" vertical="center"/>
    </xf>
    <xf numFmtId="0" fontId="0" fillId="3" borderId="11" xfId="0" applyFill="1" applyBorder="1" applyAlignment="1">
      <alignment horizontal="center" vertical="center"/>
    </xf>
    <xf numFmtId="14" fontId="15" fillId="3" borderId="35" xfId="0" applyNumberFormat="1" applyFont="1" applyFill="1" applyBorder="1" applyAlignment="1">
      <alignment horizontal="center" vertical="center"/>
    </xf>
    <xf numFmtId="0" fontId="18" fillId="3" borderId="36" xfId="0" applyFont="1" applyFill="1" applyBorder="1" applyAlignment="1">
      <alignment horizontal="center" vertical="center"/>
    </xf>
    <xf numFmtId="0" fontId="14" fillId="3" borderId="36" xfId="0" applyFont="1" applyFill="1" applyBorder="1" applyAlignment="1">
      <alignment horizontal="center" vertical="center"/>
    </xf>
    <xf numFmtId="164" fontId="0" fillId="3" borderId="36" xfId="0" applyNumberFormat="1" applyFill="1" applyBorder="1" applyAlignment="1">
      <alignment horizontal="center" vertical="center"/>
    </xf>
    <xf numFmtId="0" fontId="0" fillId="3" borderId="36" xfId="0" applyFill="1" applyBorder="1" applyAlignment="1">
      <alignment horizontal="center" vertical="center"/>
    </xf>
    <xf numFmtId="0" fontId="18" fillId="3" borderId="36" xfId="0" applyFont="1" applyFill="1" applyBorder="1" applyAlignment="1">
      <alignment horizontal="center"/>
    </xf>
    <xf numFmtId="0" fontId="18" fillId="3" borderId="37" xfId="0" applyFont="1" applyFill="1" applyBorder="1" applyAlignment="1">
      <alignment horizontal="right" vertical="center"/>
    </xf>
    <xf numFmtId="14" fontId="15" fillId="4" borderId="3" xfId="0" applyNumberFormat="1" applyFont="1" applyFill="1" applyBorder="1" applyAlignment="1">
      <alignment horizontal="center" vertical="center"/>
    </xf>
    <xf numFmtId="0" fontId="15" fillId="4" borderId="4" xfId="0" applyFont="1" applyFill="1" applyBorder="1" applyAlignment="1">
      <alignment horizontal="center" vertical="center"/>
    </xf>
    <xf numFmtId="0" fontId="14" fillId="4" borderId="4" xfId="0" applyFont="1" applyFill="1" applyBorder="1" applyAlignment="1">
      <alignment horizontal="center" vertical="center"/>
    </xf>
    <xf numFmtId="0" fontId="14" fillId="4" borderId="4"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4" fillId="4" borderId="4" xfId="0" applyFont="1" applyFill="1" applyBorder="1" applyAlignment="1">
      <alignment horizontal="center"/>
    </xf>
    <xf numFmtId="0" fontId="14" fillId="4" borderId="5" xfId="0" applyFont="1" applyFill="1" applyBorder="1" applyAlignment="1">
      <alignment horizontal="center" vertical="center" wrapText="1"/>
    </xf>
    <xf numFmtId="14" fontId="15" fillId="4" borderId="13" xfId="0" applyNumberFormat="1" applyFont="1" applyFill="1" applyBorder="1" applyAlignment="1">
      <alignment horizontal="center" vertical="center"/>
    </xf>
    <xf numFmtId="0" fontId="15" fillId="4" borderId="11" xfId="0" applyFont="1" applyFill="1" applyBorder="1" applyAlignment="1">
      <alignment horizontal="center" vertical="center"/>
    </xf>
    <xf numFmtId="0" fontId="14" fillId="4" borderId="11" xfId="0" applyFont="1" applyFill="1" applyBorder="1" applyAlignment="1">
      <alignment horizontal="center" vertical="center"/>
    </xf>
    <xf numFmtId="0" fontId="14" fillId="4" borderId="11"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14" fillId="4" borderId="11" xfId="0" applyFont="1" applyFill="1" applyBorder="1" applyAlignment="1">
      <alignment horizontal="center"/>
    </xf>
    <xf numFmtId="0" fontId="14" fillId="4" borderId="14" xfId="0" applyFont="1" applyFill="1" applyBorder="1" applyAlignment="1">
      <alignment horizontal="center" vertical="center" wrapText="1"/>
    </xf>
    <xf numFmtId="0" fontId="15" fillId="4" borderId="11" xfId="0" applyFont="1" applyFill="1" applyBorder="1" applyAlignment="1">
      <alignment horizontal="center"/>
    </xf>
    <xf numFmtId="14" fontId="15" fillId="4" borderId="35" xfId="0" applyNumberFormat="1" applyFont="1" applyFill="1" applyBorder="1" applyAlignment="1">
      <alignment horizontal="center" vertical="center"/>
    </xf>
    <xf numFmtId="0" fontId="15" fillId="4" borderId="36" xfId="0" applyFont="1" applyFill="1" applyBorder="1" applyAlignment="1">
      <alignment horizontal="center" vertical="center"/>
    </xf>
    <xf numFmtId="0" fontId="14" fillId="4" borderId="36" xfId="0" applyFont="1" applyFill="1" applyBorder="1" applyAlignment="1">
      <alignment horizontal="center" vertical="center"/>
    </xf>
    <xf numFmtId="0" fontId="14" fillId="4" borderId="36" xfId="0" applyFont="1" applyFill="1" applyBorder="1" applyAlignment="1">
      <alignment horizontal="center" vertical="center" wrapText="1"/>
    </xf>
    <xf numFmtId="0" fontId="14" fillId="4" borderId="36" xfId="0" applyFont="1" applyFill="1" applyBorder="1" applyAlignment="1">
      <alignment horizontal="center"/>
    </xf>
    <xf numFmtId="0" fontId="14" fillId="4" borderId="37" xfId="0" applyFont="1" applyFill="1" applyBorder="1" applyAlignment="1">
      <alignment horizontal="center" vertical="center" wrapText="1"/>
    </xf>
    <xf numFmtId="14" fontId="15" fillId="5" borderId="3" xfId="0" applyNumberFormat="1" applyFont="1" applyFill="1" applyBorder="1" applyAlignment="1">
      <alignment horizontal="center" vertical="center"/>
    </xf>
    <xf numFmtId="0" fontId="15" fillId="5" borderId="4" xfId="0" applyFont="1" applyFill="1" applyBorder="1" applyAlignment="1">
      <alignment horizontal="center" vertical="center"/>
    </xf>
    <xf numFmtId="0" fontId="18" fillId="5" borderId="4" xfId="0" applyFont="1" applyFill="1" applyBorder="1" applyAlignment="1">
      <alignment horizontal="center" vertical="center"/>
    </xf>
    <xf numFmtId="0" fontId="14" fillId="5" borderId="4" xfId="0" applyFont="1" applyFill="1" applyBorder="1" applyAlignment="1">
      <alignment horizontal="center" vertical="center"/>
    </xf>
    <xf numFmtId="164" fontId="0" fillId="5" borderId="4" xfId="0" applyNumberForma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horizontal="center"/>
    </xf>
    <xf numFmtId="0" fontId="18" fillId="5" borderId="4" xfId="0" applyFont="1" applyFill="1" applyBorder="1" applyAlignment="1">
      <alignment horizontal="center"/>
    </xf>
    <xf numFmtId="0" fontId="0" fillId="5" borderId="5" xfId="0" applyFill="1" applyBorder="1" applyAlignment="1">
      <alignment horizontal="right"/>
    </xf>
    <xf numFmtId="14" fontId="15" fillId="5" borderId="13" xfId="0" applyNumberFormat="1" applyFont="1" applyFill="1" applyBorder="1" applyAlignment="1">
      <alignment horizontal="center" vertical="center"/>
    </xf>
    <xf numFmtId="0" fontId="15" fillId="5" borderId="11" xfId="0" applyFont="1" applyFill="1" applyBorder="1" applyAlignment="1">
      <alignment horizontal="center" vertical="center"/>
    </xf>
    <xf numFmtId="0" fontId="18" fillId="5" borderId="11" xfId="0" applyFont="1" applyFill="1" applyBorder="1" applyAlignment="1">
      <alignment horizontal="center" vertical="center"/>
    </xf>
    <xf numFmtId="0" fontId="14" fillId="5" borderId="11" xfId="0" applyFont="1" applyFill="1" applyBorder="1" applyAlignment="1">
      <alignment horizontal="center" vertical="center"/>
    </xf>
    <xf numFmtId="164" fontId="0" fillId="5" borderId="11" xfId="0" applyNumberFormat="1" applyFill="1" applyBorder="1" applyAlignment="1">
      <alignment horizontal="center" vertical="center"/>
    </xf>
    <xf numFmtId="0" fontId="0" fillId="5" borderId="11" xfId="0" applyFill="1" applyBorder="1" applyAlignment="1">
      <alignment horizontal="center" vertical="center"/>
    </xf>
    <xf numFmtId="0" fontId="0" fillId="5" borderId="11" xfId="0" applyFill="1" applyBorder="1" applyAlignment="1">
      <alignment horizontal="center"/>
    </xf>
    <xf numFmtId="0" fontId="18" fillId="5" borderId="11" xfId="0" applyFont="1" applyFill="1" applyBorder="1" applyAlignment="1">
      <alignment horizontal="center"/>
    </xf>
    <xf numFmtId="0" fontId="0" fillId="5" borderId="14" xfId="0" applyFill="1" applyBorder="1" applyAlignment="1">
      <alignment horizontal="right"/>
    </xf>
    <xf numFmtId="14" fontId="14" fillId="5" borderId="13" xfId="0" applyNumberFormat="1" applyFont="1" applyFill="1" applyBorder="1" applyAlignment="1">
      <alignment horizontal="center" vertical="center"/>
    </xf>
    <xf numFmtId="0" fontId="22" fillId="5" borderId="11" xfId="0" applyFont="1" applyFill="1" applyBorder="1" applyAlignment="1">
      <alignment horizontal="center" vertical="center"/>
    </xf>
    <xf numFmtId="164" fontId="22" fillId="5" borderId="11" xfId="0" applyNumberFormat="1" applyFont="1" applyFill="1" applyBorder="1" applyAlignment="1">
      <alignment horizontal="center" vertical="center"/>
    </xf>
    <xf numFmtId="0" fontId="22" fillId="5" borderId="11" xfId="0" applyFont="1" applyFill="1" applyBorder="1" applyAlignment="1">
      <alignment horizontal="center"/>
    </xf>
    <xf numFmtId="0" fontId="22" fillId="5" borderId="14" xfId="0" applyFont="1" applyFill="1" applyBorder="1" applyAlignment="1">
      <alignment horizontal="right"/>
    </xf>
    <xf numFmtId="14" fontId="14" fillId="5" borderId="6" xfId="0" applyNumberFormat="1" applyFont="1" applyFill="1" applyBorder="1" applyAlignment="1">
      <alignment horizontal="center" vertical="center"/>
    </xf>
    <xf numFmtId="0" fontId="14" fillId="5" borderId="19" xfId="0" applyFont="1" applyFill="1" applyBorder="1" applyAlignment="1">
      <alignment horizontal="center" vertical="center"/>
    </xf>
    <xf numFmtId="0" fontId="22" fillId="5" borderId="19" xfId="0" applyFont="1" applyFill="1" applyBorder="1" applyAlignment="1">
      <alignment horizontal="center" vertical="center"/>
    </xf>
    <xf numFmtId="164" fontId="22" fillId="5" borderId="19" xfId="0" applyNumberFormat="1" applyFont="1" applyFill="1" applyBorder="1" applyAlignment="1">
      <alignment horizontal="center" vertical="center"/>
    </xf>
    <xf numFmtId="0" fontId="22" fillId="5" borderId="19" xfId="0" applyFont="1" applyFill="1" applyBorder="1" applyAlignment="1">
      <alignment horizontal="center"/>
    </xf>
    <xf numFmtId="0" fontId="22" fillId="5" borderId="18" xfId="0" applyFont="1" applyFill="1" applyBorder="1" applyAlignment="1">
      <alignment horizontal="right"/>
    </xf>
    <xf numFmtId="14" fontId="7" fillId="3" borderId="15" xfId="0" applyNumberFormat="1" applyFont="1" applyFill="1" applyBorder="1" applyAlignment="1">
      <alignment horizontal="center" vertical="center"/>
    </xf>
    <xf numFmtId="0" fontId="7"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4" fontId="7" fillId="3" borderId="1" xfId="0" applyNumberFormat="1" applyFont="1" applyFill="1" applyBorder="1" applyAlignment="1" applyProtection="1">
      <alignment horizontal="center" vertical="center"/>
      <protection hidden="1"/>
    </xf>
    <xf numFmtId="0" fontId="23" fillId="3" borderId="17" xfId="0" applyFont="1" applyFill="1" applyBorder="1" applyAlignment="1">
      <alignment horizontal="center" vertical="center"/>
    </xf>
    <xf numFmtId="0" fontId="7" fillId="3" borderId="11" xfId="0" applyFont="1" applyFill="1" applyBorder="1" applyAlignment="1">
      <alignment horizontal="center" vertical="center"/>
    </xf>
    <xf numFmtId="0" fontId="23" fillId="3" borderId="14" xfId="0" applyFont="1" applyFill="1" applyBorder="1" applyAlignment="1">
      <alignment horizontal="center" vertical="center"/>
    </xf>
    <xf numFmtId="0" fontId="7" fillId="3" borderId="39" xfId="0" applyFont="1" applyFill="1" applyBorder="1" applyAlignment="1">
      <alignment horizontal="center" vertical="center"/>
    </xf>
    <xf numFmtId="14" fontId="7" fillId="3" borderId="13" xfId="0" applyNumberFormat="1" applyFont="1" applyFill="1" applyBorder="1" applyAlignment="1">
      <alignment horizontal="center" vertical="center"/>
    </xf>
    <xf numFmtId="164" fontId="7" fillId="3" borderId="11" xfId="0" applyNumberFormat="1" applyFont="1" applyFill="1" applyBorder="1" applyAlignment="1">
      <alignment horizontal="center" vertical="center"/>
    </xf>
    <xf numFmtId="164" fontId="7" fillId="3" borderId="11" xfId="0" applyNumberFormat="1" applyFont="1" applyFill="1" applyBorder="1" applyAlignment="1" applyProtection="1">
      <alignment horizontal="center" vertical="center"/>
      <protection hidden="1"/>
    </xf>
    <xf numFmtId="0" fontId="7" fillId="3" borderId="40" xfId="0" applyFont="1" applyFill="1" applyBorder="1" applyAlignment="1">
      <alignment horizontal="center" vertical="center"/>
    </xf>
    <xf numFmtId="14" fontId="7" fillId="5" borderId="13" xfId="0" applyNumberFormat="1" applyFont="1" applyFill="1" applyBorder="1" applyAlignment="1">
      <alignment horizontal="center" vertical="center"/>
    </xf>
    <xf numFmtId="0" fontId="7" fillId="5" borderId="11" xfId="0" applyFont="1" applyFill="1" applyBorder="1" applyAlignment="1">
      <alignment horizontal="center" vertical="center"/>
    </xf>
    <xf numFmtId="164" fontId="7" fillId="5" borderId="11" xfId="0" applyNumberFormat="1" applyFont="1" applyFill="1" applyBorder="1" applyAlignment="1">
      <alignment horizontal="center" vertical="center"/>
    </xf>
    <xf numFmtId="164" fontId="7" fillId="5" borderId="11" xfId="0" applyNumberFormat="1" applyFont="1" applyFill="1" applyBorder="1" applyAlignment="1" applyProtection="1">
      <alignment horizontal="center" vertical="center"/>
      <protection hidden="1"/>
    </xf>
    <xf numFmtId="0" fontId="7" fillId="5" borderId="40" xfId="0" applyFont="1" applyFill="1" applyBorder="1" applyAlignment="1">
      <alignment horizontal="center" vertical="center"/>
    </xf>
    <xf numFmtId="0" fontId="23" fillId="5" borderId="14" xfId="0" applyFont="1" applyFill="1" applyBorder="1" applyAlignment="1">
      <alignment horizontal="center" vertical="center"/>
    </xf>
    <xf numFmtId="14" fontId="7" fillId="3" borderId="35" xfId="0" applyNumberFormat="1" applyFont="1" applyFill="1" applyBorder="1" applyAlignment="1">
      <alignment horizontal="center" vertical="center"/>
    </xf>
    <xf numFmtId="0" fontId="7" fillId="3" borderId="36" xfId="0" applyFont="1" applyFill="1" applyBorder="1" applyAlignment="1">
      <alignment horizontal="center" vertical="center"/>
    </xf>
    <xf numFmtId="164" fontId="7" fillId="3" borderId="36" xfId="0" applyNumberFormat="1" applyFont="1" applyFill="1" applyBorder="1" applyAlignment="1">
      <alignment horizontal="center" vertical="center"/>
    </xf>
    <xf numFmtId="164" fontId="7" fillId="3" borderId="36" xfId="0" applyNumberFormat="1" applyFont="1" applyFill="1" applyBorder="1" applyAlignment="1" applyProtection="1">
      <alignment horizontal="center" vertical="center"/>
      <protection hidden="1"/>
    </xf>
    <xf numFmtId="0" fontId="7" fillId="3" borderId="43" xfId="0" applyFont="1" applyFill="1" applyBorder="1" applyAlignment="1">
      <alignment horizontal="center" vertical="center"/>
    </xf>
    <xf numFmtId="0" fontId="23" fillId="3" borderId="37" xfId="0" applyFont="1" applyFill="1" applyBorder="1" applyAlignment="1">
      <alignment horizontal="center" vertical="center"/>
    </xf>
    <xf numFmtId="14" fontId="7" fillId="5" borderId="3" xfId="0" applyNumberFormat="1" applyFont="1" applyFill="1" applyBorder="1" applyAlignment="1">
      <alignment horizontal="center" vertical="center"/>
    </xf>
    <xf numFmtId="0" fontId="7" fillId="5" borderId="4" xfId="0" applyFont="1" applyFill="1" applyBorder="1" applyAlignment="1">
      <alignment horizontal="center" vertical="center"/>
    </xf>
    <xf numFmtId="164" fontId="7" fillId="5" borderId="4" xfId="0" applyNumberFormat="1" applyFont="1" applyFill="1" applyBorder="1" applyAlignment="1">
      <alignment horizontal="center" vertical="center"/>
    </xf>
    <xf numFmtId="164" fontId="7" fillId="5" borderId="4" xfId="0" applyNumberFormat="1" applyFont="1" applyFill="1" applyBorder="1" applyAlignment="1" applyProtection="1">
      <alignment horizontal="center" vertical="center"/>
      <protection hidden="1"/>
    </xf>
    <xf numFmtId="0" fontId="7" fillId="5" borderId="42" xfId="0" applyFont="1" applyFill="1" applyBorder="1" applyAlignment="1">
      <alignment horizontal="center" vertical="center"/>
    </xf>
    <xf numFmtId="0" fontId="23" fillId="5" borderId="5" xfId="0" applyFont="1" applyFill="1" applyBorder="1" applyAlignment="1">
      <alignment horizontal="center" vertical="center"/>
    </xf>
    <xf numFmtId="14" fontId="7" fillId="5" borderId="6" xfId="0" applyNumberFormat="1" applyFont="1" applyFill="1" applyBorder="1" applyAlignment="1">
      <alignment horizontal="center" vertical="center"/>
    </xf>
    <xf numFmtId="0" fontId="7" fillId="5" borderId="19" xfId="0" applyFont="1" applyFill="1" applyBorder="1" applyAlignment="1">
      <alignment horizontal="center" vertical="center"/>
    </xf>
    <xf numFmtId="164" fontId="7" fillId="5" borderId="19" xfId="0" applyNumberFormat="1" applyFont="1" applyFill="1" applyBorder="1" applyAlignment="1">
      <alignment horizontal="center" vertical="center"/>
    </xf>
    <xf numFmtId="164" fontId="7" fillId="5" borderId="19" xfId="0" applyNumberFormat="1" applyFont="1" applyFill="1" applyBorder="1" applyAlignment="1" applyProtection="1">
      <alignment horizontal="center" vertical="center"/>
      <protection hidden="1"/>
    </xf>
    <xf numFmtId="0" fontId="7" fillId="5" borderId="41" xfId="0" applyFont="1" applyFill="1" applyBorder="1" applyAlignment="1">
      <alignment horizontal="center" vertical="center"/>
    </xf>
    <xf numFmtId="0" fontId="23" fillId="5" borderId="18" xfId="0" applyFont="1" applyFill="1" applyBorder="1" applyAlignment="1">
      <alignment horizontal="center" vertical="center"/>
    </xf>
    <xf numFmtId="0" fontId="17" fillId="0" borderId="20" xfId="0" applyFont="1" applyFill="1" applyBorder="1" applyAlignment="1">
      <alignment horizontal="center" vertical="center"/>
    </xf>
    <xf numFmtId="0" fontId="17" fillId="0" borderId="34" xfId="0" applyFont="1" applyFill="1" applyBorder="1" applyAlignment="1">
      <alignment horizontal="center" vertical="center"/>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0" fillId="0" borderId="0" xfId="0" applyFill="1" applyBorder="1" applyAlignment="1">
      <alignment horizontal="center"/>
    </xf>
    <xf numFmtId="0" fontId="17" fillId="0" borderId="34" xfId="0" applyFont="1" applyFill="1" applyBorder="1" applyAlignment="1">
      <alignment vertical="center"/>
    </xf>
    <xf numFmtId="0" fontId="17" fillId="0" borderId="11" xfId="0" applyFont="1" applyFill="1" applyBorder="1" applyAlignment="1">
      <alignment horizontal="center" vertical="center"/>
    </xf>
    <xf numFmtId="0" fontId="10" fillId="2" borderId="20" xfId="0" applyFont="1" applyFill="1" applyBorder="1" applyAlignment="1">
      <alignment horizontal="center" vertical="center"/>
    </xf>
    <xf numFmtId="0" fontId="17" fillId="0" borderId="44" xfId="0" applyFont="1" applyFill="1" applyBorder="1" applyAlignment="1">
      <alignment horizontal="center" vertical="center"/>
    </xf>
    <xf numFmtId="0" fontId="17" fillId="0" borderId="44" xfId="0" applyFont="1" applyFill="1" applyBorder="1" applyAlignment="1">
      <alignment vertical="center"/>
    </xf>
    <xf numFmtId="0" fontId="17" fillId="0" borderId="45" xfId="0" applyFont="1" applyFill="1" applyBorder="1" applyAlignment="1">
      <alignment vertical="center"/>
    </xf>
    <xf numFmtId="0" fontId="19" fillId="0" borderId="2" xfId="0" applyFont="1" applyFill="1" applyBorder="1" applyAlignment="1">
      <alignment horizontal="center"/>
    </xf>
    <xf numFmtId="0" fontId="17" fillId="6" borderId="1" xfId="0" applyFont="1" applyFill="1" applyBorder="1" applyAlignment="1">
      <alignment vertical="center"/>
    </xf>
    <xf numFmtId="0" fontId="17" fillId="6" borderId="1" xfId="0" applyFont="1" applyFill="1" applyBorder="1" applyAlignment="1">
      <alignment horizontal="center" vertical="center"/>
    </xf>
    <xf numFmtId="0" fontId="17" fillId="6" borderId="11" xfId="0" applyFont="1" applyFill="1" applyBorder="1" applyAlignment="1">
      <alignment vertical="center"/>
    </xf>
    <xf numFmtId="0" fontId="17" fillId="6" borderId="11" xfId="0" applyFont="1" applyFill="1" applyBorder="1" applyAlignment="1">
      <alignment horizontal="center" vertical="center"/>
    </xf>
    <xf numFmtId="0" fontId="17" fillId="6" borderId="15" xfId="0" applyFont="1" applyFill="1" applyBorder="1" applyAlignment="1">
      <alignment vertical="center"/>
    </xf>
    <xf numFmtId="0" fontId="17" fillId="6" borderId="17" xfId="0" applyFont="1" applyFill="1" applyBorder="1" applyAlignment="1">
      <alignment horizontal="center" vertical="center"/>
    </xf>
    <xf numFmtId="0" fontId="17" fillId="6" borderId="13" xfId="0" applyFont="1" applyFill="1" applyBorder="1" applyAlignment="1">
      <alignment vertical="center"/>
    </xf>
    <xf numFmtId="0" fontId="17" fillId="6" borderId="14" xfId="0" applyFont="1" applyFill="1" applyBorder="1" applyAlignment="1">
      <alignment horizontal="center" vertical="center"/>
    </xf>
    <xf numFmtId="0" fontId="17" fillId="6" borderId="6" xfId="0" applyFont="1" applyFill="1" applyBorder="1" applyAlignment="1">
      <alignment vertical="center"/>
    </xf>
    <xf numFmtId="0" fontId="17" fillId="6" borderId="19" xfId="0" applyFont="1" applyFill="1" applyBorder="1" applyAlignment="1">
      <alignment vertical="center"/>
    </xf>
    <xf numFmtId="0" fontId="17" fillId="6" borderId="19" xfId="0" applyFont="1" applyFill="1" applyBorder="1" applyAlignment="1">
      <alignment horizontal="center" vertical="center"/>
    </xf>
    <xf numFmtId="0" fontId="17" fillId="6" borderId="18"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19" xfId="0" applyFont="1" applyFill="1" applyBorder="1" applyAlignment="1">
      <alignment horizontal="center" vertical="center"/>
    </xf>
    <xf numFmtId="0" fontId="17" fillId="0" borderId="18" xfId="0" applyFont="1" applyFill="1" applyBorder="1" applyAlignment="1">
      <alignment horizontal="center" vertical="center"/>
    </xf>
    <xf numFmtId="14" fontId="7" fillId="0" borderId="11" xfId="0" applyNumberFormat="1" applyFont="1" applyFill="1" applyBorder="1" applyAlignment="1">
      <alignment horizontal="center" vertical="center"/>
    </xf>
    <xf numFmtId="0" fontId="23" fillId="0" borderId="11" xfId="0" applyFont="1" applyBorder="1" applyAlignment="1">
      <alignment horizontal="center" vertical="center"/>
    </xf>
    <xf numFmtId="14" fontId="7" fillId="3" borderId="11" xfId="0" applyNumberFormat="1" applyFont="1" applyFill="1" applyBorder="1" applyAlignment="1">
      <alignment horizontal="center" vertical="center"/>
    </xf>
    <xf numFmtId="0" fontId="23" fillId="3" borderId="11" xfId="0" applyFont="1" applyFill="1" applyBorder="1" applyAlignment="1">
      <alignment horizontal="center" vertical="center"/>
    </xf>
    <xf numFmtId="14" fontId="7" fillId="0" borderId="36" xfId="0" applyNumberFormat="1" applyFont="1" applyFill="1" applyBorder="1" applyAlignment="1">
      <alignment horizontal="center" vertical="center"/>
    </xf>
    <xf numFmtId="0" fontId="7" fillId="0" borderId="36" xfId="0" applyFont="1" applyFill="1" applyBorder="1" applyAlignment="1">
      <alignment horizontal="center" vertical="center"/>
    </xf>
    <xf numFmtId="164" fontId="7" fillId="0" borderId="36" xfId="0" applyNumberFormat="1" applyFont="1" applyFill="1" applyBorder="1" applyAlignment="1">
      <alignment horizontal="center" vertical="center"/>
    </xf>
    <xf numFmtId="164" fontId="7" fillId="0" borderId="36" xfId="0" applyNumberFormat="1" applyFont="1" applyFill="1" applyBorder="1" applyAlignment="1" applyProtection="1">
      <alignment horizontal="center" vertical="center"/>
      <protection hidden="1"/>
    </xf>
    <xf numFmtId="0" fontId="23" fillId="0" borderId="36" xfId="0" applyFont="1" applyBorder="1" applyAlignment="1">
      <alignment horizontal="center" vertical="center"/>
    </xf>
    <xf numFmtId="14" fontId="7" fillId="3" borderId="3" xfId="0" applyNumberFormat="1" applyFont="1" applyFill="1" applyBorder="1" applyAlignment="1">
      <alignment horizontal="center" vertical="center"/>
    </xf>
    <xf numFmtId="0" fontId="7" fillId="3" borderId="4" xfId="0" applyFont="1" applyFill="1" applyBorder="1" applyAlignment="1">
      <alignment horizontal="center" vertical="center"/>
    </xf>
    <xf numFmtId="164" fontId="7" fillId="3" borderId="4" xfId="0" applyNumberFormat="1" applyFont="1" applyFill="1" applyBorder="1" applyAlignment="1">
      <alignment horizontal="center" vertical="center"/>
    </xf>
    <xf numFmtId="164" fontId="7" fillId="3" borderId="4" xfId="0" applyNumberFormat="1" applyFont="1" applyFill="1" applyBorder="1" applyAlignment="1" applyProtection="1">
      <alignment horizontal="center" vertical="center"/>
      <protection hidden="1"/>
    </xf>
    <xf numFmtId="0" fontId="23" fillId="3" borderId="5" xfId="0" applyFont="1" applyFill="1" applyBorder="1" applyAlignment="1">
      <alignment horizontal="center" vertical="center"/>
    </xf>
    <xf numFmtId="14" fontId="7" fillId="3" borderId="6" xfId="0" applyNumberFormat="1" applyFont="1" applyFill="1" applyBorder="1" applyAlignment="1">
      <alignment horizontal="center" vertical="center"/>
    </xf>
    <xf numFmtId="0" fontId="7" fillId="3" borderId="19" xfId="0" applyFont="1" applyFill="1" applyBorder="1" applyAlignment="1">
      <alignment horizontal="center" vertical="center"/>
    </xf>
    <xf numFmtId="164" fontId="7" fillId="3" borderId="19" xfId="0" applyNumberFormat="1" applyFont="1" applyFill="1" applyBorder="1" applyAlignment="1">
      <alignment horizontal="center" vertical="center"/>
    </xf>
    <xf numFmtId="164" fontId="7" fillId="3" borderId="19" xfId="0" applyNumberFormat="1" applyFont="1" applyFill="1" applyBorder="1" applyAlignment="1" applyProtection="1">
      <alignment horizontal="center" vertical="center"/>
      <protection hidden="1"/>
    </xf>
    <xf numFmtId="0" fontId="23" fillId="3" borderId="18" xfId="0" applyFont="1" applyFill="1" applyBorder="1" applyAlignment="1">
      <alignment horizontal="center" vertical="center"/>
    </xf>
    <xf numFmtId="14" fontId="7" fillId="0" borderId="1" xfId="0" applyNumberFormat="1" applyFont="1" applyFill="1" applyBorder="1" applyAlignment="1">
      <alignment horizontal="center" vertical="center"/>
    </xf>
    <xf numFmtId="0" fontId="23" fillId="0" borderId="1" xfId="0" applyFont="1" applyBorder="1" applyAlignment="1">
      <alignment horizontal="center" vertical="center"/>
    </xf>
    <xf numFmtId="14" fontId="7" fillId="3" borderId="36" xfId="0" applyNumberFormat="1" applyFont="1" applyFill="1" applyBorder="1" applyAlignment="1">
      <alignment horizontal="center" vertical="center"/>
    </xf>
    <xf numFmtId="0" fontId="23" fillId="3" borderId="36" xfId="0" applyFont="1" applyFill="1" applyBorder="1" applyAlignment="1">
      <alignment horizontal="center" vertical="center"/>
    </xf>
    <xf numFmtId="0" fontId="7" fillId="0" borderId="4" xfId="0" applyNumberFormat="1" applyFont="1" applyFill="1" applyBorder="1" applyAlignment="1">
      <alignment horizontal="center" vertical="center"/>
    </xf>
    <xf numFmtId="0" fontId="7" fillId="0" borderId="1" xfId="0" applyNumberFormat="1" applyFont="1" applyFill="1" applyBorder="1" applyAlignment="1">
      <alignment horizontal="center" vertical="center"/>
    </xf>
    <xf numFmtId="0" fontId="7" fillId="0" borderId="7" xfId="0" applyNumberFormat="1" applyFont="1" applyFill="1" applyBorder="1" applyAlignment="1">
      <alignment horizontal="center" vertical="center"/>
    </xf>
    <xf numFmtId="0" fontId="7" fillId="3" borderId="1" xfId="0" applyNumberFormat="1" applyFont="1" applyFill="1" applyBorder="1" applyAlignment="1">
      <alignment horizontal="center" vertical="center"/>
    </xf>
    <xf numFmtId="0" fontId="7" fillId="3" borderId="11" xfId="0" applyNumberFormat="1" applyFont="1" applyFill="1" applyBorder="1" applyAlignment="1">
      <alignment horizontal="center" vertical="center"/>
    </xf>
    <xf numFmtId="0" fontId="7" fillId="3" borderId="36" xfId="0" applyNumberFormat="1" applyFont="1" applyFill="1" applyBorder="1" applyAlignment="1">
      <alignment horizontal="center" vertical="center"/>
    </xf>
    <xf numFmtId="0" fontId="7" fillId="5" borderId="4" xfId="0" applyNumberFormat="1" applyFont="1" applyFill="1" applyBorder="1" applyAlignment="1">
      <alignment horizontal="center" vertical="center"/>
    </xf>
    <xf numFmtId="0" fontId="7" fillId="5" borderId="11" xfId="0" applyNumberFormat="1" applyFont="1" applyFill="1" applyBorder="1" applyAlignment="1">
      <alignment horizontal="center" vertical="center"/>
    </xf>
    <xf numFmtId="0" fontId="7" fillId="5" borderId="19" xfId="0" applyNumberFormat="1" applyFont="1" applyFill="1" applyBorder="1" applyAlignment="1">
      <alignment horizontal="center" vertical="center"/>
    </xf>
    <xf numFmtId="0" fontId="7" fillId="0" borderId="11" xfId="0" applyNumberFormat="1" applyFont="1" applyFill="1" applyBorder="1" applyAlignment="1">
      <alignment horizontal="center" vertical="center"/>
    </xf>
    <xf numFmtId="0" fontId="7" fillId="0" borderId="36" xfId="0" applyNumberFormat="1" applyFont="1" applyFill="1" applyBorder="1" applyAlignment="1">
      <alignment horizontal="center" vertical="center"/>
    </xf>
    <xf numFmtId="0" fontId="7" fillId="3" borderId="4" xfId="0" applyNumberFormat="1" applyFont="1" applyFill="1" applyBorder="1" applyAlignment="1">
      <alignment horizontal="center" vertical="center"/>
    </xf>
    <xf numFmtId="0" fontId="7" fillId="3" borderId="19" xfId="0" applyNumberFormat="1" applyFont="1" applyFill="1" applyBorder="1" applyAlignment="1">
      <alignment horizontal="center" vertical="center"/>
    </xf>
    <xf numFmtId="0" fontId="18" fillId="3" borderId="11" xfId="0" applyNumberFormat="1" applyFont="1" applyFill="1" applyBorder="1" applyAlignment="1">
      <alignment horizontal="center" vertical="center"/>
    </xf>
    <xf numFmtId="0" fontId="12" fillId="2" borderId="12" xfId="0" applyFont="1" applyFill="1" applyBorder="1" applyAlignment="1">
      <alignment horizontal="center" vertical="center"/>
    </xf>
    <xf numFmtId="0" fontId="12" fillId="2" borderId="12" xfId="0" applyFont="1" applyFill="1" applyBorder="1" applyAlignment="1">
      <alignment horizontal="center" vertical="center" wrapText="1"/>
    </xf>
    <xf numFmtId="1" fontId="14" fillId="4" borderId="4" xfId="0" applyNumberFormat="1" applyFont="1" applyFill="1" applyBorder="1" applyAlignment="1">
      <alignment horizontal="center" vertical="center" wrapText="1"/>
    </xf>
    <xf numFmtId="1" fontId="14" fillId="4" borderId="11" xfId="0" applyNumberFormat="1" applyFont="1" applyFill="1" applyBorder="1" applyAlignment="1">
      <alignment horizontal="center" vertical="center" wrapText="1"/>
    </xf>
    <xf numFmtId="1" fontId="14" fillId="4" borderId="36" xfId="0" applyNumberFormat="1" applyFont="1" applyFill="1" applyBorder="1" applyAlignment="1">
      <alignment horizontal="center" vertical="center" wrapText="1"/>
    </xf>
    <xf numFmtId="1" fontId="14" fillId="3" borderId="4" xfId="0" applyNumberFormat="1" applyFont="1" applyFill="1" applyBorder="1" applyAlignment="1">
      <alignment horizontal="center" vertical="center" wrapText="1"/>
    </xf>
    <xf numFmtId="1" fontId="14" fillId="3" borderId="11" xfId="0" applyNumberFormat="1" applyFont="1" applyFill="1" applyBorder="1" applyAlignment="1">
      <alignment horizontal="center" vertical="center" wrapText="1"/>
    </xf>
    <xf numFmtId="1" fontId="18" fillId="3" borderId="11" xfId="0" applyNumberFormat="1" applyFont="1" applyFill="1" applyBorder="1" applyAlignment="1">
      <alignment horizontal="center"/>
    </xf>
    <xf numFmtId="1" fontId="18" fillId="3" borderId="11" xfId="0" applyNumberFormat="1" applyFont="1" applyFill="1" applyBorder="1" applyAlignment="1">
      <alignment horizontal="center" vertical="center"/>
    </xf>
    <xf numFmtId="1" fontId="18" fillId="3" borderId="36" xfId="0" applyNumberFormat="1" applyFont="1" applyFill="1" applyBorder="1" applyAlignment="1">
      <alignment horizontal="center" vertical="center"/>
    </xf>
    <xf numFmtId="1" fontId="0" fillId="5" borderId="4" xfId="0" applyNumberFormat="1" applyFill="1" applyBorder="1" applyAlignment="1">
      <alignment horizontal="center"/>
    </xf>
    <xf numFmtId="1" fontId="0" fillId="5" borderId="11" xfId="0" applyNumberFormat="1" applyFill="1" applyBorder="1" applyAlignment="1">
      <alignment horizontal="center"/>
    </xf>
    <xf numFmtId="1" fontId="22" fillId="5" borderId="11" xfId="0" applyNumberFormat="1" applyFont="1" applyFill="1" applyBorder="1" applyAlignment="1">
      <alignment horizontal="center"/>
    </xf>
    <xf numFmtId="1" fontId="22" fillId="5" borderId="19" xfId="0" applyNumberFormat="1" applyFont="1" applyFill="1" applyBorder="1" applyAlignment="1">
      <alignment horizontal="center"/>
    </xf>
    <xf numFmtId="0" fontId="6" fillId="2" borderId="12"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xf>
    <xf numFmtId="3" fontId="0" fillId="0" borderId="0" xfId="0" applyNumberFormat="1" applyAlignment="1">
      <alignment horizontal="center" vertical="center"/>
    </xf>
    <xf numFmtId="0" fontId="26" fillId="0" borderId="0" xfId="0" applyFont="1" applyAlignment="1">
      <alignment horizontal="center" vertical="center"/>
    </xf>
    <xf numFmtId="0" fontId="14" fillId="0" borderId="11" xfId="0" applyFont="1" applyFill="1" applyBorder="1" applyAlignment="1">
      <alignment horizontal="center"/>
    </xf>
    <xf numFmtId="2" fontId="26" fillId="0" borderId="0" xfId="0" applyNumberFormat="1" applyFont="1" applyAlignment="1">
      <alignment horizontal="center" vertical="center"/>
    </xf>
    <xf numFmtId="1" fontId="0" fillId="3" borderId="11" xfId="0" applyNumberFormat="1" applyFill="1" applyBorder="1" applyAlignment="1">
      <alignment horizontal="center" vertical="center"/>
    </xf>
    <xf numFmtId="1" fontId="0" fillId="3" borderId="36" xfId="0" applyNumberFormat="1" applyFill="1" applyBorder="1" applyAlignment="1">
      <alignment horizontal="center" vertical="center"/>
    </xf>
    <xf numFmtId="0" fontId="18" fillId="3" borderId="14" xfId="0" applyFont="1" applyFill="1" applyBorder="1" applyAlignment="1">
      <alignment horizontal="center"/>
    </xf>
    <xf numFmtId="0" fontId="18" fillId="3" borderId="14" xfId="0" applyFont="1" applyFill="1" applyBorder="1" applyAlignment="1">
      <alignment horizontal="center" vertical="center"/>
    </xf>
    <xf numFmtId="0" fontId="18" fillId="3" borderId="37" xfId="0" applyFont="1" applyFill="1" applyBorder="1" applyAlignment="1">
      <alignment horizontal="center" vertical="center"/>
    </xf>
    <xf numFmtId="0" fontId="0" fillId="4" borderId="0" xfId="0" applyFill="1" applyBorder="1" applyAlignment="1">
      <alignment horizontal="center" vertical="center"/>
    </xf>
    <xf numFmtId="0" fontId="25" fillId="2" borderId="10" xfId="0" applyFont="1" applyFill="1" applyBorder="1" applyAlignment="1">
      <alignment horizontal="center" vertical="center"/>
    </xf>
    <xf numFmtId="0" fontId="25" fillId="2" borderId="29" xfId="0" applyFont="1" applyFill="1" applyBorder="1" applyAlignment="1">
      <alignment horizontal="center" vertical="center"/>
    </xf>
    <xf numFmtId="0" fontId="25" fillId="0" borderId="10" xfId="0" applyFont="1" applyFill="1" applyBorder="1" applyAlignment="1">
      <alignment horizontal="center" vertical="center"/>
    </xf>
    <xf numFmtId="0" fontId="25" fillId="0" borderId="29" xfId="0" applyFont="1" applyFill="1" applyBorder="1" applyAlignment="1">
      <alignment horizontal="center" vertical="center"/>
    </xf>
    <xf numFmtId="0" fontId="25" fillId="0" borderId="30" xfId="0" applyFont="1" applyFill="1" applyBorder="1" applyAlignment="1">
      <alignment horizontal="center" vertical="center"/>
    </xf>
    <xf numFmtId="0" fontId="25" fillId="0" borderId="12" xfId="0" applyFont="1" applyFill="1" applyBorder="1" applyAlignment="1">
      <alignment horizontal="center" vertical="center"/>
    </xf>
    <xf numFmtId="0" fontId="25" fillId="0" borderId="16" xfId="0" applyFont="1" applyFill="1" applyBorder="1" applyAlignment="1">
      <alignment horizontal="center" vertical="center"/>
    </xf>
    <xf numFmtId="0" fontId="19" fillId="0" borderId="22" xfId="0" applyFont="1" applyFill="1" applyBorder="1" applyAlignment="1">
      <alignment horizontal="left"/>
    </xf>
    <xf numFmtId="0" fontId="19" fillId="0" borderId="0" xfId="0" applyFont="1" applyFill="1" applyBorder="1" applyAlignment="1">
      <alignment horizontal="left"/>
    </xf>
    <xf numFmtId="0" fontId="24" fillId="0" borderId="0" xfId="0" applyFont="1" applyFill="1" applyBorder="1" applyAlignment="1">
      <alignment horizontal="center"/>
    </xf>
    <xf numFmtId="0" fontId="0" fillId="0" borderId="21"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0" xfId="0" applyFill="1" applyBorder="1" applyAlignment="1">
      <alignment horizontal="center"/>
    </xf>
    <xf numFmtId="0" fontId="0" fillId="0" borderId="25"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9" fillId="0" borderId="21"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23" xfId="0" applyFont="1" applyFill="1" applyBorder="1" applyAlignment="1">
      <alignment horizontal="center" vertical="center" wrapText="1"/>
    </xf>
    <xf numFmtId="0" fontId="19" fillId="0" borderId="26" xfId="0" applyFont="1" applyFill="1" applyBorder="1" applyAlignment="1">
      <alignment horizontal="center" vertical="center" wrapText="1"/>
    </xf>
    <xf numFmtId="0" fontId="19" fillId="0" borderId="27"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19" fillId="0" borderId="10" xfId="0" applyFont="1" applyFill="1" applyBorder="1" applyAlignment="1">
      <alignment horizontal="center"/>
    </xf>
    <xf numFmtId="0" fontId="19" fillId="0" borderId="29" xfId="0" applyFont="1" applyFill="1" applyBorder="1" applyAlignment="1">
      <alignment horizontal="center"/>
    </xf>
    <xf numFmtId="0" fontId="19" fillId="0" borderId="21" xfId="0" applyFont="1" applyFill="1" applyBorder="1" applyAlignment="1">
      <alignment horizontal="left" vertical="top"/>
    </xf>
    <xf numFmtId="0" fontId="19" fillId="0" borderId="22" xfId="0" applyFont="1" applyFill="1" applyBorder="1" applyAlignment="1">
      <alignment horizontal="left" vertical="top"/>
    </xf>
    <xf numFmtId="0" fontId="19" fillId="0" borderId="23" xfId="0" applyFont="1" applyFill="1" applyBorder="1" applyAlignment="1">
      <alignment horizontal="left" vertical="top"/>
    </xf>
    <xf numFmtId="0" fontId="19" fillId="0" borderId="24" xfId="0" applyFont="1" applyFill="1" applyBorder="1" applyAlignment="1">
      <alignment horizontal="left" vertical="top"/>
    </xf>
    <xf numFmtId="0" fontId="19" fillId="0" borderId="0" xfId="0" applyFont="1" applyFill="1" applyBorder="1" applyAlignment="1">
      <alignment horizontal="left" vertical="top"/>
    </xf>
    <xf numFmtId="0" fontId="19" fillId="0" borderId="25" xfId="0" applyFont="1" applyFill="1" applyBorder="1" applyAlignment="1">
      <alignment horizontal="left" vertical="top"/>
    </xf>
    <xf numFmtId="0" fontId="19" fillId="0" borderId="26" xfId="0" applyFont="1" applyFill="1" applyBorder="1" applyAlignment="1">
      <alignment horizontal="left" vertical="top"/>
    </xf>
    <xf numFmtId="0" fontId="19" fillId="0" borderId="27" xfId="0" applyFont="1" applyFill="1" applyBorder="1" applyAlignment="1">
      <alignment horizontal="left" vertical="top"/>
    </xf>
    <xf numFmtId="0" fontId="19" fillId="0" borderId="28" xfId="0" applyFont="1" applyFill="1" applyBorder="1" applyAlignment="1">
      <alignment horizontal="left" vertical="top"/>
    </xf>
    <xf numFmtId="0" fontId="17" fillId="0" borderId="20" xfId="0" applyFont="1" applyFill="1" applyBorder="1" applyAlignment="1">
      <alignment horizontal="center" vertical="center"/>
    </xf>
    <xf numFmtId="0" fontId="17" fillId="0" borderId="34" xfId="0" applyFont="1" applyFill="1" applyBorder="1" applyAlignment="1">
      <alignment horizontal="center" vertical="center"/>
    </xf>
    <xf numFmtId="0" fontId="17" fillId="0" borderId="12" xfId="0" applyFont="1" applyFill="1" applyBorder="1" applyAlignment="1">
      <alignment horizontal="center" vertical="center"/>
    </xf>
    <xf numFmtId="0" fontId="17" fillId="0" borderId="16" xfId="0" applyFont="1" applyFill="1" applyBorder="1" applyAlignment="1">
      <alignment horizontal="center" vertical="center"/>
    </xf>
    <xf numFmtId="0" fontId="10" fillId="2" borderId="31" xfId="0" applyFont="1" applyFill="1" applyBorder="1" applyAlignment="1">
      <alignment horizontal="center" vertical="center" wrapText="1"/>
    </xf>
    <xf numFmtId="0" fontId="10" fillId="2" borderId="32" xfId="0" applyFont="1" applyFill="1" applyBorder="1" applyAlignment="1">
      <alignment horizontal="center" vertical="center" wrapText="1"/>
    </xf>
    <xf numFmtId="0" fontId="10" fillId="2" borderId="3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9" fillId="0" borderId="30" xfId="0" applyFont="1" applyFill="1" applyBorder="1" applyAlignment="1">
      <alignment horizontal="center"/>
    </xf>
    <xf numFmtId="0" fontId="19" fillId="0" borderId="22" xfId="0" applyFont="1" applyFill="1" applyBorder="1" applyAlignment="1">
      <alignment horizontal="center"/>
    </xf>
    <xf numFmtId="0" fontId="19" fillId="0" borderId="0" xfId="0" applyFont="1" applyFill="1" applyBorder="1" applyAlignment="1">
      <alignment horizontal="center"/>
    </xf>
    <xf numFmtId="0" fontId="20" fillId="0" borderId="22"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27" xfId="0" applyFont="1" applyFill="1" applyBorder="1" applyAlignment="1">
      <alignment horizontal="center" vertical="center"/>
    </xf>
    <xf numFmtId="0" fontId="20" fillId="0" borderId="28" xfId="0" applyFont="1" applyFill="1" applyBorder="1" applyAlignment="1">
      <alignment horizontal="center" vertical="center"/>
    </xf>
    <xf numFmtId="0" fontId="20" fillId="0" borderId="29" xfId="0" applyFont="1" applyFill="1" applyBorder="1" applyAlignment="1">
      <alignment horizontal="center" vertical="center"/>
    </xf>
    <xf numFmtId="0" fontId="20" fillId="0" borderId="30" xfId="0" applyFont="1" applyFill="1" applyBorder="1" applyAlignment="1">
      <alignment horizontal="center" vertical="center"/>
    </xf>
    <xf numFmtId="0" fontId="20" fillId="0" borderId="21" xfId="0" applyFont="1" applyFill="1" applyBorder="1" applyAlignment="1">
      <alignment horizontal="center" vertical="center" wrapText="1"/>
    </xf>
    <xf numFmtId="0" fontId="20" fillId="0" borderId="22" xfId="0" applyFont="1" applyFill="1" applyBorder="1" applyAlignment="1">
      <alignment horizontal="center" vertical="center" wrapText="1"/>
    </xf>
    <xf numFmtId="0" fontId="20" fillId="0" borderId="24"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19" fillId="0" borderId="27" xfId="0" applyFont="1" applyFill="1" applyBorder="1" applyAlignment="1">
      <alignment horizontal="center"/>
    </xf>
    <xf numFmtId="0" fontId="20" fillId="0" borderId="22" xfId="0" applyFont="1" applyFill="1" applyBorder="1" applyAlignment="1">
      <alignment horizontal="left"/>
    </xf>
    <xf numFmtId="0" fontId="20" fillId="0" borderId="0" xfId="0" applyFont="1" applyFill="1" applyBorder="1" applyAlignment="1">
      <alignment horizontal="left"/>
    </xf>
    <xf numFmtId="0" fontId="12" fillId="2" borderId="10" xfId="0" applyFont="1" applyFill="1" applyBorder="1" applyAlignment="1">
      <alignment horizontal="center"/>
    </xf>
    <xf numFmtId="0" fontId="12" fillId="2" borderId="29" xfId="0" applyFont="1" applyFill="1" applyBorder="1" applyAlignment="1">
      <alignment horizontal="center"/>
    </xf>
    <xf numFmtId="0" fontId="12" fillId="2" borderId="30" xfId="0" applyFont="1" applyFill="1" applyBorder="1" applyAlignment="1">
      <alignment horizontal="center"/>
    </xf>
    <xf numFmtId="0" fontId="13" fillId="2" borderId="10" xfId="0" applyFont="1" applyFill="1" applyBorder="1" applyAlignment="1">
      <alignment horizontal="center" vertical="center" wrapText="1"/>
    </xf>
    <xf numFmtId="0" fontId="13" fillId="2" borderId="30" xfId="0" applyFont="1" applyFill="1" applyBorder="1" applyAlignment="1">
      <alignment horizontal="center" vertical="center" wrapText="1"/>
    </xf>
    <xf numFmtId="0" fontId="12" fillId="2" borderId="20" xfId="0" applyFont="1" applyFill="1" applyBorder="1" applyAlignment="1">
      <alignment horizontal="center" vertical="center"/>
    </xf>
    <xf numFmtId="0" fontId="12" fillId="2" borderId="34" xfId="0" applyFont="1" applyFill="1" applyBorder="1" applyAlignment="1">
      <alignment horizontal="center" vertical="center"/>
    </xf>
    <xf numFmtId="0" fontId="21" fillId="0" borderId="21" xfId="0" applyFont="1" applyFill="1"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center"/>
    </xf>
    <xf numFmtId="0" fontId="21" fillId="0" borderId="24" xfId="0" applyFont="1" applyFill="1" applyBorder="1" applyAlignment="1">
      <alignment horizontal="center"/>
    </xf>
    <xf numFmtId="0" fontId="21" fillId="0" borderId="0" xfId="0" applyFont="1" applyFill="1" applyBorder="1" applyAlignment="1">
      <alignment horizontal="center"/>
    </xf>
    <xf numFmtId="0" fontId="21" fillId="0" borderId="25" xfId="0" applyFont="1" applyFill="1" applyBorder="1" applyAlignment="1">
      <alignment horizontal="center"/>
    </xf>
    <xf numFmtId="0" fontId="21" fillId="0" borderId="26" xfId="0" applyFont="1" applyFill="1" applyBorder="1" applyAlignment="1">
      <alignment horizontal="center"/>
    </xf>
    <xf numFmtId="0" fontId="21" fillId="0" borderId="27" xfId="0" applyFont="1" applyFill="1" applyBorder="1" applyAlignment="1">
      <alignment horizontal="center"/>
    </xf>
    <xf numFmtId="0" fontId="21" fillId="0" borderId="28" xfId="0" applyFont="1" applyFill="1" applyBorder="1" applyAlignment="1">
      <alignment horizontal="center"/>
    </xf>
    <xf numFmtId="0" fontId="2" fillId="0" borderId="0" xfId="0" applyFont="1" applyFill="1" applyAlignment="1">
      <alignment horizontal="center" vertical="center"/>
    </xf>
    <xf numFmtId="0" fontId="12" fillId="2" borderId="12"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0"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9" fillId="0" borderId="21" xfId="0" applyFont="1" applyFill="1" applyBorder="1" applyAlignment="1">
      <alignment horizontal="center" vertical="center"/>
    </xf>
    <xf numFmtId="0" fontId="19" fillId="0" borderId="22" xfId="0" applyFont="1" applyFill="1" applyBorder="1" applyAlignment="1">
      <alignment horizontal="center" vertical="center"/>
    </xf>
    <xf numFmtId="0" fontId="19" fillId="0" borderId="23" xfId="0" applyFont="1" applyFill="1" applyBorder="1" applyAlignment="1">
      <alignment horizontal="center" vertical="center"/>
    </xf>
    <xf numFmtId="0" fontId="19" fillId="0" borderId="26" xfId="0" applyFont="1" applyFill="1" applyBorder="1" applyAlignment="1">
      <alignment horizontal="center" vertical="center"/>
    </xf>
    <xf numFmtId="0" fontId="19" fillId="0" borderId="27" xfId="0" applyFont="1" applyFill="1" applyBorder="1" applyAlignment="1">
      <alignment horizontal="center" vertical="center"/>
    </xf>
    <xf numFmtId="0" fontId="19" fillId="0" borderId="28" xfId="0" applyFont="1" applyFill="1" applyBorder="1" applyAlignment="1">
      <alignment horizontal="center" vertical="center"/>
    </xf>
    <xf numFmtId="0" fontId="0" fillId="0" borderId="0" xfId="0" applyAlignment="1">
      <alignment horizontal="center" vertical="center" wrapText="1"/>
    </xf>
  </cellXfs>
  <cellStyles count="2">
    <cellStyle name="Normal" xfId="0" builtinId="0"/>
    <cellStyle name="Normal 2" xfId="1"/>
  </cellStyles>
  <dxfs count="0"/>
  <tableStyles count="0" defaultTableStyle="TableStyleMedium9" defaultPivotStyle="PivotStyleLight16"/>
  <colors>
    <mruColors>
      <color rgb="FFFFFF99"/>
      <color rgb="FFFFFFCC"/>
      <color rgb="FF800000"/>
      <color rgb="FF990033"/>
      <color rgb="FF00CC00"/>
      <color rgb="FFFF9900"/>
      <color rgb="FF33CC33"/>
      <color rgb="FF009900"/>
      <color rgb="FF9933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0</xdr:row>
      <xdr:rowOff>28575</xdr:rowOff>
    </xdr:from>
    <xdr:to>
      <xdr:col>3</xdr:col>
      <xdr:colOff>592090</xdr:colOff>
      <xdr:row>2</xdr:row>
      <xdr:rowOff>84667</xdr:rowOff>
    </xdr:to>
    <xdr:pic>
      <xdr:nvPicPr>
        <xdr:cNvPr id="2" name="3 Imagen">
          <a:extLst>
            <a:ext uri="{FF2B5EF4-FFF2-40B4-BE49-F238E27FC236}">
              <a16:creationId xmlns:a16="http://schemas.microsoft.com/office/drawing/2014/main" id="{52397D92-B24E-4BEE-BF92-1A9AF18F2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110064</xdr:colOff>
      <xdr:row>36</xdr:row>
      <xdr:rowOff>81490</xdr:rowOff>
    </xdr:from>
    <xdr:ext cx="2439941" cy="818092"/>
    <xdr:pic>
      <xdr:nvPicPr>
        <xdr:cNvPr id="8" name="3 Imagen">
          <a:extLst>
            <a:ext uri="{FF2B5EF4-FFF2-40B4-BE49-F238E27FC236}">
              <a16:creationId xmlns:a16="http://schemas.microsoft.com/office/drawing/2014/main" id="{EEEA3CA7-8396-4709-A6A2-BC5FF2566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64" y="7807323"/>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57149</xdr:colOff>
      <xdr:row>0</xdr:row>
      <xdr:rowOff>28575</xdr:rowOff>
    </xdr:from>
    <xdr:ext cx="2439941" cy="818092"/>
    <xdr:pic>
      <xdr:nvPicPr>
        <xdr:cNvPr id="9" name="3 Imagen">
          <a:extLst>
            <a:ext uri="{FF2B5EF4-FFF2-40B4-BE49-F238E27FC236}">
              <a16:creationId xmlns:a16="http://schemas.microsoft.com/office/drawing/2014/main" id="{4D617B85-6D62-410D-971B-9370B74A07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11</xdr:col>
      <xdr:colOff>110064</xdr:colOff>
      <xdr:row>36</xdr:row>
      <xdr:rowOff>81490</xdr:rowOff>
    </xdr:from>
    <xdr:ext cx="2439941" cy="818092"/>
    <xdr:pic>
      <xdr:nvPicPr>
        <xdr:cNvPr id="10" name="3 Imagen">
          <a:extLst>
            <a:ext uri="{FF2B5EF4-FFF2-40B4-BE49-F238E27FC236}">
              <a16:creationId xmlns:a16="http://schemas.microsoft.com/office/drawing/2014/main" id="{B6A28055-7BD5-4B54-B681-F70DA3DD6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22</xdr:col>
      <xdr:colOff>57149</xdr:colOff>
      <xdr:row>0</xdr:row>
      <xdr:rowOff>28575</xdr:rowOff>
    </xdr:from>
    <xdr:ext cx="2439941" cy="818092"/>
    <xdr:pic>
      <xdr:nvPicPr>
        <xdr:cNvPr id="11" name="3 Imagen">
          <a:extLst>
            <a:ext uri="{FF2B5EF4-FFF2-40B4-BE49-F238E27FC236}">
              <a16:creationId xmlns:a16="http://schemas.microsoft.com/office/drawing/2014/main" id="{DB782370-7513-4470-BFDB-2EFD055BB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22</xdr:col>
      <xdr:colOff>110064</xdr:colOff>
      <xdr:row>36</xdr:row>
      <xdr:rowOff>81490</xdr:rowOff>
    </xdr:from>
    <xdr:ext cx="2439941" cy="818092"/>
    <xdr:pic>
      <xdr:nvPicPr>
        <xdr:cNvPr id="12" name="3 Imagen">
          <a:extLst>
            <a:ext uri="{FF2B5EF4-FFF2-40B4-BE49-F238E27FC236}">
              <a16:creationId xmlns:a16="http://schemas.microsoft.com/office/drawing/2014/main" id="{0086889D-20A7-4F56-8F39-C36B1DBD0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33</xdr:col>
      <xdr:colOff>57149</xdr:colOff>
      <xdr:row>0</xdr:row>
      <xdr:rowOff>28575</xdr:rowOff>
    </xdr:from>
    <xdr:ext cx="2439941" cy="818092"/>
    <xdr:pic>
      <xdr:nvPicPr>
        <xdr:cNvPr id="13" name="3 Imagen">
          <a:extLst>
            <a:ext uri="{FF2B5EF4-FFF2-40B4-BE49-F238E27FC236}">
              <a16:creationId xmlns:a16="http://schemas.microsoft.com/office/drawing/2014/main" id="{A6ED6AC1-252F-437D-AC54-322383626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01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33</xdr:col>
      <xdr:colOff>110064</xdr:colOff>
      <xdr:row>36</xdr:row>
      <xdr:rowOff>81490</xdr:rowOff>
    </xdr:from>
    <xdr:ext cx="2439941" cy="818092"/>
    <xdr:pic>
      <xdr:nvPicPr>
        <xdr:cNvPr id="14" name="3 Imagen">
          <a:extLst>
            <a:ext uri="{FF2B5EF4-FFF2-40B4-BE49-F238E27FC236}">
              <a16:creationId xmlns:a16="http://schemas.microsoft.com/office/drawing/2014/main" id="{E4A86001-30E7-4E66-8615-18CE34ED1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4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44</xdr:col>
      <xdr:colOff>57149</xdr:colOff>
      <xdr:row>0</xdr:row>
      <xdr:rowOff>28575</xdr:rowOff>
    </xdr:from>
    <xdr:ext cx="2439941" cy="818092"/>
    <xdr:pic>
      <xdr:nvPicPr>
        <xdr:cNvPr id="15" name="3 Imagen">
          <a:extLst>
            <a:ext uri="{FF2B5EF4-FFF2-40B4-BE49-F238E27FC236}">
              <a16:creationId xmlns:a16="http://schemas.microsoft.com/office/drawing/2014/main" id="{64CA0DCF-5E98-4626-A63F-C3960B5D9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45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44</xdr:col>
      <xdr:colOff>110064</xdr:colOff>
      <xdr:row>36</xdr:row>
      <xdr:rowOff>81490</xdr:rowOff>
    </xdr:from>
    <xdr:ext cx="2439941" cy="818092"/>
    <xdr:pic>
      <xdr:nvPicPr>
        <xdr:cNvPr id="16" name="3 Imagen">
          <a:extLst>
            <a:ext uri="{FF2B5EF4-FFF2-40B4-BE49-F238E27FC236}">
              <a16:creationId xmlns:a16="http://schemas.microsoft.com/office/drawing/2014/main" id="{55EA45E2-A306-42CF-9346-A6B7B2F86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98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55</xdr:col>
      <xdr:colOff>57149</xdr:colOff>
      <xdr:row>0</xdr:row>
      <xdr:rowOff>28575</xdr:rowOff>
    </xdr:from>
    <xdr:ext cx="2439941" cy="818092"/>
    <xdr:pic>
      <xdr:nvPicPr>
        <xdr:cNvPr id="17" name="3 Imagen">
          <a:extLst>
            <a:ext uri="{FF2B5EF4-FFF2-40B4-BE49-F238E27FC236}">
              <a16:creationId xmlns:a16="http://schemas.microsoft.com/office/drawing/2014/main" id="{F9152F0D-972B-4576-8752-D7B3D392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89149" y="28575"/>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55</xdr:col>
      <xdr:colOff>110064</xdr:colOff>
      <xdr:row>36</xdr:row>
      <xdr:rowOff>81490</xdr:rowOff>
    </xdr:from>
    <xdr:ext cx="2439941" cy="818092"/>
    <xdr:pic>
      <xdr:nvPicPr>
        <xdr:cNvPr id="18" name="3 Imagen">
          <a:extLst>
            <a:ext uri="{FF2B5EF4-FFF2-40B4-BE49-F238E27FC236}">
              <a16:creationId xmlns:a16="http://schemas.microsoft.com/office/drawing/2014/main" id="{25072EBC-2B87-42F9-BB50-853BB3C4B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42064" y="7690907"/>
          <a:ext cx="2439941" cy="818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3</xdr:col>
      <xdr:colOff>484717</xdr:colOff>
      <xdr:row>2</xdr:row>
      <xdr:rowOff>189441</xdr:rowOff>
    </xdr:to>
    <xdr:pic>
      <xdr:nvPicPr>
        <xdr:cNvPr id="2" name="3 Imagen">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2142067" cy="5609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57150</xdr:colOff>
      <xdr:row>37</xdr:row>
      <xdr:rowOff>28575</xdr:rowOff>
    </xdr:from>
    <xdr:ext cx="2152650" cy="563033"/>
    <xdr:pic>
      <xdr:nvPicPr>
        <xdr:cNvPr id="3" name="3 Image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753350"/>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57150</xdr:colOff>
      <xdr:row>0</xdr:row>
      <xdr:rowOff>28575</xdr:rowOff>
    </xdr:from>
    <xdr:ext cx="2152650" cy="563033"/>
    <xdr:pic>
      <xdr:nvPicPr>
        <xdr:cNvPr id="4" name="3 Image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2857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17</xdr:col>
      <xdr:colOff>57150</xdr:colOff>
      <xdr:row>37</xdr:row>
      <xdr:rowOff>28575</xdr:rowOff>
    </xdr:from>
    <xdr:ext cx="2152650" cy="563033"/>
    <xdr:pic>
      <xdr:nvPicPr>
        <xdr:cNvPr id="5" name="3 Image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7754408"/>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34</xdr:col>
      <xdr:colOff>57150</xdr:colOff>
      <xdr:row>0</xdr:row>
      <xdr:rowOff>28575</xdr:rowOff>
    </xdr:from>
    <xdr:ext cx="2152650" cy="563033"/>
    <xdr:pic>
      <xdr:nvPicPr>
        <xdr:cNvPr id="6" name="3 Imagen">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8733" y="28575"/>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34</xdr:col>
      <xdr:colOff>57150</xdr:colOff>
      <xdr:row>37</xdr:row>
      <xdr:rowOff>28575</xdr:rowOff>
    </xdr:from>
    <xdr:ext cx="2152650" cy="563033"/>
    <xdr:pic>
      <xdr:nvPicPr>
        <xdr:cNvPr id="7" name="3 Imagen">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8733" y="7754408"/>
          <a:ext cx="2152650" cy="563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645583</xdr:colOff>
      <xdr:row>0</xdr:row>
      <xdr:rowOff>52917</xdr:rowOff>
    </xdr:from>
    <xdr:to>
      <xdr:col>5</xdr:col>
      <xdr:colOff>148167</xdr:colOff>
      <xdr:row>4</xdr:row>
      <xdr:rowOff>144765</xdr:rowOff>
    </xdr:to>
    <xdr:pic>
      <xdr:nvPicPr>
        <xdr:cNvPr id="4" name="3 Imag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583" y="52917"/>
          <a:ext cx="3852334" cy="8855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47625</xdr:rowOff>
    </xdr:from>
    <xdr:to>
      <xdr:col>5</xdr:col>
      <xdr:colOff>327579</xdr:colOff>
      <xdr:row>5</xdr:row>
      <xdr:rowOff>142875</xdr:rowOff>
    </xdr:to>
    <xdr:pic>
      <xdr:nvPicPr>
        <xdr:cNvPr id="5" name="3 Imag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47625"/>
          <a:ext cx="3661329"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F73"/>
  <sheetViews>
    <sheetView zoomScale="90" zoomScaleNormal="90" workbookViewId="0">
      <pane ySplit="7" topLeftCell="A8" activePane="bottomLeft" state="frozenSplit"/>
      <selection pane="bottomLeft" activeCell="A10" sqref="A1:BN1048576"/>
    </sheetView>
  </sheetViews>
  <sheetFormatPr baseColWidth="10" defaultRowHeight="15" x14ac:dyDescent="0.25"/>
  <cols>
    <col min="1" max="1" width="7.42578125" style="40" customWidth="1"/>
    <col min="2" max="2" width="10.28515625" style="2" customWidth="1"/>
    <col min="3" max="10" width="10.85546875" style="2" customWidth="1"/>
    <col min="11" max="11" width="29.5703125" style="2" customWidth="1"/>
    <col min="12" max="12" width="7.42578125" customWidth="1"/>
    <col min="13" max="13" width="10.28515625" customWidth="1"/>
    <col min="14" max="21" width="10.85546875" customWidth="1"/>
    <col min="22" max="22" width="29.140625" customWidth="1"/>
    <col min="23" max="23" width="7.42578125" customWidth="1"/>
    <col min="24" max="24" width="10.28515625" customWidth="1"/>
    <col min="25" max="32" width="10.85546875" customWidth="1"/>
    <col min="33" max="33" width="29.42578125" customWidth="1"/>
    <col min="34" max="34" width="7.42578125" customWidth="1"/>
    <col min="35" max="35" width="10.28515625" customWidth="1"/>
    <col min="36" max="43" width="10.85546875" customWidth="1"/>
    <col min="44" max="44" width="29.42578125" customWidth="1"/>
    <col min="45" max="45" width="7.42578125" customWidth="1"/>
    <col min="46" max="46" width="10.28515625" customWidth="1"/>
    <col min="47" max="54" width="10.85546875" customWidth="1"/>
    <col min="55" max="55" width="29.42578125" customWidth="1"/>
    <col min="56" max="56" width="7.42578125" customWidth="1"/>
    <col min="57" max="57" width="10.28515625" customWidth="1"/>
    <col min="58" max="65" width="10.85546875" customWidth="1"/>
    <col min="66" max="66" width="31" customWidth="1"/>
    <col min="207" max="207" width="7.7109375" customWidth="1"/>
    <col min="208" max="208" width="10.28515625" customWidth="1"/>
    <col min="209" max="209" width="7.7109375" customWidth="1"/>
    <col min="210" max="211" width="7.42578125" customWidth="1"/>
    <col min="212" max="216" width="6.7109375" customWidth="1"/>
    <col min="217" max="221" width="10.140625" customWidth="1"/>
    <col min="222" max="223" width="7.140625" customWidth="1"/>
    <col min="463" max="463" width="7.7109375" customWidth="1"/>
    <col min="464" max="464" width="10.28515625" customWidth="1"/>
    <col min="465" max="465" width="7.7109375" customWidth="1"/>
    <col min="466" max="467" width="7.42578125" customWidth="1"/>
    <col min="468" max="472" width="6.7109375" customWidth="1"/>
    <col min="473" max="477" width="10.140625" customWidth="1"/>
    <col min="478" max="479" width="7.140625" customWidth="1"/>
    <col min="719" max="719" width="7.7109375" customWidth="1"/>
    <col min="720" max="720" width="10.28515625" customWidth="1"/>
    <col min="721" max="721" width="7.7109375" customWidth="1"/>
    <col min="722" max="723" width="7.42578125" customWidth="1"/>
    <col min="724" max="728" width="6.7109375" customWidth="1"/>
    <col min="729" max="733" width="10.140625" customWidth="1"/>
    <col min="734" max="735" width="7.140625" customWidth="1"/>
    <col min="975" max="975" width="7.7109375" customWidth="1"/>
    <col min="976" max="976" width="10.28515625" customWidth="1"/>
    <col min="977" max="977" width="7.7109375" customWidth="1"/>
    <col min="978" max="979" width="7.42578125" customWidth="1"/>
    <col min="980" max="984" width="6.7109375" customWidth="1"/>
    <col min="985" max="989" width="10.140625" customWidth="1"/>
    <col min="990" max="991" width="7.140625" customWidth="1"/>
    <col min="1231" max="1231" width="7.7109375" customWidth="1"/>
    <col min="1232" max="1232" width="10.28515625" customWidth="1"/>
    <col min="1233" max="1233" width="7.7109375" customWidth="1"/>
    <col min="1234" max="1235" width="7.42578125" customWidth="1"/>
    <col min="1236" max="1240" width="6.7109375" customWidth="1"/>
    <col min="1241" max="1245" width="10.140625" customWidth="1"/>
    <col min="1246" max="1247" width="7.140625" customWidth="1"/>
    <col min="1487" max="1487" width="7.7109375" customWidth="1"/>
    <col min="1488" max="1488" width="10.28515625" customWidth="1"/>
    <col min="1489" max="1489" width="7.7109375" customWidth="1"/>
    <col min="1490" max="1491" width="7.42578125" customWidth="1"/>
    <col min="1492" max="1496" width="6.7109375" customWidth="1"/>
    <col min="1497" max="1501" width="10.140625" customWidth="1"/>
    <col min="1502" max="1503" width="7.140625" customWidth="1"/>
    <col min="1743" max="1743" width="7.7109375" customWidth="1"/>
    <col min="1744" max="1744" width="10.28515625" customWidth="1"/>
    <col min="1745" max="1745" width="7.7109375" customWidth="1"/>
    <col min="1746" max="1747" width="7.42578125" customWidth="1"/>
    <col min="1748" max="1752" width="6.7109375" customWidth="1"/>
    <col min="1753" max="1757" width="10.140625" customWidth="1"/>
    <col min="1758" max="1759" width="7.140625" customWidth="1"/>
    <col min="1999" max="1999" width="7.7109375" customWidth="1"/>
    <col min="2000" max="2000" width="10.28515625" customWidth="1"/>
    <col min="2001" max="2001" width="7.7109375" customWidth="1"/>
    <col min="2002" max="2003" width="7.42578125" customWidth="1"/>
    <col min="2004" max="2008" width="6.7109375" customWidth="1"/>
    <col min="2009" max="2013" width="10.140625" customWidth="1"/>
    <col min="2014" max="2015" width="7.140625" customWidth="1"/>
    <col min="2255" max="2255" width="7.7109375" customWidth="1"/>
    <col min="2256" max="2256" width="10.28515625" customWidth="1"/>
    <col min="2257" max="2257" width="7.7109375" customWidth="1"/>
    <col min="2258" max="2259" width="7.42578125" customWidth="1"/>
    <col min="2260" max="2264" width="6.7109375" customWidth="1"/>
    <col min="2265" max="2269" width="10.140625" customWidth="1"/>
    <col min="2270" max="2271" width="7.140625" customWidth="1"/>
    <col min="2511" max="2511" width="7.7109375" customWidth="1"/>
    <col min="2512" max="2512" width="10.28515625" customWidth="1"/>
    <col min="2513" max="2513" width="7.7109375" customWidth="1"/>
    <col min="2514" max="2515" width="7.42578125" customWidth="1"/>
    <col min="2516" max="2520" width="6.7109375" customWidth="1"/>
    <col min="2521" max="2525" width="10.140625" customWidth="1"/>
    <col min="2526" max="2527" width="7.140625" customWidth="1"/>
    <col min="2767" max="2767" width="7.7109375" customWidth="1"/>
    <col min="2768" max="2768" width="10.28515625" customWidth="1"/>
    <col min="2769" max="2769" width="7.7109375" customWidth="1"/>
    <col min="2770" max="2771" width="7.42578125" customWidth="1"/>
    <col min="2772" max="2776" width="6.7109375" customWidth="1"/>
    <col min="2777" max="2781" width="10.140625" customWidth="1"/>
    <col min="2782" max="2783" width="7.140625" customWidth="1"/>
    <col min="3023" max="3023" width="7.7109375" customWidth="1"/>
    <col min="3024" max="3024" width="10.28515625" customWidth="1"/>
    <col min="3025" max="3025" width="7.7109375" customWidth="1"/>
    <col min="3026" max="3027" width="7.42578125" customWidth="1"/>
    <col min="3028" max="3032" width="6.7109375" customWidth="1"/>
    <col min="3033" max="3037" width="10.140625" customWidth="1"/>
    <col min="3038" max="3039" width="7.140625" customWidth="1"/>
    <col min="3279" max="3279" width="7.7109375" customWidth="1"/>
    <col min="3280" max="3280" width="10.28515625" customWidth="1"/>
    <col min="3281" max="3281" width="7.7109375" customWidth="1"/>
    <col min="3282" max="3283" width="7.42578125" customWidth="1"/>
    <col min="3284" max="3288" width="6.7109375" customWidth="1"/>
    <col min="3289" max="3293" width="10.140625" customWidth="1"/>
    <col min="3294" max="3295" width="7.140625" customWidth="1"/>
    <col min="3535" max="3535" width="7.7109375" customWidth="1"/>
    <col min="3536" max="3536" width="10.28515625" customWidth="1"/>
    <col min="3537" max="3537" width="7.7109375" customWidth="1"/>
    <col min="3538" max="3539" width="7.42578125" customWidth="1"/>
    <col min="3540" max="3544" width="6.7109375" customWidth="1"/>
    <col min="3545" max="3549" width="10.140625" customWidth="1"/>
    <col min="3550" max="3551" width="7.140625" customWidth="1"/>
    <col min="3791" max="3791" width="7.7109375" customWidth="1"/>
    <col min="3792" max="3792" width="10.28515625" customWidth="1"/>
    <col min="3793" max="3793" width="7.7109375" customWidth="1"/>
    <col min="3794" max="3795" width="7.42578125" customWidth="1"/>
    <col min="3796" max="3800" width="6.7109375" customWidth="1"/>
    <col min="3801" max="3805" width="10.140625" customWidth="1"/>
    <col min="3806" max="3807" width="7.140625" customWidth="1"/>
    <col min="4047" max="4047" width="7.7109375" customWidth="1"/>
    <col min="4048" max="4048" width="10.28515625" customWidth="1"/>
    <col min="4049" max="4049" width="7.7109375" customWidth="1"/>
    <col min="4050" max="4051" width="7.42578125" customWidth="1"/>
    <col min="4052" max="4056" width="6.7109375" customWidth="1"/>
    <col min="4057" max="4061" width="10.140625" customWidth="1"/>
    <col min="4062" max="4063" width="7.140625" customWidth="1"/>
    <col min="4303" max="4303" width="7.7109375" customWidth="1"/>
    <col min="4304" max="4304" width="10.28515625" customWidth="1"/>
    <col min="4305" max="4305" width="7.7109375" customWidth="1"/>
    <col min="4306" max="4307" width="7.42578125" customWidth="1"/>
    <col min="4308" max="4312" width="6.7109375" customWidth="1"/>
    <col min="4313" max="4317" width="10.140625" customWidth="1"/>
    <col min="4318" max="4319" width="7.140625" customWidth="1"/>
    <col min="4559" max="4559" width="7.7109375" customWidth="1"/>
    <col min="4560" max="4560" width="10.28515625" customWidth="1"/>
    <col min="4561" max="4561" width="7.7109375" customWidth="1"/>
    <col min="4562" max="4563" width="7.42578125" customWidth="1"/>
    <col min="4564" max="4568" width="6.7109375" customWidth="1"/>
    <col min="4569" max="4573" width="10.140625" customWidth="1"/>
    <col min="4574" max="4575" width="7.140625" customWidth="1"/>
    <col min="4815" max="4815" width="7.7109375" customWidth="1"/>
    <col min="4816" max="4816" width="10.28515625" customWidth="1"/>
    <col min="4817" max="4817" width="7.7109375" customWidth="1"/>
    <col min="4818" max="4819" width="7.42578125" customWidth="1"/>
    <col min="4820" max="4824" width="6.7109375" customWidth="1"/>
    <col min="4825" max="4829" width="10.140625" customWidth="1"/>
    <col min="4830" max="4831" width="7.140625" customWidth="1"/>
    <col min="5071" max="5071" width="7.7109375" customWidth="1"/>
    <col min="5072" max="5072" width="10.28515625" customWidth="1"/>
    <col min="5073" max="5073" width="7.7109375" customWidth="1"/>
    <col min="5074" max="5075" width="7.42578125" customWidth="1"/>
    <col min="5076" max="5080" width="6.7109375" customWidth="1"/>
    <col min="5081" max="5085" width="10.140625" customWidth="1"/>
    <col min="5086" max="5087" width="7.140625" customWidth="1"/>
    <col min="5327" max="5327" width="7.7109375" customWidth="1"/>
    <col min="5328" max="5328" width="10.28515625" customWidth="1"/>
    <col min="5329" max="5329" width="7.7109375" customWidth="1"/>
    <col min="5330" max="5331" width="7.42578125" customWidth="1"/>
    <col min="5332" max="5336" width="6.7109375" customWidth="1"/>
    <col min="5337" max="5341" width="10.140625" customWidth="1"/>
    <col min="5342" max="5343" width="7.140625" customWidth="1"/>
    <col min="5583" max="5583" width="7.7109375" customWidth="1"/>
    <col min="5584" max="5584" width="10.28515625" customWidth="1"/>
    <col min="5585" max="5585" width="7.7109375" customWidth="1"/>
    <col min="5586" max="5587" width="7.42578125" customWidth="1"/>
    <col min="5588" max="5592" width="6.7109375" customWidth="1"/>
    <col min="5593" max="5597" width="10.140625" customWidth="1"/>
    <col min="5598" max="5599" width="7.140625" customWidth="1"/>
    <col min="5839" max="5839" width="7.7109375" customWidth="1"/>
    <col min="5840" max="5840" width="10.28515625" customWidth="1"/>
    <col min="5841" max="5841" width="7.7109375" customWidth="1"/>
    <col min="5842" max="5843" width="7.42578125" customWidth="1"/>
    <col min="5844" max="5848" width="6.7109375" customWidth="1"/>
    <col min="5849" max="5853" width="10.140625" customWidth="1"/>
    <col min="5854" max="5855" width="7.140625" customWidth="1"/>
    <col min="6095" max="6095" width="7.7109375" customWidth="1"/>
    <col min="6096" max="6096" width="10.28515625" customWidth="1"/>
    <col min="6097" max="6097" width="7.7109375" customWidth="1"/>
    <col min="6098" max="6099" width="7.42578125" customWidth="1"/>
    <col min="6100" max="6104" width="6.7109375" customWidth="1"/>
    <col min="6105" max="6109" width="10.140625" customWidth="1"/>
    <col min="6110" max="6111" width="7.140625" customWidth="1"/>
    <col min="6351" max="6351" width="7.7109375" customWidth="1"/>
    <col min="6352" max="6352" width="10.28515625" customWidth="1"/>
    <col min="6353" max="6353" width="7.7109375" customWidth="1"/>
    <col min="6354" max="6355" width="7.42578125" customWidth="1"/>
    <col min="6356" max="6360" width="6.7109375" customWidth="1"/>
    <col min="6361" max="6365" width="10.140625" customWidth="1"/>
    <col min="6366" max="6367" width="7.140625" customWidth="1"/>
    <col min="6607" max="6607" width="7.7109375" customWidth="1"/>
    <col min="6608" max="6608" width="10.28515625" customWidth="1"/>
    <col min="6609" max="6609" width="7.7109375" customWidth="1"/>
    <col min="6610" max="6611" width="7.42578125" customWidth="1"/>
    <col min="6612" max="6616" width="6.7109375" customWidth="1"/>
    <col min="6617" max="6621" width="10.140625" customWidth="1"/>
    <col min="6622" max="6623" width="7.140625" customWidth="1"/>
    <col min="6863" max="6863" width="7.7109375" customWidth="1"/>
    <col min="6864" max="6864" width="10.28515625" customWidth="1"/>
    <col min="6865" max="6865" width="7.7109375" customWidth="1"/>
    <col min="6866" max="6867" width="7.42578125" customWidth="1"/>
    <col min="6868" max="6872" width="6.7109375" customWidth="1"/>
    <col min="6873" max="6877" width="10.140625" customWidth="1"/>
    <col min="6878" max="6879" width="7.140625" customWidth="1"/>
    <col min="7119" max="7119" width="7.7109375" customWidth="1"/>
    <col min="7120" max="7120" width="10.28515625" customWidth="1"/>
    <col min="7121" max="7121" width="7.7109375" customWidth="1"/>
    <col min="7122" max="7123" width="7.42578125" customWidth="1"/>
    <col min="7124" max="7128" width="6.7109375" customWidth="1"/>
    <col min="7129" max="7133" width="10.140625" customWidth="1"/>
    <col min="7134" max="7135" width="7.140625" customWidth="1"/>
    <col min="7375" max="7375" width="7.7109375" customWidth="1"/>
    <col min="7376" max="7376" width="10.28515625" customWidth="1"/>
    <col min="7377" max="7377" width="7.7109375" customWidth="1"/>
    <col min="7378" max="7379" width="7.42578125" customWidth="1"/>
    <col min="7380" max="7384" width="6.7109375" customWidth="1"/>
    <col min="7385" max="7389" width="10.140625" customWidth="1"/>
    <col min="7390" max="7391" width="7.140625" customWidth="1"/>
    <col min="7631" max="7631" width="7.7109375" customWidth="1"/>
    <col min="7632" max="7632" width="10.28515625" customWidth="1"/>
    <col min="7633" max="7633" width="7.7109375" customWidth="1"/>
    <col min="7634" max="7635" width="7.42578125" customWidth="1"/>
    <col min="7636" max="7640" width="6.7109375" customWidth="1"/>
    <col min="7641" max="7645" width="10.140625" customWidth="1"/>
    <col min="7646" max="7647" width="7.140625" customWidth="1"/>
    <col min="7887" max="7887" width="7.7109375" customWidth="1"/>
    <col min="7888" max="7888" width="10.28515625" customWidth="1"/>
    <col min="7889" max="7889" width="7.7109375" customWidth="1"/>
    <col min="7890" max="7891" width="7.42578125" customWidth="1"/>
    <col min="7892" max="7896" width="6.7109375" customWidth="1"/>
    <col min="7897" max="7901" width="10.140625" customWidth="1"/>
    <col min="7902" max="7903" width="7.140625" customWidth="1"/>
    <col min="8143" max="8143" width="7.7109375" customWidth="1"/>
    <col min="8144" max="8144" width="10.28515625" customWidth="1"/>
    <col min="8145" max="8145" width="7.7109375" customWidth="1"/>
    <col min="8146" max="8147" width="7.42578125" customWidth="1"/>
    <col min="8148" max="8152" width="6.7109375" customWidth="1"/>
    <col min="8153" max="8157" width="10.140625" customWidth="1"/>
    <col min="8158" max="8159" width="7.140625" customWidth="1"/>
    <col min="8399" max="8399" width="7.7109375" customWidth="1"/>
    <col min="8400" max="8400" width="10.28515625" customWidth="1"/>
    <col min="8401" max="8401" width="7.7109375" customWidth="1"/>
    <col min="8402" max="8403" width="7.42578125" customWidth="1"/>
    <col min="8404" max="8408" width="6.7109375" customWidth="1"/>
    <col min="8409" max="8413" width="10.140625" customWidth="1"/>
    <col min="8414" max="8415" width="7.140625" customWidth="1"/>
    <col min="8655" max="8655" width="7.7109375" customWidth="1"/>
    <col min="8656" max="8656" width="10.28515625" customWidth="1"/>
    <col min="8657" max="8657" width="7.7109375" customWidth="1"/>
    <col min="8658" max="8659" width="7.42578125" customWidth="1"/>
    <col min="8660" max="8664" width="6.7109375" customWidth="1"/>
    <col min="8665" max="8669" width="10.140625" customWidth="1"/>
    <col min="8670" max="8671" width="7.140625" customWidth="1"/>
    <col min="8911" max="8911" width="7.7109375" customWidth="1"/>
    <col min="8912" max="8912" width="10.28515625" customWidth="1"/>
    <col min="8913" max="8913" width="7.7109375" customWidth="1"/>
    <col min="8914" max="8915" width="7.42578125" customWidth="1"/>
    <col min="8916" max="8920" width="6.7109375" customWidth="1"/>
    <col min="8921" max="8925" width="10.140625" customWidth="1"/>
    <col min="8926" max="8927" width="7.140625" customWidth="1"/>
    <col min="9167" max="9167" width="7.7109375" customWidth="1"/>
    <col min="9168" max="9168" width="10.28515625" customWidth="1"/>
    <col min="9169" max="9169" width="7.7109375" customWidth="1"/>
    <col min="9170" max="9171" width="7.42578125" customWidth="1"/>
    <col min="9172" max="9176" width="6.7109375" customWidth="1"/>
    <col min="9177" max="9181" width="10.140625" customWidth="1"/>
    <col min="9182" max="9183" width="7.140625" customWidth="1"/>
    <col min="9423" max="9423" width="7.7109375" customWidth="1"/>
    <col min="9424" max="9424" width="10.28515625" customWidth="1"/>
    <col min="9425" max="9425" width="7.7109375" customWidth="1"/>
    <col min="9426" max="9427" width="7.42578125" customWidth="1"/>
    <col min="9428" max="9432" width="6.7109375" customWidth="1"/>
    <col min="9433" max="9437" width="10.140625" customWidth="1"/>
    <col min="9438" max="9439" width="7.140625" customWidth="1"/>
    <col min="9679" max="9679" width="7.7109375" customWidth="1"/>
    <col min="9680" max="9680" width="10.28515625" customWidth="1"/>
    <col min="9681" max="9681" width="7.7109375" customWidth="1"/>
    <col min="9682" max="9683" width="7.42578125" customWidth="1"/>
    <col min="9684" max="9688" width="6.7109375" customWidth="1"/>
    <col min="9689" max="9693" width="10.140625" customWidth="1"/>
    <col min="9694" max="9695" width="7.140625" customWidth="1"/>
    <col min="9935" max="9935" width="7.7109375" customWidth="1"/>
    <col min="9936" max="9936" width="10.28515625" customWidth="1"/>
    <col min="9937" max="9937" width="7.7109375" customWidth="1"/>
    <col min="9938" max="9939" width="7.42578125" customWidth="1"/>
    <col min="9940" max="9944" width="6.7109375" customWidth="1"/>
    <col min="9945" max="9949" width="10.140625" customWidth="1"/>
    <col min="9950" max="9951" width="7.140625" customWidth="1"/>
    <col min="10191" max="10191" width="7.7109375" customWidth="1"/>
    <col min="10192" max="10192" width="10.28515625" customWidth="1"/>
    <col min="10193" max="10193" width="7.7109375" customWidth="1"/>
    <col min="10194" max="10195" width="7.42578125" customWidth="1"/>
    <col min="10196" max="10200" width="6.7109375" customWidth="1"/>
    <col min="10201" max="10205" width="10.140625" customWidth="1"/>
    <col min="10206" max="10207" width="7.140625" customWidth="1"/>
    <col min="10447" max="10447" width="7.7109375" customWidth="1"/>
    <col min="10448" max="10448" width="10.28515625" customWidth="1"/>
    <col min="10449" max="10449" width="7.7109375" customWidth="1"/>
    <col min="10450" max="10451" width="7.42578125" customWidth="1"/>
    <col min="10452" max="10456" width="6.7109375" customWidth="1"/>
    <col min="10457" max="10461" width="10.140625" customWidth="1"/>
    <col min="10462" max="10463" width="7.140625" customWidth="1"/>
    <col min="10703" max="10703" width="7.7109375" customWidth="1"/>
    <col min="10704" max="10704" width="10.28515625" customWidth="1"/>
    <col min="10705" max="10705" width="7.7109375" customWidth="1"/>
    <col min="10706" max="10707" width="7.42578125" customWidth="1"/>
    <col min="10708" max="10712" width="6.7109375" customWidth="1"/>
    <col min="10713" max="10717" width="10.140625" customWidth="1"/>
    <col min="10718" max="10719" width="7.140625" customWidth="1"/>
    <col min="10959" max="10959" width="7.7109375" customWidth="1"/>
    <col min="10960" max="10960" width="10.28515625" customWidth="1"/>
    <col min="10961" max="10961" width="7.7109375" customWidth="1"/>
    <col min="10962" max="10963" width="7.42578125" customWidth="1"/>
    <col min="10964" max="10968" width="6.7109375" customWidth="1"/>
    <col min="10969" max="10973" width="10.140625" customWidth="1"/>
    <col min="10974" max="10975" width="7.140625" customWidth="1"/>
    <col min="11215" max="11215" width="7.7109375" customWidth="1"/>
    <col min="11216" max="11216" width="10.28515625" customWidth="1"/>
    <col min="11217" max="11217" width="7.7109375" customWidth="1"/>
    <col min="11218" max="11219" width="7.42578125" customWidth="1"/>
    <col min="11220" max="11224" width="6.7109375" customWidth="1"/>
    <col min="11225" max="11229" width="10.140625" customWidth="1"/>
    <col min="11230" max="11231" width="7.140625" customWidth="1"/>
    <col min="11471" max="11471" width="7.7109375" customWidth="1"/>
    <col min="11472" max="11472" width="10.28515625" customWidth="1"/>
    <col min="11473" max="11473" width="7.7109375" customWidth="1"/>
    <col min="11474" max="11475" width="7.42578125" customWidth="1"/>
    <col min="11476" max="11480" width="6.7109375" customWidth="1"/>
    <col min="11481" max="11485" width="10.140625" customWidth="1"/>
    <col min="11486" max="11487" width="7.140625" customWidth="1"/>
    <col min="11727" max="11727" width="7.7109375" customWidth="1"/>
    <col min="11728" max="11728" width="10.28515625" customWidth="1"/>
    <col min="11729" max="11729" width="7.7109375" customWidth="1"/>
    <col min="11730" max="11731" width="7.42578125" customWidth="1"/>
    <col min="11732" max="11736" width="6.7109375" customWidth="1"/>
    <col min="11737" max="11741" width="10.140625" customWidth="1"/>
    <col min="11742" max="11743" width="7.140625" customWidth="1"/>
    <col min="11983" max="11983" width="7.7109375" customWidth="1"/>
    <col min="11984" max="11984" width="10.28515625" customWidth="1"/>
    <col min="11985" max="11985" width="7.7109375" customWidth="1"/>
    <col min="11986" max="11987" width="7.42578125" customWidth="1"/>
    <col min="11988" max="11992" width="6.7109375" customWidth="1"/>
    <col min="11993" max="11997" width="10.140625" customWidth="1"/>
    <col min="11998" max="11999" width="7.140625" customWidth="1"/>
    <col min="12239" max="12239" width="7.7109375" customWidth="1"/>
    <col min="12240" max="12240" width="10.28515625" customWidth="1"/>
    <col min="12241" max="12241" width="7.7109375" customWidth="1"/>
    <col min="12242" max="12243" width="7.42578125" customWidth="1"/>
    <col min="12244" max="12248" width="6.7109375" customWidth="1"/>
    <col min="12249" max="12253" width="10.140625" customWidth="1"/>
    <col min="12254" max="12255" width="7.140625" customWidth="1"/>
    <col min="12495" max="12495" width="7.7109375" customWidth="1"/>
    <col min="12496" max="12496" width="10.28515625" customWidth="1"/>
    <col min="12497" max="12497" width="7.7109375" customWidth="1"/>
    <col min="12498" max="12499" width="7.42578125" customWidth="1"/>
    <col min="12500" max="12504" width="6.7109375" customWidth="1"/>
    <col min="12505" max="12509" width="10.140625" customWidth="1"/>
    <col min="12510" max="12511" width="7.140625" customWidth="1"/>
    <col min="12751" max="12751" width="7.7109375" customWidth="1"/>
    <col min="12752" max="12752" width="10.28515625" customWidth="1"/>
    <col min="12753" max="12753" width="7.7109375" customWidth="1"/>
    <col min="12754" max="12755" width="7.42578125" customWidth="1"/>
    <col min="12756" max="12760" width="6.7109375" customWidth="1"/>
    <col min="12761" max="12765" width="10.140625" customWidth="1"/>
    <col min="12766" max="12767" width="7.140625" customWidth="1"/>
    <col min="13007" max="13007" width="7.7109375" customWidth="1"/>
    <col min="13008" max="13008" width="10.28515625" customWidth="1"/>
    <col min="13009" max="13009" width="7.7109375" customWidth="1"/>
    <col min="13010" max="13011" width="7.42578125" customWidth="1"/>
    <col min="13012" max="13016" width="6.7109375" customWidth="1"/>
    <col min="13017" max="13021" width="10.140625" customWidth="1"/>
    <col min="13022" max="13023" width="7.140625" customWidth="1"/>
    <col min="13263" max="13263" width="7.7109375" customWidth="1"/>
    <col min="13264" max="13264" width="10.28515625" customWidth="1"/>
    <col min="13265" max="13265" width="7.7109375" customWidth="1"/>
    <col min="13266" max="13267" width="7.42578125" customWidth="1"/>
    <col min="13268" max="13272" width="6.7109375" customWidth="1"/>
    <col min="13273" max="13277" width="10.140625" customWidth="1"/>
    <col min="13278" max="13279" width="7.140625" customWidth="1"/>
    <col min="13519" max="13519" width="7.7109375" customWidth="1"/>
    <col min="13520" max="13520" width="10.28515625" customWidth="1"/>
    <col min="13521" max="13521" width="7.7109375" customWidth="1"/>
    <col min="13522" max="13523" width="7.42578125" customWidth="1"/>
    <col min="13524" max="13528" width="6.7109375" customWidth="1"/>
    <col min="13529" max="13533" width="10.140625" customWidth="1"/>
    <col min="13534" max="13535" width="7.140625" customWidth="1"/>
    <col min="13775" max="13775" width="7.7109375" customWidth="1"/>
    <col min="13776" max="13776" width="10.28515625" customWidth="1"/>
    <col min="13777" max="13777" width="7.7109375" customWidth="1"/>
    <col min="13778" max="13779" width="7.42578125" customWidth="1"/>
    <col min="13780" max="13784" width="6.7109375" customWidth="1"/>
    <col min="13785" max="13789" width="10.140625" customWidth="1"/>
    <col min="13790" max="13791" width="7.140625" customWidth="1"/>
    <col min="14031" max="14031" width="7.7109375" customWidth="1"/>
    <col min="14032" max="14032" width="10.28515625" customWidth="1"/>
    <col min="14033" max="14033" width="7.7109375" customWidth="1"/>
    <col min="14034" max="14035" width="7.42578125" customWidth="1"/>
    <col min="14036" max="14040" width="6.7109375" customWidth="1"/>
    <col min="14041" max="14045" width="10.140625" customWidth="1"/>
    <col min="14046" max="14047" width="7.140625" customWidth="1"/>
    <col min="14287" max="14287" width="7.7109375" customWidth="1"/>
    <col min="14288" max="14288" width="10.28515625" customWidth="1"/>
    <col min="14289" max="14289" width="7.7109375" customWidth="1"/>
    <col min="14290" max="14291" width="7.42578125" customWidth="1"/>
    <col min="14292" max="14296" width="6.7109375" customWidth="1"/>
    <col min="14297" max="14301" width="10.140625" customWidth="1"/>
    <col min="14302" max="14303" width="7.140625" customWidth="1"/>
    <col min="14543" max="14543" width="7.7109375" customWidth="1"/>
    <col min="14544" max="14544" width="10.28515625" customWidth="1"/>
    <col min="14545" max="14545" width="7.7109375" customWidth="1"/>
    <col min="14546" max="14547" width="7.42578125" customWidth="1"/>
    <col min="14548" max="14552" width="6.7109375" customWidth="1"/>
    <col min="14553" max="14557" width="10.140625" customWidth="1"/>
    <col min="14558" max="14559" width="7.140625" customWidth="1"/>
    <col min="14799" max="14799" width="7.7109375" customWidth="1"/>
    <col min="14800" max="14800" width="10.28515625" customWidth="1"/>
    <col min="14801" max="14801" width="7.7109375" customWidth="1"/>
    <col min="14802" max="14803" width="7.42578125" customWidth="1"/>
    <col min="14804" max="14808" width="6.7109375" customWidth="1"/>
    <col min="14809" max="14813" width="10.140625" customWidth="1"/>
    <col min="14814" max="14815" width="7.140625" customWidth="1"/>
    <col min="15055" max="15055" width="7.7109375" customWidth="1"/>
    <col min="15056" max="15056" width="10.28515625" customWidth="1"/>
    <col min="15057" max="15057" width="7.7109375" customWidth="1"/>
    <col min="15058" max="15059" width="7.42578125" customWidth="1"/>
    <col min="15060" max="15064" width="6.7109375" customWidth="1"/>
    <col min="15065" max="15069" width="10.140625" customWidth="1"/>
    <col min="15070" max="15071" width="7.140625" customWidth="1"/>
    <col min="15311" max="15311" width="7.7109375" customWidth="1"/>
    <col min="15312" max="15312" width="10.28515625" customWidth="1"/>
    <col min="15313" max="15313" width="7.7109375" customWidth="1"/>
    <col min="15314" max="15315" width="7.42578125" customWidth="1"/>
    <col min="15316" max="15320" width="6.7109375" customWidth="1"/>
    <col min="15321" max="15325" width="10.140625" customWidth="1"/>
    <col min="15326" max="15327" width="7.140625" customWidth="1"/>
    <col min="15567" max="15567" width="7.7109375" customWidth="1"/>
    <col min="15568" max="15568" width="10.28515625" customWidth="1"/>
    <col min="15569" max="15569" width="7.7109375" customWidth="1"/>
    <col min="15570" max="15571" width="7.42578125" customWidth="1"/>
    <col min="15572" max="15576" width="6.7109375" customWidth="1"/>
    <col min="15577" max="15581" width="10.140625" customWidth="1"/>
    <col min="15582" max="15583" width="7.140625" customWidth="1"/>
    <col min="15823" max="15823" width="7.7109375" customWidth="1"/>
    <col min="15824" max="15824" width="10.28515625" customWidth="1"/>
    <col min="15825" max="15825" width="7.7109375" customWidth="1"/>
    <col min="15826" max="15827" width="7.42578125" customWidth="1"/>
    <col min="15828" max="15832" width="6.7109375" customWidth="1"/>
    <col min="15833" max="15837" width="10.140625" customWidth="1"/>
    <col min="15838" max="15839" width="7.140625" customWidth="1"/>
    <col min="16079" max="16079" width="7.7109375" customWidth="1"/>
    <col min="16080" max="16080" width="10.28515625" customWidth="1"/>
    <col min="16081" max="16081" width="7.7109375" customWidth="1"/>
    <col min="16082" max="16083" width="7.42578125" customWidth="1"/>
    <col min="16084" max="16088" width="6.7109375" customWidth="1"/>
    <col min="16089" max="16093" width="10.140625" customWidth="1"/>
    <col min="16094" max="16095" width="7.140625" customWidth="1"/>
  </cols>
  <sheetData>
    <row r="1" spans="1:162" ht="30" customHeight="1" thickBot="1" x14ac:dyDescent="0.3">
      <c r="A1" s="263"/>
      <c r="B1" s="264"/>
      <c r="C1" s="264"/>
      <c r="D1" s="265"/>
      <c r="E1" s="272" t="s">
        <v>93</v>
      </c>
      <c r="F1" s="273"/>
      <c r="G1" s="273"/>
      <c r="H1" s="273"/>
      <c r="I1" s="273"/>
      <c r="J1" s="274"/>
      <c r="K1" s="171" t="s">
        <v>94</v>
      </c>
      <c r="L1" s="263"/>
      <c r="M1" s="264"/>
      <c r="N1" s="264"/>
      <c r="O1" s="265"/>
      <c r="P1" s="272" t="s">
        <v>93</v>
      </c>
      <c r="Q1" s="273"/>
      <c r="R1" s="273"/>
      <c r="S1" s="273"/>
      <c r="T1" s="273"/>
      <c r="U1" s="274"/>
      <c r="V1" s="171" t="s">
        <v>94</v>
      </c>
      <c r="W1" s="263"/>
      <c r="X1" s="264"/>
      <c r="Y1" s="264"/>
      <c r="Z1" s="265"/>
      <c r="AA1" s="272" t="s">
        <v>93</v>
      </c>
      <c r="AB1" s="273"/>
      <c r="AC1" s="273"/>
      <c r="AD1" s="273"/>
      <c r="AE1" s="273"/>
      <c r="AF1" s="274"/>
      <c r="AG1" s="171" t="s">
        <v>94</v>
      </c>
      <c r="AH1" s="263"/>
      <c r="AI1" s="264"/>
      <c r="AJ1" s="264"/>
      <c r="AK1" s="265"/>
      <c r="AL1" s="272" t="s">
        <v>93</v>
      </c>
      <c r="AM1" s="273"/>
      <c r="AN1" s="273"/>
      <c r="AO1" s="273"/>
      <c r="AP1" s="273"/>
      <c r="AQ1" s="274"/>
      <c r="AR1" s="171" t="s">
        <v>94</v>
      </c>
      <c r="AS1" s="263"/>
      <c r="AT1" s="264"/>
      <c r="AU1" s="264"/>
      <c r="AV1" s="265"/>
      <c r="AW1" s="272" t="s">
        <v>93</v>
      </c>
      <c r="AX1" s="273"/>
      <c r="AY1" s="273"/>
      <c r="AZ1" s="273"/>
      <c r="BA1" s="273"/>
      <c r="BB1" s="274"/>
      <c r="BC1" s="171" t="s">
        <v>94</v>
      </c>
      <c r="BD1" s="263"/>
      <c r="BE1" s="264"/>
      <c r="BF1" s="264"/>
      <c r="BG1" s="265"/>
      <c r="BH1" s="272" t="s">
        <v>93</v>
      </c>
      <c r="BI1" s="273"/>
      <c r="BJ1" s="273"/>
      <c r="BK1" s="273"/>
      <c r="BL1" s="273"/>
      <c r="BM1" s="274"/>
      <c r="BN1" s="171" t="s">
        <v>94</v>
      </c>
    </row>
    <row r="2" spans="1:162" ht="30" customHeight="1" thickBot="1" x14ac:dyDescent="0.3">
      <c r="A2" s="266"/>
      <c r="B2" s="267"/>
      <c r="C2" s="267"/>
      <c r="D2" s="268"/>
      <c r="E2" s="275"/>
      <c r="F2" s="276"/>
      <c r="G2" s="276"/>
      <c r="H2" s="276"/>
      <c r="I2" s="276"/>
      <c r="J2" s="277"/>
      <c r="K2" s="171" t="s">
        <v>42</v>
      </c>
      <c r="L2" s="266"/>
      <c r="M2" s="267"/>
      <c r="N2" s="267"/>
      <c r="O2" s="268"/>
      <c r="P2" s="275"/>
      <c r="Q2" s="276"/>
      <c r="R2" s="276"/>
      <c r="S2" s="276"/>
      <c r="T2" s="276"/>
      <c r="U2" s="277"/>
      <c r="V2" s="171" t="s">
        <v>42</v>
      </c>
      <c r="W2" s="266"/>
      <c r="X2" s="267"/>
      <c r="Y2" s="267"/>
      <c r="Z2" s="268"/>
      <c r="AA2" s="275"/>
      <c r="AB2" s="276"/>
      <c r="AC2" s="276"/>
      <c r="AD2" s="276"/>
      <c r="AE2" s="276"/>
      <c r="AF2" s="277"/>
      <c r="AG2" s="171" t="s">
        <v>42</v>
      </c>
      <c r="AH2" s="266"/>
      <c r="AI2" s="267"/>
      <c r="AJ2" s="267"/>
      <c r="AK2" s="268"/>
      <c r="AL2" s="275"/>
      <c r="AM2" s="276"/>
      <c r="AN2" s="276"/>
      <c r="AO2" s="276"/>
      <c r="AP2" s="276"/>
      <c r="AQ2" s="277"/>
      <c r="AR2" s="171" t="s">
        <v>42</v>
      </c>
      <c r="AS2" s="266"/>
      <c r="AT2" s="267"/>
      <c r="AU2" s="267"/>
      <c r="AV2" s="268"/>
      <c r="AW2" s="275"/>
      <c r="AX2" s="276"/>
      <c r="AY2" s="276"/>
      <c r="AZ2" s="276"/>
      <c r="BA2" s="276"/>
      <c r="BB2" s="277"/>
      <c r="BC2" s="171" t="s">
        <v>42</v>
      </c>
      <c r="BD2" s="266"/>
      <c r="BE2" s="267"/>
      <c r="BF2" s="267"/>
      <c r="BG2" s="268"/>
      <c r="BH2" s="275"/>
      <c r="BI2" s="276"/>
      <c r="BJ2" s="276"/>
      <c r="BK2" s="276"/>
      <c r="BL2" s="276"/>
      <c r="BM2" s="277"/>
      <c r="BN2" s="171" t="s">
        <v>42</v>
      </c>
    </row>
    <row r="3" spans="1:162" ht="15.75" customHeight="1" thickBot="1" x14ac:dyDescent="0.3">
      <c r="A3" s="269"/>
      <c r="B3" s="270"/>
      <c r="C3" s="270"/>
      <c r="D3" s="271"/>
      <c r="E3" s="278" t="s">
        <v>40</v>
      </c>
      <c r="F3" s="279"/>
      <c r="G3" s="279"/>
      <c r="H3" s="279"/>
      <c r="I3" s="279"/>
      <c r="J3" s="279"/>
      <c r="K3" s="171" t="s">
        <v>109</v>
      </c>
      <c r="L3" s="269"/>
      <c r="M3" s="270"/>
      <c r="N3" s="270"/>
      <c r="O3" s="271"/>
      <c r="P3" s="278" t="s">
        <v>40</v>
      </c>
      <c r="Q3" s="279"/>
      <c r="R3" s="279"/>
      <c r="S3" s="279"/>
      <c r="T3" s="279"/>
      <c r="U3" s="279"/>
      <c r="V3" s="171" t="s">
        <v>117</v>
      </c>
      <c r="W3" s="269"/>
      <c r="X3" s="270"/>
      <c r="Y3" s="270"/>
      <c r="Z3" s="271"/>
      <c r="AA3" s="278" t="s">
        <v>40</v>
      </c>
      <c r="AB3" s="279"/>
      <c r="AC3" s="279"/>
      <c r="AD3" s="279"/>
      <c r="AE3" s="279"/>
      <c r="AF3" s="279"/>
      <c r="AG3" s="171" t="s">
        <v>109</v>
      </c>
      <c r="AH3" s="269"/>
      <c r="AI3" s="270"/>
      <c r="AJ3" s="270"/>
      <c r="AK3" s="271"/>
      <c r="AL3" s="278" t="s">
        <v>40</v>
      </c>
      <c r="AM3" s="279"/>
      <c r="AN3" s="279"/>
      <c r="AO3" s="279"/>
      <c r="AP3" s="279"/>
      <c r="AQ3" s="279"/>
      <c r="AR3" s="171" t="s">
        <v>117</v>
      </c>
      <c r="AS3" s="269"/>
      <c r="AT3" s="270"/>
      <c r="AU3" s="270"/>
      <c r="AV3" s="271"/>
      <c r="AW3" s="278" t="s">
        <v>40</v>
      </c>
      <c r="AX3" s="279"/>
      <c r="AY3" s="279"/>
      <c r="AZ3" s="279"/>
      <c r="BA3" s="279"/>
      <c r="BB3" s="279"/>
      <c r="BC3" s="171" t="s">
        <v>109</v>
      </c>
      <c r="BD3" s="269"/>
      <c r="BE3" s="270"/>
      <c r="BF3" s="270"/>
      <c r="BG3" s="271"/>
      <c r="BH3" s="278" t="s">
        <v>40</v>
      </c>
      <c r="BI3" s="279"/>
      <c r="BJ3" s="279"/>
      <c r="BK3" s="279"/>
      <c r="BL3" s="279"/>
      <c r="BM3" s="279"/>
      <c r="BN3" s="171" t="s">
        <v>117</v>
      </c>
    </row>
    <row r="4" spans="1:162" ht="14.25" customHeight="1" x14ac:dyDescent="0.25">
      <c r="A4" s="260" t="s">
        <v>104</v>
      </c>
      <c r="B4" s="260"/>
      <c r="C4" s="260"/>
      <c r="D4" s="260"/>
      <c r="E4" s="260"/>
      <c r="F4" s="260"/>
      <c r="G4" s="260" t="s">
        <v>106</v>
      </c>
      <c r="H4" s="260"/>
      <c r="I4" s="260"/>
      <c r="J4" s="260"/>
      <c r="K4" s="260"/>
      <c r="L4" s="260" t="s">
        <v>104</v>
      </c>
      <c r="M4" s="260"/>
      <c r="N4" s="260"/>
      <c r="O4" s="260"/>
      <c r="P4" s="260"/>
      <c r="Q4" s="260"/>
      <c r="R4" s="260" t="s">
        <v>106</v>
      </c>
      <c r="S4" s="260"/>
      <c r="T4" s="260"/>
      <c r="U4" s="260"/>
      <c r="V4" s="260"/>
      <c r="W4" s="260" t="s">
        <v>112</v>
      </c>
      <c r="X4" s="260"/>
      <c r="Y4" s="260"/>
      <c r="Z4" s="260"/>
      <c r="AA4" s="260"/>
      <c r="AB4" s="260"/>
      <c r="AC4" s="260" t="s">
        <v>106</v>
      </c>
      <c r="AD4" s="260"/>
      <c r="AE4" s="260"/>
      <c r="AF4" s="260"/>
      <c r="AG4" s="260"/>
      <c r="AH4" s="260" t="s">
        <v>112</v>
      </c>
      <c r="AI4" s="260"/>
      <c r="AJ4" s="260"/>
      <c r="AK4" s="260"/>
      <c r="AL4" s="260"/>
      <c r="AM4" s="260"/>
      <c r="AN4" s="260" t="s">
        <v>106</v>
      </c>
      <c r="AO4" s="260"/>
      <c r="AP4" s="260"/>
      <c r="AQ4" s="260"/>
      <c r="AR4" s="260"/>
      <c r="AS4" s="260" t="s">
        <v>114</v>
      </c>
      <c r="AT4" s="260"/>
      <c r="AU4" s="260"/>
      <c r="AV4" s="260"/>
      <c r="AW4" s="260"/>
      <c r="AX4" s="260"/>
      <c r="AY4" s="260" t="s">
        <v>106</v>
      </c>
      <c r="AZ4" s="260"/>
      <c r="BA4" s="260"/>
      <c r="BB4" s="260"/>
      <c r="BC4" s="260"/>
      <c r="BD4" s="260" t="s">
        <v>114</v>
      </c>
      <c r="BE4" s="260"/>
      <c r="BF4" s="260"/>
      <c r="BG4" s="260"/>
      <c r="BH4" s="260"/>
      <c r="BI4" s="260"/>
      <c r="BJ4" s="260" t="s">
        <v>106</v>
      </c>
      <c r="BK4" s="260"/>
      <c r="BL4" s="260"/>
      <c r="BM4" s="260"/>
      <c r="BN4" s="260"/>
    </row>
    <row r="5" spans="1:162" ht="14.25" customHeight="1" x14ac:dyDescent="0.25">
      <c r="A5" s="261"/>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c r="AO5" s="261"/>
      <c r="AP5" s="261"/>
      <c r="AQ5" s="261"/>
      <c r="AR5" s="261"/>
      <c r="AS5" s="261"/>
      <c r="AT5" s="261"/>
      <c r="AU5" s="261"/>
      <c r="AV5" s="261"/>
      <c r="AW5" s="261"/>
      <c r="AX5" s="261"/>
      <c r="AY5" s="261"/>
      <c r="AZ5" s="261"/>
      <c r="BA5" s="261"/>
      <c r="BB5" s="261"/>
      <c r="BC5" s="261"/>
      <c r="BD5" s="261"/>
      <c r="BE5" s="261"/>
      <c r="BF5" s="261"/>
      <c r="BG5" s="261"/>
      <c r="BH5" s="261"/>
      <c r="BI5" s="261"/>
      <c r="BJ5" s="261"/>
      <c r="BK5" s="261"/>
      <c r="BL5" s="261"/>
      <c r="BM5" s="261"/>
      <c r="BN5" s="261"/>
    </row>
    <row r="6" spans="1:162" ht="14.25" customHeight="1" x14ac:dyDescent="0.25">
      <c r="A6" s="261" t="s">
        <v>103</v>
      </c>
      <c r="B6" s="261"/>
      <c r="C6" s="261"/>
      <c r="D6" s="262" t="s">
        <v>111</v>
      </c>
      <c r="E6" s="262"/>
      <c r="F6" s="262"/>
      <c r="G6" s="261" t="s">
        <v>107</v>
      </c>
      <c r="H6" s="261"/>
      <c r="I6" s="261"/>
      <c r="J6" s="261"/>
      <c r="K6" s="261"/>
      <c r="L6" s="261" t="s">
        <v>103</v>
      </c>
      <c r="M6" s="261"/>
      <c r="N6" s="261"/>
      <c r="O6" s="262" t="s">
        <v>110</v>
      </c>
      <c r="P6" s="262"/>
      <c r="Q6" s="262"/>
      <c r="R6" s="261" t="s">
        <v>107</v>
      </c>
      <c r="S6" s="261"/>
      <c r="T6" s="261"/>
      <c r="U6" s="261"/>
      <c r="V6" s="261"/>
      <c r="W6" s="261" t="s">
        <v>103</v>
      </c>
      <c r="X6" s="261"/>
      <c r="Y6" s="261"/>
      <c r="Z6" s="262" t="s">
        <v>111</v>
      </c>
      <c r="AA6" s="262"/>
      <c r="AB6" s="262"/>
      <c r="AC6" s="261" t="s">
        <v>107</v>
      </c>
      <c r="AD6" s="261"/>
      <c r="AE6" s="261"/>
      <c r="AF6" s="261"/>
      <c r="AG6" s="261"/>
      <c r="AH6" s="261" t="s">
        <v>103</v>
      </c>
      <c r="AI6" s="261"/>
      <c r="AJ6" s="261"/>
      <c r="AK6" s="262" t="s">
        <v>110</v>
      </c>
      <c r="AL6" s="262"/>
      <c r="AM6" s="262"/>
      <c r="AN6" s="261" t="s">
        <v>107</v>
      </c>
      <c r="AO6" s="261"/>
      <c r="AP6" s="261"/>
      <c r="AQ6" s="261"/>
      <c r="AR6" s="261"/>
      <c r="AS6" s="261" t="s">
        <v>103</v>
      </c>
      <c r="AT6" s="261"/>
      <c r="AU6" s="261"/>
      <c r="AV6" s="262" t="s">
        <v>111</v>
      </c>
      <c r="AW6" s="262"/>
      <c r="AX6" s="262"/>
      <c r="AY6" s="261" t="s">
        <v>107</v>
      </c>
      <c r="AZ6" s="261"/>
      <c r="BA6" s="261"/>
      <c r="BB6" s="261"/>
      <c r="BC6" s="261"/>
      <c r="BD6" s="261" t="s">
        <v>103</v>
      </c>
      <c r="BE6" s="261"/>
      <c r="BF6" s="261"/>
      <c r="BG6" s="262" t="s">
        <v>110</v>
      </c>
      <c r="BH6" s="262"/>
      <c r="BI6" s="262"/>
      <c r="BJ6" s="261" t="s">
        <v>107</v>
      </c>
      <c r="BK6" s="261"/>
      <c r="BL6" s="261"/>
      <c r="BM6" s="261"/>
      <c r="BN6" s="261"/>
    </row>
    <row r="7" spans="1:162" ht="14.25" customHeight="1" x14ac:dyDescent="0.25">
      <c r="A7" s="261"/>
      <c r="B7" s="261"/>
      <c r="C7" s="261"/>
      <c r="D7" s="262"/>
      <c r="E7" s="262"/>
      <c r="F7" s="262"/>
      <c r="G7" s="261"/>
      <c r="H7" s="261"/>
      <c r="I7" s="261"/>
      <c r="J7" s="261"/>
      <c r="K7" s="261"/>
      <c r="L7" s="261"/>
      <c r="M7" s="261"/>
      <c r="N7" s="261"/>
      <c r="O7" s="262"/>
      <c r="P7" s="262"/>
      <c r="Q7" s="262"/>
      <c r="R7" s="261"/>
      <c r="S7" s="261"/>
      <c r="T7" s="261"/>
      <c r="U7" s="261"/>
      <c r="V7" s="261"/>
      <c r="W7" s="261"/>
      <c r="X7" s="261"/>
      <c r="Y7" s="261"/>
      <c r="Z7" s="262"/>
      <c r="AA7" s="262"/>
      <c r="AB7" s="262"/>
      <c r="AC7" s="261"/>
      <c r="AD7" s="261"/>
      <c r="AE7" s="261"/>
      <c r="AF7" s="261"/>
      <c r="AG7" s="261"/>
      <c r="AH7" s="261"/>
      <c r="AI7" s="261"/>
      <c r="AJ7" s="261"/>
      <c r="AK7" s="262"/>
      <c r="AL7" s="262"/>
      <c r="AM7" s="262"/>
      <c r="AN7" s="261"/>
      <c r="AO7" s="261"/>
      <c r="AP7" s="261"/>
      <c r="AQ7" s="261"/>
      <c r="AR7" s="261"/>
      <c r="AS7" s="261"/>
      <c r="AT7" s="261"/>
      <c r="AU7" s="261"/>
      <c r="AV7" s="262"/>
      <c r="AW7" s="262"/>
      <c r="AX7" s="262"/>
      <c r="AY7" s="261"/>
      <c r="AZ7" s="261"/>
      <c r="BA7" s="261"/>
      <c r="BB7" s="261"/>
      <c r="BC7" s="261"/>
      <c r="BD7" s="261"/>
      <c r="BE7" s="261"/>
      <c r="BF7" s="261"/>
      <c r="BG7" s="262"/>
      <c r="BH7" s="262"/>
      <c r="BI7" s="262"/>
      <c r="BJ7" s="261"/>
      <c r="BK7" s="261"/>
      <c r="BL7" s="261"/>
      <c r="BM7" s="261"/>
      <c r="BN7" s="261"/>
    </row>
    <row r="8" spans="1:162" x14ac:dyDescent="0.25">
      <c r="A8" s="252"/>
      <c r="B8" s="252"/>
      <c r="C8" s="252"/>
      <c r="D8" s="252"/>
      <c r="E8" s="252"/>
      <c r="F8" s="252"/>
      <c r="G8" s="252"/>
      <c r="H8" s="252"/>
      <c r="I8" s="252"/>
      <c r="J8" s="252"/>
      <c r="K8" s="252"/>
      <c r="L8" s="252"/>
      <c r="M8" s="252"/>
      <c r="N8" s="252"/>
      <c r="O8" s="252"/>
      <c r="P8" s="252"/>
      <c r="Q8" s="252"/>
      <c r="R8" s="252"/>
      <c r="S8" s="252"/>
      <c r="T8" s="252"/>
      <c r="U8" s="252"/>
      <c r="V8" s="252"/>
      <c r="W8" s="252"/>
      <c r="X8" s="252"/>
      <c r="Y8" s="252"/>
      <c r="Z8" s="252"/>
      <c r="AA8" s="252"/>
      <c r="AB8" s="252"/>
      <c r="AC8" s="252"/>
      <c r="AD8" s="252"/>
      <c r="AE8" s="252"/>
      <c r="AF8" s="252"/>
      <c r="AG8" s="252"/>
      <c r="AH8" s="252"/>
      <c r="AI8" s="252"/>
      <c r="AJ8" s="252"/>
      <c r="AK8" s="252"/>
      <c r="AL8" s="252"/>
      <c r="AM8" s="252"/>
      <c r="AN8" s="252"/>
      <c r="AO8" s="252"/>
      <c r="AP8" s="252"/>
      <c r="AQ8" s="252"/>
      <c r="AR8" s="252"/>
      <c r="AS8" s="252"/>
      <c r="AT8" s="252"/>
      <c r="AU8" s="252"/>
      <c r="AV8" s="252"/>
      <c r="AW8" s="252"/>
      <c r="AX8" s="252"/>
      <c r="AY8" s="252"/>
      <c r="AZ8" s="252"/>
      <c r="BA8" s="252"/>
      <c r="BB8" s="252"/>
      <c r="BC8" s="252"/>
      <c r="BD8" s="252"/>
      <c r="BE8" s="252"/>
      <c r="BF8" s="252"/>
      <c r="BG8" s="252"/>
      <c r="BH8" s="252"/>
      <c r="BI8" s="252"/>
      <c r="BJ8" s="252"/>
      <c r="BK8" s="252"/>
      <c r="BL8" s="252"/>
      <c r="BM8" s="252"/>
      <c r="BN8" s="252"/>
    </row>
    <row r="9" spans="1:162" ht="15.75" thickBot="1" x14ac:dyDescent="0.3">
      <c r="A9" s="252"/>
      <c r="B9" s="252"/>
      <c r="C9" s="252"/>
      <c r="D9" s="252"/>
      <c r="E9" s="252"/>
      <c r="F9" s="252"/>
      <c r="G9" s="252"/>
      <c r="H9" s="252"/>
      <c r="I9" s="252"/>
      <c r="J9" s="252"/>
      <c r="K9" s="252"/>
      <c r="L9" s="252"/>
      <c r="M9" s="252"/>
      <c r="N9" s="252"/>
      <c r="O9" s="252"/>
      <c r="P9" s="252"/>
      <c r="Q9" s="252"/>
      <c r="R9" s="252"/>
      <c r="S9" s="252"/>
      <c r="T9" s="252"/>
      <c r="U9" s="252"/>
      <c r="V9" s="252"/>
      <c r="W9" s="252"/>
      <c r="X9" s="252"/>
      <c r="Y9" s="252"/>
      <c r="Z9" s="252"/>
      <c r="AA9" s="252"/>
      <c r="AB9" s="252"/>
      <c r="AC9" s="252"/>
      <c r="AD9" s="252"/>
      <c r="AE9" s="252"/>
      <c r="AF9" s="252"/>
      <c r="AG9" s="252"/>
      <c r="AH9" s="252"/>
      <c r="AI9" s="252"/>
      <c r="AJ9" s="252"/>
      <c r="AK9" s="252"/>
      <c r="AL9" s="252"/>
      <c r="AM9" s="252"/>
      <c r="AN9" s="252"/>
      <c r="AO9" s="252"/>
      <c r="AP9" s="252"/>
      <c r="AQ9" s="252"/>
      <c r="AR9" s="252"/>
      <c r="AS9" s="252"/>
      <c r="AT9" s="252"/>
      <c r="AU9" s="252"/>
      <c r="AV9" s="252"/>
      <c r="AW9" s="252"/>
      <c r="AX9" s="252"/>
      <c r="AY9" s="252"/>
      <c r="AZ9" s="252"/>
      <c r="BA9" s="252"/>
      <c r="BB9" s="252"/>
      <c r="BC9" s="252"/>
      <c r="BD9" s="252"/>
      <c r="BE9" s="252"/>
      <c r="BF9" s="252"/>
      <c r="BG9" s="252"/>
      <c r="BH9" s="252"/>
      <c r="BI9" s="252"/>
      <c r="BJ9" s="252"/>
      <c r="BK9" s="252"/>
      <c r="BL9" s="252"/>
      <c r="BM9" s="252"/>
      <c r="BN9" s="252"/>
    </row>
    <row r="10" spans="1:162" ht="21.75" customHeight="1" thickBot="1" x14ac:dyDescent="0.3">
      <c r="A10" s="164"/>
      <c r="B10" s="164"/>
      <c r="C10" s="253" t="s">
        <v>100</v>
      </c>
      <c r="D10" s="254"/>
      <c r="E10" s="254"/>
      <c r="F10" s="254"/>
      <c r="G10" s="255" t="s">
        <v>101</v>
      </c>
      <c r="H10" s="256"/>
      <c r="I10" s="256"/>
      <c r="J10" s="257"/>
      <c r="K10" s="258" t="s">
        <v>102</v>
      </c>
      <c r="L10" s="164"/>
      <c r="M10" s="164"/>
      <c r="N10" s="253" t="s">
        <v>100</v>
      </c>
      <c r="O10" s="254"/>
      <c r="P10" s="254"/>
      <c r="Q10" s="254"/>
      <c r="R10" s="255" t="s">
        <v>101</v>
      </c>
      <c r="S10" s="256"/>
      <c r="T10" s="256"/>
      <c r="U10" s="257"/>
      <c r="V10" s="258" t="s">
        <v>102</v>
      </c>
      <c r="W10" s="164"/>
      <c r="X10" s="164"/>
      <c r="Y10" s="253" t="s">
        <v>100</v>
      </c>
      <c r="Z10" s="254"/>
      <c r="AA10" s="254"/>
      <c r="AB10" s="254"/>
      <c r="AC10" s="255" t="s">
        <v>101</v>
      </c>
      <c r="AD10" s="256"/>
      <c r="AE10" s="256"/>
      <c r="AF10" s="257"/>
      <c r="AG10" s="258" t="s">
        <v>102</v>
      </c>
      <c r="AH10" s="164"/>
      <c r="AI10" s="164"/>
      <c r="AJ10" s="253" t="s">
        <v>100</v>
      </c>
      <c r="AK10" s="254"/>
      <c r="AL10" s="254"/>
      <c r="AM10" s="254"/>
      <c r="AN10" s="255" t="s">
        <v>101</v>
      </c>
      <c r="AO10" s="256"/>
      <c r="AP10" s="256"/>
      <c r="AQ10" s="257"/>
      <c r="AR10" s="258" t="s">
        <v>102</v>
      </c>
      <c r="AS10" s="164"/>
      <c r="AT10" s="164"/>
      <c r="AU10" s="253" t="s">
        <v>100</v>
      </c>
      <c r="AV10" s="254"/>
      <c r="AW10" s="254"/>
      <c r="AX10" s="254"/>
      <c r="AY10" s="255" t="s">
        <v>101</v>
      </c>
      <c r="AZ10" s="256"/>
      <c r="BA10" s="256"/>
      <c r="BB10" s="257"/>
      <c r="BC10" s="258" t="s">
        <v>102</v>
      </c>
      <c r="BD10" s="164"/>
      <c r="BE10" s="164"/>
      <c r="BF10" s="253" t="s">
        <v>100</v>
      </c>
      <c r="BG10" s="254"/>
      <c r="BH10" s="254"/>
      <c r="BI10" s="254"/>
      <c r="BJ10" s="255" t="s">
        <v>101</v>
      </c>
      <c r="BK10" s="256"/>
      <c r="BL10" s="256"/>
      <c r="BM10" s="257"/>
      <c r="BN10" s="258" t="s">
        <v>102</v>
      </c>
    </row>
    <row r="11" spans="1:162" s="1" customFormat="1" ht="38.25" customHeight="1" thickBot="1" x14ac:dyDescent="0.3">
      <c r="A11" s="167" t="s">
        <v>53</v>
      </c>
      <c r="B11" s="8" t="s">
        <v>66</v>
      </c>
      <c r="C11" s="9" t="s">
        <v>95</v>
      </c>
      <c r="D11" s="9" t="s">
        <v>96</v>
      </c>
      <c r="E11" s="160" t="s">
        <v>97</v>
      </c>
      <c r="F11" s="162" t="s">
        <v>98</v>
      </c>
      <c r="G11" s="163" t="s">
        <v>95</v>
      </c>
      <c r="H11" s="9" t="s">
        <v>105</v>
      </c>
      <c r="I11" s="161" t="s">
        <v>98</v>
      </c>
      <c r="J11" s="162" t="s">
        <v>99</v>
      </c>
      <c r="K11" s="259"/>
      <c r="L11" s="167" t="s">
        <v>53</v>
      </c>
      <c r="M11" s="8" t="s">
        <v>66</v>
      </c>
      <c r="N11" s="9" t="s">
        <v>95</v>
      </c>
      <c r="O11" s="9" t="s">
        <v>96</v>
      </c>
      <c r="P11" s="160" t="s">
        <v>97</v>
      </c>
      <c r="Q11" s="162" t="s">
        <v>98</v>
      </c>
      <c r="R11" s="163" t="s">
        <v>95</v>
      </c>
      <c r="S11" s="9" t="s">
        <v>105</v>
      </c>
      <c r="T11" s="161" t="s">
        <v>98</v>
      </c>
      <c r="U11" s="162" t="s">
        <v>99</v>
      </c>
      <c r="V11" s="259"/>
      <c r="W11" s="167" t="s">
        <v>53</v>
      </c>
      <c r="X11" s="8" t="s">
        <v>66</v>
      </c>
      <c r="Y11" s="9" t="s">
        <v>95</v>
      </c>
      <c r="Z11" s="9" t="s">
        <v>96</v>
      </c>
      <c r="AA11" s="160" t="s">
        <v>97</v>
      </c>
      <c r="AB11" s="162" t="s">
        <v>98</v>
      </c>
      <c r="AC11" s="163" t="s">
        <v>95</v>
      </c>
      <c r="AD11" s="9" t="s">
        <v>105</v>
      </c>
      <c r="AE11" s="161" t="s">
        <v>98</v>
      </c>
      <c r="AF11" s="162" t="s">
        <v>99</v>
      </c>
      <c r="AG11" s="259"/>
      <c r="AH11" s="167" t="s">
        <v>53</v>
      </c>
      <c r="AI11" s="8" t="s">
        <v>66</v>
      </c>
      <c r="AJ11" s="9" t="s">
        <v>95</v>
      </c>
      <c r="AK11" s="9" t="s">
        <v>96</v>
      </c>
      <c r="AL11" s="160" t="s">
        <v>97</v>
      </c>
      <c r="AM11" s="162" t="s">
        <v>98</v>
      </c>
      <c r="AN11" s="163" t="s">
        <v>95</v>
      </c>
      <c r="AO11" s="9" t="s">
        <v>105</v>
      </c>
      <c r="AP11" s="161" t="s">
        <v>98</v>
      </c>
      <c r="AQ11" s="162" t="s">
        <v>99</v>
      </c>
      <c r="AR11" s="259"/>
      <c r="AS11" s="167" t="s">
        <v>53</v>
      </c>
      <c r="AT11" s="8" t="s">
        <v>66</v>
      </c>
      <c r="AU11" s="9" t="s">
        <v>95</v>
      </c>
      <c r="AV11" s="9" t="s">
        <v>96</v>
      </c>
      <c r="AW11" s="160" t="s">
        <v>97</v>
      </c>
      <c r="AX11" s="162" t="s">
        <v>98</v>
      </c>
      <c r="AY11" s="163" t="s">
        <v>95</v>
      </c>
      <c r="AZ11" s="9" t="s">
        <v>105</v>
      </c>
      <c r="BA11" s="161" t="s">
        <v>98</v>
      </c>
      <c r="BB11" s="162" t="s">
        <v>99</v>
      </c>
      <c r="BC11" s="259"/>
      <c r="BD11" s="167" t="s">
        <v>53</v>
      </c>
      <c r="BE11" s="8" t="s">
        <v>66</v>
      </c>
      <c r="BF11" s="9" t="s">
        <v>95</v>
      </c>
      <c r="BG11" s="9" t="s">
        <v>96</v>
      </c>
      <c r="BH11" s="160" t="s">
        <v>97</v>
      </c>
      <c r="BI11" s="162" t="s">
        <v>98</v>
      </c>
      <c r="BJ11" s="163" t="s">
        <v>95</v>
      </c>
      <c r="BK11" s="9" t="s">
        <v>105</v>
      </c>
      <c r="BL11" s="161" t="s">
        <v>98</v>
      </c>
      <c r="BM11" s="162" t="s">
        <v>99</v>
      </c>
      <c r="BN11" s="259"/>
    </row>
    <row r="12" spans="1:162" x14ac:dyDescent="0.25">
      <c r="A12" s="168">
        <v>1</v>
      </c>
      <c r="B12" s="170"/>
      <c r="C12" s="176"/>
      <c r="D12" s="172"/>
      <c r="E12" s="173"/>
      <c r="F12" s="177"/>
      <c r="G12" s="10"/>
      <c r="H12" s="11"/>
      <c r="I12" s="11"/>
      <c r="J12" s="12"/>
      <c r="K12" s="158"/>
      <c r="L12" s="168">
        <v>51</v>
      </c>
      <c r="M12" s="170"/>
      <c r="N12" s="176"/>
      <c r="O12" s="172"/>
      <c r="P12" s="173"/>
      <c r="Q12" s="177"/>
      <c r="R12" s="10"/>
      <c r="S12" s="11"/>
      <c r="T12" s="11"/>
      <c r="U12" s="12"/>
      <c r="V12" s="158"/>
      <c r="W12" s="168">
        <v>1</v>
      </c>
      <c r="X12" s="170"/>
      <c r="Y12" s="176"/>
      <c r="Z12" s="172"/>
      <c r="AA12" s="173"/>
      <c r="AB12" s="177"/>
      <c r="AC12" s="10"/>
      <c r="AD12" s="11"/>
      <c r="AE12" s="11"/>
      <c r="AF12" s="12"/>
      <c r="AG12" s="158"/>
      <c r="AH12" s="168">
        <v>51</v>
      </c>
      <c r="AI12" s="170"/>
      <c r="AJ12" s="176"/>
      <c r="AK12" s="172"/>
      <c r="AL12" s="173"/>
      <c r="AM12" s="177"/>
      <c r="AN12" s="10"/>
      <c r="AO12" s="11"/>
      <c r="AP12" s="11"/>
      <c r="AQ12" s="12"/>
      <c r="AR12" s="158"/>
      <c r="AS12" s="168">
        <v>1</v>
      </c>
      <c r="AT12" s="170"/>
      <c r="AU12" s="176"/>
      <c r="AV12" s="172"/>
      <c r="AW12" s="173"/>
      <c r="AX12" s="177"/>
      <c r="AY12" s="10"/>
      <c r="AZ12" s="11"/>
      <c r="BA12" s="11"/>
      <c r="BB12" s="12"/>
      <c r="BC12" s="158"/>
      <c r="BD12" s="168">
        <v>51</v>
      </c>
      <c r="BE12" s="170"/>
      <c r="BF12" s="176"/>
      <c r="BG12" s="172"/>
      <c r="BH12" s="173"/>
      <c r="BI12" s="177"/>
      <c r="BJ12" s="10"/>
      <c r="BK12" s="11"/>
      <c r="BL12" s="11"/>
      <c r="BM12" s="12"/>
      <c r="BN12" s="158"/>
      <c r="FE12" t="s">
        <v>16</v>
      </c>
      <c r="FF12" t="s">
        <v>12</v>
      </c>
    </row>
    <row r="13" spans="1:162" x14ac:dyDescent="0.25">
      <c r="A13" s="168">
        <v>2</v>
      </c>
      <c r="B13" s="169"/>
      <c r="C13" s="178"/>
      <c r="D13" s="174"/>
      <c r="E13" s="175"/>
      <c r="F13" s="179"/>
      <c r="G13" s="184"/>
      <c r="H13" s="166"/>
      <c r="I13" s="166"/>
      <c r="J13" s="185"/>
      <c r="K13" s="168"/>
      <c r="L13" s="168">
        <v>52</v>
      </c>
      <c r="M13" s="169"/>
      <c r="N13" s="178"/>
      <c r="O13" s="174"/>
      <c r="P13" s="175"/>
      <c r="Q13" s="179"/>
      <c r="R13" s="184"/>
      <c r="S13" s="166"/>
      <c r="T13" s="166"/>
      <c r="U13" s="185"/>
      <c r="V13" s="168"/>
      <c r="W13" s="168">
        <v>2</v>
      </c>
      <c r="X13" s="169"/>
      <c r="Y13" s="178"/>
      <c r="Z13" s="174"/>
      <c r="AA13" s="175"/>
      <c r="AB13" s="179"/>
      <c r="AC13" s="184"/>
      <c r="AD13" s="166"/>
      <c r="AE13" s="166"/>
      <c r="AF13" s="185"/>
      <c r="AG13" s="168"/>
      <c r="AH13" s="168">
        <v>52</v>
      </c>
      <c r="AI13" s="169"/>
      <c r="AJ13" s="178"/>
      <c r="AK13" s="174"/>
      <c r="AL13" s="175"/>
      <c r="AM13" s="179"/>
      <c r="AN13" s="184"/>
      <c r="AO13" s="166"/>
      <c r="AP13" s="166"/>
      <c r="AQ13" s="185"/>
      <c r="AR13" s="168"/>
      <c r="AS13" s="168">
        <v>2</v>
      </c>
      <c r="AT13" s="169"/>
      <c r="AU13" s="178"/>
      <c r="AV13" s="174"/>
      <c r="AW13" s="175"/>
      <c r="AX13" s="179"/>
      <c r="AY13" s="184"/>
      <c r="AZ13" s="166"/>
      <c r="BA13" s="166"/>
      <c r="BB13" s="185"/>
      <c r="BC13" s="168"/>
      <c r="BD13" s="168">
        <v>52</v>
      </c>
      <c r="BE13" s="169"/>
      <c r="BF13" s="178"/>
      <c r="BG13" s="174"/>
      <c r="BH13" s="175"/>
      <c r="BI13" s="179"/>
      <c r="BJ13" s="184"/>
      <c r="BK13" s="166"/>
      <c r="BL13" s="166"/>
      <c r="BM13" s="185"/>
      <c r="BN13" s="168"/>
    </row>
    <row r="14" spans="1:162" x14ac:dyDescent="0.25">
      <c r="A14" s="168">
        <v>3</v>
      </c>
      <c r="B14" s="169"/>
      <c r="C14" s="178"/>
      <c r="D14" s="174"/>
      <c r="E14" s="175"/>
      <c r="F14" s="179"/>
      <c r="G14" s="184"/>
      <c r="H14" s="166"/>
      <c r="I14" s="166"/>
      <c r="J14" s="185"/>
      <c r="K14" s="168"/>
      <c r="L14" s="168">
        <v>53</v>
      </c>
      <c r="M14" s="169"/>
      <c r="N14" s="178"/>
      <c r="O14" s="174"/>
      <c r="P14" s="175"/>
      <c r="Q14" s="179"/>
      <c r="R14" s="184"/>
      <c r="S14" s="166"/>
      <c r="T14" s="166"/>
      <c r="U14" s="185"/>
      <c r="V14" s="168"/>
      <c r="W14" s="168">
        <v>3</v>
      </c>
      <c r="X14" s="169"/>
      <c r="Y14" s="178"/>
      <c r="Z14" s="174"/>
      <c r="AA14" s="175"/>
      <c r="AB14" s="179"/>
      <c r="AC14" s="184"/>
      <c r="AD14" s="166"/>
      <c r="AE14" s="166"/>
      <c r="AF14" s="185"/>
      <c r="AG14" s="168"/>
      <c r="AH14" s="168">
        <v>53</v>
      </c>
      <c r="AI14" s="169"/>
      <c r="AJ14" s="178"/>
      <c r="AK14" s="174"/>
      <c r="AL14" s="175"/>
      <c r="AM14" s="179"/>
      <c r="AN14" s="184"/>
      <c r="AO14" s="166"/>
      <c r="AP14" s="166"/>
      <c r="AQ14" s="185"/>
      <c r="AR14" s="168"/>
      <c r="AS14" s="168">
        <v>3</v>
      </c>
      <c r="AT14" s="169"/>
      <c r="AU14" s="178"/>
      <c r="AV14" s="174"/>
      <c r="AW14" s="175"/>
      <c r="AX14" s="179"/>
      <c r="AY14" s="184"/>
      <c r="AZ14" s="166"/>
      <c r="BA14" s="166"/>
      <c r="BB14" s="185"/>
      <c r="BC14" s="168"/>
      <c r="BD14" s="168">
        <v>53</v>
      </c>
      <c r="BE14" s="169"/>
      <c r="BF14" s="178"/>
      <c r="BG14" s="174"/>
      <c r="BH14" s="175"/>
      <c r="BI14" s="179"/>
      <c r="BJ14" s="184"/>
      <c r="BK14" s="166"/>
      <c r="BL14" s="166"/>
      <c r="BM14" s="185"/>
      <c r="BN14" s="168"/>
    </row>
    <row r="15" spans="1:162" x14ac:dyDescent="0.25">
      <c r="A15" s="168">
        <v>4</v>
      </c>
      <c r="B15" s="169"/>
      <c r="C15" s="178"/>
      <c r="D15" s="174"/>
      <c r="E15" s="175"/>
      <c r="F15" s="179"/>
      <c r="G15" s="184"/>
      <c r="H15" s="166"/>
      <c r="I15" s="166"/>
      <c r="J15" s="185"/>
      <c r="K15" s="168"/>
      <c r="L15" s="168">
        <v>54</v>
      </c>
      <c r="M15" s="169"/>
      <c r="N15" s="178"/>
      <c r="O15" s="174"/>
      <c r="P15" s="175"/>
      <c r="Q15" s="179"/>
      <c r="R15" s="184"/>
      <c r="S15" s="166"/>
      <c r="T15" s="166"/>
      <c r="U15" s="185"/>
      <c r="V15" s="168"/>
      <c r="W15" s="168">
        <v>4</v>
      </c>
      <c r="X15" s="169"/>
      <c r="Y15" s="178"/>
      <c r="Z15" s="174"/>
      <c r="AA15" s="175"/>
      <c r="AB15" s="179"/>
      <c r="AC15" s="184"/>
      <c r="AD15" s="166"/>
      <c r="AE15" s="166"/>
      <c r="AF15" s="185"/>
      <c r="AG15" s="168"/>
      <c r="AH15" s="168">
        <v>54</v>
      </c>
      <c r="AI15" s="169"/>
      <c r="AJ15" s="178"/>
      <c r="AK15" s="174"/>
      <c r="AL15" s="175"/>
      <c r="AM15" s="179"/>
      <c r="AN15" s="184"/>
      <c r="AO15" s="166"/>
      <c r="AP15" s="166"/>
      <c r="AQ15" s="185"/>
      <c r="AR15" s="168"/>
      <c r="AS15" s="168">
        <v>4</v>
      </c>
      <c r="AT15" s="169"/>
      <c r="AU15" s="178"/>
      <c r="AV15" s="174"/>
      <c r="AW15" s="175"/>
      <c r="AX15" s="179"/>
      <c r="AY15" s="184"/>
      <c r="AZ15" s="166"/>
      <c r="BA15" s="166"/>
      <c r="BB15" s="185"/>
      <c r="BC15" s="168"/>
      <c r="BD15" s="168">
        <v>54</v>
      </c>
      <c r="BE15" s="169"/>
      <c r="BF15" s="178"/>
      <c r="BG15" s="174"/>
      <c r="BH15" s="175"/>
      <c r="BI15" s="179"/>
      <c r="BJ15" s="184"/>
      <c r="BK15" s="166"/>
      <c r="BL15" s="166"/>
      <c r="BM15" s="185"/>
      <c r="BN15" s="168"/>
    </row>
    <row r="16" spans="1:162" x14ac:dyDescent="0.25">
      <c r="A16" s="168">
        <v>5</v>
      </c>
      <c r="B16" s="169"/>
      <c r="C16" s="178"/>
      <c r="D16" s="174"/>
      <c r="E16" s="175"/>
      <c r="F16" s="179"/>
      <c r="G16" s="184"/>
      <c r="H16" s="166"/>
      <c r="I16" s="166"/>
      <c r="J16" s="185"/>
      <c r="K16" s="168"/>
      <c r="L16" s="168">
        <v>55</v>
      </c>
      <c r="M16" s="169"/>
      <c r="N16" s="178"/>
      <c r="O16" s="174"/>
      <c r="P16" s="175"/>
      <c r="Q16" s="179"/>
      <c r="R16" s="184"/>
      <c r="S16" s="166"/>
      <c r="T16" s="166"/>
      <c r="U16" s="185"/>
      <c r="V16" s="168"/>
      <c r="W16" s="168">
        <v>5</v>
      </c>
      <c r="X16" s="169"/>
      <c r="Y16" s="178"/>
      <c r="Z16" s="174"/>
      <c r="AA16" s="175"/>
      <c r="AB16" s="179"/>
      <c r="AC16" s="184"/>
      <c r="AD16" s="166"/>
      <c r="AE16" s="166"/>
      <c r="AF16" s="185"/>
      <c r="AG16" s="168"/>
      <c r="AH16" s="168">
        <v>55</v>
      </c>
      <c r="AI16" s="169"/>
      <c r="AJ16" s="178"/>
      <c r="AK16" s="174"/>
      <c r="AL16" s="175"/>
      <c r="AM16" s="179"/>
      <c r="AN16" s="184"/>
      <c r="AO16" s="166"/>
      <c r="AP16" s="166"/>
      <c r="AQ16" s="185"/>
      <c r="AR16" s="168"/>
      <c r="AS16" s="168">
        <v>5</v>
      </c>
      <c r="AT16" s="169"/>
      <c r="AU16" s="178"/>
      <c r="AV16" s="174"/>
      <c r="AW16" s="175"/>
      <c r="AX16" s="179"/>
      <c r="AY16" s="184"/>
      <c r="AZ16" s="166"/>
      <c r="BA16" s="166"/>
      <c r="BB16" s="185"/>
      <c r="BC16" s="168"/>
      <c r="BD16" s="168">
        <v>55</v>
      </c>
      <c r="BE16" s="169"/>
      <c r="BF16" s="178"/>
      <c r="BG16" s="174"/>
      <c r="BH16" s="175"/>
      <c r="BI16" s="179"/>
      <c r="BJ16" s="184"/>
      <c r="BK16" s="166"/>
      <c r="BL16" s="166"/>
      <c r="BM16" s="185"/>
      <c r="BN16" s="168"/>
    </row>
    <row r="17" spans="1:66" x14ac:dyDescent="0.25">
      <c r="A17" s="168">
        <v>6</v>
      </c>
      <c r="B17" s="169"/>
      <c r="C17" s="178"/>
      <c r="D17" s="174"/>
      <c r="E17" s="175"/>
      <c r="F17" s="179"/>
      <c r="G17" s="184"/>
      <c r="H17" s="166"/>
      <c r="I17" s="166"/>
      <c r="J17" s="185"/>
      <c r="K17" s="168"/>
      <c r="L17" s="168">
        <v>56</v>
      </c>
      <c r="M17" s="169"/>
      <c r="N17" s="178"/>
      <c r="O17" s="174"/>
      <c r="P17" s="175"/>
      <c r="Q17" s="179"/>
      <c r="R17" s="184"/>
      <c r="S17" s="166"/>
      <c r="T17" s="166"/>
      <c r="U17" s="185"/>
      <c r="V17" s="168"/>
      <c r="W17" s="168">
        <v>6</v>
      </c>
      <c r="X17" s="169"/>
      <c r="Y17" s="178"/>
      <c r="Z17" s="174"/>
      <c r="AA17" s="175"/>
      <c r="AB17" s="179"/>
      <c r="AC17" s="184"/>
      <c r="AD17" s="166"/>
      <c r="AE17" s="166"/>
      <c r="AF17" s="185"/>
      <c r="AG17" s="168"/>
      <c r="AH17" s="168">
        <v>56</v>
      </c>
      <c r="AI17" s="169"/>
      <c r="AJ17" s="178"/>
      <c r="AK17" s="174"/>
      <c r="AL17" s="175"/>
      <c r="AM17" s="179"/>
      <c r="AN17" s="184"/>
      <c r="AO17" s="166"/>
      <c r="AP17" s="166"/>
      <c r="AQ17" s="185"/>
      <c r="AR17" s="168"/>
      <c r="AS17" s="168">
        <v>6</v>
      </c>
      <c r="AT17" s="169"/>
      <c r="AU17" s="178"/>
      <c r="AV17" s="174"/>
      <c r="AW17" s="175"/>
      <c r="AX17" s="179"/>
      <c r="AY17" s="184"/>
      <c r="AZ17" s="166"/>
      <c r="BA17" s="166"/>
      <c r="BB17" s="185"/>
      <c r="BC17" s="168"/>
      <c r="BD17" s="168">
        <v>56</v>
      </c>
      <c r="BE17" s="169"/>
      <c r="BF17" s="178"/>
      <c r="BG17" s="174"/>
      <c r="BH17" s="175"/>
      <c r="BI17" s="179"/>
      <c r="BJ17" s="184"/>
      <c r="BK17" s="166"/>
      <c r="BL17" s="166"/>
      <c r="BM17" s="185"/>
      <c r="BN17" s="168"/>
    </row>
    <row r="18" spans="1:66" x14ac:dyDescent="0.25">
      <c r="A18" s="168">
        <v>7</v>
      </c>
      <c r="B18" s="169"/>
      <c r="C18" s="178"/>
      <c r="D18" s="174"/>
      <c r="E18" s="175"/>
      <c r="F18" s="179"/>
      <c r="G18" s="184"/>
      <c r="H18" s="166"/>
      <c r="I18" s="166"/>
      <c r="J18" s="185"/>
      <c r="K18" s="168"/>
      <c r="L18" s="168">
        <v>57</v>
      </c>
      <c r="M18" s="169"/>
      <c r="N18" s="178"/>
      <c r="O18" s="174"/>
      <c r="P18" s="175"/>
      <c r="Q18" s="179"/>
      <c r="R18" s="184"/>
      <c r="S18" s="166"/>
      <c r="T18" s="166"/>
      <c r="U18" s="185"/>
      <c r="V18" s="168"/>
      <c r="W18" s="168">
        <v>7</v>
      </c>
      <c r="X18" s="169"/>
      <c r="Y18" s="178"/>
      <c r="Z18" s="174"/>
      <c r="AA18" s="175"/>
      <c r="AB18" s="179"/>
      <c r="AC18" s="184"/>
      <c r="AD18" s="166"/>
      <c r="AE18" s="166"/>
      <c r="AF18" s="185"/>
      <c r="AG18" s="168"/>
      <c r="AH18" s="168">
        <v>57</v>
      </c>
      <c r="AI18" s="169"/>
      <c r="AJ18" s="178"/>
      <c r="AK18" s="174"/>
      <c r="AL18" s="175"/>
      <c r="AM18" s="179"/>
      <c r="AN18" s="184"/>
      <c r="AO18" s="166"/>
      <c r="AP18" s="166"/>
      <c r="AQ18" s="185"/>
      <c r="AR18" s="168"/>
      <c r="AS18" s="168">
        <v>7</v>
      </c>
      <c r="AT18" s="169"/>
      <c r="AU18" s="178"/>
      <c r="AV18" s="174"/>
      <c r="AW18" s="175"/>
      <c r="AX18" s="179"/>
      <c r="AY18" s="184"/>
      <c r="AZ18" s="166"/>
      <c r="BA18" s="166"/>
      <c r="BB18" s="185"/>
      <c r="BC18" s="168"/>
      <c r="BD18" s="168">
        <v>57</v>
      </c>
      <c r="BE18" s="169"/>
      <c r="BF18" s="178"/>
      <c r="BG18" s="174"/>
      <c r="BH18" s="175"/>
      <c r="BI18" s="179"/>
      <c r="BJ18" s="184"/>
      <c r="BK18" s="166"/>
      <c r="BL18" s="166"/>
      <c r="BM18" s="185"/>
      <c r="BN18" s="168"/>
    </row>
    <row r="19" spans="1:66" x14ac:dyDescent="0.25">
      <c r="A19" s="168">
        <v>8</v>
      </c>
      <c r="B19" s="169"/>
      <c r="C19" s="178"/>
      <c r="D19" s="174"/>
      <c r="E19" s="175"/>
      <c r="F19" s="179"/>
      <c r="G19" s="184"/>
      <c r="H19" s="166"/>
      <c r="I19" s="166"/>
      <c r="J19" s="185"/>
      <c r="K19" s="168"/>
      <c r="L19" s="168">
        <v>58</v>
      </c>
      <c r="M19" s="169"/>
      <c r="N19" s="178"/>
      <c r="O19" s="174"/>
      <c r="P19" s="175"/>
      <c r="Q19" s="179"/>
      <c r="R19" s="184"/>
      <c r="S19" s="166"/>
      <c r="T19" s="166"/>
      <c r="U19" s="185"/>
      <c r="V19" s="168"/>
      <c r="W19" s="168">
        <v>8</v>
      </c>
      <c r="X19" s="169"/>
      <c r="Y19" s="178"/>
      <c r="Z19" s="174"/>
      <c r="AA19" s="175"/>
      <c r="AB19" s="179"/>
      <c r="AC19" s="184"/>
      <c r="AD19" s="166"/>
      <c r="AE19" s="166"/>
      <c r="AF19" s="185"/>
      <c r="AG19" s="168"/>
      <c r="AH19" s="168">
        <v>58</v>
      </c>
      <c r="AI19" s="169"/>
      <c r="AJ19" s="178"/>
      <c r="AK19" s="174"/>
      <c r="AL19" s="175"/>
      <c r="AM19" s="179"/>
      <c r="AN19" s="184"/>
      <c r="AO19" s="166"/>
      <c r="AP19" s="166"/>
      <c r="AQ19" s="185"/>
      <c r="AR19" s="168"/>
      <c r="AS19" s="168">
        <v>8</v>
      </c>
      <c r="AT19" s="169"/>
      <c r="AU19" s="178"/>
      <c r="AV19" s="174"/>
      <c r="AW19" s="175"/>
      <c r="AX19" s="179"/>
      <c r="AY19" s="184"/>
      <c r="AZ19" s="166"/>
      <c r="BA19" s="166"/>
      <c r="BB19" s="185"/>
      <c r="BC19" s="168"/>
      <c r="BD19" s="168">
        <v>58</v>
      </c>
      <c r="BE19" s="169"/>
      <c r="BF19" s="178"/>
      <c r="BG19" s="174"/>
      <c r="BH19" s="175"/>
      <c r="BI19" s="179"/>
      <c r="BJ19" s="184"/>
      <c r="BK19" s="166"/>
      <c r="BL19" s="166"/>
      <c r="BM19" s="185"/>
      <c r="BN19" s="168"/>
    </row>
    <row r="20" spans="1:66" x14ac:dyDescent="0.25">
      <c r="A20" s="168">
        <v>9</v>
      </c>
      <c r="B20" s="169"/>
      <c r="C20" s="178"/>
      <c r="D20" s="174"/>
      <c r="E20" s="175"/>
      <c r="F20" s="179"/>
      <c r="G20" s="184"/>
      <c r="H20" s="166"/>
      <c r="I20" s="166"/>
      <c r="J20" s="185"/>
      <c r="K20" s="168"/>
      <c r="L20" s="168">
        <v>59</v>
      </c>
      <c r="M20" s="169"/>
      <c r="N20" s="178"/>
      <c r="O20" s="174"/>
      <c r="P20" s="175"/>
      <c r="Q20" s="179"/>
      <c r="R20" s="184"/>
      <c r="S20" s="166"/>
      <c r="T20" s="166"/>
      <c r="U20" s="185"/>
      <c r="V20" s="168"/>
      <c r="W20" s="168">
        <v>9</v>
      </c>
      <c r="X20" s="169"/>
      <c r="Y20" s="178"/>
      <c r="Z20" s="174"/>
      <c r="AA20" s="175"/>
      <c r="AB20" s="179"/>
      <c r="AC20" s="184"/>
      <c r="AD20" s="166"/>
      <c r="AE20" s="166"/>
      <c r="AF20" s="185"/>
      <c r="AG20" s="168"/>
      <c r="AH20" s="168">
        <v>59</v>
      </c>
      <c r="AI20" s="169"/>
      <c r="AJ20" s="178"/>
      <c r="AK20" s="174"/>
      <c r="AL20" s="175"/>
      <c r="AM20" s="179"/>
      <c r="AN20" s="184"/>
      <c r="AO20" s="166"/>
      <c r="AP20" s="166"/>
      <c r="AQ20" s="185"/>
      <c r="AR20" s="168"/>
      <c r="AS20" s="168">
        <v>9</v>
      </c>
      <c r="AT20" s="169"/>
      <c r="AU20" s="178"/>
      <c r="AV20" s="174"/>
      <c r="AW20" s="175"/>
      <c r="AX20" s="179"/>
      <c r="AY20" s="184"/>
      <c r="AZ20" s="166"/>
      <c r="BA20" s="166"/>
      <c r="BB20" s="185"/>
      <c r="BC20" s="168"/>
      <c r="BD20" s="168">
        <v>59</v>
      </c>
      <c r="BE20" s="169"/>
      <c r="BF20" s="178"/>
      <c r="BG20" s="174"/>
      <c r="BH20" s="175"/>
      <c r="BI20" s="179"/>
      <c r="BJ20" s="184"/>
      <c r="BK20" s="166"/>
      <c r="BL20" s="166"/>
      <c r="BM20" s="185"/>
      <c r="BN20" s="168"/>
    </row>
    <row r="21" spans="1:66" x14ac:dyDescent="0.25">
      <c r="A21" s="168">
        <v>10</v>
      </c>
      <c r="B21" s="169"/>
      <c r="C21" s="178"/>
      <c r="D21" s="174"/>
      <c r="E21" s="175"/>
      <c r="F21" s="179"/>
      <c r="G21" s="184"/>
      <c r="H21" s="166"/>
      <c r="I21" s="166"/>
      <c r="J21" s="185"/>
      <c r="K21" s="168"/>
      <c r="L21" s="168">
        <v>60</v>
      </c>
      <c r="M21" s="169"/>
      <c r="N21" s="178"/>
      <c r="O21" s="174"/>
      <c r="P21" s="175"/>
      <c r="Q21" s="179"/>
      <c r="R21" s="184"/>
      <c r="S21" s="166"/>
      <c r="T21" s="166"/>
      <c r="U21" s="185"/>
      <c r="V21" s="168"/>
      <c r="W21" s="168">
        <v>10</v>
      </c>
      <c r="X21" s="169"/>
      <c r="Y21" s="178"/>
      <c r="Z21" s="174"/>
      <c r="AA21" s="175"/>
      <c r="AB21" s="179"/>
      <c r="AC21" s="184"/>
      <c r="AD21" s="166"/>
      <c r="AE21" s="166"/>
      <c r="AF21" s="185"/>
      <c r="AG21" s="168"/>
      <c r="AH21" s="168">
        <v>60</v>
      </c>
      <c r="AI21" s="169"/>
      <c r="AJ21" s="178"/>
      <c r="AK21" s="174"/>
      <c r="AL21" s="175"/>
      <c r="AM21" s="179"/>
      <c r="AN21" s="184"/>
      <c r="AO21" s="166"/>
      <c r="AP21" s="166"/>
      <c r="AQ21" s="185"/>
      <c r="AR21" s="168"/>
      <c r="AS21" s="168">
        <v>10</v>
      </c>
      <c r="AT21" s="169"/>
      <c r="AU21" s="178"/>
      <c r="AV21" s="174"/>
      <c r="AW21" s="175"/>
      <c r="AX21" s="179"/>
      <c r="AY21" s="184"/>
      <c r="AZ21" s="166"/>
      <c r="BA21" s="166"/>
      <c r="BB21" s="185"/>
      <c r="BC21" s="168"/>
      <c r="BD21" s="168">
        <v>60</v>
      </c>
      <c r="BE21" s="169"/>
      <c r="BF21" s="178"/>
      <c r="BG21" s="174"/>
      <c r="BH21" s="175"/>
      <c r="BI21" s="179"/>
      <c r="BJ21" s="184"/>
      <c r="BK21" s="166"/>
      <c r="BL21" s="166"/>
      <c r="BM21" s="185"/>
      <c r="BN21" s="168"/>
    </row>
    <row r="22" spans="1:66" x14ac:dyDescent="0.25">
      <c r="A22" s="168">
        <v>11</v>
      </c>
      <c r="B22" s="169"/>
      <c r="C22" s="178"/>
      <c r="D22" s="174"/>
      <c r="E22" s="175"/>
      <c r="F22" s="179"/>
      <c r="G22" s="184"/>
      <c r="H22" s="166"/>
      <c r="I22" s="166"/>
      <c r="J22" s="185"/>
      <c r="K22" s="168"/>
      <c r="L22" s="168">
        <v>61</v>
      </c>
      <c r="M22" s="169"/>
      <c r="N22" s="178"/>
      <c r="O22" s="174"/>
      <c r="P22" s="175"/>
      <c r="Q22" s="179"/>
      <c r="R22" s="184"/>
      <c r="S22" s="166"/>
      <c r="T22" s="166"/>
      <c r="U22" s="185"/>
      <c r="V22" s="168"/>
      <c r="W22" s="168">
        <v>11</v>
      </c>
      <c r="X22" s="169"/>
      <c r="Y22" s="178"/>
      <c r="Z22" s="174"/>
      <c r="AA22" s="175"/>
      <c r="AB22" s="179"/>
      <c r="AC22" s="184"/>
      <c r="AD22" s="166"/>
      <c r="AE22" s="166"/>
      <c r="AF22" s="185"/>
      <c r="AG22" s="168"/>
      <c r="AH22" s="168">
        <v>61</v>
      </c>
      <c r="AI22" s="169"/>
      <c r="AJ22" s="178"/>
      <c r="AK22" s="174"/>
      <c r="AL22" s="175"/>
      <c r="AM22" s="179"/>
      <c r="AN22" s="184"/>
      <c r="AO22" s="166"/>
      <c r="AP22" s="166"/>
      <c r="AQ22" s="185"/>
      <c r="AR22" s="168"/>
      <c r="AS22" s="168">
        <v>11</v>
      </c>
      <c r="AT22" s="169"/>
      <c r="AU22" s="178"/>
      <c r="AV22" s="174"/>
      <c r="AW22" s="175"/>
      <c r="AX22" s="179"/>
      <c r="AY22" s="184"/>
      <c r="AZ22" s="166"/>
      <c r="BA22" s="166"/>
      <c r="BB22" s="185"/>
      <c r="BC22" s="168"/>
      <c r="BD22" s="168">
        <v>61</v>
      </c>
      <c r="BE22" s="169"/>
      <c r="BF22" s="178"/>
      <c r="BG22" s="174"/>
      <c r="BH22" s="175"/>
      <c r="BI22" s="179"/>
      <c r="BJ22" s="184"/>
      <c r="BK22" s="166"/>
      <c r="BL22" s="166"/>
      <c r="BM22" s="185"/>
      <c r="BN22" s="168"/>
    </row>
    <row r="23" spans="1:66" x14ac:dyDescent="0.25">
      <c r="A23" s="168">
        <v>12</v>
      </c>
      <c r="B23" s="169"/>
      <c r="C23" s="178"/>
      <c r="D23" s="174"/>
      <c r="E23" s="175"/>
      <c r="F23" s="179"/>
      <c r="G23" s="184"/>
      <c r="H23" s="166"/>
      <c r="I23" s="166"/>
      <c r="J23" s="185"/>
      <c r="K23" s="168"/>
      <c r="L23" s="168">
        <v>62</v>
      </c>
      <c r="M23" s="169"/>
      <c r="N23" s="178"/>
      <c r="O23" s="174"/>
      <c r="P23" s="175"/>
      <c r="Q23" s="179"/>
      <c r="R23" s="184"/>
      <c r="S23" s="166"/>
      <c r="T23" s="166"/>
      <c r="U23" s="185"/>
      <c r="V23" s="168"/>
      <c r="W23" s="168">
        <v>12</v>
      </c>
      <c r="X23" s="169"/>
      <c r="Y23" s="178"/>
      <c r="Z23" s="174"/>
      <c r="AA23" s="175"/>
      <c r="AB23" s="179"/>
      <c r="AC23" s="184"/>
      <c r="AD23" s="166"/>
      <c r="AE23" s="166"/>
      <c r="AF23" s="185"/>
      <c r="AG23" s="168"/>
      <c r="AH23" s="168">
        <v>62</v>
      </c>
      <c r="AI23" s="169"/>
      <c r="AJ23" s="178"/>
      <c r="AK23" s="174"/>
      <c r="AL23" s="175"/>
      <c r="AM23" s="179"/>
      <c r="AN23" s="184"/>
      <c r="AO23" s="166"/>
      <c r="AP23" s="166"/>
      <c r="AQ23" s="185"/>
      <c r="AR23" s="168"/>
      <c r="AS23" s="168">
        <v>12</v>
      </c>
      <c r="AT23" s="169"/>
      <c r="AU23" s="178"/>
      <c r="AV23" s="174"/>
      <c r="AW23" s="175"/>
      <c r="AX23" s="179"/>
      <c r="AY23" s="184"/>
      <c r="AZ23" s="166"/>
      <c r="BA23" s="166"/>
      <c r="BB23" s="185"/>
      <c r="BC23" s="168"/>
      <c r="BD23" s="168">
        <v>62</v>
      </c>
      <c r="BE23" s="169"/>
      <c r="BF23" s="178"/>
      <c r="BG23" s="174"/>
      <c r="BH23" s="175"/>
      <c r="BI23" s="179"/>
      <c r="BJ23" s="184"/>
      <c r="BK23" s="166"/>
      <c r="BL23" s="166"/>
      <c r="BM23" s="185"/>
      <c r="BN23" s="168"/>
    </row>
    <row r="24" spans="1:66" x14ac:dyDescent="0.25">
      <c r="A24" s="168">
        <v>13</v>
      </c>
      <c r="B24" s="169"/>
      <c r="C24" s="178"/>
      <c r="D24" s="174"/>
      <c r="E24" s="175"/>
      <c r="F24" s="179"/>
      <c r="G24" s="184"/>
      <c r="H24" s="166"/>
      <c r="I24" s="166"/>
      <c r="J24" s="185"/>
      <c r="K24" s="168"/>
      <c r="L24" s="168">
        <v>63</v>
      </c>
      <c r="M24" s="169"/>
      <c r="N24" s="178"/>
      <c r="O24" s="174"/>
      <c r="P24" s="175"/>
      <c r="Q24" s="179"/>
      <c r="R24" s="184"/>
      <c r="S24" s="166"/>
      <c r="T24" s="166"/>
      <c r="U24" s="185"/>
      <c r="V24" s="168"/>
      <c r="W24" s="168">
        <v>13</v>
      </c>
      <c r="X24" s="169"/>
      <c r="Y24" s="178"/>
      <c r="Z24" s="174"/>
      <c r="AA24" s="175"/>
      <c r="AB24" s="179"/>
      <c r="AC24" s="184"/>
      <c r="AD24" s="166"/>
      <c r="AE24" s="166"/>
      <c r="AF24" s="185"/>
      <c r="AG24" s="168"/>
      <c r="AH24" s="168">
        <v>63</v>
      </c>
      <c r="AI24" s="169"/>
      <c r="AJ24" s="178"/>
      <c r="AK24" s="174"/>
      <c r="AL24" s="175"/>
      <c r="AM24" s="179"/>
      <c r="AN24" s="184"/>
      <c r="AO24" s="166"/>
      <c r="AP24" s="166"/>
      <c r="AQ24" s="185"/>
      <c r="AR24" s="168"/>
      <c r="AS24" s="168">
        <v>13</v>
      </c>
      <c r="AT24" s="169"/>
      <c r="AU24" s="178"/>
      <c r="AV24" s="174"/>
      <c r="AW24" s="175"/>
      <c r="AX24" s="179"/>
      <c r="AY24" s="184"/>
      <c r="AZ24" s="166"/>
      <c r="BA24" s="166"/>
      <c r="BB24" s="185"/>
      <c r="BC24" s="168"/>
      <c r="BD24" s="168">
        <v>63</v>
      </c>
      <c r="BE24" s="169"/>
      <c r="BF24" s="178"/>
      <c r="BG24" s="174"/>
      <c r="BH24" s="175"/>
      <c r="BI24" s="179"/>
      <c r="BJ24" s="184"/>
      <c r="BK24" s="166"/>
      <c r="BL24" s="166"/>
      <c r="BM24" s="185"/>
      <c r="BN24" s="168"/>
    </row>
    <row r="25" spans="1:66" x14ac:dyDescent="0.25">
      <c r="A25" s="168">
        <v>14</v>
      </c>
      <c r="B25" s="169"/>
      <c r="C25" s="178"/>
      <c r="D25" s="174"/>
      <c r="E25" s="175"/>
      <c r="F25" s="179"/>
      <c r="G25" s="184"/>
      <c r="H25" s="166"/>
      <c r="I25" s="166"/>
      <c r="J25" s="185"/>
      <c r="K25" s="168"/>
      <c r="L25" s="168">
        <v>64</v>
      </c>
      <c r="M25" s="169"/>
      <c r="N25" s="178"/>
      <c r="O25" s="174"/>
      <c r="P25" s="175"/>
      <c r="Q25" s="179"/>
      <c r="R25" s="184"/>
      <c r="S25" s="166"/>
      <c r="T25" s="166"/>
      <c r="U25" s="185"/>
      <c r="V25" s="168"/>
      <c r="W25" s="168">
        <v>14</v>
      </c>
      <c r="X25" s="169"/>
      <c r="Y25" s="178"/>
      <c r="Z25" s="174"/>
      <c r="AA25" s="175"/>
      <c r="AB25" s="179"/>
      <c r="AC25" s="184"/>
      <c r="AD25" s="166"/>
      <c r="AE25" s="166"/>
      <c r="AF25" s="185"/>
      <c r="AG25" s="168"/>
      <c r="AH25" s="168">
        <v>64</v>
      </c>
      <c r="AI25" s="169"/>
      <c r="AJ25" s="178"/>
      <c r="AK25" s="174"/>
      <c r="AL25" s="175"/>
      <c r="AM25" s="179"/>
      <c r="AN25" s="184"/>
      <c r="AO25" s="166"/>
      <c r="AP25" s="166"/>
      <c r="AQ25" s="185"/>
      <c r="AR25" s="168"/>
      <c r="AS25" s="168">
        <v>14</v>
      </c>
      <c r="AT25" s="169"/>
      <c r="AU25" s="178"/>
      <c r="AV25" s="174"/>
      <c r="AW25" s="175"/>
      <c r="AX25" s="179"/>
      <c r="AY25" s="184"/>
      <c r="AZ25" s="166"/>
      <c r="BA25" s="166"/>
      <c r="BB25" s="185"/>
      <c r="BC25" s="168"/>
      <c r="BD25" s="168">
        <v>64</v>
      </c>
      <c r="BE25" s="169"/>
      <c r="BF25" s="178"/>
      <c r="BG25" s="174"/>
      <c r="BH25" s="175"/>
      <c r="BI25" s="179"/>
      <c r="BJ25" s="184"/>
      <c r="BK25" s="166"/>
      <c r="BL25" s="166"/>
      <c r="BM25" s="185"/>
      <c r="BN25" s="168"/>
    </row>
    <row r="26" spans="1:66" x14ac:dyDescent="0.25">
      <c r="A26" s="168">
        <v>15</v>
      </c>
      <c r="B26" s="169"/>
      <c r="C26" s="178"/>
      <c r="D26" s="174"/>
      <c r="E26" s="175"/>
      <c r="F26" s="179"/>
      <c r="G26" s="184"/>
      <c r="H26" s="166"/>
      <c r="I26" s="166"/>
      <c r="J26" s="185"/>
      <c r="K26" s="168"/>
      <c r="L26" s="168">
        <v>65</v>
      </c>
      <c r="M26" s="169"/>
      <c r="N26" s="178"/>
      <c r="O26" s="174"/>
      <c r="P26" s="175"/>
      <c r="Q26" s="179"/>
      <c r="R26" s="184"/>
      <c r="S26" s="166"/>
      <c r="T26" s="166"/>
      <c r="U26" s="185"/>
      <c r="V26" s="168"/>
      <c r="W26" s="168">
        <v>15</v>
      </c>
      <c r="X26" s="169"/>
      <c r="Y26" s="178"/>
      <c r="Z26" s="174"/>
      <c r="AA26" s="175"/>
      <c r="AB26" s="179"/>
      <c r="AC26" s="184"/>
      <c r="AD26" s="166"/>
      <c r="AE26" s="166"/>
      <c r="AF26" s="185"/>
      <c r="AG26" s="168"/>
      <c r="AH26" s="168">
        <v>65</v>
      </c>
      <c r="AI26" s="169"/>
      <c r="AJ26" s="178"/>
      <c r="AK26" s="174"/>
      <c r="AL26" s="175"/>
      <c r="AM26" s="179"/>
      <c r="AN26" s="184"/>
      <c r="AO26" s="166"/>
      <c r="AP26" s="166"/>
      <c r="AQ26" s="185"/>
      <c r="AR26" s="168"/>
      <c r="AS26" s="168">
        <v>15</v>
      </c>
      <c r="AT26" s="169"/>
      <c r="AU26" s="178"/>
      <c r="AV26" s="174"/>
      <c r="AW26" s="175"/>
      <c r="AX26" s="179"/>
      <c r="AY26" s="184"/>
      <c r="AZ26" s="166"/>
      <c r="BA26" s="166"/>
      <c r="BB26" s="185"/>
      <c r="BC26" s="168"/>
      <c r="BD26" s="168">
        <v>65</v>
      </c>
      <c r="BE26" s="169"/>
      <c r="BF26" s="178"/>
      <c r="BG26" s="174"/>
      <c r="BH26" s="175"/>
      <c r="BI26" s="179"/>
      <c r="BJ26" s="184"/>
      <c r="BK26" s="166"/>
      <c r="BL26" s="166"/>
      <c r="BM26" s="185"/>
      <c r="BN26" s="168"/>
    </row>
    <row r="27" spans="1:66" x14ac:dyDescent="0.25">
      <c r="A27" s="168">
        <v>16</v>
      </c>
      <c r="B27" s="169"/>
      <c r="C27" s="178"/>
      <c r="D27" s="174"/>
      <c r="E27" s="175"/>
      <c r="F27" s="179"/>
      <c r="G27" s="184"/>
      <c r="H27" s="166"/>
      <c r="I27" s="166"/>
      <c r="J27" s="185"/>
      <c r="K27" s="168"/>
      <c r="L27" s="168">
        <v>66</v>
      </c>
      <c r="M27" s="169"/>
      <c r="N27" s="178"/>
      <c r="O27" s="174"/>
      <c r="P27" s="175"/>
      <c r="Q27" s="179"/>
      <c r="R27" s="184"/>
      <c r="S27" s="166"/>
      <c r="T27" s="166"/>
      <c r="U27" s="185"/>
      <c r="V27" s="168"/>
      <c r="W27" s="168">
        <v>16</v>
      </c>
      <c r="X27" s="169"/>
      <c r="Y27" s="178"/>
      <c r="Z27" s="174"/>
      <c r="AA27" s="175"/>
      <c r="AB27" s="179"/>
      <c r="AC27" s="184"/>
      <c r="AD27" s="166"/>
      <c r="AE27" s="166"/>
      <c r="AF27" s="185"/>
      <c r="AG27" s="168"/>
      <c r="AH27" s="168">
        <v>66</v>
      </c>
      <c r="AI27" s="169"/>
      <c r="AJ27" s="178"/>
      <c r="AK27" s="174"/>
      <c r="AL27" s="175"/>
      <c r="AM27" s="179"/>
      <c r="AN27" s="184"/>
      <c r="AO27" s="166"/>
      <c r="AP27" s="166"/>
      <c r="AQ27" s="185"/>
      <c r="AR27" s="168"/>
      <c r="AS27" s="168">
        <v>16</v>
      </c>
      <c r="AT27" s="169"/>
      <c r="AU27" s="178"/>
      <c r="AV27" s="174"/>
      <c r="AW27" s="175"/>
      <c r="AX27" s="179"/>
      <c r="AY27" s="184"/>
      <c r="AZ27" s="166"/>
      <c r="BA27" s="166"/>
      <c r="BB27" s="185"/>
      <c r="BC27" s="168"/>
      <c r="BD27" s="168">
        <v>66</v>
      </c>
      <c r="BE27" s="169"/>
      <c r="BF27" s="178"/>
      <c r="BG27" s="174"/>
      <c r="BH27" s="175"/>
      <c r="BI27" s="179"/>
      <c r="BJ27" s="184"/>
      <c r="BK27" s="166"/>
      <c r="BL27" s="166"/>
      <c r="BM27" s="185"/>
      <c r="BN27" s="168"/>
    </row>
    <row r="28" spans="1:66" x14ac:dyDescent="0.25">
      <c r="A28" s="168">
        <v>17</v>
      </c>
      <c r="B28" s="169"/>
      <c r="C28" s="178"/>
      <c r="D28" s="174"/>
      <c r="E28" s="175"/>
      <c r="F28" s="179"/>
      <c r="G28" s="184"/>
      <c r="H28" s="166"/>
      <c r="I28" s="166"/>
      <c r="J28" s="185"/>
      <c r="K28" s="168"/>
      <c r="L28" s="168">
        <v>67</v>
      </c>
      <c r="M28" s="169"/>
      <c r="N28" s="178"/>
      <c r="O28" s="174"/>
      <c r="P28" s="175"/>
      <c r="Q28" s="179"/>
      <c r="R28" s="184"/>
      <c r="S28" s="166"/>
      <c r="T28" s="166"/>
      <c r="U28" s="185"/>
      <c r="V28" s="168"/>
      <c r="W28" s="168">
        <v>17</v>
      </c>
      <c r="X28" s="169"/>
      <c r="Y28" s="178"/>
      <c r="Z28" s="174"/>
      <c r="AA28" s="175"/>
      <c r="AB28" s="179"/>
      <c r="AC28" s="184"/>
      <c r="AD28" s="166"/>
      <c r="AE28" s="166"/>
      <c r="AF28" s="185"/>
      <c r="AG28" s="168"/>
      <c r="AH28" s="168">
        <v>67</v>
      </c>
      <c r="AI28" s="169"/>
      <c r="AJ28" s="178"/>
      <c r="AK28" s="174"/>
      <c r="AL28" s="175"/>
      <c r="AM28" s="179"/>
      <c r="AN28" s="184"/>
      <c r="AO28" s="166"/>
      <c r="AP28" s="166"/>
      <c r="AQ28" s="185"/>
      <c r="AR28" s="168"/>
      <c r="AS28" s="168">
        <v>17</v>
      </c>
      <c r="AT28" s="169"/>
      <c r="AU28" s="178"/>
      <c r="AV28" s="174"/>
      <c r="AW28" s="175"/>
      <c r="AX28" s="179"/>
      <c r="AY28" s="184"/>
      <c r="AZ28" s="166"/>
      <c r="BA28" s="166"/>
      <c r="BB28" s="185"/>
      <c r="BC28" s="168"/>
      <c r="BD28" s="168">
        <v>67</v>
      </c>
      <c r="BE28" s="169"/>
      <c r="BF28" s="178"/>
      <c r="BG28" s="174"/>
      <c r="BH28" s="175"/>
      <c r="BI28" s="179"/>
      <c r="BJ28" s="184"/>
      <c r="BK28" s="166"/>
      <c r="BL28" s="166"/>
      <c r="BM28" s="185"/>
      <c r="BN28" s="168"/>
    </row>
    <row r="29" spans="1:66" x14ac:dyDescent="0.25">
      <c r="A29" s="168">
        <v>18</v>
      </c>
      <c r="B29" s="169"/>
      <c r="C29" s="178"/>
      <c r="D29" s="174"/>
      <c r="E29" s="175"/>
      <c r="F29" s="179"/>
      <c r="G29" s="184"/>
      <c r="H29" s="166"/>
      <c r="I29" s="166"/>
      <c r="J29" s="185"/>
      <c r="K29" s="168"/>
      <c r="L29" s="168">
        <v>68</v>
      </c>
      <c r="M29" s="169"/>
      <c r="N29" s="178"/>
      <c r="O29" s="174"/>
      <c r="P29" s="175"/>
      <c r="Q29" s="179"/>
      <c r="R29" s="184"/>
      <c r="S29" s="166"/>
      <c r="T29" s="166"/>
      <c r="U29" s="185"/>
      <c r="V29" s="168"/>
      <c r="W29" s="168">
        <v>18</v>
      </c>
      <c r="X29" s="169"/>
      <c r="Y29" s="178"/>
      <c r="Z29" s="174"/>
      <c r="AA29" s="175"/>
      <c r="AB29" s="179"/>
      <c r="AC29" s="184"/>
      <c r="AD29" s="166"/>
      <c r="AE29" s="166"/>
      <c r="AF29" s="185"/>
      <c r="AG29" s="168"/>
      <c r="AH29" s="168">
        <v>68</v>
      </c>
      <c r="AI29" s="169"/>
      <c r="AJ29" s="178"/>
      <c r="AK29" s="174"/>
      <c r="AL29" s="175"/>
      <c r="AM29" s="179"/>
      <c r="AN29" s="184"/>
      <c r="AO29" s="166"/>
      <c r="AP29" s="166"/>
      <c r="AQ29" s="185"/>
      <c r="AR29" s="168"/>
      <c r="AS29" s="168">
        <v>18</v>
      </c>
      <c r="AT29" s="169"/>
      <c r="AU29" s="178"/>
      <c r="AV29" s="174"/>
      <c r="AW29" s="175"/>
      <c r="AX29" s="179"/>
      <c r="AY29" s="184"/>
      <c r="AZ29" s="166"/>
      <c r="BA29" s="166"/>
      <c r="BB29" s="185"/>
      <c r="BC29" s="168"/>
      <c r="BD29" s="168">
        <v>68</v>
      </c>
      <c r="BE29" s="169"/>
      <c r="BF29" s="178"/>
      <c r="BG29" s="174"/>
      <c r="BH29" s="175"/>
      <c r="BI29" s="179"/>
      <c r="BJ29" s="184"/>
      <c r="BK29" s="166"/>
      <c r="BL29" s="166"/>
      <c r="BM29" s="185"/>
      <c r="BN29" s="168"/>
    </row>
    <row r="30" spans="1:66" x14ac:dyDescent="0.25">
      <c r="A30" s="168">
        <v>19</v>
      </c>
      <c r="B30" s="169"/>
      <c r="C30" s="178"/>
      <c r="D30" s="174"/>
      <c r="E30" s="175"/>
      <c r="F30" s="179"/>
      <c r="G30" s="184"/>
      <c r="H30" s="166"/>
      <c r="I30" s="166"/>
      <c r="J30" s="185"/>
      <c r="K30" s="168"/>
      <c r="L30" s="168">
        <v>69</v>
      </c>
      <c r="M30" s="169"/>
      <c r="N30" s="178"/>
      <c r="O30" s="174"/>
      <c r="P30" s="175"/>
      <c r="Q30" s="179"/>
      <c r="R30" s="184"/>
      <c r="S30" s="166"/>
      <c r="T30" s="166"/>
      <c r="U30" s="185"/>
      <c r="V30" s="168"/>
      <c r="W30" s="168">
        <v>19</v>
      </c>
      <c r="X30" s="169"/>
      <c r="Y30" s="178"/>
      <c r="Z30" s="174"/>
      <c r="AA30" s="175"/>
      <c r="AB30" s="179"/>
      <c r="AC30" s="184"/>
      <c r="AD30" s="166"/>
      <c r="AE30" s="166"/>
      <c r="AF30" s="185"/>
      <c r="AG30" s="168"/>
      <c r="AH30" s="168">
        <v>69</v>
      </c>
      <c r="AI30" s="169"/>
      <c r="AJ30" s="178"/>
      <c r="AK30" s="174"/>
      <c r="AL30" s="175"/>
      <c r="AM30" s="179"/>
      <c r="AN30" s="184"/>
      <c r="AO30" s="166"/>
      <c r="AP30" s="166"/>
      <c r="AQ30" s="185"/>
      <c r="AR30" s="168"/>
      <c r="AS30" s="168">
        <v>19</v>
      </c>
      <c r="AT30" s="169"/>
      <c r="AU30" s="178"/>
      <c r="AV30" s="174"/>
      <c r="AW30" s="175"/>
      <c r="AX30" s="179"/>
      <c r="AY30" s="184"/>
      <c r="AZ30" s="166"/>
      <c r="BA30" s="166"/>
      <c r="BB30" s="185"/>
      <c r="BC30" s="168"/>
      <c r="BD30" s="168">
        <v>69</v>
      </c>
      <c r="BE30" s="169"/>
      <c r="BF30" s="178"/>
      <c r="BG30" s="174"/>
      <c r="BH30" s="175"/>
      <c r="BI30" s="179"/>
      <c r="BJ30" s="184"/>
      <c r="BK30" s="166"/>
      <c r="BL30" s="166"/>
      <c r="BM30" s="185"/>
      <c r="BN30" s="168"/>
    </row>
    <row r="31" spans="1:66" x14ac:dyDescent="0.25">
      <c r="A31" s="168">
        <v>20</v>
      </c>
      <c r="B31" s="169"/>
      <c r="C31" s="178"/>
      <c r="D31" s="174"/>
      <c r="E31" s="175"/>
      <c r="F31" s="179"/>
      <c r="G31" s="184"/>
      <c r="H31" s="166"/>
      <c r="I31" s="166"/>
      <c r="J31" s="185"/>
      <c r="K31" s="168"/>
      <c r="L31" s="168">
        <v>70</v>
      </c>
      <c r="M31" s="169"/>
      <c r="N31" s="178"/>
      <c r="O31" s="174"/>
      <c r="P31" s="175"/>
      <c r="Q31" s="179"/>
      <c r="R31" s="184"/>
      <c r="S31" s="166"/>
      <c r="T31" s="166"/>
      <c r="U31" s="185"/>
      <c r="V31" s="168"/>
      <c r="W31" s="168">
        <v>20</v>
      </c>
      <c r="X31" s="169"/>
      <c r="Y31" s="178"/>
      <c r="Z31" s="174"/>
      <c r="AA31" s="175"/>
      <c r="AB31" s="179"/>
      <c r="AC31" s="184"/>
      <c r="AD31" s="166"/>
      <c r="AE31" s="166"/>
      <c r="AF31" s="185"/>
      <c r="AG31" s="168"/>
      <c r="AH31" s="168">
        <v>70</v>
      </c>
      <c r="AI31" s="169"/>
      <c r="AJ31" s="178"/>
      <c r="AK31" s="174"/>
      <c r="AL31" s="175"/>
      <c r="AM31" s="179"/>
      <c r="AN31" s="184"/>
      <c r="AO31" s="166"/>
      <c r="AP31" s="166"/>
      <c r="AQ31" s="185"/>
      <c r="AR31" s="168"/>
      <c r="AS31" s="168">
        <v>20</v>
      </c>
      <c r="AT31" s="169"/>
      <c r="AU31" s="178"/>
      <c r="AV31" s="174"/>
      <c r="AW31" s="175"/>
      <c r="AX31" s="179"/>
      <c r="AY31" s="184"/>
      <c r="AZ31" s="166"/>
      <c r="BA31" s="166"/>
      <c r="BB31" s="185"/>
      <c r="BC31" s="168"/>
      <c r="BD31" s="168">
        <v>70</v>
      </c>
      <c r="BE31" s="169"/>
      <c r="BF31" s="178"/>
      <c r="BG31" s="174"/>
      <c r="BH31" s="175"/>
      <c r="BI31" s="179"/>
      <c r="BJ31" s="184"/>
      <c r="BK31" s="166"/>
      <c r="BL31" s="166"/>
      <c r="BM31" s="185"/>
      <c r="BN31" s="168"/>
    </row>
    <row r="32" spans="1:66" x14ac:dyDescent="0.25">
      <c r="A32" s="168">
        <v>21</v>
      </c>
      <c r="B32" s="169"/>
      <c r="C32" s="178"/>
      <c r="D32" s="174"/>
      <c r="E32" s="175"/>
      <c r="F32" s="179"/>
      <c r="G32" s="184"/>
      <c r="H32" s="166"/>
      <c r="I32" s="166"/>
      <c r="J32" s="185"/>
      <c r="K32" s="168"/>
      <c r="L32" s="168">
        <v>71</v>
      </c>
      <c r="M32" s="169"/>
      <c r="N32" s="178"/>
      <c r="O32" s="174"/>
      <c r="P32" s="175"/>
      <c r="Q32" s="179"/>
      <c r="R32" s="184"/>
      <c r="S32" s="166"/>
      <c r="T32" s="166"/>
      <c r="U32" s="185"/>
      <c r="V32" s="168"/>
      <c r="W32" s="168">
        <v>21</v>
      </c>
      <c r="X32" s="169"/>
      <c r="Y32" s="178"/>
      <c r="Z32" s="174"/>
      <c r="AA32" s="175"/>
      <c r="AB32" s="179"/>
      <c r="AC32" s="184"/>
      <c r="AD32" s="166"/>
      <c r="AE32" s="166"/>
      <c r="AF32" s="185"/>
      <c r="AG32" s="168"/>
      <c r="AH32" s="168">
        <v>71</v>
      </c>
      <c r="AI32" s="169"/>
      <c r="AJ32" s="178"/>
      <c r="AK32" s="174"/>
      <c r="AL32" s="175"/>
      <c r="AM32" s="179"/>
      <c r="AN32" s="184"/>
      <c r="AO32" s="166"/>
      <c r="AP32" s="166"/>
      <c r="AQ32" s="185"/>
      <c r="AR32" s="168"/>
      <c r="AS32" s="168">
        <v>21</v>
      </c>
      <c r="AT32" s="169"/>
      <c r="AU32" s="178"/>
      <c r="AV32" s="174"/>
      <c r="AW32" s="175"/>
      <c r="AX32" s="179"/>
      <c r="AY32" s="184"/>
      <c r="AZ32" s="166"/>
      <c r="BA32" s="166"/>
      <c r="BB32" s="185"/>
      <c r="BC32" s="168"/>
      <c r="BD32" s="168">
        <v>71</v>
      </c>
      <c r="BE32" s="169"/>
      <c r="BF32" s="178"/>
      <c r="BG32" s="174"/>
      <c r="BH32" s="175"/>
      <c r="BI32" s="179"/>
      <c r="BJ32" s="184"/>
      <c r="BK32" s="166"/>
      <c r="BL32" s="166"/>
      <c r="BM32" s="185"/>
      <c r="BN32" s="168"/>
    </row>
    <row r="33" spans="1:66" x14ac:dyDescent="0.25">
      <c r="A33" s="168">
        <v>22</v>
      </c>
      <c r="B33" s="169"/>
      <c r="C33" s="178"/>
      <c r="D33" s="174"/>
      <c r="E33" s="175"/>
      <c r="F33" s="179"/>
      <c r="G33" s="184"/>
      <c r="H33" s="166"/>
      <c r="I33" s="166"/>
      <c r="J33" s="185"/>
      <c r="K33" s="168"/>
      <c r="L33" s="168">
        <v>72</v>
      </c>
      <c r="M33" s="169"/>
      <c r="N33" s="178"/>
      <c r="O33" s="174"/>
      <c r="P33" s="175"/>
      <c r="Q33" s="179"/>
      <c r="R33" s="184"/>
      <c r="S33" s="166"/>
      <c r="T33" s="166"/>
      <c r="U33" s="185"/>
      <c r="V33" s="168"/>
      <c r="W33" s="168">
        <v>22</v>
      </c>
      <c r="X33" s="169"/>
      <c r="Y33" s="178"/>
      <c r="Z33" s="174"/>
      <c r="AA33" s="175"/>
      <c r="AB33" s="179"/>
      <c r="AC33" s="184"/>
      <c r="AD33" s="166"/>
      <c r="AE33" s="166"/>
      <c r="AF33" s="185"/>
      <c r="AG33" s="168"/>
      <c r="AH33" s="168">
        <v>72</v>
      </c>
      <c r="AI33" s="169"/>
      <c r="AJ33" s="178"/>
      <c r="AK33" s="174"/>
      <c r="AL33" s="175"/>
      <c r="AM33" s="179"/>
      <c r="AN33" s="184"/>
      <c r="AO33" s="166"/>
      <c r="AP33" s="166"/>
      <c r="AQ33" s="185"/>
      <c r="AR33" s="168"/>
      <c r="AS33" s="168">
        <v>22</v>
      </c>
      <c r="AT33" s="169"/>
      <c r="AU33" s="178"/>
      <c r="AV33" s="174"/>
      <c r="AW33" s="175"/>
      <c r="AX33" s="179"/>
      <c r="AY33" s="184"/>
      <c r="AZ33" s="166"/>
      <c r="BA33" s="166"/>
      <c r="BB33" s="185"/>
      <c r="BC33" s="168"/>
      <c r="BD33" s="168">
        <v>72</v>
      </c>
      <c r="BE33" s="169"/>
      <c r="BF33" s="178"/>
      <c r="BG33" s="174"/>
      <c r="BH33" s="175"/>
      <c r="BI33" s="179"/>
      <c r="BJ33" s="184"/>
      <c r="BK33" s="166"/>
      <c r="BL33" s="166"/>
      <c r="BM33" s="185"/>
      <c r="BN33" s="168"/>
    </row>
    <row r="34" spans="1:66" x14ac:dyDescent="0.25">
      <c r="A34" s="168">
        <v>23</v>
      </c>
      <c r="B34" s="169"/>
      <c r="C34" s="178"/>
      <c r="D34" s="174"/>
      <c r="E34" s="175"/>
      <c r="F34" s="179"/>
      <c r="G34" s="184"/>
      <c r="H34" s="166"/>
      <c r="I34" s="166"/>
      <c r="J34" s="185"/>
      <c r="K34" s="168"/>
      <c r="L34" s="168">
        <v>73</v>
      </c>
      <c r="M34" s="169"/>
      <c r="N34" s="178"/>
      <c r="O34" s="174"/>
      <c r="P34" s="175"/>
      <c r="Q34" s="179"/>
      <c r="R34" s="184"/>
      <c r="S34" s="166"/>
      <c r="T34" s="166"/>
      <c r="U34" s="185"/>
      <c r="V34" s="168"/>
      <c r="W34" s="168">
        <v>23</v>
      </c>
      <c r="X34" s="169"/>
      <c r="Y34" s="178"/>
      <c r="Z34" s="174"/>
      <c r="AA34" s="175"/>
      <c r="AB34" s="179"/>
      <c r="AC34" s="184"/>
      <c r="AD34" s="166"/>
      <c r="AE34" s="166"/>
      <c r="AF34" s="185"/>
      <c r="AG34" s="168"/>
      <c r="AH34" s="168">
        <v>73</v>
      </c>
      <c r="AI34" s="169"/>
      <c r="AJ34" s="178"/>
      <c r="AK34" s="174"/>
      <c r="AL34" s="175"/>
      <c r="AM34" s="179"/>
      <c r="AN34" s="184"/>
      <c r="AO34" s="166"/>
      <c r="AP34" s="166"/>
      <c r="AQ34" s="185"/>
      <c r="AR34" s="168"/>
      <c r="AS34" s="168">
        <v>23</v>
      </c>
      <c r="AT34" s="169"/>
      <c r="AU34" s="178"/>
      <c r="AV34" s="174"/>
      <c r="AW34" s="175"/>
      <c r="AX34" s="179"/>
      <c r="AY34" s="184"/>
      <c r="AZ34" s="166"/>
      <c r="BA34" s="166"/>
      <c r="BB34" s="185"/>
      <c r="BC34" s="168"/>
      <c r="BD34" s="168">
        <v>73</v>
      </c>
      <c r="BE34" s="169"/>
      <c r="BF34" s="178"/>
      <c r="BG34" s="174"/>
      <c r="BH34" s="175"/>
      <c r="BI34" s="179"/>
      <c r="BJ34" s="184"/>
      <c r="BK34" s="166"/>
      <c r="BL34" s="166"/>
      <c r="BM34" s="185"/>
      <c r="BN34" s="168"/>
    </row>
    <row r="35" spans="1:66" x14ac:dyDescent="0.25">
      <c r="A35" s="168">
        <v>24</v>
      </c>
      <c r="B35" s="169"/>
      <c r="C35" s="178"/>
      <c r="D35" s="174"/>
      <c r="E35" s="175"/>
      <c r="F35" s="179"/>
      <c r="G35" s="184"/>
      <c r="H35" s="166"/>
      <c r="I35" s="166"/>
      <c r="J35" s="185"/>
      <c r="K35" s="168"/>
      <c r="L35" s="168">
        <v>74</v>
      </c>
      <c r="M35" s="169"/>
      <c r="N35" s="178"/>
      <c r="O35" s="174"/>
      <c r="P35" s="175"/>
      <c r="Q35" s="179"/>
      <c r="R35" s="184"/>
      <c r="S35" s="166"/>
      <c r="T35" s="166"/>
      <c r="U35" s="185"/>
      <c r="V35" s="168"/>
      <c r="W35" s="168">
        <v>24</v>
      </c>
      <c r="X35" s="169"/>
      <c r="Y35" s="178"/>
      <c r="Z35" s="174"/>
      <c r="AA35" s="175"/>
      <c r="AB35" s="179"/>
      <c r="AC35" s="184"/>
      <c r="AD35" s="166"/>
      <c r="AE35" s="166"/>
      <c r="AF35" s="185"/>
      <c r="AG35" s="168"/>
      <c r="AH35" s="168">
        <v>74</v>
      </c>
      <c r="AI35" s="169"/>
      <c r="AJ35" s="178"/>
      <c r="AK35" s="174"/>
      <c r="AL35" s="175"/>
      <c r="AM35" s="179"/>
      <c r="AN35" s="184"/>
      <c r="AO35" s="166"/>
      <c r="AP35" s="166"/>
      <c r="AQ35" s="185"/>
      <c r="AR35" s="168"/>
      <c r="AS35" s="168">
        <v>24</v>
      </c>
      <c r="AT35" s="169"/>
      <c r="AU35" s="178"/>
      <c r="AV35" s="174"/>
      <c r="AW35" s="175"/>
      <c r="AX35" s="179"/>
      <c r="AY35" s="184"/>
      <c r="AZ35" s="166"/>
      <c r="BA35" s="166"/>
      <c r="BB35" s="185"/>
      <c r="BC35" s="168"/>
      <c r="BD35" s="168">
        <v>74</v>
      </c>
      <c r="BE35" s="169"/>
      <c r="BF35" s="178"/>
      <c r="BG35" s="174"/>
      <c r="BH35" s="175"/>
      <c r="BI35" s="179"/>
      <c r="BJ35" s="184"/>
      <c r="BK35" s="166"/>
      <c r="BL35" s="166"/>
      <c r="BM35" s="185"/>
      <c r="BN35" s="168"/>
    </row>
    <row r="36" spans="1:66" ht="15.75" customHeight="1" thickBot="1" x14ac:dyDescent="0.3">
      <c r="A36" s="159">
        <v>25</v>
      </c>
      <c r="B36" s="165"/>
      <c r="C36" s="180"/>
      <c r="D36" s="181"/>
      <c r="E36" s="182"/>
      <c r="F36" s="183"/>
      <c r="G36" s="13"/>
      <c r="H36" s="186"/>
      <c r="I36" s="186"/>
      <c r="J36" s="187"/>
      <c r="K36" s="159"/>
      <c r="L36" s="159">
        <v>75</v>
      </c>
      <c r="M36" s="165"/>
      <c r="N36" s="180"/>
      <c r="O36" s="181"/>
      <c r="P36" s="182"/>
      <c r="Q36" s="183"/>
      <c r="R36" s="13"/>
      <c r="S36" s="186"/>
      <c r="T36" s="186"/>
      <c r="U36" s="187"/>
      <c r="V36" s="159"/>
      <c r="W36" s="159">
        <v>25</v>
      </c>
      <c r="X36" s="165"/>
      <c r="Y36" s="180"/>
      <c r="Z36" s="181"/>
      <c r="AA36" s="182"/>
      <c r="AB36" s="183"/>
      <c r="AC36" s="13"/>
      <c r="AD36" s="186"/>
      <c r="AE36" s="186"/>
      <c r="AF36" s="187"/>
      <c r="AG36" s="159"/>
      <c r="AH36" s="159">
        <v>75</v>
      </c>
      <c r="AI36" s="165"/>
      <c r="AJ36" s="180"/>
      <c r="AK36" s="181"/>
      <c r="AL36" s="182"/>
      <c r="AM36" s="183"/>
      <c r="AN36" s="13"/>
      <c r="AO36" s="186"/>
      <c r="AP36" s="186"/>
      <c r="AQ36" s="187"/>
      <c r="AR36" s="159"/>
      <c r="AS36" s="159">
        <v>25</v>
      </c>
      <c r="AT36" s="165"/>
      <c r="AU36" s="180"/>
      <c r="AV36" s="181"/>
      <c r="AW36" s="182"/>
      <c r="AX36" s="183"/>
      <c r="AY36" s="13"/>
      <c r="AZ36" s="186"/>
      <c r="BA36" s="186"/>
      <c r="BB36" s="187"/>
      <c r="BC36" s="159"/>
      <c r="BD36" s="159">
        <v>75</v>
      </c>
      <c r="BE36" s="165"/>
      <c r="BF36" s="180"/>
      <c r="BG36" s="181"/>
      <c r="BH36" s="182"/>
      <c r="BI36" s="183"/>
      <c r="BJ36" s="13"/>
      <c r="BK36" s="186"/>
      <c r="BL36" s="186"/>
      <c r="BM36" s="187"/>
      <c r="BN36" s="159"/>
    </row>
    <row r="37" spans="1:66" ht="30" customHeight="1" thickBot="1" x14ac:dyDescent="0.3">
      <c r="A37" s="263"/>
      <c r="B37" s="264"/>
      <c r="C37" s="264"/>
      <c r="D37" s="265"/>
      <c r="E37" s="272" t="s">
        <v>93</v>
      </c>
      <c r="F37" s="273"/>
      <c r="G37" s="273"/>
      <c r="H37" s="273"/>
      <c r="I37" s="273"/>
      <c r="J37" s="274"/>
      <c r="K37" s="171" t="s">
        <v>94</v>
      </c>
      <c r="L37" s="263"/>
      <c r="M37" s="264"/>
      <c r="N37" s="264"/>
      <c r="O37" s="265"/>
      <c r="P37" s="272" t="s">
        <v>93</v>
      </c>
      <c r="Q37" s="273"/>
      <c r="R37" s="273"/>
      <c r="S37" s="273"/>
      <c r="T37" s="273"/>
      <c r="U37" s="274"/>
      <c r="V37" s="171" t="s">
        <v>94</v>
      </c>
      <c r="W37" s="263"/>
      <c r="X37" s="264"/>
      <c r="Y37" s="264"/>
      <c r="Z37" s="265"/>
      <c r="AA37" s="272" t="s">
        <v>93</v>
      </c>
      <c r="AB37" s="273"/>
      <c r="AC37" s="273"/>
      <c r="AD37" s="273"/>
      <c r="AE37" s="273"/>
      <c r="AF37" s="274"/>
      <c r="AG37" s="171" t="s">
        <v>94</v>
      </c>
      <c r="AH37" s="263"/>
      <c r="AI37" s="264"/>
      <c r="AJ37" s="264"/>
      <c r="AK37" s="265"/>
      <c r="AL37" s="272" t="s">
        <v>93</v>
      </c>
      <c r="AM37" s="273"/>
      <c r="AN37" s="273"/>
      <c r="AO37" s="273"/>
      <c r="AP37" s="273"/>
      <c r="AQ37" s="274"/>
      <c r="AR37" s="171" t="s">
        <v>94</v>
      </c>
      <c r="AS37" s="263"/>
      <c r="AT37" s="264"/>
      <c r="AU37" s="264"/>
      <c r="AV37" s="265"/>
      <c r="AW37" s="272" t="s">
        <v>93</v>
      </c>
      <c r="AX37" s="273"/>
      <c r="AY37" s="273"/>
      <c r="AZ37" s="273"/>
      <c r="BA37" s="273"/>
      <c r="BB37" s="274"/>
      <c r="BC37" s="171" t="s">
        <v>94</v>
      </c>
      <c r="BD37" s="263"/>
      <c r="BE37" s="264"/>
      <c r="BF37" s="264"/>
      <c r="BG37" s="265"/>
      <c r="BH37" s="272" t="s">
        <v>93</v>
      </c>
      <c r="BI37" s="273"/>
      <c r="BJ37" s="273"/>
      <c r="BK37" s="273"/>
      <c r="BL37" s="273"/>
      <c r="BM37" s="274"/>
      <c r="BN37" s="171" t="s">
        <v>94</v>
      </c>
    </row>
    <row r="38" spans="1:66" ht="30" customHeight="1" thickBot="1" x14ac:dyDescent="0.3">
      <c r="A38" s="266"/>
      <c r="B38" s="267"/>
      <c r="C38" s="267"/>
      <c r="D38" s="268"/>
      <c r="E38" s="275"/>
      <c r="F38" s="276"/>
      <c r="G38" s="276"/>
      <c r="H38" s="276"/>
      <c r="I38" s="276"/>
      <c r="J38" s="277"/>
      <c r="K38" s="171" t="s">
        <v>42</v>
      </c>
      <c r="L38" s="266"/>
      <c r="M38" s="267"/>
      <c r="N38" s="267"/>
      <c r="O38" s="268"/>
      <c r="P38" s="275"/>
      <c r="Q38" s="276"/>
      <c r="R38" s="276"/>
      <c r="S38" s="276"/>
      <c r="T38" s="276"/>
      <c r="U38" s="277"/>
      <c r="V38" s="171" t="s">
        <v>42</v>
      </c>
      <c r="W38" s="266"/>
      <c r="X38" s="267"/>
      <c r="Y38" s="267"/>
      <c r="Z38" s="268"/>
      <c r="AA38" s="275"/>
      <c r="AB38" s="276"/>
      <c r="AC38" s="276"/>
      <c r="AD38" s="276"/>
      <c r="AE38" s="276"/>
      <c r="AF38" s="277"/>
      <c r="AG38" s="171" t="s">
        <v>42</v>
      </c>
      <c r="AH38" s="266"/>
      <c r="AI38" s="267"/>
      <c r="AJ38" s="267"/>
      <c r="AK38" s="268"/>
      <c r="AL38" s="275"/>
      <c r="AM38" s="276"/>
      <c r="AN38" s="276"/>
      <c r="AO38" s="276"/>
      <c r="AP38" s="276"/>
      <c r="AQ38" s="277"/>
      <c r="AR38" s="171" t="s">
        <v>42</v>
      </c>
      <c r="AS38" s="266"/>
      <c r="AT38" s="267"/>
      <c r="AU38" s="267"/>
      <c r="AV38" s="268"/>
      <c r="AW38" s="275"/>
      <c r="AX38" s="276"/>
      <c r="AY38" s="276"/>
      <c r="AZ38" s="276"/>
      <c r="BA38" s="276"/>
      <c r="BB38" s="277"/>
      <c r="BC38" s="171" t="s">
        <v>42</v>
      </c>
      <c r="BD38" s="266"/>
      <c r="BE38" s="267"/>
      <c r="BF38" s="267"/>
      <c r="BG38" s="268"/>
      <c r="BH38" s="275"/>
      <c r="BI38" s="276"/>
      <c r="BJ38" s="276"/>
      <c r="BK38" s="276"/>
      <c r="BL38" s="276"/>
      <c r="BM38" s="277"/>
      <c r="BN38" s="171" t="s">
        <v>42</v>
      </c>
    </row>
    <row r="39" spans="1:66" ht="15.75" customHeight="1" thickBot="1" x14ac:dyDescent="0.3">
      <c r="A39" s="269"/>
      <c r="B39" s="270"/>
      <c r="C39" s="270"/>
      <c r="D39" s="271"/>
      <c r="E39" s="278" t="s">
        <v>40</v>
      </c>
      <c r="F39" s="279"/>
      <c r="G39" s="279"/>
      <c r="H39" s="279"/>
      <c r="I39" s="279"/>
      <c r="J39" s="279"/>
      <c r="K39" s="171" t="s">
        <v>108</v>
      </c>
      <c r="L39" s="269"/>
      <c r="M39" s="270"/>
      <c r="N39" s="270"/>
      <c r="O39" s="271"/>
      <c r="P39" s="278" t="s">
        <v>40</v>
      </c>
      <c r="Q39" s="279"/>
      <c r="R39" s="279"/>
      <c r="S39" s="279"/>
      <c r="T39" s="279"/>
      <c r="U39" s="279"/>
      <c r="V39" s="171" t="s">
        <v>118</v>
      </c>
      <c r="W39" s="269"/>
      <c r="X39" s="270"/>
      <c r="Y39" s="270"/>
      <c r="Z39" s="271"/>
      <c r="AA39" s="278" t="s">
        <v>40</v>
      </c>
      <c r="AB39" s="279"/>
      <c r="AC39" s="279"/>
      <c r="AD39" s="279"/>
      <c r="AE39" s="279"/>
      <c r="AF39" s="279"/>
      <c r="AG39" s="171" t="s">
        <v>108</v>
      </c>
      <c r="AH39" s="269"/>
      <c r="AI39" s="270"/>
      <c r="AJ39" s="270"/>
      <c r="AK39" s="271"/>
      <c r="AL39" s="278" t="s">
        <v>40</v>
      </c>
      <c r="AM39" s="279"/>
      <c r="AN39" s="279"/>
      <c r="AO39" s="279"/>
      <c r="AP39" s="279"/>
      <c r="AQ39" s="279"/>
      <c r="AR39" s="171" t="s">
        <v>118</v>
      </c>
      <c r="AS39" s="269"/>
      <c r="AT39" s="270"/>
      <c r="AU39" s="270"/>
      <c r="AV39" s="271"/>
      <c r="AW39" s="278" t="s">
        <v>40</v>
      </c>
      <c r="AX39" s="279"/>
      <c r="AY39" s="279"/>
      <c r="AZ39" s="279"/>
      <c r="BA39" s="279"/>
      <c r="BB39" s="279"/>
      <c r="BC39" s="171" t="s">
        <v>108</v>
      </c>
      <c r="BD39" s="269"/>
      <c r="BE39" s="270"/>
      <c r="BF39" s="270"/>
      <c r="BG39" s="271"/>
      <c r="BH39" s="278" t="s">
        <v>40</v>
      </c>
      <c r="BI39" s="279"/>
      <c r="BJ39" s="279"/>
      <c r="BK39" s="279"/>
      <c r="BL39" s="279"/>
      <c r="BM39" s="279"/>
      <c r="BN39" s="171" t="s">
        <v>118</v>
      </c>
    </row>
    <row r="40" spans="1:66" ht="14.25" customHeight="1" x14ac:dyDescent="0.25">
      <c r="A40" s="260" t="s">
        <v>104</v>
      </c>
      <c r="B40" s="260"/>
      <c r="C40" s="260"/>
      <c r="D40" s="260"/>
      <c r="E40" s="260"/>
      <c r="F40" s="260"/>
      <c r="G40" s="260" t="s">
        <v>106</v>
      </c>
      <c r="H40" s="260"/>
      <c r="I40" s="260"/>
      <c r="J40" s="260"/>
      <c r="K40" s="260"/>
      <c r="L40" s="260" t="s">
        <v>104</v>
      </c>
      <c r="M40" s="260"/>
      <c r="N40" s="260"/>
      <c r="O40" s="260"/>
      <c r="P40" s="260"/>
      <c r="Q40" s="260"/>
      <c r="R40" s="260" t="s">
        <v>106</v>
      </c>
      <c r="S40" s="260"/>
      <c r="T40" s="260"/>
      <c r="U40" s="260"/>
      <c r="V40" s="260"/>
      <c r="W40" s="260" t="s">
        <v>112</v>
      </c>
      <c r="X40" s="260"/>
      <c r="Y40" s="260"/>
      <c r="Z40" s="260"/>
      <c r="AA40" s="260"/>
      <c r="AB40" s="260"/>
      <c r="AC40" s="260" t="s">
        <v>106</v>
      </c>
      <c r="AD40" s="260"/>
      <c r="AE40" s="260"/>
      <c r="AF40" s="260"/>
      <c r="AG40" s="260"/>
      <c r="AH40" s="260" t="s">
        <v>113</v>
      </c>
      <c r="AI40" s="260"/>
      <c r="AJ40" s="260"/>
      <c r="AK40" s="260"/>
      <c r="AL40" s="260"/>
      <c r="AM40" s="260"/>
      <c r="AN40" s="260" t="s">
        <v>106</v>
      </c>
      <c r="AO40" s="260"/>
      <c r="AP40" s="260"/>
      <c r="AQ40" s="260"/>
      <c r="AR40" s="260"/>
      <c r="AS40" s="260" t="s">
        <v>115</v>
      </c>
      <c r="AT40" s="260"/>
      <c r="AU40" s="260"/>
      <c r="AV40" s="260"/>
      <c r="AW40" s="260"/>
      <c r="AX40" s="260"/>
      <c r="AY40" s="260" t="s">
        <v>106</v>
      </c>
      <c r="AZ40" s="260"/>
      <c r="BA40" s="260"/>
      <c r="BB40" s="260"/>
      <c r="BC40" s="260"/>
      <c r="BD40" s="260" t="s">
        <v>116</v>
      </c>
      <c r="BE40" s="260"/>
      <c r="BF40" s="260"/>
      <c r="BG40" s="260"/>
      <c r="BH40" s="260"/>
      <c r="BI40" s="260"/>
      <c r="BJ40" s="260" t="s">
        <v>106</v>
      </c>
      <c r="BK40" s="260"/>
      <c r="BL40" s="260"/>
      <c r="BM40" s="260"/>
      <c r="BN40" s="260"/>
    </row>
    <row r="41" spans="1:66" ht="14.25" customHeight="1" x14ac:dyDescent="0.25">
      <c r="A41" s="261"/>
      <c r="B41" s="261"/>
      <c r="C41" s="261"/>
      <c r="D41" s="261"/>
      <c r="E41" s="261"/>
      <c r="F41" s="261"/>
      <c r="G41" s="261"/>
      <c r="H41" s="261"/>
      <c r="I41" s="261"/>
      <c r="J41" s="261"/>
      <c r="K41" s="261"/>
      <c r="L41" s="261"/>
      <c r="M41" s="261"/>
      <c r="N41" s="261"/>
      <c r="O41" s="261"/>
      <c r="P41" s="261"/>
      <c r="Q41" s="261"/>
      <c r="R41" s="261"/>
      <c r="S41" s="261"/>
      <c r="T41" s="261"/>
      <c r="U41" s="261"/>
      <c r="V41" s="261"/>
      <c r="W41" s="261"/>
      <c r="X41" s="261"/>
      <c r="Y41" s="261"/>
      <c r="Z41" s="261"/>
      <c r="AA41" s="261"/>
      <c r="AB41" s="261"/>
      <c r="AC41" s="261"/>
      <c r="AD41" s="261"/>
      <c r="AE41" s="261"/>
      <c r="AF41" s="261"/>
      <c r="AG41" s="261"/>
      <c r="AH41" s="261"/>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1"/>
      <c r="BF41" s="261"/>
      <c r="BG41" s="261"/>
      <c r="BH41" s="261"/>
      <c r="BI41" s="261"/>
      <c r="BJ41" s="261"/>
      <c r="BK41" s="261"/>
      <c r="BL41" s="261"/>
      <c r="BM41" s="261"/>
      <c r="BN41" s="261"/>
    </row>
    <row r="42" spans="1:66" ht="14.25" customHeight="1" x14ac:dyDescent="0.25">
      <c r="A42" s="261" t="s">
        <v>103</v>
      </c>
      <c r="B42" s="261"/>
      <c r="C42" s="261"/>
      <c r="D42" s="262" t="s">
        <v>111</v>
      </c>
      <c r="E42" s="262"/>
      <c r="F42" s="262"/>
      <c r="G42" s="261" t="s">
        <v>107</v>
      </c>
      <c r="H42" s="261"/>
      <c r="I42" s="261"/>
      <c r="J42" s="261"/>
      <c r="K42" s="261"/>
      <c r="L42" s="261" t="s">
        <v>103</v>
      </c>
      <c r="M42" s="261"/>
      <c r="N42" s="261"/>
      <c r="O42" s="262" t="s">
        <v>110</v>
      </c>
      <c r="P42" s="262"/>
      <c r="Q42" s="262"/>
      <c r="R42" s="261" t="s">
        <v>107</v>
      </c>
      <c r="S42" s="261"/>
      <c r="T42" s="261"/>
      <c r="U42" s="261"/>
      <c r="V42" s="261"/>
      <c r="W42" s="261" t="s">
        <v>103</v>
      </c>
      <c r="X42" s="261"/>
      <c r="Y42" s="261"/>
      <c r="Z42" s="262" t="s">
        <v>111</v>
      </c>
      <c r="AA42" s="262"/>
      <c r="AB42" s="262"/>
      <c r="AC42" s="261" t="s">
        <v>107</v>
      </c>
      <c r="AD42" s="261"/>
      <c r="AE42" s="261"/>
      <c r="AF42" s="261"/>
      <c r="AG42" s="261"/>
      <c r="AH42" s="261" t="s">
        <v>103</v>
      </c>
      <c r="AI42" s="261"/>
      <c r="AJ42" s="261"/>
      <c r="AK42" s="262" t="s">
        <v>110</v>
      </c>
      <c r="AL42" s="262"/>
      <c r="AM42" s="262"/>
      <c r="AN42" s="261" t="s">
        <v>107</v>
      </c>
      <c r="AO42" s="261"/>
      <c r="AP42" s="261"/>
      <c r="AQ42" s="261"/>
      <c r="AR42" s="261"/>
      <c r="AS42" s="261" t="s">
        <v>103</v>
      </c>
      <c r="AT42" s="261"/>
      <c r="AU42" s="261"/>
      <c r="AV42" s="262" t="s">
        <v>111</v>
      </c>
      <c r="AW42" s="262"/>
      <c r="AX42" s="262"/>
      <c r="AY42" s="261" t="s">
        <v>107</v>
      </c>
      <c r="AZ42" s="261"/>
      <c r="BA42" s="261"/>
      <c r="BB42" s="261"/>
      <c r="BC42" s="261"/>
      <c r="BD42" s="261" t="s">
        <v>103</v>
      </c>
      <c r="BE42" s="261"/>
      <c r="BF42" s="261"/>
      <c r="BG42" s="262" t="s">
        <v>110</v>
      </c>
      <c r="BH42" s="262"/>
      <c r="BI42" s="262"/>
      <c r="BJ42" s="261" t="s">
        <v>107</v>
      </c>
      <c r="BK42" s="261"/>
      <c r="BL42" s="261"/>
      <c r="BM42" s="261"/>
      <c r="BN42" s="261"/>
    </row>
    <row r="43" spans="1:66" ht="14.25" customHeight="1" x14ac:dyDescent="0.25">
      <c r="A43" s="261"/>
      <c r="B43" s="261"/>
      <c r="C43" s="261"/>
      <c r="D43" s="262"/>
      <c r="E43" s="262"/>
      <c r="F43" s="262"/>
      <c r="G43" s="261"/>
      <c r="H43" s="261"/>
      <c r="I43" s="261"/>
      <c r="J43" s="261"/>
      <c r="K43" s="261"/>
      <c r="L43" s="261"/>
      <c r="M43" s="261"/>
      <c r="N43" s="261"/>
      <c r="O43" s="262"/>
      <c r="P43" s="262"/>
      <c r="Q43" s="262"/>
      <c r="R43" s="261"/>
      <c r="S43" s="261"/>
      <c r="T43" s="261"/>
      <c r="U43" s="261"/>
      <c r="V43" s="261"/>
      <c r="W43" s="261"/>
      <c r="X43" s="261"/>
      <c r="Y43" s="261"/>
      <c r="Z43" s="262"/>
      <c r="AA43" s="262"/>
      <c r="AB43" s="262"/>
      <c r="AC43" s="261"/>
      <c r="AD43" s="261"/>
      <c r="AE43" s="261"/>
      <c r="AF43" s="261"/>
      <c r="AG43" s="261"/>
      <c r="AH43" s="261"/>
      <c r="AI43" s="261"/>
      <c r="AJ43" s="261"/>
      <c r="AK43" s="262"/>
      <c r="AL43" s="262"/>
      <c r="AM43" s="262"/>
      <c r="AN43" s="261"/>
      <c r="AO43" s="261"/>
      <c r="AP43" s="261"/>
      <c r="AQ43" s="261"/>
      <c r="AR43" s="261"/>
      <c r="AS43" s="261"/>
      <c r="AT43" s="261"/>
      <c r="AU43" s="261"/>
      <c r="AV43" s="262"/>
      <c r="AW43" s="262"/>
      <c r="AX43" s="262"/>
      <c r="AY43" s="261"/>
      <c r="AZ43" s="261"/>
      <c r="BA43" s="261"/>
      <c r="BB43" s="261"/>
      <c r="BC43" s="261"/>
      <c r="BD43" s="261"/>
      <c r="BE43" s="261"/>
      <c r="BF43" s="261"/>
      <c r="BG43" s="262"/>
      <c r="BH43" s="262"/>
      <c r="BI43" s="262"/>
      <c r="BJ43" s="261"/>
      <c r="BK43" s="261"/>
      <c r="BL43" s="261"/>
      <c r="BM43" s="261"/>
      <c r="BN43" s="261"/>
    </row>
    <row r="44" spans="1:66" x14ac:dyDescent="0.25">
      <c r="A44" s="252"/>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row>
    <row r="45" spans="1:66" ht="15.75" customHeight="1" x14ac:dyDescent="0.25">
      <c r="A45" s="252"/>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row>
    <row r="46" spans="1:66" ht="15.75" thickBot="1" x14ac:dyDescent="0.3">
      <c r="A46" s="252"/>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row>
    <row r="47" spans="1:66" ht="21.75" customHeight="1" thickBot="1" x14ac:dyDescent="0.3">
      <c r="A47" s="164"/>
      <c r="B47" s="164"/>
      <c r="C47" s="253" t="s">
        <v>100</v>
      </c>
      <c r="D47" s="254"/>
      <c r="E47" s="254"/>
      <c r="F47" s="254"/>
      <c r="G47" s="255" t="s">
        <v>101</v>
      </c>
      <c r="H47" s="256"/>
      <c r="I47" s="256"/>
      <c r="J47" s="257"/>
      <c r="K47" s="258" t="s">
        <v>102</v>
      </c>
      <c r="L47" s="164"/>
      <c r="M47" s="164"/>
      <c r="N47" s="253" t="s">
        <v>100</v>
      </c>
      <c r="O47" s="254"/>
      <c r="P47" s="254"/>
      <c r="Q47" s="254"/>
      <c r="R47" s="255" t="s">
        <v>101</v>
      </c>
      <c r="S47" s="256"/>
      <c r="T47" s="256"/>
      <c r="U47" s="257"/>
      <c r="V47" s="258" t="s">
        <v>102</v>
      </c>
      <c r="W47" s="164"/>
      <c r="X47" s="164"/>
      <c r="Y47" s="253" t="s">
        <v>100</v>
      </c>
      <c r="Z47" s="254"/>
      <c r="AA47" s="254"/>
      <c r="AB47" s="254"/>
      <c r="AC47" s="255" t="s">
        <v>101</v>
      </c>
      <c r="AD47" s="256"/>
      <c r="AE47" s="256"/>
      <c r="AF47" s="257"/>
      <c r="AG47" s="258" t="s">
        <v>102</v>
      </c>
      <c r="AH47" s="164"/>
      <c r="AI47" s="164"/>
      <c r="AJ47" s="253" t="s">
        <v>100</v>
      </c>
      <c r="AK47" s="254"/>
      <c r="AL47" s="254"/>
      <c r="AM47" s="254"/>
      <c r="AN47" s="255" t="s">
        <v>101</v>
      </c>
      <c r="AO47" s="256"/>
      <c r="AP47" s="256"/>
      <c r="AQ47" s="257"/>
      <c r="AR47" s="258" t="s">
        <v>102</v>
      </c>
      <c r="AS47" s="164"/>
      <c r="AT47" s="164"/>
      <c r="AU47" s="253" t="s">
        <v>100</v>
      </c>
      <c r="AV47" s="254"/>
      <c r="AW47" s="254"/>
      <c r="AX47" s="254"/>
      <c r="AY47" s="255" t="s">
        <v>101</v>
      </c>
      <c r="AZ47" s="256"/>
      <c r="BA47" s="256"/>
      <c r="BB47" s="257"/>
      <c r="BC47" s="258" t="s">
        <v>102</v>
      </c>
      <c r="BD47" s="164"/>
      <c r="BE47" s="164"/>
      <c r="BF47" s="253" t="s">
        <v>100</v>
      </c>
      <c r="BG47" s="254"/>
      <c r="BH47" s="254"/>
      <c r="BI47" s="254"/>
      <c r="BJ47" s="255" t="s">
        <v>101</v>
      </c>
      <c r="BK47" s="256"/>
      <c r="BL47" s="256"/>
      <c r="BM47" s="257"/>
      <c r="BN47" s="258" t="s">
        <v>102</v>
      </c>
    </row>
    <row r="48" spans="1:66" ht="26.25" thickBot="1" x14ac:dyDescent="0.3">
      <c r="A48" s="167" t="s">
        <v>53</v>
      </c>
      <c r="B48" s="8" t="s">
        <v>66</v>
      </c>
      <c r="C48" s="9" t="s">
        <v>95</v>
      </c>
      <c r="D48" s="9" t="s">
        <v>96</v>
      </c>
      <c r="E48" s="160" t="s">
        <v>97</v>
      </c>
      <c r="F48" s="162" t="s">
        <v>98</v>
      </c>
      <c r="G48" s="163" t="s">
        <v>95</v>
      </c>
      <c r="H48" s="9" t="s">
        <v>105</v>
      </c>
      <c r="I48" s="161" t="s">
        <v>98</v>
      </c>
      <c r="J48" s="162" t="s">
        <v>99</v>
      </c>
      <c r="K48" s="259"/>
      <c r="L48" s="167" t="s">
        <v>53</v>
      </c>
      <c r="M48" s="8" t="s">
        <v>66</v>
      </c>
      <c r="N48" s="9" t="s">
        <v>95</v>
      </c>
      <c r="O48" s="9" t="s">
        <v>96</v>
      </c>
      <c r="P48" s="160" t="s">
        <v>97</v>
      </c>
      <c r="Q48" s="162" t="s">
        <v>98</v>
      </c>
      <c r="R48" s="163" t="s">
        <v>95</v>
      </c>
      <c r="S48" s="9" t="s">
        <v>105</v>
      </c>
      <c r="T48" s="161" t="s">
        <v>98</v>
      </c>
      <c r="U48" s="162" t="s">
        <v>99</v>
      </c>
      <c r="V48" s="259"/>
      <c r="W48" s="167" t="s">
        <v>53</v>
      </c>
      <c r="X48" s="8" t="s">
        <v>66</v>
      </c>
      <c r="Y48" s="9" t="s">
        <v>95</v>
      </c>
      <c r="Z48" s="9" t="s">
        <v>96</v>
      </c>
      <c r="AA48" s="160" t="s">
        <v>97</v>
      </c>
      <c r="AB48" s="162" t="s">
        <v>98</v>
      </c>
      <c r="AC48" s="163" t="s">
        <v>95</v>
      </c>
      <c r="AD48" s="9" t="s">
        <v>105</v>
      </c>
      <c r="AE48" s="161" t="s">
        <v>98</v>
      </c>
      <c r="AF48" s="162" t="s">
        <v>99</v>
      </c>
      <c r="AG48" s="259"/>
      <c r="AH48" s="167" t="s">
        <v>53</v>
      </c>
      <c r="AI48" s="8" t="s">
        <v>66</v>
      </c>
      <c r="AJ48" s="9" t="s">
        <v>95</v>
      </c>
      <c r="AK48" s="9" t="s">
        <v>96</v>
      </c>
      <c r="AL48" s="160" t="s">
        <v>97</v>
      </c>
      <c r="AM48" s="162" t="s">
        <v>98</v>
      </c>
      <c r="AN48" s="163" t="s">
        <v>95</v>
      </c>
      <c r="AO48" s="9" t="s">
        <v>105</v>
      </c>
      <c r="AP48" s="161" t="s">
        <v>98</v>
      </c>
      <c r="AQ48" s="162" t="s">
        <v>99</v>
      </c>
      <c r="AR48" s="259"/>
      <c r="AS48" s="167" t="s">
        <v>53</v>
      </c>
      <c r="AT48" s="8" t="s">
        <v>66</v>
      </c>
      <c r="AU48" s="9" t="s">
        <v>95</v>
      </c>
      <c r="AV48" s="9" t="s">
        <v>96</v>
      </c>
      <c r="AW48" s="160" t="s">
        <v>97</v>
      </c>
      <c r="AX48" s="162" t="s">
        <v>98</v>
      </c>
      <c r="AY48" s="163" t="s">
        <v>95</v>
      </c>
      <c r="AZ48" s="9" t="s">
        <v>105</v>
      </c>
      <c r="BA48" s="161" t="s">
        <v>98</v>
      </c>
      <c r="BB48" s="162" t="s">
        <v>99</v>
      </c>
      <c r="BC48" s="259"/>
      <c r="BD48" s="167" t="s">
        <v>53</v>
      </c>
      <c r="BE48" s="8" t="s">
        <v>66</v>
      </c>
      <c r="BF48" s="9" t="s">
        <v>95</v>
      </c>
      <c r="BG48" s="9" t="s">
        <v>96</v>
      </c>
      <c r="BH48" s="160" t="s">
        <v>97</v>
      </c>
      <c r="BI48" s="162" t="s">
        <v>98</v>
      </c>
      <c r="BJ48" s="163" t="s">
        <v>95</v>
      </c>
      <c r="BK48" s="9" t="s">
        <v>105</v>
      </c>
      <c r="BL48" s="161" t="s">
        <v>98</v>
      </c>
      <c r="BM48" s="162" t="s">
        <v>99</v>
      </c>
      <c r="BN48" s="259"/>
    </row>
    <row r="49" spans="1:66" x14ac:dyDescent="0.25">
      <c r="A49" s="168">
        <v>26</v>
      </c>
      <c r="B49" s="170"/>
      <c r="C49" s="176"/>
      <c r="D49" s="172"/>
      <c r="E49" s="173"/>
      <c r="F49" s="177"/>
      <c r="G49" s="10"/>
      <c r="H49" s="11"/>
      <c r="I49" s="11"/>
      <c r="J49" s="12"/>
      <c r="K49" s="158"/>
      <c r="L49" s="168">
        <v>76</v>
      </c>
      <c r="M49" s="170"/>
      <c r="N49" s="176"/>
      <c r="O49" s="172"/>
      <c r="P49" s="173"/>
      <c r="Q49" s="177"/>
      <c r="R49" s="10"/>
      <c r="S49" s="11"/>
      <c r="T49" s="11"/>
      <c r="U49" s="12"/>
      <c r="V49" s="158"/>
      <c r="W49" s="168">
        <v>26</v>
      </c>
      <c r="X49" s="170"/>
      <c r="Y49" s="176"/>
      <c r="Z49" s="172"/>
      <c r="AA49" s="173"/>
      <c r="AB49" s="177"/>
      <c r="AC49" s="10"/>
      <c r="AD49" s="11"/>
      <c r="AE49" s="11"/>
      <c r="AF49" s="12"/>
      <c r="AG49" s="158"/>
      <c r="AH49" s="168">
        <v>76</v>
      </c>
      <c r="AI49" s="170"/>
      <c r="AJ49" s="176"/>
      <c r="AK49" s="172"/>
      <c r="AL49" s="173"/>
      <c r="AM49" s="177"/>
      <c r="AN49" s="10"/>
      <c r="AO49" s="11"/>
      <c r="AP49" s="11"/>
      <c r="AQ49" s="12"/>
      <c r="AR49" s="158"/>
      <c r="AS49" s="168">
        <v>26</v>
      </c>
      <c r="AT49" s="170"/>
      <c r="AU49" s="176"/>
      <c r="AV49" s="172"/>
      <c r="AW49" s="173"/>
      <c r="AX49" s="177"/>
      <c r="AY49" s="10"/>
      <c r="AZ49" s="11"/>
      <c r="BA49" s="11"/>
      <c r="BB49" s="12"/>
      <c r="BC49" s="158"/>
      <c r="BD49" s="168">
        <v>76</v>
      </c>
      <c r="BE49" s="170"/>
      <c r="BF49" s="176"/>
      <c r="BG49" s="172"/>
      <c r="BH49" s="173"/>
      <c r="BI49" s="177"/>
      <c r="BJ49" s="10"/>
      <c r="BK49" s="11"/>
      <c r="BL49" s="11"/>
      <c r="BM49" s="12"/>
      <c r="BN49" s="158"/>
    </row>
    <row r="50" spans="1:66" x14ac:dyDescent="0.25">
      <c r="A50" s="168">
        <v>27</v>
      </c>
      <c r="B50" s="169"/>
      <c r="C50" s="178"/>
      <c r="D50" s="174"/>
      <c r="E50" s="175"/>
      <c r="F50" s="179"/>
      <c r="G50" s="184"/>
      <c r="H50" s="166"/>
      <c r="I50" s="166"/>
      <c r="J50" s="185"/>
      <c r="K50" s="168"/>
      <c r="L50" s="168">
        <v>77</v>
      </c>
      <c r="M50" s="169"/>
      <c r="N50" s="178"/>
      <c r="O50" s="174"/>
      <c r="P50" s="175"/>
      <c r="Q50" s="179"/>
      <c r="R50" s="184"/>
      <c r="S50" s="166"/>
      <c r="T50" s="166"/>
      <c r="U50" s="185"/>
      <c r="V50" s="168"/>
      <c r="W50" s="168">
        <v>27</v>
      </c>
      <c r="X50" s="169"/>
      <c r="Y50" s="178"/>
      <c r="Z50" s="174"/>
      <c r="AA50" s="175"/>
      <c r="AB50" s="179"/>
      <c r="AC50" s="184"/>
      <c r="AD50" s="166"/>
      <c r="AE50" s="166"/>
      <c r="AF50" s="185"/>
      <c r="AG50" s="168"/>
      <c r="AH50" s="168">
        <v>77</v>
      </c>
      <c r="AI50" s="169"/>
      <c r="AJ50" s="178"/>
      <c r="AK50" s="174"/>
      <c r="AL50" s="175"/>
      <c r="AM50" s="179"/>
      <c r="AN50" s="184"/>
      <c r="AO50" s="166"/>
      <c r="AP50" s="166"/>
      <c r="AQ50" s="185"/>
      <c r="AR50" s="168"/>
      <c r="AS50" s="168">
        <v>27</v>
      </c>
      <c r="AT50" s="169"/>
      <c r="AU50" s="178"/>
      <c r="AV50" s="174"/>
      <c r="AW50" s="175"/>
      <c r="AX50" s="179"/>
      <c r="AY50" s="184"/>
      <c r="AZ50" s="166"/>
      <c r="BA50" s="166"/>
      <c r="BB50" s="185"/>
      <c r="BC50" s="168"/>
      <c r="BD50" s="168">
        <v>77</v>
      </c>
      <c r="BE50" s="169"/>
      <c r="BF50" s="178"/>
      <c r="BG50" s="174"/>
      <c r="BH50" s="175"/>
      <c r="BI50" s="179"/>
      <c r="BJ50" s="184"/>
      <c r="BK50" s="166"/>
      <c r="BL50" s="166"/>
      <c r="BM50" s="185"/>
      <c r="BN50" s="168"/>
    </row>
    <row r="51" spans="1:66" x14ac:dyDescent="0.25">
      <c r="A51" s="168">
        <v>28</v>
      </c>
      <c r="B51" s="169"/>
      <c r="C51" s="178"/>
      <c r="D51" s="174"/>
      <c r="E51" s="175"/>
      <c r="F51" s="179"/>
      <c r="G51" s="184"/>
      <c r="H51" s="166"/>
      <c r="I51" s="166"/>
      <c r="J51" s="185"/>
      <c r="K51" s="168"/>
      <c r="L51" s="168">
        <v>78</v>
      </c>
      <c r="M51" s="169"/>
      <c r="N51" s="178"/>
      <c r="O51" s="174"/>
      <c r="P51" s="175"/>
      <c r="Q51" s="179"/>
      <c r="R51" s="184"/>
      <c r="S51" s="166"/>
      <c r="T51" s="166"/>
      <c r="U51" s="185"/>
      <c r="V51" s="168"/>
      <c r="W51" s="168">
        <v>28</v>
      </c>
      <c r="X51" s="169"/>
      <c r="Y51" s="178"/>
      <c r="Z51" s="174"/>
      <c r="AA51" s="175"/>
      <c r="AB51" s="179"/>
      <c r="AC51" s="184"/>
      <c r="AD51" s="166"/>
      <c r="AE51" s="166"/>
      <c r="AF51" s="185"/>
      <c r="AG51" s="168"/>
      <c r="AH51" s="168">
        <v>78</v>
      </c>
      <c r="AI51" s="169"/>
      <c r="AJ51" s="178"/>
      <c r="AK51" s="174"/>
      <c r="AL51" s="175"/>
      <c r="AM51" s="179"/>
      <c r="AN51" s="184"/>
      <c r="AO51" s="166"/>
      <c r="AP51" s="166"/>
      <c r="AQ51" s="185"/>
      <c r="AR51" s="168"/>
      <c r="AS51" s="168">
        <v>28</v>
      </c>
      <c r="AT51" s="169"/>
      <c r="AU51" s="178"/>
      <c r="AV51" s="174"/>
      <c r="AW51" s="175"/>
      <c r="AX51" s="179"/>
      <c r="AY51" s="184"/>
      <c r="AZ51" s="166"/>
      <c r="BA51" s="166"/>
      <c r="BB51" s="185"/>
      <c r="BC51" s="168"/>
      <c r="BD51" s="168">
        <v>78</v>
      </c>
      <c r="BE51" s="169"/>
      <c r="BF51" s="178"/>
      <c r="BG51" s="174"/>
      <c r="BH51" s="175"/>
      <c r="BI51" s="179"/>
      <c r="BJ51" s="184"/>
      <c r="BK51" s="166"/>
      <c r="BL51" s="166"/>
      <c r="BM51" s="185"/>
      <c r="BN51" s="168"/>
    </row>
    <row r="52" spans="1:66" x14ac:dyDescent="0.25">
      <c r="A52" s="168">
        <v>29</v>
      </c>
      <c r="B52" s="169"/>
      <c r="C52" s="178"/>
      <c r="D52" s="174"/>
      <c r="E52" s="175"/>
      <c r="F52" s="179"/>
      <c r="G52" s="184"/>
      <c r="H52" s="166"/>
      <c r="I52" s="166"/>
      <c r="J52" s="185"/>
      <c r="K52" s="168"/>
      <c r="L52" s="168">
        <v>79</v>
      </c>
      <c r="M52" s="169"/>
      <c r="N52" s="178"/>
      <c r="O52" s="174"/>
      <c r="P52" s="175"/>
      <c r="Q52" s="179"/>
      <c r="R52" s="184"/>
      <c r="S52" s="166"/>
      <c r="T52" s="166"/>
      <c r="U52" s="185"/>
      <c r="V52" s="168"/>
      <c r="W52" s="168">
        <v>29</v>
      </c>
      <c r="X52" s="169"/>
      <c r="Y52" s="178"/>
      <c r="Z52" s="174"/>
      <c r="AA52" s="175"/>
      <c r="AB52" s="179"/>
      <c r="AC52" s="184"/>
      <c r="AD52" s="166"/>
      <c r="AE52" s="166"/>
      <c r="AF52" s="185"/>
      <c r="AG52" s="168"/>
      <c r="AH52" s="168">
        <v>79</v>
      </c>
      <c r="AI52" s="169"/>
      <c r="AJ52" s="178"/>
      <c r="AK52" s="174"/>
      <c r="AL52" s="175"/>
      <c r="AM52" s="179"/>
      <c r="AN52" s="184"/>
      <c r="AO52" s="166"/>
      <c r="AP52" s="166"/>
      <c r="AQ52" s="185"/>
      <c r="AR52" s="168"/>
      <c r="AS52" s="168">
        <v>29</v>
      </c>
      <c r="AT52" s="169"/>
      <c r="AU52" s="178"/>
      <c r="AV52" s="174"/>
      <c r="AW52" s="175"/>
      <c r="AX52" s="179"/>
      <c r="AY52" s="184"/>
      <c r="AZ52" s="166"/>
      <c r="BA52" s="166"/>
      <c r="BB52" s="185"/>
      <c r="BC52" s="168"/>
      <c r="BD52" s="168">
        <v>79</v>
      </c>
      <c r="BE52" s="169"/>
      <c r="BF52" s="178"/>
      <c r="BG52" s="174"/>
      <c r="BH52" s="175"/>
      <c r="BI52" s="179"/>
      <c r="BJ52" s="184"/>
      <c r="BK52" s="166"/>
      <c r="BL52" s="166"/>
      <c r="BM52" s="185"/>
      <c r="BN52" s="168"/>
    </row>
    <row r="53" spans="1:66" x14ac:dyDescent="0.25">
      <c r="A53" s="168">
        <v>30</v>
      </c>
      <c r="B53" s="169"/>
      <c r="C53" s="178"/>
      <c r="D53" s="174"/>
      <c r="E53" s="175"/>
      <c r="F53" s="179"/>
      <c r="G53" s="184"/>
      <c r="H53" s="166"/>
      <c r="I53" s="166"/>
      <c r="J53" s="185"/>
      <c r="K53" s="168"/>
      <c r="L53" s="168">
        <v>80</v>
      </c>
      <c r="M53" s="169"/>
      <c r="N53" s="178"/>
      <c r="O53" s="174"/>
      <c r="P53" s="175"/>
      <c r="Q53" s="179"/>
      <c r="R53" s="184"/>
      <c r="S53" s="166"/>
      <c r="T53" s="166"/>
      <c r="U53" s="185"/>
      <c r="V53" s="168"/>
      <c r="W53" s="168">
        <v>30</v>
      </c>
      <c r="X53" s="169"/>
      <c r="Y53" s="178"/>
      <c r="Z53" s="174"/>
      <c r="AA53" s="175"/>
      <c r="AB53" s="179"/>
      <c r="AC53" s="184"/>
      <c r="AD53" s="166"/>
      <c r="AE53" s="166"/>
      <c r="AF53" s="185"/>
      <c r="AG53" s="168"/>
      <c r="AH53" s="168">
        <v>80</v>
      </c>
      <c r="AI53" s="169"/>
      <c r="AJ53" s="178"/>
      <c r="AK53" s="174"/>
      <c r="AL53" s="175"/>
      <c r="AM53" s="179"/>
      <c r="AN53" s="184"/>
      <c r="AO53" s="166"/>
      <c r="AP53" s="166"/>
      <c r="AQ53" s="185"/>
      <c r="AR53" s="168"/>
      <c r="AS53" s="168">
        <v>30</v>
      </c>
      <c r="AT53" s="169"/>
      <c r="AU53" s="178"/>
      <c r="AV53" s="174"/>
      <c r="AW53" s="175"/>
      <c r="AX53" s="179"/>
      <c r="AY53" s="184"/>
      <c r="AZ53" s="166"/>
      <c r="BA53" s="166"/>
      <c r="BB53" s="185"/>
      <c r="BC53" s="168"/>
      <c r="BD53" s="168">
        <v>80</v>
      </c>
      <c r="BE53" s="169"/>
      <c r="BF53" s="178"/>
      <c r="BG53" s="174"/>
      <c r="BH53" s="175"/>
      <c r="BI53" s="179"/>
      <c r="BJ53" s="184"/>
      <c r="BK53" s="166"/>
      <c r="BL53" s="166"/>
      <c r="BM53" s="185"/>
      <c r="BN53" s="168"/>
    </row>
    <row r="54" spans="1:66" x14ac:dyDescent="0.25">
      <c r="A54" s="168">
        <v>31</v>
      </c>
      <c r="B54" s="169"/>
      <c r="C54" s="178"/>
      <c r="D54" s="174"/>
      <c r="E54" s="175"/>
      <c r="F54" s="179"/>
      <c r="G54" s="184"/>
      <c r="H54" s="166"/>
      <c r="I54" s="166"/>
      <c r="J54" s="185"/>
      <c r="K54" s="168"/>
      <c r="L54" s="168">
        <v>81</v>
      </c>
      <c r="M54" s="169"/>
      <c r="N54" s="178"/>
      <c r="O54" s="174"/>
      <c r="P54" s="175"/>
      <c r="Q54" s="179"/>
      <c r="R54" s="184"/>
      <c r="S54" s="166"/>
      <c r="T54" s="166"/>
      <c r="U54" s="185"/>
      <c r="V54" s="168"/>
      <c r="W54" s="168">
        <v>31</v>
      </c>
      <c r="X54" s="169"/>
      <c r="Y54" s="178"/>
      <c r="Z54" s="174"/>
      <c r="AA54" s="175"/>
      <c r="AB54" s="179"/>
      <c r="AC54" s="184"/>
      <c r="AD54" s="166"/>
      <c r="AE54" s="166"/>
      <c r="AF54" s="185"/>
      <c r="AG54" s="168"/>
      <c r="AH54" s="168">
        <v>81</v>
      </c>
      <c r="AI54" s="169"/>
      <c r="AJ54" s="178"/>
      <c r="AK54" s="174"/>
      <c r="AL54" s="175"/>
      <c r="AM54" s="179"/>
      <c r="AN54" s="184"/>
      <c r="AO54" s="166"/>
      <c r="AP54" s="166"/>
      <c r="AQ54" s="185"/>
      <c r="AR54" s="168"/>
      <c r="AS54" s="168">
        <v>31</v>
      </c>
      <c r="AT54" s="169"/>
      <c r="AU54" s="178"/>
      <c r="AV54" s="174"/>
      <c r="AW54" s="175"/>
      <c r="AX54" s="179"/>
      <c r="AY54" s="184"/>
      <c r="AZ54" s="166"/>
      <c r="BA54" s="166"/>
      <c r="BB54" s="185"/>
      <c r="BC54" s="168"/>
      <c r="BD54" s="168">
        <v>81</v>
      </c>
      <c r="BE54" s="169"/>
      <c r="BF54" s="178"/>
      <c r="BG54" s="174"/>
      <c r="BH54" s="175"/>
      <c r="BI54" s="179"/>
      <c r="BJ54" s="184"/>
      <c r="BK54" s="166"/>
      <c r="BL54" s="166"/>
      <c r="BM54" s="185"/>
      <c r="BN54" s="168"/>
    </row>
    <row r="55" spans="1:66" x14ac:dyDescent="0.25">
      <c r="A55" s="168">
        <v>32</v>
      </c>
      <c r="B55" s="169"/>
      <c r="C55" s="178"/>
      <c r="D55" s="174"/>
      <c r="E55" s="175"/>
      <c r="F55" s="179"/>
      <c r="G55" s="184"/>
      <c r="H55" s="166"/>
      <c r="I55" s="166"/>
      <c r="J55" s="185"/>
      <c r="K55" s="168"/>
      <c r="L55" s="168">
        <v>82</v>
      </c>
      <c r="M55" s="169"/>
      <c r="N55" s="178"/>
      <c r="O55" s="174"/>
      <c r="P55" s="175"/>
      <c r="Q55" s="179"/>
      <c r="R55" s="184"/>
      <c r="S55" s="166"/>
      <c r="T55" s="166"/>
      <c r="U55" s="185"/>
      <c r="V55" s="168"/>
      <c r="W55" s="168">
        <v>32</v>
      </c>
      <c r="X55" s="169"/>
      <c r="Y55" s="178"/>
      <c r="Z55" s="174"/>
      <c r="AA55" s="175"/>
      <c r="AB55" s="179"/>
      <c r="AC55" s="184"/>
      <c r="AD55" s="166"/>
      <c r="AE55" s="166"/>
      <c r="AF55" s="185"/>
      <c r="AG55" s="168"/>
      <c r="AH55" s="168">
        <v>82</v>
      </c>
      <c r="AI55" s="169"/>
      <c r="AJ55" s="178"/>
      <c r="AK55" s="174"/>
      <c r="AL55" s="175"/>
      <c r="AM55" s="179"/>
      <c r="AN55" s="184"/>
      <c r="AO55" s="166"/>
      <c r="AP55" s="166"/>
      <c r="AQ55" s="185"/>
      <c r="AR55" s="168"/>
      <c r="AS55" s="168">
        <v>32</v>
      </c>
      <c r="AT55" s="169"/>
      <c r="AU55" s="178"/>
      <c r="AV55" s="174"/>
      <c r="AW55" s="175"/>
      <c r="AX55" s="179"/>
      <c r="AY55" s="184"/>
      <c r="AZ55" s="166"/>
      <c r="BA55" s="166"/>
      <c r="BB55" s="185"/>
      <c r="BC55" s="168"/>
      <c r="BD55" s="168">
        <v>82</v>
      </c>
      <c r="BE55" s="169"/>
      <c r="BF55" s="178"/>
      <c r="BG55" s="174"/>
      <c r="BH55" s="175"/>
      <c r="BI55" s="179"/>
      <c r="BJ55" s="184"/>
      <c r="BK55" s="166"/>
      <c r="BL55" s="166"/>
      <c r="BM55" s="185"/>
      <c r="BN55" s="168"/>
    </row>
    <row r="56" spans="1:66" x14ac:dyDescent="0.25">
      <c r="A56" s="168">
        <v>33</v>
      </c>
      <c r="B56" s="169"/>
      <c r="C56" s="178"/>
      <c r="D56" s="174"/>
      <c r="E56" s="175"/>
      <c r="F56" s="179"/>
      <c r="G56" s="184"/>
      <c r="H56" s="166"/>
      <c r="I56" s="166"/>
      <c r="J56" s="185"/>
      <c r="K56" s="168"/>
      <c r="L56" s="168">
        <v>83</v>
      </c>
      <c r="M56" s="169"/>
      <c r="N56" s="178"/>
      <c r="O56" s="174"/>
      <c r="P56" s="175"/>
      <c r="Q56" s="179"/>
      <c r="R56" s="184"/>
      <c r="S56" s="166"/>
      <c r="T56" s="166"/>
      <c r="U56" s="185"/>
      <c r="V56" s="168"/>
      <c r="W56" s="168">
        <v>33</v>
      </c>
      <c r="X56" s="169"/>
      <c r="Y56" s="178"/>
      <c r="Z56" s="174"/>
      <c r="AA56" s="175"/>
      <c r="AB56" s="179"/>
      <c r="AC56" s="184"/>
      <c r="AD56" s="166"/>
      <c r="AE56" s="166"/>
      <c r="AF56" s="185"/>
      <c r="AG56" s="168"/>
      <c r="AH56" s="168">
        <v>83</v>
      </c>
      <c r="AI56" s="169"/>
      <c r="AJ56" s="178"/>
      <c r="AK56" s="174"/>
      <c r="AL56" s="175"/>
      <c r="AM56" s="179"/>
      <c r="AN56" s="184"/>
      <c r="AO56" s="166"/>
      <c r="AP56" s="166"/>
      <c r="AQ56" s="185"/>
      <c r="AR56" s="168"/>
      <c r="AS56" s="168">
        <v>33</v>
      </c>
      <c r="AT56" s="169"/>
      <c r="AU56" s="178"/>
      <c r="AV56" s="174"/>
      <c r="AW56" s="175"/>
      <c r="AX56" s="179"/>
      <c r="AY56" s="184"/>
      <c r="AZ56" s="166"/>
      <c r="BA56" s="166"/>
      <c r="BB56" s="185"/>
      <c r="BC56" s="168"/>
      <c r="BD56" s="168">
        <v>83</v>
      </c>
      <c r="BE56" s="169"/>
      <c r="BF56" s="178"/>
      <c r="BG56" s="174"/>
      <c r="BH56" s="175"/>
      <c r="BI56" s="179"/>
      <c r="BJ56" s="184"/>
      <c r="BK56" s="166"/>
      <c r="BL56" s="166"/>
      <c r="BM56" s="185"/>
      <c r="BN56" s="168"/>
    </row>
    <row r="57" spans="1:66" x14ac:dyDescent="0.25">
      <c r="A57" s="168">
        <v>34</v>
      </c>
      <c r="B57" s="169"/>
      <c r="C57" s="178"/>
      <c r="D57" s="174"/>
      <c r="E57" s="175"/>
      <c r="F57" s="179"/>
      <c r="G57" s="184"/>
      <c r="H57" s="166"/>
      <c r="I57" s="166"/>
      <c r="J57" s="185"/>
      <c r="K57" s="168"/>
      <c r="L57" s="168">
        <v>84</v>
      </c>
      <c r="M57" s="169"/>
      <c r="N57" s="178"/>
      <c r="O57" s="174"/>
      <c r="P57" s="175"/>
      <c r="Q57" s="179"/>
      <c r="R57" s="184"/>
      <c r="S57" s="166"/>
      <c r="T57" s="166"/>
      <c r="U57" s="185"/>
      <c r="V57" s="168"/>
      <c r="W57" s="168">
        <v>34</v>
      </c>
      <c r="X57" s="169"/>
      <c r="Y57" s="178"/>
      <c r="Z57" s="174"/>
      <c r="AA57" s="175"/>
      <c r="AB57" s="179"/>
      <c r="AC57" s="184"/>
      <c r="AD57" s="166"/>
      <c r="AE57" s="166"/>
      <c r="AF57" s="185"/>
      <c r="AG57" s="168"/>
      <c r="AH57" s="168">
        <v>84</v>
      </c>
      <c r="AI57" s="169"/>
      <c r="AJ57" s="178"/>
      <c r="AK57" s="174"/>
      <c r="AL57" s="175"/>
      <c r="AM57" s="179"/>
      <c r="AN57" s="184"/>
      <c r="AO57" s="166"/>
      <c r="AP57" s="166"/>
      <c r="AQ57" s="185"/>
      <c r="AR57" s="168"/>
      <c r="AS57" s="168">
        <v>34</v>
      </c>
      <c r="AT57" s="169"/>
      <c r="AU57" s="178"/>
      <c r="AV57" s="174"/>
      <c r="AW57" s="175"/>
      <c r="AX57" s="179"/>
      <c r="AY57" s="184"/>
      <c r="AZ57" s="166"/>
      <c r="BA57" s="166"/>
      <c r="BB57" s="185"/>
      <c r="BC57" s="168"/>
      <c r="BD57" s="168">
        <v>84</v>
      </c>
      <c r="BE57" s="169"/>
      <c r="BF57" s="178"/>
      <c r="BG57" s="174"/>
      <c r="BH57" s="175"/>
      <c r="BI57" s="179"/>
      <c r="BJ57" s="184"/>
      <c r="BK57" s="166"/>
      <c r="BL57" s="166"/>
      <c r="BM57" s="185"/>
      <c r="BN57" s="168"/>
    </row>
    <row r="58" spans="1:66" x14ac:dyDescent="0.25">
      <c r="A58" s="168">
        <v>35</v>
      </c>
      <c r="B58" s="169"/>
      <c r="C58" s="178"/>
      <c r="D58" s="174"/>
      <c r="E58" s="175"/>
      <c r="F58" s="179"/>
      <c r="G58" s="184"/>
      <c r="H58" s="166"/>
      <c r="I58" s="166"/>
      <c r="J58" s="185"/>
      <c r="K58" s="168"/>
      <c r="L58" s="168">
        <v>85</v>
      </c>
      <c r="M58" s="169"/>
      <c r="N58" s="178"/>
      <c r="O58" s="174"/>
      <c r="P58" s="175"/>
      <c r="Q58" s="179"/>
      <c r="R58" s="184"/>
      <c r="S58" s="166"/>
      <c r="T58" s="166"/>
      <c r="U58" s="185"/>
      <c r="V58" s="168"/>
      <c r="W58" s="168">
        <v>35</v>
      </c>
      <c r="X58" s="169"/>
      <c r="Y58" s="178"/>
      <c r="Z58" s="174"/>
      <c r="AA58" s="175"/>
      <c r="AB58" s="179"/>
      <c r="AC58" s="184"/>
      <c r="AD58" s="166"/>
      <c r="AE58" s="166"/>
      <c r="AF58" s="185"/>
      <c r="AG58" s="168"/>
      <c r="AH58" s="168">
        <v>85</v>
      </c>
      <c r="AI58" s="169"/>
      <c r="AJ58" s="178"/>
      <c r="AK58" s="174"/>
      <c r="AL58" s="175"/>
      <c r="AM58" s="179"/>
      <c r="AN58" s="184"/>
      <c r="AO58" s="166"/>
      <c r="AP58" s="166"/>
      <c r="AQ58" s="185"/>
      <c r="AR58" s="168"/>
      <c r="AS58" s="168">
        <v>35</v>
      </c>
      <c r="AT58" s="169"/>
      <c r="AU58" s="178"/>
      <c r="AV58" s="174"/>
      <c r="AW58" s="175"/>
      <c r="AX58" s="179"/>
      <c r="AY58" s="184"/>
      <c r="AZ58" s="166"/>
      <c r="BA58" s="166"/>
      <c r="BB58" s="185"/>
      <c r="BC58" s="168"/>
      <c r="BD58" s="168">
        <v>85</v>
      </c>
      <c r="BE58" s="169"/>
      <c r="BF58" s="178"/>
      <c r="BG58" s="174"/>
      <c r="BH58" s="175"/>
      <c r="BI58" s="179"/>
      <c r="BJ58" s="184"/>
      <c r="BK58" s="166"/>
      <c r="BL58" s="166"/>
      <c r="BM58" s="185"/>
      <c r="BN58" s="168"/>
    </row>
    <row r="59" spans="1:66" x14ac:dyDescent="0.25">
      <c r="A59" s="168">
        <v>36</v>
      </c>
      <c r="B59" s="169"/>
      <c r="C59" s="178"/>
      <c r="D59" s="174"/>
      <c r="E59" s="175"/>
      <c r="F59" s="179"/>
      <c r="G59" s="184"/>
      <c r="H59" s="166"/>
      <c r="I59" s="166"/>
      <c r="J59" s="185"/>
      <c r="K59" s="168"/>
      <c r="L59" s="168">
        <v>86</v>
      </c>
      <c r="M59" s="169"/>
      <c r="N59" s="178"/>
      <c r="O59" s="174"/>
      <c r="P59" s="175"/>
      <c r="Q59" s="179"/>
      <c r="R59" s="184"/>
      <c r="S59" s="166"/>
      <c r="T59" s="166"/>
      <c r="U59" s="185"/>
      <c r="V59" s="168"/>
      <c r="W59" s="168">
        <v>36</v>
      </c>
      <c r="X59" s="169"/>
      <c r="Y59" s="178"/>
      <c r="Z59" s="174"/>
      <c r="AA59" s="175"/>
      <c r="AB59" s="179"/>
      <c r="AC59" s="184"/>
      <c r="AD59" s="166"/>
      <c r="AE59" s="166"/>
      <c r="AF59" s="185"/>
      <c r="AG59" s="168"/>
      <c r="AH59" s="168">
        <v>86</v>
      </c>
      <c r="AI59" s="169"/>
      <c r="AJ59" s="178"/>
      <c r="AK59" s="174"/>
      <c r="AL59" s="175"/>
      <c r="AM59" s="179"/>
      <c r="AN59" s="184"/>
      <c r="AO59" s="166"/>
      <c r="AP59" s="166"/>
      <c r="AQ59" s="185"/>
      <c r="AR59" s="168"/>
      <c r="AS59" s="168">
        <v>36</v>
      </c>
      <c r="AT59" s="169"/>
      <c r="AU59" s="178"/>
      <c r="AV59" s="174"/>
      <c r="AW59" s="175"/>
      <c r="AX59" s="179"/>
      <c r="AY59" s="184"/>
      <c r="AZ59" s="166"/>
      <c r="BA59" s="166"/>
      <c r="BB59" s="185"/>
      <c r="BC59" s="168"/>
      <c r="BD59" s="168">
        <v>86</v>
      </c>
      <c r="BE59" s="169"/>
      <c r="BF59" s="178"/>
      <c r="BG59" s="174"/>
      <c r="BH59" s="175"/>
      <c r="BI59" s="179"/>
      <c r="BJ59" s="184"/>
      <c r="BK59" s="166"/>
      <c r="BL59" s="166"/>
      <c r="BM59" s="185"/>
      <c r="BN59" s="168"/>
    </row>
    <row r="60" spans="1:66" x14ac:dyDescent="0.25">
      <c r="A60" s="168">
        <v>37</v>
      </c>
      <c r="B60" s="169"/>
      <c r="C60" s="178"/>
      <c r="D60" s="174"/>
      <c r="E60" s="175"/>
      <c r="F60" s="179"/>
      <c r="G60" s="184"/>
      <c r="H60" s="166"/>
      <c r="I60" s="166"/>
      <c r="J60" s="185"/>
      <c r="K60" s="168"/>
      <c r="L60" s="168">
        <v>87</v>
      </c>
      <c r="M60" s="169"/>
      <c r="N60" s="178"/>
      <c r="O60" s="174"/>
      <c r="P60" s="175"/>
      <c r="Q60" s="179"/>
      <c r="R60" s="184"/>
      <c r="S60" s="166"/>
      <c r="T60" s="166"/>
      <c r="U60" s="185"/>
      <c r="V60" s="168"/>
      <c r="W60" s="168">
        <v>37</v>
      </c>
      <c r="X60" s="169"/>
      <c r="Y60" s="178"/>
      <c r="Z60" s="174"/>
      <c r="AA60" s="175"/>
      <c r="AB60" s="179"/>
      <c r="AC60" s="184"/>
      <c r="AD60" s="166"/>
      <c r="AE60" s="166"/>
      <c r="AF60" s="185"/>
      <c r="AG60" s="168"/>
      <c r="AH60" s="168">
        <v>87</v>
      </c>
      <c r="AI60" s="169"/>
      <c r="AJ60" s="178"/>
      <c r="AK60" s="174"/>
      <c r="AL60" s="175"/>
      <c r="AM60" s="179"/>
      <c r="AN60" s="184"/>
      <c r="AO60" s="166"/>
      <c r="AP60" s="166"/>
      <c r="AQ60" s="185"/>
      <c r="AR60" s="168"/>
      <c r="AS60" s="168">
        <v>37</v>
      </c>
      <c r="AT60" s="169"/>
      <c r="AU60" s="178"/>
      <c r="AV60" s="174"/>
      <c r="AW60" s="175"/>
      <c r="AX60" s="179"/>
      <c r="AY60" s="184"/>
      <c r="AZ60" s="166"/>
      <c r="BA60" s="166"/>
      <c r="BB60" s="185"/>
      <c r="BC60" s="168"/>
      <c r="BD60" s="168">
        <v>87</v>
      </c>
      <c r="BE60" s="169"/>
      <c r="BF60" s="178"/>
      <c r="BG60" s="174"/>
      <c r="BH60" s="175"/>
      <c r="BI60" s="179"/>
      <c r="BJ60" s="184"/>
      <c r="BK60" s="166"/>
      <c r="BL60" s="166"/>
      <c r="BM60" s="185"/>
      <c r="BN60" s="168"/>
    </row>
    <row r="61" spans="1:66" x14ac:dyDescent="0.25">
      <c r="A61" s="168">
        <v>38</v>
      </c>
      <c r="B61" s="169"/>
      <c r="C61" s="178"/>
      <c r="D61" s="174"/>
      <c r="E61" s="175"/>
      <c r="F61" s="179"/>
      <c r="G61" s="184"/>
      <c r="H61" s="166"/>
      <c r="I61" s="166"/>
      <c r="J61" s="185"/>
      <c r="K61" s="168"/>
      <c r="L61" s="168">
        <v>88</v>
      </c>
      <c r="M61" s="169"/>
      <c r="N61" s="178"/>
      <c r="O61" s="174"/>
      <c r="P61" s="175"/>
      <c r="Q61" s="179"/>
      <c r="R61" s="184"/>
      <c r="S61" s="166"/>
      <c r="T61" s="166"/>
      <c r="U61" s="185"/>
      <c r="V61" s="168"/>
      <c r="W61" s="168">
        <v>38</v>
      </c>
      <c r="X61" s="169"/>
      <c r="Y61" s="178"/>
      <c r="Z61" s="174"/>
      <c r="AA61" s="175"/>
      <c r="AB61" s="179"/>
      <c r="AC61" s="184"/>
      <c r="AD61" s="166"/>
      <c r="AE61" s="166"/>
      <c r="AF61" s="185"/>
      <c r="AG61" s="168"/>
      <c r="AH61" s="168">
        <v>88</v>
      </c>
      <c r="AI61" s="169"/>
      <c r="AJ61" s="178"/>
      <c r="AK61" s="174"/>
      <c r="AL61" s="175"/>
      <c r="AM61" s="179"/>
      <c r="AN61" s="184"/>
      <c r="AO61" s="166"/>
      <c r="AP61" s="166"/>
      <c r="AQ61" s="185"/>
      <c r="AR61" s="168"/>
      <c r="AS61" s="168">
        <v>38</v>
      </c>
      <c r="AT61" s="169"/>
      <c r="AU61" s="178"/>
      <c r="AV61" s="174"/>
      <c r="AW61" s="175"/>
      <c r="AX61" s="179"/>
      <c r="AY61" s="184"/>
      <c r="AZ61" s="166"/>
      <c r="BA61" s="166"/>
      <c r="BB61" s="185"/>
      <c r="BC61" s="168"/>
      <c r="BD61" s="168">
        <v>88</v>
      </c>
      <c r="BE61" s="169"/>
      <c r="BF61" s="178"/>
      <c r="BG61" s="174"/>
      <c r="BH61" s="175"/>
      <c r="BI61" s="179"/>
      <c r="BJ61" s="184"/>
      <c r="BK61" s="166"/>
      <c r="BL61" s="166"/>
      <c r="BM61" s="185"/>
      <c r="BN61" s="168"/>
    </row>
    <row r="62" spans="1:66" x14ac:dyDescent="0.25">
      <c r="A62" s="168">
        <v>39</v>
      </c>
      <c r="B62" s="169"/>
      <c r="C62" s="178"/>
      <c r="D62" s="174"/>
      <c r="E62" s="175"/>
      <c r="F62" s="179"/>
      <c r="G62" s="184"/>
      <c r="H62" s="166"/>
      <c r="I62" s="166"/>
      <c r="J62" s="185"/>
      <c r="K62" s="168"/>
      <c r="L62" s="168">
        <v>89</v>
      </c>
      <c r="M62" s="169"/>
      <c r="N62" s="178"/>
      <c r="O62" s="174"/>
      <c r="P62" s="175"/>
      <c r="Q62" s="179"/>
      <c r="R62" s="184"/>
      <c r="S62" s="166"/>
      <c r="T62" s="166"/>
      <c r="U62" s="185"/>
      <c r="V62" s="168"/>
      <c r="W62" s="168">
        <v>39</v>
      </c>
      <c r="X62" s="169"/>
      <c r="Y62" s="178"/>
      <c r="Z62" s="174"/>
      <c r="AA62" s="175"/>
      <c r="AB62" s="179"/>
      <c r="AC62" s="184"/>
      <c r="AD62" s="166"/>
      <c r="AE62" s="166"/>
      <c r="AF62" s="185"/>
      <c r="AG62" s="168"/>
      <c r="AH62" s="168">
        <v>89</v>
      </c>
      <c r="AI62" s="169"/>
      <c r="AJ62" s="178"/>
      <c r="AK62" s="174"/>
      <c r="AL62" s="175"/>
      <c r="AM62" s="179"/>
      <c r="AN62" s="184"/>
      <c r="AO62" s="166"/>
      <c r="AP62" s="166"/>
      <c r="AQ62" s="185"/>
      <c r="AR62" s="168"/>
      <c r="AS62" s="168">
        <v>39</v>
      </c>
      <c r="AT62" s="169"/>
      <c r="AU62" s="178"/>
      <c r="AV62" s="174"/>
      <c r="AW62" s="175"/>
      <c r="AX62" s="179"/>
      <c r="AY62" s="184"/>
      <c r="AZ62" s="166"/>
      <c r="BA62" s="166"/>
      <c r="BB62" s="185"/>
      <c r="BC62" s="168"/>
      <c r="BD62" s="168">
        <v>89</v>
      </c>
      <c r="BE62" s="169"/>
      <c r="BF62" s="178"/>
      <c r="BG62" s="174"/>
      <c r="BH62" s="175"/>
      <c r="BI62" s="179"/>
      <c r="BJ62" s="184"/>
      <c r="BK62" s="166"/>
      <c r="BL62" s="166"/>
      <c r="BM62" s="185"/>
      <c r="BN62" s="168"/>
    </row>
    <row r="63" spans="1:66" x14ac:dyDescent="0.25">
      <c r="A63" s="168">
        <v>40</v>
      </c>
      <c r="B63" s="169"/>
      <c r="C63" s="178"/>
      <c r="D63" s="174"/>
      <c r="E63" s="175"/>
      <c r="F63" s="179"/>
      <c r="G63" s="184"/>
      <c r="H63" s="166"/>
      <c r="I63" s="166"/>
      <c r="J63" s="185"/>
      <c r="K63" s="168"/>
      <c r="L63" s="168">
        <v>90</v>
      </c>
      <c r="M63" s="169"/>
      <c r="N63" s="178"/>
      <c r="O63" s="174"/>
      <c r="P63" s="175"/>
      <c r="Q63" s="179"/>
      <c r="R63" s="184"/>
      <c r="S63" s="166"/>
      <c r="T63" s="166"/>
      <c r="U63" s="185"/>
      <c r="V63" s="168"/>
      <c r="W63" s="168">
        <v>40</v>
      </c>
      <c r="X63" s="169"/>
      <c r="Y63" s="178"/>
      <c r="Z63" s="174"/>
      <c r="AA63" s="175"/>
      <c r="AB63" s="179"/>
      <c r="AC63" s="184"/>
      <c r="AD63" s="166"/>
      <c r="AE63" s="166"/>
      <c r="AF63" s="185"/>
      <c r="AG63" s="168"/>
      <c r="AH63" s="168">
        <v>90</v>
      </c>
      <c r="AI63" s="169"/>
      <c r="AJ63" s="178"/>
      <c r="AK63" s="174"/>
      <c r="AL63" s="175"/>
      <c r="AM63" s="179"/>
      <c r="AN63" s="184"/>
      <c r="AO63" s="166"/>
      <c r="AP63" s="166"/>
      <c r="AQ63" s="185"/>
      <c r="AR63" s="168"/>
      <c r="AS63" s="168">
        <v>40</v>
      </c>
      <c r="AT63" s="169"/>
      <c r="AU63" s="178"/>
      <c r="AV63" s="174"/>
      <c r="AW63" s="175"/>
      <c r="AX63" s="179"/>
      <c r="AY63" s="184"/>
      <c r="AZ63" s="166"/>
      <c r="BA63" s="166"/>
      <c r="BB63" s="185"/>
      <c r="BC63" s="168"/>
      <c r="BD63" s="168">
        <v>90</v>
      </c>
      <c r="BE63" s="169"/>
      <c r="BF63" s="178"/>
      <c r="BG63" s="174"/>
      <c r="BH63" s="175"/>
      <c r="BI63" s="179"/>
      <c r="BJ63" s="184"/>
      <c r="BK63" s="166"/>
      <c r="BL63" s="166"/>
      <c r="BM63" s="185"/>
      <c r="BN63" s="168"/>
    </row>
    <row r="64" spans="1:66" x14ac:dyDescent="0.25">
      <c r="A64" s="168">
        <v>41</v>
      </c>
      <c r="B64" s="169"/>
      <c r="C64" s="178"/>
      <c r="D64" s="174"/>
      <c r="E64" s="175"/>
      <c r="F64" s="179"/>
      <c r="G64" s="184"/>
      <c r="H64" s="166"/>
      <c r="I64" s="166"/>
      <c r="J64" s="185"/>
      <c r="K64" s="168"/>
      <c r="L64" s="168">
        <v>91</v>
      </c>
      <c r="M64" s="169"/>
      <c r="N64" s="178"/>
      <c r="O64" s="174"/>
      <c r="P64" s="175"/>
      <c r="Q64" s="179"/>
      <c r="R64" s="184"/>
      <c r="S64" s="166"/>
      <c r="T64" s="166"/>
      <c r="U64" s="185"/>
      <c r="V64" s="168"/>
      <c r="W64" s="168">
        <v>41</v>
      </c>
      <c r="X64" s="169"/>
      <c r="Y64" s="178"/>
      <c r="Z64" s="174"/>
      <c r="AA64" s="175"/>
      <c r="AB64" s="179"/>
      <c r="AC64" s="184"/>
      <c r="AD64" s="166"/>
      <c r="AE64" s="166"/>
      <c r="AF64" s="185"/>
      <c r="AG64" s="168"/>
      <c r="AH64" s="168">
        <v>91</v>
      </c>
      <c r="AI64" s="169"/>
      <c r="AJ64" s="178"/>
      <c r="AK64" s="174"/>
      <c r="AL64" s="175"/>
      <c r="AM64" s="179"/>
      <c r="AN64" s="184"/>
      <c r="AO64" s="166"/>
      <c r="AP64" s="166"/>
      <c r="AQ64" s="185"/>
      <c r="AR64" s="168"/>
      <c r="AS64" s="168">
        <v>41</v>
      </c>
      <c r="AT64" s="169"/>
      <c r="AU64" s="178"/>
      <c r="AV64" s="174"/>
      <c r="AW64" s="175"/>
      <c r="AX64" s="179"/>
      <c r="AY64" s="184"/>
      <c r="AZ64" s="166"/>
      <c r="BA64" s="166"/>
      <c r="BB64" s="185"/>
      <c r="BC64" s="168"/>
      <c r="BD64" s="168">
        <v>91</v>
      </c>
      <c r="BE64" s="169"/>
      <c r="BF64" s="178"/>
      <c r="BG64" s="174"/>
      <c r="BH64" s="175"/>
      <c r="BI64" s="179"/>
      <c r="BJ64" s="184"/>
      <c r="BK64" s="166"/>
      <c r="BL64" s="166"/>
      <c r="BM64" s="185"/>
      <c r="BN64" s="168"/>
    </row>
    <row r="65" spans="1:66" x14ac:dyDescent="0.25">
      <c r="A65" s="168">
        <v>42</v>
      </c>
      <c r="B65" s="169"/>
      <c r="C65" s="178"/>
      <c r="D65" s="174"/>
      <c r="E65" s="175"/>
      <c r="F65" s="179"/>
      <c r="G65" s="184"/>
      <c r="H65" s="166"/>
      <c r="I65" s="166"/>
      <c r="J65" s="185"/>
      <c r="K65" s="168"/>
      <c r="L65" s="168">
        <v>92</v>
      </c>
      <c r="M65" s="169"/>
      <c r="N65" s="178"/>
      <c r="O65" s="174"/>
      <c r="P65" s="175"/>
      <c r="Q65" s="179"/>
      <c r="R65" s="184"/>
      <c r="S65" s="166"/>
      <c r="T65" s="166"/>
      <c r="U65" s="185"/>
      <c r="V65" s="168"/>
      <c r="W65" s="168">
        <v>42</v>
      </c>
      <c r="X65" s="169"/>
      <c r="Y65" s="178"/>
      <c r="Z65" s="174"/>
      <c r="AA65" s="175"/>
      <c r="AB65" s="179"/>
      <c r="AC65" s="184"/>
      <c r="AD65" s="166"/>
      <c r="AE65" s="166"/>
      <c r="AF65" s="185"/>
      <c r="AG65" s="168"/>
      <c r="AH65" s="168">
        <v>92</v>
      </c>
      <c r="AI65" s="169"/>
      <c r="AJ65" s="178"/>
      <c r="AK65" s="174"/>
      <c r="AL65" s="175"/>
      <c r="AM65" s="179"/>
      <c r="AN65" s="184"/>
      <c r="AO65" s="166"/>
      <c r="AP65" s="166"/>
      <c r="AQ65" s="185"/>
      <c r="AR65" s="168"/>
      <c r="AS65" s="168">
        <v>42</v>
      </c>
      <c r="AT65" s="169"/>
      <c r="AU65" s="178"/>
      <c r="AV65" s="174"/>
      <c r="AW65" s="175"/>
      <c r="AX65" s="179"/>
      <c r="AY65" s="184"/>
      <c r="AZ65" s="166"/>
      <c r="BA65" s="166"/>
      <c r="BB65" s="185"/>
      <c r="BC65" s="168"/>
      <c r="BD65" s="168">
        <v>92</v>
      </c>
      <c r="BE65" s="169"/>
      <c r="BF65" s="178"/>
      <c r="BG65" s="174"/>
      <c r="BH65" s="175"/>
      <c r="BI65" s="179"/>
      <c r="BJ65" s="184"/>
      <c r="BK65" s="166"/>
      <c r="BL65" s="166"/>
      <c r="BM65" s="185"/>
      <c r="BN65" s="168"/>
    </row>
    <row r="66" spans="1:66" x14ac:dyDescent="0.25">
      <c r="A66" s="168">
        <v>43</v>
      </c>
      <c r="B66" s="169"/>
      <c r="C66" s="178"/>
      <c r="D66" s="174"/>
      <c r="E66" s="175"/>
      <c r="F66" s="179"/>
      <c r="G66" s="184"/>
      <c r="H66" s="166"/>
      <c r="I66" s="166"/>
      <c r="J66" s="185"/>
      <c r="K66" s="168"/>
      <c r="L66" s="168">
        <v>93</v>
      </c>
      <c r="M66" s="169"/>
      <c r="N66" s="178"/>
      <c r="O66" s="174"/>
      <c r="P66" s="175"/>
      <c r="Q66" s="179"/>
      <c r="R66" s="184"/>
      <c r="S66" s="166"/>
      <c r="T66" s="166"/>
      <c r="U66" s="185"/>
      <c r="V66" s="168"/>
      <c r="W66" s="168">
        <v>43</v>
      </c>
      <c r="X66" s="169"/>
      <c r="Y66" s="178"/>
      <c r="Z66" s="174"/>
      <c r="AA66" s="175"/>
      <c r="AB66" s="179"/>
      <c r="AC66" s="184"/>
      <c r="AD66" s="166"/>
      <c r="AE66" s="166"/>
      <c r="AF66" s="185"/>
      <c r="AG66" s="168"/>
      <c r="AH66" s="168">
        <v>93</v>
      </c>
      <c r="AI66" s="169"/>
      <c r="AJ66" s="178"/>
      <c r="AK66" s="174"/>
      <c r="AL66" s="175"/>
      <c r="AM66" s="179"/>
      <c r="AN66" s="184"/>
      <c r="AO66" s="166"/>
      <c r="AP66" s="166"/>
      <c r="AQ66" s="185"/>
      <c r="AR66" s="168"/>
      <c r="AS66" s="168">
        <v>43</v>
      </c>
      <c r="AT66" s="169"/>
      <c r="AU66" s="178"/>
      <c r="AV66" s="174"/>
      <c r="AW66" s="175"/>
      <c r="AX66" s="179"/>
      <c r="AY66" s="184"/>
      <c r="AZ66" s="166"/>
      <c r="BA66" s="166"/>
      <c r="BB66" s="185"/>
      <c r="BC66" s="168"/>
      <c r="BD66" s="168">
        <v>93</v>
      </c>
      <c r="BE66" s="169"/>
      <c r="BF66" s="178"/>
      <c r="BG66" s="174"/>
      <c r="BH66" s="175"/>
      <c r="BI66" s="179"/>
      <c r="BJ66" s="184"/>
      <c r="BK66" s="166"/>
      <c r="BL66" s="166"/>
      <c r="BM66" s="185"/>
      <c r="BN66" s="168"/>
    </row>
    <row r="67" spans="1:66" x14ac:dyDescent="0.25">
      <c r="A67" s="168">
        <v>44</v>
      </c>
      <c r="B67" s="169"/>
      <c r="C67" s="178"/>
      <c r="D67" s="174"/>
      <c r="E67" s="175"/>
      <c r="F67" s="179"/>
      <c r="G67" s="184"/>
      <c r="H67" s="166"/>
      <c r="I67" s="166"/>
      <c r="J67" s="185"/>
      <c r="K67" s="168"/>
      <c r="L67" s="168">
        <v>94</v>
      </c>
      <c r="M67" s="169"/>
      <c r="N67" s="178"/>
      <c r="O67" s="174"/>
      <c r="P67" s="175"/>
      <c r="Q67" s="179"/>
      <c r="R67" s="184"/>
      <c r="S67" s="166"/>
      <c r="T67" s="166"/>
      <c r="U67" s="185"/>
      <c r="V67" s="168"/>
      <c r="W67" s="168">
        <v>44</v>
      </c>
      <c r="X67" s="169"/>
      <c r="Y67" s="178"/>
      <c r="Z67" s="174"/>
      <c r="AA67" s="175"/>
      <c r="AB67" s="179"/>
      <c r="AC67" s="184"/>
      <c r="AD67" s="166"/>
      <c r="AE67" s="166"/>
      <c r="AF67" s="185"/>
      <c r="AG67" s="168"/>
      <c r="AH67" s="168">
        <v>94</v>
      </c>
      <c r="AI67" s="169"/>
      <c r="AJ67" s="178"/>
      <c r="AK67" s="174"/>
      <c r="AL67" s="175"/>
      <c r="AM67" s="179"/>
      <c r="AN67" s="184"/>
      <c r="AO67" s="166"/>
      <c r="AP67" s="166"/>
      <c r="AQ67" s="185"/>
      <c r="AR67" s="168"/>
      <c r="AS67" s="168">
        <v>44</v>
      </c>
      <c r="AT67" s="169"/>
      <c r="AU67" s="178"/>
      <c r="AV67" s="174"/>
      <c r="AW67" s="175"/>
      <c r="AX67" s="179"/>
      <c r="AY67" s="184"/>
      <c r="AZ67" s="166"/>
      <c r="BA67" s="166"/>
      <c r="BB67" s="185"/>
      <c r="BC67" s="168"/>
      <c r="BD67" s="168">
        <v>94</v>
      </c>
      <c r="BE67" s="169"/>
      <c r="BF67" s="178"/>
      <c r="BG67" s="174"/>
      <c r="BH67" s="175"/>
      <c r="BI67" s="179"/>
      <c r="BJ67" s="184"/>
      <c r="BK67" s="166"/>
      <c r="BL67" s="166"/>
      <c r="BM67" s="185"/>
      <c r="BN67" s="168"/>
    </row>
    <row r="68" spans="1:66" x14ac:dyDescent="0.25">
      <c r="A68" s="168">
        <v>45</v>
      </c>
      <c r="B68" s="169"/>
      <c r="C68" s="178"/>
      <c r="D68" s="174"/>
      <c r="E68" s="175"/>
      <c r="F68" s="179"/>
      <c r="G68" s="184"/>
      <c r="H68" s="166"/>
      <c r="I68" s="166"/>
      <c r="J68" s="185"/>
      <c r="K68" s="168"/>
      <c r="L68" s="168">
        <v>95</v>
      </c>
      <c r="M68" s="169"/>
      <c r="N68" s="178"/>
      <c r="O68" s="174"/>
      <c r="P68" s="175"/>
      <c r="Q68" s="179"/>
      <c r="R68" s="184"/>
      <c r="S68" s="166"/>
      <c r="T68" s="166"/>
      <c r="U68" s="185"/>
      <c r="V68" s="168"/>
      <c r="W68" s="168">
        <v>45</v>
      </c>
      <c r="X68" s="169"/>
      <c r="Y68" s="178"/>
      <c r="Z68" s="174"/>
      <c r="AA68" s="175"/>
      <c r="AB68" s="179"/>
      <c r="AC68" s="184"/>
      <c r="AD68" s="166"/>
      <c r="AE68" s="166"/>
      <c r="AF68" s="185"/>
      <c r="AG68" s="168"/>
      <c r="AH68" s="168">
        <v>95</v>
      </c>
      <c r="AI68" s="169"/>
      <c r="AJ68" s="178"/>
      <c r="AK68" s="174"/>
      <c r="AL68" s="175"/>
      <c r="AM68" s="179"/>
      <c r="AN68" s="184"/>
      <c r="AO68" s="166"/>
      <c r="AP68" s="166"/>
      <c r="AQ68" s="185"/>
      <c r="AR68" s="168"/>
      <c r="AS68" s="168">
        <v>45</v>
      </c>
      <c r="AT68" s="169"/>
      <c r="AU68" s="178"/>
      <c r="AV68" s="174"/>
      <c r="AW68" s="175"/>
      <c r="AX68" s="179"/>
      <c r="AY68" s="184"/>
      <c r="AZ68" s="166"/>
      <c r="BA68" s="166"/>
      <c r="BB68" s="185"/>
      <c r="BC68" s="168"/>
      <c r="BD68" s="168">
        <v>95</v>
      </c>
      <c r="BE68" s="169"/>
      <c r="BF68" s="178"/>
      <c r="BG68" s="174"/>
      <c r="BH68" s="175"/>
      <c r="BI68" s="179"/>
      <c r="BJ68" s="184"/>
      <c r="BK68" s="166"/>
      <c r="BL68" s="166"/>
      <c r="BM68" s="185"/>
      <c r="BN68" s="168"/>
    </row>
    <row r="69" spans="1:66" x14ac:dyDescent="0.25">
      <c r="A69" s="168">
        <v>46</v>
      </c>
      <c r="B69" s="169"/>
      <c r="C69" s="178"/>
      <c r="D69" s="174"/>
      <c r="E69" s="175"/>
      <c r="F69" s="179"/>
      <c r="G69" s="184"/>
      <c r="H69" s="166"/>
      <c r="I69" s="166"/>
      <c r="J69" s="185"/>
      <c r="K69" s="168"/>
      <c r="L69" s="168">
        <v>96</v>
      </c>
      <c r="M69" s="169"/>
      <c r="N69" s="178"/>
      <c r="O69" s="174"/>
      <c r="P69" s="175"/>
      <c r="Q69" s="179"/>
      <c r="R69" s="184"/>
      <c r="S69" s="166"/>
      <c r="T69" s="166"/>
      <c r="U69" s="185"/>
      <c r="V69" s="168"/>
      <c r="W69" s="168">
        <v>46</v>
      </c>
      <c r="X69" s="169"/>
      <c r="Y69" s="178"/>
      <c r="Z69" s="174"/>
      <c r="AA69" s="175"/>
      <c r="AB69" s="179"/>
      <c r="AC69" s="184"/>
      <c r="AD69" s="166"/>
      <c r="AE69" s="166"/>
      <c r="AF69" s="185"/>
      <c r="AG69" s="168"/>
      <c r="AH69" s="168">
        <v>96</v>
      </c>
      <c r="AI69" s="169"/>
      <c r="AJ69" s="178"/>
      <c r="AK69" s="174"/>
      <c r="AL69" s="175"/>
      <c r="AM69" s="179"/>
      <c r="AN69" s="184"/>
      <c r="AO69" s="166"/>
      <c r="AP69" s="166"/>
      <c r="AQ69" s="185"/>
      <c r="AR69" s="168"/>
      <c r="AS69" s="168">
        <v>46</v>
      </c>
      <c r="AT69" s="169"/>
      <c r="AU69" s="178"/>
      <c r="AV69" s="174"/>
      <c r="AW69" s="175"/>
      <c r="AX69" s="179"/>
      <c r="AY69" s="184"/>
      <c r="AZ69" s="166"/>
      <c r="BA69" s="166"/>
      <c r="BB69" s="185"/>
      <c r="BC69" s="168"/>
      <c r="BD69" s="168">
        <v>96</v>
      </c>
      <c r="BE69" s="169"/>
      <c r="BF69" s="178"/>
      <c r="BG69" s="174"/>
      <c r="BH69" s="175"/>
      <c r="BI69" s="179"/>
      <c r="BJ69" s="184"/>
      <c r="BK69" s="166"/>
      <c r="BL69" s="166"/>
      <c r="BM69" s="185"/>
      <c r="BN69" s="168"/>
    </row>
    <row r="70" spans="1:66" x14ac:dyDescent="0.25">
      <c r="A70" s="168">
        <v>47</v>
      </c>
      <c r="B70" s="169"/>
      <c r="C70" s="178"/>
      <c r="D70" s="174"/>
      <c r="E70" s="175"/>
      <c r="F70" s="179"/>
      <c r="G70" s="184"/>
      <c r="H70" s="166"/>
      <c r="I70" s="166"/>
      <c r="J70" s="185"/>
      <c r="K70" s="168"/>
      <c r="L70" s="168">
        <v>97</v>
      </c>
      <c r="M70" s="169"/>
      <c r="N70" s="178"/>
      <c r="O70" s="174"/>
      <c r="P70" s="175"/>
      <c r="Q70" s="179"/>
      <c r="R70" s="184"/>
      <c r="S70" s="166"/>
      <c r="T70" s="166"/>
      <c r="U70" s="185"/>
      <c r="V70" s="168"/>
      <c r="W70" s="168">
        <v>47</v>
      </c>
      <c r="X70" s="169"/>
      <c r="Y70" s="178"/>
      <c r="Z70" s="174"/>
      <c r="AA70" s="175"/>
      <c r="AB70" s="179"/>
      <c r="AC70" s="184"/>
      <c r="AD70" s="166"/>
      <c r="AE70" s="166"/>
      <c r="AF70" s="185"/>
      <c r="AG70" s="168"/>
      <c r="AH70" s="168">
        <v>97</v>
      </c>
      <c r="AI70" s="169"/>
      <c r="AJ70" s="178"/>
      <c r="AK70" s="174"/>
      <c r="AL70" s="175"/>
      <c r="AM70" s="179"/>
      <c r="AN70" s="184"/>
      <c r="AO70" s="166"/>
      <c r="AP70" s="166"/>
      <c r="AQ70" s="185"/>
      <c r="AR70" s="168"/>
      <c r="AS70" s="168">
        <v>47</v>
      </c>
      <c r="AT70" s="169"/>
      <c r="AU70" s="178"/>
      <c r="AV70" s="174"/>
      <c r="AW70" s="175"/>
      <c r="AX70" s="179"/>
      <c r="AY70" s="184"/>
      <c r="AZ70" s="166"/>
      <c r="BA70" s="166"/>
      <c r="BB70" s="185"/>
      <c r="BC70" s="168"/>
      <c r="BD70" s="168">
        <v>97</v>
      </c>
      <c r="BE70" s="169"/>
      <c r="BF70" s="178"/>
      <c r="BG70" s="174"/>
      <c r="BH70" s="175"/>
      <c r="BI70" s="179"/>
      <c r="BJ70" s="184"/>
      <c r="BK70" s="166"/>
      <c r="BL70" s="166"/>
      <c r="BM70" s="185"/>
      <c r="BN70" s="168"/>
    </row>
    <row r="71" spans="1:66" x14ac:dyDescent="0.25">
      <c r="A71" s="168">
        <v>48</v>
      </c>
      <c r="B71" s="169"/>
      <c r="C71" s="178"/>
      <c r="D71" s="174"/>
      <c r="E71" s="175"/>
      <c r="F71" s="179"/>
      <c r="G71" s="184"/>
      <c r="H71" s="166"/>
      <c r="I71" s="166"/>
      <c r="J71" s="185"/>
      <c r="K71" s="168"/>
      <c r="L71" s="168">
        <v>98</v>
      </c>
      <c r="M71" s="169"/>
      <c r="N71" s="178"/>
      <c r="O71" s="174"/>
      <c r="P71" s="175"/>
      <c r="Q71" s="179"/>
      <c r="R71" s="184"/>
      <c r="S71" s="166"/>
      <c r="T71" s="166"/>
      <c r="U71" s="185"/>
      <c r="V71" s="168"/>
      <c r="W71" s="168">
        <v>48</v>
      </c>
      <c r="X71" s="169"/>
      <c r="Y71" s="178"/>
      <c r="Z71" s="174"/>
      <c r="AA71" s="175"/>
      <c r="AB71" s="179"/>
      <c r="AC71" s="184"/>
      <c r="AD71" s="166"/>
      <c r="AE71" s="166"/>
      <c r="AF71" s="185"/>
      <c r="AG71" s="168"/>
      <c r="AH71" s="168">
        <v>98</v>
      </c>
      <c r="AI71" s="169"/>
      <c r="AJ71" s="178"/>
      <c r="AK71" s="174"/>
      <c r="AL71" s="175"/>
      <c r="AM71" s="179"/>
      <c r="AN71" s="184"/>
      <c r="AO71" s="166"/>
      <c r="AP71" s="166"/>
      <c r="AQ71" s="185"/>
      <c r="AR71" s="168"/>
      <c r="AS71" s="168">
        <v>48</v>
      </c>
      <c r="AT71" s="169"/>
      <c r="AU71" s="178"/>
      <c r="AV71" s="174"/>
      <c r="AW71" s="175"/>
      <c r="AX71" s="179"/>
      <c r="AY71" s="184"/>
      <c r="AZ71" s="166"/>
      <c r="BA71" s="166"/>
      <c r="BB71" s="185"/>
      <c r="BC71" s="168"/>
      <c r="BD71" s="168">
        <v>98</v>
      </c>
      <c r="BE71" s="169"/>
      <c r="BF71" s="178"/>
      <c r="BG71" s="174"/>
      <c r="BH71" s="175"/>
      <c r="BI71" s="179"/>
      <c r="BJ71" s="184"/>
      <c r="BK71" s="166"/>
      <c r="BL71" s="166"/>
      <c r="BM71" s="185"/>
      <c r="BN71" s="168"/>
    </row>
    <row r="72" spans="1:66" x14ac:dyDescent="0.25">
      <c r="A72" s="168">
        <v>49</v>
      </c>
      <c r="B72" s="169"/>
      <c r="C72" s="178"/>
      <c r="D72" s="174"/>
      <c r="E72" s="175"/>
      <c r="F72" s="179"/>
      <c r="G72" s="184"/>
      <c r="H72" s="166"/>
      <c r="I72" s="166"/>
      <c r="J72" s="185"/>
      <c r="K72" s="168"/>
      <c r="L72" s="168">
        <v>99</v>
      </c>
      <c r="M72" s="169"/>
      <c r="N72" s="178"/>
      <c r="O72" s="174"/>
      <c r="P72" s="175"/>
      <c r="Q72" s="179"/>
      <c r="R72" s="184"/>
      <c r="S72" s="166"/>
      <c r="T72" s="166"/>
      <c r="U72" s="185"/>
      <c r="V72" s="168"/>
      <c r="W72" s="168">
        <v>49</v>
      </c>
      <c r="X72" s="169"/>
      <c r="Y72" s="178"/>
      <c r="Z72" s="174"/>
      <c r="AA72" s="175"/>
      <c r="AB72" s="179"/>
      <c r="AC72" s="184"/>
      <c r="AD72" s="166"/>
      <c r="AE72" s="166"/>
      <c r="AF72" s="185"/>
      <c r="AG72" s="168"/>
      <c r="AH72" s="168">
        <v>99</v>
      </c>
      <c r="AI72" s="169"/>
      <c r="AJ72" s="178"/>
      <c r="AK72" s="174"/>
      <c r="AL72" s="175"/>
      <c r="AM72" s="179"/>
      <c r="AN72" s="184"/>
      <c r="AO72" s="166"/>
      <c r="AP72" s="166"/>
      <c r="AQ72" s="185"/>
      <c r="AR72" s="168"/>
      <c r="AS72" s="168">
        <v>49</v>
      </c>
      <c r="AT72" s="169"/>
      <c r="AU72" s="178"/>
      <c r="AV72" s="174"/>
      <c r="AW72" s="175"/>
      <c r="AX72" s="179"/>
      <c r="AY72" s="184"/>
      <c r="AZ72" s="166"/>
      <c r="BA72" s="166"/>
      <c r="BB72" s="185"/>
      <c r="BC72" s="168"/>
      <c r="BD72" s="168">
        <v>99</v>
      </c>
      <c r="BE72" s="169"/>
      <c r="BF72" s="178"/>
      <c r="BG72" s="174"/>
      <c r="BH72" s="175"/>
      <c r="BI72" s="179"/>
      <c r="BJ72" s="184"/>
      <c r="BK72" s="166"/>
      <c r="BL72" s="166"/>
      <c r="BM72" s="185"/>
      <c r="BN72" s="168"/>
    </row>
    <row r="73" spans="1:66" ht="15.75" thickBot="1" x14ac:dyDescent="0.3">
      <c r="A73" s="159">
        <v>50</v>
      </c>
      <c r="B73" s="165"/>
      <c r="C73" s="180"/>
      <c r="D73" s="181"/>
      <c r="E73" s="182"/>
      <c r="F73" s="183"/>
      <c r="G73" s="13"/>
      <c r="H73" s="186"/>
      <c r="I73" s="186"/>
      <c r="J73" s="187"/>
      <c r="K73" s="159"/>
      <c r="L73" s="159">
        <v>100</v>
      </c>
      <c r="M73" s="165"/>
      <c r="N73" s="180"/>
      <c r="O73" s="181"/>
      <c r="P73" s="182"/>
      <c r="Q73" s="183"/>
      <c r="R73" s="13"/>
      <c r="S73" s="186"/>
      <c r="T73" s="186"/>
      <c r="U73" s="187"/>
      <c r="V73" s="159"/>
      <c r="W73" s="159">
        <v>50</v>
      </c>
      <c r="X73" s="165"/>
      <c r="Y73" s="180"/>
      <c r="Z73" s="181"/>
      <c r="AA73" s="182"/>
      <c r="AB73" s="183"/>
      <c r="AC73" s="13"/>
      <c r="AD73" s="186"/>
      <c r="AE73" s="186"/>
      <c r="AF73" s="187"/>
      <c r="AG73" s="159"/>
      <c r="AH73" s="159">
        <v>100</v>
      </c>
      <c r="AI73" s="165"/>
      <c r="AJ73" s="180"/>
      <c r="AK73" s="181"/>
      <c r="AL73" s="182"/>
      <c r="AM73" s="183"/>
      <c r="AN73" s="13"/>
      <c r="AO73" s="186"/>
      <c r="AP73" s="186"/>
      <c r="AQ73" s="187"/>
      <c r="AR73" s="159"/>
      <c r="AS73" s="159">
        <v>50</v>
      </c>
      <c r="AT73" s="165"/>
      <c r="AU73" s="180"/>
      <c r="AV73" s="181"/>
      <c r="AW73" s="182"/>
      <c r="AX73" s="183"/>
      <c r="AY73" s="13"/>
      <c r="AZ73" s="186"/>
      <c r="BA73" s="186"/>
      <c r="BB73" s="187"/>
      <c r="BC73" s="159"/>
      <c r="BD73" s="159">
        <v>100</v>
      </c>
      <c r="BE73" s="165"/>
      <c r="BF73" s="180"/>
      <c r="BG73" s="181"/>
      <c r="BH73" s="182"/>
      <c r="BI73" s="183"/>
      <c r="BJ73" s="13"/>
      <c r="BK73" s="186"/>
      <c r="BL73" s="186"/>
      <c r="BM73" s="187"/>
      <c r="BN73" s="159"/>
    </row>
  </sheetData>
  <mergeCells count="144">
    <mergeCell ref="C47:F47"/>
    <mergeCell ref="G47:J47"/>
    <mergeCell ref="K47:K48"/>
    <mergeCell ref="G42:K43"/>
    <mergeCell ref="A44:K46"/>
    <mergeCell ref="E39:J39"/>
    <mergeCell ref="A40:F41"/>
    <mergeCell ref="G40:K41"/>
    <mergeCell ref="W37:Z39"/>
    <mergeCell ref="L40:Q41"/>
    <mergeCell ref="R40:V41"/>
    <mergeCell ref="L42:N43"/>
    <mergeCell ref="O42:Q43"/>
    <mergeCell ref="R42:V43"/>
    <mergeCell ref="V47:V48"/>
    <mergeCell ref="L44:V46"/>
    <mergeCell ref="N47:Q47"/>
    <mergeCell ref="R47:U47"/>
    <mergeCell ref="A6:C7"/>
    <mergeCell ref="D6:F7"/>
    <mergeCell ref="A42:C43"/>
    <mergeCell ref="D42:F43"/>
    <mergeCell ref="E1:J2"/>
    <mergeCell ref="E3:J3"/>
    <mergeCell ref="G6:K7"/>
    <mergeCell ref="L1:O3"/>
    <mergeCell ref="P1:U2"/>
    <mergeCell ref="P3:U3"/>
    <mergeCell ref="A8:K9"/>
    <mergeCell ref="C10:F10"/>
    <mergeCell ref="G10:J10"/>
    <mergeCell ref="K10:K11"/>
    <mergeCell ref="A37:D39"/>
    <mergeCell ref="E37:J38"/>
    <mergeCell ref="N10:Q10"/>
    <mergeCell ref="R10:U10"/>
    <mergeCell ref="A4:F5"/>
    <mergeCell ref="G4:K5"/>
    <mergeCell ref="A1:D3"/>
    <mergeCell ref="L37:O39"/>
    <mergeCell ref="P37:U38"/>
    <mergeCell ref="P39:U39"/>
    <mergeCell ref="L4:Q5"/>
    <mergeCell ref="R4:V5"/>
    <mergeCell ref="L6:N7"/>
    <mergeCell ref="O6:Q7"/>
    <mergeCell ref="R6:V7"/>
    <mergeCell ref="L8:V9"/>
    <mergeCell ref="V10:V11"/>
    <mergeCell ref="AN4:AR5"/>
    <mergeCell ref="W6:Y7"/>
    <mergeCell ref="Z6:AB7"/>
    <mergeCell ref="AC6:AG7"/>
    <mergeCell ref="AH6:AJ7"/>
    <mergeCell ref="AK6:AM7"/>
    <mergeCell ref="AN6:AR7"/>
    <mergeCell ref="W1:Z3"/>
    <mergeCell ref="AA1:AF2"/>
    <mergeCell ref="AH1:AK3"/>
    <mergeCell ref="AL1:AQ2"/>
    <mergeCell ref="AA3:AF3"/>
    <mergeCell ref="AL3:AQ3"/>
    <mergeCell ref="W4:AB5"/>
    <mergeCell ref="AC4:AG5"/>
    <mergeCell ref="AH4:AM5"/>
    <mergeCell ref="AA37:AF38"/>
    <mergeCell ref="W40:AB41"/>
    <mergeCell ref="AC40:AG41"/>
    <mergeCell ref="AH40:AM41"/>
    <mergeCell ref="AN40:AR41"/>
    <mergeCell ref="W8:AG9"/>
    <mergeCell ref="AH8:AR9"/>
    <mergeCell ref="Y10:AB10"/>
    <mergeCell ref="AC10:AF10"/>
    <mergeCell ref="AG10:AG11"/>
    <mergeCell ref="AJ10:AM10"/>
    <mergeCell ref="AN10:AQ10"/>
    <mergeCell ref="AR10:AR11"/>
    <mergeCell ref="AS1:AV3"/>
    <mergeCell ref="AW1:BB2"/>
    <mergeCell ref="BD1:BG3"/>
    <mergeCell ref="BH1:BM2"/>
    <mergeCell ref="AW3:BB3"/>
    <mergeCell ref="BH3:BM3"/>
    <mergeCell ref="W44:AG46"/>
    <mergeCell ref="AH44:AR46"/>
    <mergeCell ref="Y47:AB47"/>
    <mergeCell ref="AC47:AF47"/>
    <mergeCell ref="AG47:AG48"/>
    <mergeCell ref="AJ47:AM47"/>
    <mergeCell ref="AN47:AQ47"/>
    <mergeCell ref="AR47:AR48"/>
    <mergeCell ref="W42:Y43"/>
    <mergeCell ref="Z42:AB43"/>
    <mergeCell ref="AC42:AG43"/>
    <mergeCell ref="AH42:AJ43"/>
    <mergeCell ref="AK42:AM43"/>
    <mergeCell ref="AN42:AR43"/>
    <mergeCell ref="AH37:AK39"/>
    <mergeCell ref="AL37:AQ38"/>
    <mergeCell ref="AA39:AF39"/>
    <mergeCell ref="AL39:AQ39"/>
    <mergeCell ref="AS4:AX5"/>
    <mergeCell ref="AY4:BC5"/>
    <mergeCell ref="BD4:BI5"/>
    <mergeCell ref="BJ4:BN5"/>
    <mergeCell ref="AS6:AU7"/>
    <mergeCell ref="AV6:AX7"/>
    <mergeCell ref="AY6:BC7"/>
    <mergeCell ref="BD6:BF7"/>
    <mergeCell ref="BG6:BI7"/>
    <mergeCell ref="BJ6:BN7"/>
    <mergeCell ref="AS37:AV39"/>
    <mergeCell ref="AW37:BB38"/>
    <mergeCell ref="BD37:BG39"/>
    <mergeCell ref="BH37:BM38"/>
    <mergeCell ref="AW39:BB39"/>
    <mergeCell ref="BH39:BM39"/>
    <mergeCell ref="AS8:BC9"/>
    <mergeCell ref="BD8:BN9"/>
    <mergeCell ref="AU10:AX10"/>
    <mergeCell ref="AY10:BB10"/>
    <mergeCell ref="BC10:BC11"/>
    <mergeCell ref="BF10:BI10"/>
    <mergeCell ref="BJ10:BM10"/>
    <mergeCell ref="BN10:BN11"/>
    <mergeCell ref="AS44:BC46"/>
    <mergeCell ref="BD44:BN46"/>
    <mergeCell ref="AU47:AX47"/>
    <mergeCell ref="AY47:BB47"/>
    <mergeCell ref="BC47:BC48"/>
    <mergeCell ref="BF47:BI47"/>
    <mergeCell ref="BJ47:BM47"/>
    <mergeCell ref="BN47:BN48"/>
    <mergeCell ref="AS40:AX41"/>
    <mergeCell ref="AY40:BC41"/>
    <mergeCell ref="BD40:BI41"/>
    <mergeCell ref="BJ40:BN41"/>
    <mergeCell ref="AS42:AU43"/>
    <mergeCell ref="AV42:AX43"/>
    <mergeCell ref="AY42:BC43"/>
    <mergeCell ref="BD42:BF43"/>
    <mergeCell ref="BG42:BI43"/>
    <mergeCell ref="BJ42:BN43"/>
  </mergeCells>
  <pageMargins left="0.31496062992125984" right="0.31496062992125984" top="0.35433070866141736" bottom="0.35433070866141736" header="0" footer="0"/>
  <pageSetup scale="95"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D74"/>
  <sheetViews>
    <sheetView zoomScale="90" zoomScaleNormal="90" workbookViewId="0">
      <pane ySplit="12" topLeftCell="A13" activePane="bottomLeft" state="frozenSplit"/>
      <selection pane="bottomLeft" activeCell="F1" sqref="F1:O2"/>
    </sheetView>
  </sheetViews>
  <sheetFormatPr baseColWidth="10" defaultRowHeight="15" x14ac:dyDescent="0.25"/>
  <cols>
    <col min="1" max="1" width="7.7109375" style="2" customWidth="1"/>
    <col min="2" max="2" width="10.28515625" style="2" customWidth="1"/>
    <col min="3" max="3" width="7.7109375" style="2" customWidth="1"/>
    <col min="4" max="5" width="7.42578125" style="2" customWidth="1"/>
    <col min="6" max="10" width="6.7109375" style="2" customWidth="1"/>
    <col min="11" max="15" width="10.140625" style="2" customWidth="1"/>
    <col min="16" max="17" width="7.140625" style="2" customWidth="1"/>
    <col min="18" max="18" width="7.7109375" style="2" customWidth="1"/>
    <col min="19" max="19" width="10.28515625" style="2" customWidth="1"/>
    <col min="20" max="20" width="7.7109375" style="2" customWidth="1"/>
    <col min="21" max="22" width="7.42578125" style="2" customWidth="1"/>
    <col min="23" max="27" width="6.7109375" style="2" customWidth="1"/>
    <col min="28" max="32" width="10.140625" style="2" customWidth="1"/>
    <col min="33" max="34" width="7.140625" style="2" customWidth="1"/>
    <col min="35" max="35" width="7.7109375" customWidth="1"/>
    <col min="36" max="36" width="10.28515625" customWidth="1"/>
    <col min="37" max="37" width="7.7109375" customWidth="1"/>
    <col min="38" max="39" width="7.42578125" customWidth="1"/>
    <col min="40" max="44" width="6.7109375" customWidth="1"/>
    <col min="45" max="49" width="10.140625" customWidth="1"/>
    <col min="50" max="51" width="7.140625" customWidth="1"/>
    <col min="257" max="257" width="7.7109375" customWidth="1"/>
    <col min="258" max="258" width="10.28515625" customWidth="1"/>
    <col min="259" max="259" width="7.7109375" customWidth="1"/>
    <col min="260" max="261" width="7.42578125" customWidth="1"/>
    <col min="262" max="266" width="6.7109375" customWidth="1"/>
    <col min="267" max="271" width="10.140625" customWidth="1"/>
    <col min="272" max="273" width="7.140625" customWidth="1"/>
    <col min="513" max="513" width="7.7109375" customWidth="1"/>
    <col min="514" max="514" width="10.28515625" customWidth="1"/>
    <col min="515" max="515" width="7.7109375" customWidth="1"/>
    <col min="516" max="517" width="7.42578125" customWidth="1"/>
    <col min="518" max="522" width="6.7109375" customWidth="1"/>
    <col min="523" max="527" width="10.140625" customWidth="1"/>
    <col min="528" max="529" width="7.140625" customWidth="1"/>
    <col min="769" max="769" width="7.7109375" customWidth="1"/>
    <col min="770" max="770" width="10.28515625" customWidth="1"/>
    <col min="771" max="771" width="7.7109375" customWidth="1"/>
    <col min="772" max="773" width="7.42578125" customWidth="1"/>
    <col min="774" max="778" width="6.7109375" customWidth="1"/>
    <col min="779" max="783" width="10.140625" customWidth="1"/>
    <col min="784" max="785" width="7.140625" customWidth="1"/>
    <col min="1025" max="1025" width="7.7109375" customWidth="1"/>
    <col min="1026" max="1026" width="10.28515625" customWidth="1"/>
    <col min="1027" max="1027" width="7.7109375" customWidth="1"/>
    <col min="1028" max="1029" width="7.42578125" customWidth="1"/>
    <col min="1030" max="1034" width="6.7109375" customWidth="1"/>
    <col min="1035" max="1039" width="10.140625" customWidth="1"/>
    <col min="1040" max="1041" width="7.140625" customWidth="1"/>
    <col min="1281" max="1281" width="7.7109375" customWidth="1"/>
    <col min="1282" max="1282" width="10.28515625" customWidth="1"/>
    <col min="1283" max="1283" width="7.7109375" customWidth="1"/>
    <col min="1284" max="1285" width="7.42578125" customWidth="1"/>
    <col min="1286" max="1290" width="6.7109375" customWidth="1"/>
    <col min="1291" max="1295" width="10.140625" customWidth="1"/>
    <col min="1296" max="1297" width="7.140625" customWidth="1"/>
    <col min="1537" max="1537" width="7.7109375" customWidth="1"/>
    <col min="1538" max="1538" width="10.28515625" customWidth="1"/>
    <col min="1539" max="1539" width="7.7109375" customWidth="1"/>
    <col min="1540" max="1541" width="7.42578125" customWidth="1"/>
    <col min="1542" max="1546" width="6.7109375" customWidth="1"/>
    <col min="1547" max="1551" width="10.140625" customWidth="1"/>
    <col min="1552" max="1553" width="7.140625" customWidth="1"/>
    <col min="1793" max="1793" width="7.7109375" customWidth="1"/>
    <col min="1794" max="1794" width="10.28515625" customWidth="1"/>
    <col min="1795" max="1795" width="7.7109375" customWidth="1"/>
    <col min="1796" max="1797" width="7.42578125" customWidth="1"/>
    <col min="1798" max="1802" width="6.7109375" customWidth="1"/>
    <col min="1803" max="1807" width="10.140625" customWidth="1"/>
    <col min="1808" max="1809" width="7.140625" customWidth="1"/>
    <col min="2049" max="2049" width="7.7109375" customWidth="1"/>
    <col min="2050" max="2050" width="10.28515625" customWidth="1"/>
    <col min="2051" max="2051" width="7.7109375" customWidth="1"/>
    <col min="2052" max="2053" width="7.42578125" customWidth="1"/>
    <col min="2054" max="2058" width="6.7109375" customWidth="1"/>
    <col min="2059" max="2063" width="10.140625" customWidth="1"/>
    <col min="2064" max="2065" width="7.140625" customWidth="1"/>
    <col min="2305" max="2305" width="7.7109375" customWidth="1"/>
    <col min="2306" max="2306" width="10.28515625" customWidth="1"/>
    <col min="2307" max="2307" width="7.7109375" customWidth="1"/>
    <col min="2308" max="2309" width="7.42578125" customWidth="1"/>
    <col min="2310" max="2314" width="6.7109375" customWidth="1"/>
    <col min="2315" max="2319" width="10.140625" customWidth="1"/>
    <col min="2320" max="2321" width="7.140625" customWidth="1"/>
    <col min="2561" max="2561" width="7.7109375" customWidth="1"/>
    <col min="2562" max="2562" width="10.28515625" customWidth="1"/>
    <col min="2563" max="2563" width="7.7109375" customWidth="1"/>
    <col min="2564" max="2565" width="7.42578125" customWidth="1"/>
    <col min="2566" max="2570" width="6.7109375" customWidth="1"/>
    <col min="2571" max="2575" width="10.140625" customWidth="1"/>
    <col min="2576" max="2577" width="7.140625" customWidth="1"/>
    <col min="2817" max="2817" width="7.7109375" customWidth="1"/>
    <col min="2818" max="2818" width="10.28515625" customWidth="1"/>
    <col min="2819" max="2819" width="7.7109375" customWidth="1"/>
    <col min="2820" max="2821" width="7.42578125" customWidth="1"/>
    <col min="2822" max="2826" width="6.7109375" customWidth="1"/>
    <col min="2827" max="2831" width="10.140625" customWidth="1"/>
    <col min="2832" max="2833" width="7.140625" customWidth="1"/>
    <col min="3073" max="3073" width="7.7109375" customWidth="1"/>
    <col min="3074" max="3074" width="10.28515625" customWidth="1"/>
    <col min="3075" max="3075" width="7.7109375" customWidth="1"/>
    <col min="3076" max="3077" width="7.42578125" customWidth="1"/>
    <col min="3078" max="3082" width="6.7109375" customWidth="1"/>
    <col min="3083" max="3087" width="10.140625" customWidth="1"/>
    <col min="3088" max="3089" width="7.140625" customWidth="1"/>
    <col min="3329" max="3329" width="7.7109375" customWidth="1"/>
    <col min="3330" max="3330" width="10.28515625" customWidth="1"/>
    <col min="3331" max="3331" width="7.7109375" customWidth="1"/>
    <col min="3332" max="3333" width="7.42578125" customWidth="1"/>
    <col min="3334" max="3338" width="6.7109375" customWidth="1"/>
    <col min="3339" max="3343" width="10.140625" customWidth="1"/>
    <col min="3344" max="3345" width="7.140625" customWidth="1"/>
    <col min="3585" max="3585" width="7.7109375" customWidth="1"/>
    <col min="3586" max="3586" width="10.28515625" customWidth="1"/>
    <col min="3587" max="3587" width="7.7109375" customWidth="1"/>
    <col min="3588" max="3589" width="7.42578125" customWidth="1"/>
    <col min="3590" max="3594" width="6.7109375" customWidth="1"/>
    <col min="3595" max="3599" width="10.140625" customWidth="1"/>
    <col min="3600" max="3601" width="7.140625" customWidth="1"/>
    <col min="3841" max="3841" width="7.7109375" customWidth="1"/>
    <col min="3842" max="3842" width="10.28515625" customWidth="1"/>
    <col min="3843" max="3843" width="7.7109375" customWidth="1"/>
    <col min="3844" max="3845" width="7.42578125" customWidth="1"/>
    <col min="3846" max="3850" width="6.7109375" customWidth="1"/>
    <col min="3851" max="3855" width="10.140625" customWidth="1"/>
    <col min="3856" max="3857" width="7.140625" customWidth="1"/>
    <col min="4097" max="4097" width="7.7109375" customWidth="1"/>
    <col min="4098" max="4098" width="10.28515625" customWidth="1"/>
    <col min="4099" max="4099" width="7.7109375" customWidth="1"/>
    <col min="4100" max="4101" width="7.42578125" customWidth="1"/>
    <col min="4102" max="4106" width="6.7109375" customWidth="1"/>
    <col min="4107" max="4111" width="10.140625" customWidth="1"/>
    <col min="4112" max="4113" width="7.140625" customWidth="1"/>
    <col min="4353" max="4353" width="7.7109375" customWidth="1"/>
    <col min="4354" max="4354" width="10.28515625" customWidth="1"/>
    <col min="4355" max="4355" width="7.7109375" customWidth="1"/>
    <col min="4356" max="4357" width="7.42578125" customWidth="1"/>
    <col min="4358" max="4362" width="6.7109375" customWidth="1"/>
    <col min="4363" max="4367" width="10.140625" customWidth="1"/>
    <col min="4368" max="4369" width="7.140625" customWidth="1"/>
    <col min="4609" max="4609" width="7.7109375" customWidth="1"/>
    <col min="4610" max="4610" width="10.28515625" customWidth="1"/>
    <col min="4611" max="4611" width="7.7109375" customWidth="1"/>
    <col min="4612" max="4613" width="7.42578125" customWidth="1"/>
    <col min="4614" max="4618" width="6.7109375" customWidth="1"/>
    <col min="4619" max="4623" width="10.140625" customWidth="1"/>
    <col min="4624" max="4625" width="7.140625" customWidth="1"/>
    <col min="4865" max="4865" width="7.7109375" customWidth="1"/>
    <col min="4866" max="4866" width="10.28515625" customWidth="1"/>
    <col min="4867" max="4867" width="7.7109375" customWidth="1"/>
    <col min="4868" max="4869" width="7.42578125" customWidth="1"/>
    <col min="4870" max="4874" width="6.7109375" customWidth="1"/>
    <col min="4875" max="4879" width="10.140625" customWidth="1"/>
    <col min="4880" max="4881" width="7.140625" customWidth="1"/>
    <col min="5121" max="5121" width="7.7109375" customWidth="1"/>
    <col min="5122" max="5122" width="10.28515625" customWidth="1"/>
    <col min="5123" max="5123" width="7.7109375" customWidth="1"/>
    <col min="5124" max="5125" width="7.42578125" customWidth="1"/>
    <col min="5126" max="5130" width="6.7109375" customWidth="1"/>
    <col min="5131" max="5135" width="10.140625" customWidth="1"/>
    <col min="5136" max="5137" width="7.140625" customWidth="1"/>
    <col min="5377" max="5377" width="7.7109375" customWidth="1"/>
    <col min="5378" max="5378" width="10.28515625" customWidth="1"/>
    <col min="5379" max="5379" width="7.7109375" customWidth="1"/>
    <col min="5380" max="5381" width="7.42578125" customWidth="1"/>
    <col min="5382" max="5386" width="6.7109375" customWidth="1"/>
    <col min="5387" max="5391" width="10.140625" customWidth="1"/>
    <col min="5392" max="5393" width="7.140625" customWidth="1"/>
    <col min="5633" max="5633" width="7.7109375" customWidth="1"/>
    <col min="5634" max="5634" width="10.28515625" customWidth="1"/>
    <col min="5635" max="5635" width="7.7109375" customWidth="1"/>
    <col min="5636" max="5637" width="7.42578125" customWidth="1"/>
    <col min="5638" max="5642" width="6.7109375" customWidth="1"/>
    <col min="5643" max="5647" width="10.140625" customWidth="1"/>
    <col min="5648" max="5649" width="7.140625" customWidth="1"/>
    <col min="5889" max="5889" width="7.7109375" customWidth="1"/>
    <col min="5890" max="5890" width="10.28515625" customWidth="1"/>
    <col min="5891" max="5891" width="7.7109375" customWidth="1"/>
    <col min="5892" max="5893" width="7.42578125" customWidth="1"/>
    <col min="5894" max="5898" width="6.7109375" customWidth="1"/>
    <col min="5899" max="5903" width="10.140625" customWidth="1"/>
    <col min="5904" max="5905" width="7.140625" customWidth="1"/>
    <col min="6145" max="6145" width="7.7109375" customWidth="1"/>
    <col min="6146" max="6146" width="10.28515625" customWidth="1"/>
    <col min="6147" max="6147" width="7.7109375" customWidth="1"/>
    <col min="6148" max="6149" width="7.42578125" customWidth="1"/>
    <col min="6150" max="6154" width="6.7109375" customWidth="1"/>
    <col min="6155" max="6159" width="10.140625" customWidth="1"/>
    <col min="6160" max="6161" width="7.140625" customWidth="1"/>
    <col min="6401" max="6401" width="7.7109375" customWidth="1"/>
    <col min="6402" max="6402" width="10.28515625" customWidth="1"/>
    <col min="6403" max="6403" width="7.7109375" customWidth="1"/>
    <col min="6404" max="6405" width="7.42578125" customWidth="1"/>
    <col min="6406" max="6410" width="6.7109375" customWidth="1"/>
    <col min="6411" max="6415" width="10.140625" customWidth="1"/>
    <col min="6416" max="6417" width="7.140625" customWidth="1"/>
    <col min="6657" max="6657" width="7.7109375" customWidth="1"/>
    <col min="6658" max="6658" width="10.28515625" customWidth="1"/>
    <col min="6659" max="6659" width="7.7109375" customWidth="1"/>
    <col min="6660" max="6661" width="7.42578125" customWidth="1"/>
    <col min="6662" max="6666" width="6.7109375" customWidth="1"/>
    <col min="6667" max="6671" width="10.140625" customWidth="1"/>
    <col min="6672" max="6673" width="7.140625" customWidth="1"/>
    <col min="6913" max="6913" width="7.7109375" customWidth="1"/>
    <col min="6914" max="6914" width="10.28515625" customWidth="1"/>
    <col min="6915" max="6915" width="7.7109375" customWidth="1"/>
    <col min="6916" max="6917" width="7.42578125" customWidth="1"/>
    <col min="6918" max="6922" width="6.7109375" customWidth="1"/>
    <col min="6923" max="6927" width="10.140625" customWidth="1"/>
    <col min="6928" max="6929" width="7.140625" customWidth="1"/>
    <col min="7169" max="7169" width="7.7109375" customWidth="1"/>
    <col min="7170" max="7170" width="10.28515625" customWidth="1"/>
    <col min="7171" max="7171" width="7.7109375" customWidth="1"/>
    <col min="7172" max="7173" width="7.42578125" customWidth="1"/>
    <col min="7174" max="7178" width="6.7109375" customWidth="1"/>
    <col min="7179" max="7183" width="10.140625" customWidth="1"/>
    <col min="7184" max="7185" width="7.140625" customWidth="1"/>
    <col min="7425" max="7425" width="7.7109375" customWidth="1"/>
    <col min="7426" max="7426" width="10.28515625" customWidth="1"/>
    <col min="7427" max="7427" width="7.7109375" customWidth="1"/>
    <col min="7428" max="7429" width="7.42578125" customWidth="1"/>
    <col min="7430" max="7434" width="6.7109375" customWidth="1"/>
    <col min="7435" max="7439" width="10.140625" customWidth="1"/>
    <col min="7440" max="7441" width="7.140625" customWidth="1"/>
    <col min="7681" max="7681" width="7.7109375" customWidth="1"/>
    <col min="7682" max="7682" width="10.28515625" customWidth="1"/>
    <col min="7683" max="7683" width="7.7109375" customWidth="1"/>
    <col min="7684" max="7685" width="7.42578125" customWidth="1"/>
    <col min="7686" max="7690" width="6.7109375" customWidth="1"/>
    <col min="7691" max="7695" width="10.140625" customWidth="1"/>
    <col min="7696" max="7697" width="7.140625" customWidth="1"/>
    <col min="7937" max="7937" width="7.7109375" customWidth="1"/>
    <col min="7938" max="7938" width="10.28515625" customWidth="1"/>
    <col min="7939" max="7939" width="7.7109375" customWidth="1"/>
    <col min="7940" max="7941" width="7.42578125" customWidth="1"/>
    <col min="7942" max="7946" width="6.7109375" customWidth="1"/>
    <col min="7947" max="7951" width="10.140625" customWidth="1"/>
    <col min="7952" max="7953" width="7.140625" customWidth="1"/>
    <col min="8193" max="8193" width="7.7109375" customWidth="1"/>
    <col min="8194" max="8194" width="10.28515625" customWidth="1"/>
    <col min="8195" max="8195" width="7.7109375" customWidth="1"/>
    <col min="8196" max="8197" width="7.42578125" customWidth="1"/>
    <col min="8198" max="8202" width="6.7109375" customWidth="1"/>
    <col min="8203" max="8207" width="10.140625" customWidth="1"/>
    <col min="8208" max="8209" width="7.140625" customWidth="1"/>
    <col min="8449" max="8449" width="7.7109375" customWidth="1"/>
    <col min="8450" max="8450" width="10.28515625" customWidth="1"/>
    <col min="8451" max="8451" width="7.7109375" customWidth="1"/>
    <col min="8452" max="8453" width="7.42578125" customWidth="1"/>
    <col min="8454" max="8458" width="6.7109375" customWidth="1"/>
    <col min="8459" max="8463" width="10.140625" customWidth="1"/>
    <col min="8464" max="8465" width="7.140625" customWidth="1"/>
    <col min="8705" max="8705" width="7.7109375" customWidth="1"/>
    <col min="8706" max="8706" width="10.28515625" customWidth="1"/>
    <col min="8707" max="8707" width="7.7109375" customWidth="1"/>
    <col min="8708" max="8709" width="7.42578125" customWidth="1"/>
    <col min="8710" max="8714" width="6.7109375" customWidth="1"/>
    <col min="8715" max="8719" width="10.140625" customWidth="1"/>
    <col min="8720" max="8721" width="7.140625" customWidth="1"/>
    <col min="8961" max="8961" width="7.7109375" customWidth="1"/>
    <col min="8962" max="8962" width="10.28515625" customWidth="1"/>
    <col min="8963" max="8963" width="7.7109375" customWidth="1"/>
    <col min="8964" max="8965" width="7.42578125" customWidth="1"/>
    <col min="8966" max="8970" width="6.7109375" customWidth="1"/>
    <col min="8971" max="8975" width="10.140625" customWidth="1"/>
    <col min="8976" max="8977" width="7.140625" customWidth="1"/>
    <col min="9217" max="9217" width="7.7109375" customWidth="1"/>
    <col min="9218" max="9218" width="10.28515625" customWidth="1"/>
    <col min="9219" max="9219" width="7.7109375" customWidth="1"/>
    <col min="9220" max="9221" width="7.42578125" customWidth="1"/>
    <col min="9222" max="9226" width="6.7109375" customWidth="1"/>
    <col min="9227" max="9231" width="10.140625" customWidth="1"/>
    <col min="9232" max="9233" width="7.140625" customWidth="1"/>
    <col min="9473" max="9473" width="7.7109375" customWidth="1"/>
    <col min="9474" max="9474" width="10.28515625" customWidth="1"/>
    <col min="9475" max="9475" width="7.7109375" customWidth="1"/>
    <col min="9476" max="9477" width="7.42578125" customWidth="1"/>
    <col min="9478" max="9482" width="6.7109375" customWidth="1"/>
    <col min="9483" max="9487" width="10.140625" customWidth="1"/>
    <col min="9488" max="9489" width="7.140625" customWidth="1"/>
    <col min="9729" max="9729" width="7.7109375" customWidth="1"/>
    <col min="9730" max="9730" width="10.28515625" customWidth="1"/>
    <col min="9731" max="9731" width="7.7109375" customWidth="1"/>
    <col min="9732" max="9733" width="7.42578125" customWidth="1"/>
    <col min="9734" max="9738" width="6.7109375" customWidth="1"/>
    <col min="9739" max="9743" width="10.140625" customWidth="1"/>
    <col min="9744" max="9745" width="7.140625" customWidth="1"/>
    <col min="9985" max="9985" width="7.7109375" customWidth="1"/>
    <col min="9986" max="9986" width="10.28515625" customWidth="1"/>
    <col min="9987" max="9987" width="7.7109375" customWidth="1"/>
    <col min="9988" max="9989" width="7.42578125" customWidth="1"/>
    <col min="9990" max="9994" width="6.7109375" customWidth="1"/>
    <col min="9995" max="9999" width="10.140625" customWidth="1"/>
    <col min="10000" max="10001" width="7.140625" customWidth="1"/>
    <col min="10241" max="10241" width="7.7109375" customWidth="1"/>
    <col min="10242" max="10242" width="10.28515625" customWidth="1"/>
    <col min="10243" max="10243" width="7.7109375" customWidth="1"/>
    <col min="10244" max="10245" width="7.42578125" customWidth="1"/>
    <col min="10246" max="10250" width="6.7109375" customWidth="1"/>
    <col min="10251" max="10255" width="10.140625" customWidth="1"/>
    <col min="10256" max="10257" width="7.140625" customWidth="1"/>
    <col min="10497" max="10497" width="7.7109375" customWidth="1"/>
    <col min="10498" max="10498" width="10.28515625" customWidth="1"/>
    <col min="10499" max="10499" width="7.7109375" customWidth="1"/>
    <col min="10500" max="10501" width="7.42578125" customWidth="1"/>
    <col min="10502" max="10506" width="6.7109375" customWidth="1"/>
    <col min="10507" max="10511" width="10.140625" customWidth="1"/>
    <col min="10512" max="10513" width="7.140625" customWidth="1"/>
    <col min="10753" max="10753" width="7.7109375" customWidth="1"/>
    <col min="10754" max="10754" width="10.28515625" customWidth="1"/>
    <col min="10755" max="10755" width="7.7109375" customWidth="1"/>
    <col min="10756" max="10757" width="7.42578125" customWidth="1"/>
    <col min="10758" max="10762" width="6.7109375" customWidth="1"/>
    <col min="10763" max="10767" width="10.140625" customWidth="1"/>
    <col min="10768" max="10769" width="7.140625" customWidth="1"/>
    <col min="11009" max="11009" width="7.7109375" customWidth="1"/>
    <col min="11010" max="11010" width="10.28515625" customWidth="1"/>
    <col min="11011" max="11011" width="7.7109375" customWidth="1"/>
    <col min="11012" max="11013" width="7.42578125" customWidth="1"/>
    <col min="11014" max="11018" width="6.7109375" customWidth="1"/>
    <col min="11019" max="11023" width="10.140625" customWidth="1"/>
    <col min="11024" max="11025" width="7.140625" customWidth="1"/>
    <col min="11265" max="11265" width="7.7109375" customWidth="1"/>
    <col min="11266" max="11266" width="10.28515625" customWidth="1"/>
    <col min="11267" max="11267" width="7.7109375" customWidth="1"/>
    <col min="11268" max="11269" width="7.42578125" customWidth="1"/>
    <col min="11270" max="11274" width="6.7109375" customWidth="1"/>
    <col min="11275" max="11279" width="10.140625" customWidth="1"/>
    <col min="11280" max="11281" width="7.140625" customWidth="1"/>
    <col min="11521" max="11521" width="7.7109375" customWidth="1"/>
    <col min="11522" max="11522" width="10.28515625" customWidth="1"/>
    <col min="11523" max="11523" width="7.7109375" customWidth="1"/>
    <col min="11524" max="11525" width="7.42578125" customWidth="1"/>
    <col min="11526" max="11530" width="6.7109375" customWidth="1"/>
    <col min="11531" max="11535" width="10.140625" customWidth="1"/>
    <col min="11536" max="11537" width="7.140625" customWidth="1"/>
    <col min="11777" max="11777" width="7.7109375" customWidth="1"/>
    <col min="11778" max="11778" width="10.28515625" customWidth="1"/>
    <col min="11779" max="11779" width="7.7109375" customWidth="1"/>
    <col min="11780" max="11781" width="7.42578125" customWidth="1"/>
    <col min="11782" max="11786" width="6.7109375" customWidth="1"/>
    <col min="11787" max="11791" width="10.140625" customWidth="1"/>
    <col min="11792" max="11793" width="7.140625" customWidth="1"/>
    <col min="12033" max="12033" width="7.7109375" customWidth="1"/>
    <col min="12034" max="12034" width="10.28515625" customWidth="1"/>
    <col min="12035" max="12035" width="7.7109375" customWidth="1"/>
    <col min="12036" max="12037" width="7.42578125" customWidth="1"/>
    <col min="12038" max="12042" width="6.7109375" customWidth="1"/>
    <col min="12043" max="12047" width="10.140625" customWidth="1"/>
    <col min="12048" max="12049" width="7.140625" customWidth="1"/>
    <col min="12289" max="12289" width="7.7109375" customWidth="1"/>
    <col min="12290" max="12290" width="10.28515625" customWidth="1"/>
    <col min="12291" max="12291" width="7.7109375" customWidth="1"/>
    <col min="12292" max="12293" width="7.42578125" customWidth="1"/>
    <col min="12294" max="12298" width="6.7109375" customWidth="1"/>
    <col min="12299" max="12303" width="10.140625" customWidth="1"/>
    <col min="12304" max="12305" width="7.140625" customWidth="1"/>
    <col min="12545" max="12545" width="7.7109375" customWidth="1"/>
    <col min="12546" max="12546" width="10.28515625" customWidth="1"/>
    <col min="12547" max="12547" width="7.7109375" customWidth="1"/>
    <col min="12548" max="12549" width="7.42578125" customWidth="1"/>
    <col min="12550" max="12554" width="6.7109375" customWidth="1"/>
    <col min="12555" max="12559" width="10.140625" customWidth="1"/>
    <col min="12560" max="12561" width="7.140625" customWidth="1"/>
    <col min="12801" max="12801" width="7.7109375" customWidth="1"/>
    <col min="12802" max="12802" width="10.28515625" customWidth="1"/>
    <col min="12803" max="12803" width="7.7109375" customWidth="1"/>
    <col min="12804" max="12805" width="7.42578125" customWidth="1"/>
    <col min="12806" max="12810" width="6.7109375" customWidth="1"/>
    <col min="12811" max="12815" width="10.140625" customWidth="1"/>
    <col min="12816" max="12817" width="7.140625" customWidth="1"/>
    <col min="13057" max="13057" width="7.7109375" customWidth="1"/>
    <col min="13058" max="13058" width="10.28515625" customWidth="1"/>
    <col min="13059" max="13059" width="7.7109375" customWidth="1"/>
    <col min="13060" max="13061" width="7.42578125" customWidth="1"/>
    <col min="13062" max="13066" width="6.7109375" customWidth="1"/>
    <col min="13067" max="13071" width="10.140625" customWidth="1"/>
    <col min="13072" max="13073" width="7.140625" customWidth="1"/>
    <col min="13313" max="13313" width="7.7109375" customWidth="1"/>
    <col min="13314" max="13314" width="10.28515625" customWidth="1"/>
    <col min="13315" max="13315" width="7.7109375" customWidth="1"/>
    <col min="13316" max="13317" width="7.42578125" customWidth="1"/>
    <col min="13318" max="13322" width="6.7109375" customWidth="1"/>
    <col min="13323" max="13327" width="10.140625" customWidth="1"/>
    <col min="13328" max="13329" width="7.140625" customWidth="1"/>
    <col min="13569" max="13569" width="7.7109375" customWidth="1"/>
    <col min="13570" max="13570" width="10.28515625" customWidth="1"/>
    <col min="13571" max="13571" width="7.7109375" customWidth="1"/>
    <col min="13572" max="13573" width="7.42578125" customWidth="1"/>
    <col min="13574" max="13578" width="6.7109375" customWidth="1"/>
    <col min="13579" max="13583" width="10.140625" customWidth="1"/>
    <col min="13584" max="13585" width="7.140625" customWidth="1"/>
    <col min="13825" max="13825" width="7.7109375" customWidth="1"/>
    <col min="13826" max="13826" width="10.28515625" customWidth="1"/>
    <col min="13827" max="13827" width="7.7109375" customWidth="1"/>
    <col min="13828" max="13829" width="7.42578125" customWidth="1"/>
    <col min="13830" max="13834" width="6.7109375" customWidth="1"/>
    <col min="13835" max="13839" width="10.140625" customWidth="1"/>
    <col min="13840" max="13841" width="7.140625" customWidth="1"/>
    <col min="14081" max="14081" width="7.7109375" customWidth="1"/>
    <col min="14082" max="14082" width="10.28515625" customWidth="1"/>
    <col min="14083" max="14083" width="7.7109375" customWidth="1"/>
    <col min="14084" max="14085" width="7.42578125" customWidth="1"/>
    <col min="14086" max="14090" width="6.7109375" customWidth="1"/>
    <col min="14091" max="14095" width="10.140625" customWidth="1"/>
    <col min="14096" max="14097" width="7.140625" customWidth="1"/>
    <col min="14337" max="14337" width="7.7109375" customWidth="1"/>
    <col min="14338" max="14338" width="10.28515625" customWidth="1"/>
    <col min="14339" max="14339" width="7.7109375" customWidth="1"/>
    <col min="14340" max="14341" width="7.42578125" customWidth="1"/>
    <col min="14342" max="14346" width="6.7109375" customWidth="1"/>
    <col min="14347" max="14351" width="10.140625" customWidth="1"/>
    <col min="14352" max="14353" width="7.140625" customWidth="1"/>
    <col min="14593" max="14593" width="7.7109375" customWidth="1"/>
    <col min="14594" max="14594" width="10.28515625" customWidth="1"/>
    <col min="14595" max="14595" width="7.7109375" customWidth="1"/>
    <col min="14596" max="14597" width="7.42578125" customWidth="1"/>
    <col min="14598" max="14602" width="6.7109375" customWidth="1"/>
    <col min="14603" max="14607" width="10.140625" customWidth="1"/>
    <col min="14608" max="14609" width="7.140625" customWidth="1"/>
    <col min="14849" max="14849" width="7.7109375" customWidth="1"/>
    <col min="14850" max="14850" width="10.28515625" customWidth="1"/>
    <col min="14851" max="14851" width="7.7109375" customWidth="1"/>
    <col min="14852" max="14853" width="7.42578125" customWidth="1"/>
    <col min="14854" max="14858" width="6.7109375" customWidth="1"/>
    <col min="14859" max="14863" width="10.140625" customWidth="1"/>
    <col min="14864" max="14865" width="7.140625" customWidth="1"/>
    <col min="15105" max="15105" width="7.7109375" customWidth="1"/>
    <col min="15106" max="15106" width="10.28515625" customWidth="1"/>
    <col min="15107" max="15107" width="7.7109375" customWidth="1"/>
    <col min="15108" max="15109" width="7.42578125" customWidth="1"/>
    <col min="15110" max="15114" width="6.7109375" customWidth="1"/>
    <col min="15115" max="15119" width="10.140625" customWidth="1"/>
    <col min="15120" max="15121" width="7.140625" customWidth="1"/>
    <col min="15361" max="15361" width="7.7109375" customWidth="1"/>
    <col min="15362" max="15362" width="10.28515625" customWidth="1"/>
    <col min="15363" max="15363" width="7.7109375" customWidth="1"/>
    <col min="15364" max="15365" width="7.42578125" customWidth="1"/>
    <col min="15366" max="15370" width="6.7109375" customWidth="1"/>
    <col min="15371" max="15375" width="10.140625" customWidth="1"/>
    <col min="15376" max="15377" width="7.140625" customWidth="1"/>
    <col min="15617" max="15617" width="7.7109375" customWidth="1"/>
    <col min="15618" max="15618" width="10.28515625" customWidth="1"/>
    <col min="15619" max="15619" width="7.7109375" customWidth="1"/>
    <col min="15620" max="15621" width="7.42578125" customWidth="1"/>
    <col min="15622" max="15626" width="6.7109375" customWidth="1"/>
    <col min="15627" max="15631" width="10.140625" customWidth="1"/>
    <col min="15632" max="15633" width="7.140625" customWidth="1"/>
    <col min="15873" max="15873" width="7.7109375" customWidth="1"/>
    <col min="15874" max="15874" width="10.28515625" customWidth="1"/>
    <col min="15875" max="15875" width="7.7109375" customWidth="1"/>
    <col min="15876" max="15877" width="7.42578125" customWidth="1"/>
    <col min="15878" max="15882" width="6.7109375" customWidth="1"/>
    <col min="15883" max="15887" width="10.140625" customWidth="1"/>
    <col min="15888" max="15889" width="7.140625" customWidth="1"/>
    <col min="16129" max="16129" width="7.7109375" customWidth="1"/>
    <col min="16130" max="16130" width="10.28515625" customWidth="1"/>
    <col min="16131" max="16131" width="7.7109375" customWidth="1"/>
    <col min="16132" max="16133" width="7.42578125" customWidth="1"/>
    <col min="16134" max="16138" width="6.7109375" customWidth="1"/>
    <col min="16139" max="16143" width="10.140625" customWidth="1"/>
    <col min="16144" max="16145" width="7.140625" customWidth="1"/>
  </cols>
  <sheetData>
    <row r="1" spans="1:212" ht="15.75" customHeight="1" thickBot="1" x14ac:dyDescent="0.3">
      <c r="A1" s="263"/>
      <c r="B1" s="264"/>
      <c r="C1" s="264"/>
      <c r="D1" s="264"/>
      <c r="E1" s="265"/>
      <c r="F1" s="272" t="s">
        <v>63</v>
      </c>
      <c r="G1" s="273"/>
      <c r="H1" s="273"/>
      <c r="I1" s="273"/>
      <c r="J1" s="273"/>
      <c r="K1" s="273"/>
      <c r="L1" s="273"/>
      <c r="M1" s="273"/>
      <c r="N1" s="273"/>
      <c r="O1" s="274"/>
      <c r="P1" s="278" t="s">
        <v>41</v>
      </c>
      <c r="Q1" s="298"/>
      <c r="R1" s="263"/>
      <c r="S1" s="264"/>
      <c r="T1" s="264"/>
      <c r="U1" s="264"/>
      <c r="V1" s="265"/>
      <c r="W1" s="272" t="s">
        <v>63</v>
      </c>
      <c r="X1" s="273"/>
      <c r="Y1" s="273"/>
      <c r="Z1" s="273"/>
      <c r="AA1" s="273"/>
      <c r="AB1" s="273"/>
      <c r="AC1" s="273"/>
      <c r="AD1" s="273"/>
      <c r="AE1" s="273"/>
      <c r="AF1" s="274"/>
      <c r="AG1" s="278" t="s">
        <v>41</v>
      </c>
      <c r="AH1" s="298"/>
      <c r="AI1" s="263"/>
      <c r="AJ1" s="264"/>
      <c r="AK1" s="264"/>
      <c r="AL1" s="264"/>
      <c r="AM1" s="265"/>
      <c r="AN1" s="272" t="s">
        <v>63</v>
      </c>
      <c r="AO1" s="273"/>
      <c r="AP1" s="273"/>
      <c r="AQ1" s="273"/>
      <c r="AR1" s="273"/>
      <c r="AS1" s="273"/>
      <c r="AT1" s="273"/>
      <c r="AU1" s="273"/>
      <c r="AV1" s="273"/>
      <c r="AW1" s="274"/>
      <c r="AX1" s="278" t="s">
        <v>41</v>
      </c>
      <c r="AY1" s="298"/>
    </row>
    <row r="2" spans="1:212" ht="15.75" customHeight="1" thickBot="1" x14ac:dyDescent="0.3">
      <c r="A2" s="266"/>
      <c r="B2" s="267"/>
      <c r="C2" s="267"/>
      <c r="D2" s="267"/>
      <c r="E2" s="268"/>
      <c r="F2" s="275"/>
      <c r="G2" s="276"/>
      <c r="H2" s="276"/>
      <c r="I2" s="276"/>
      <c r="J2" s="276"/>
      <c r="K2" s="276"/>
      <c r="L2" s="276"/>
      <c r="M2" s="276"/>
      <c r="N2" s="276"/>
      <c r="O2" s="277"/>
      <c r="P2" s="278" t="s">
        <v>50</v>
      </c>
      <c r="Q2" s="298"/>
      <c r="R2" s="266"/>
      <c r="S2" s="267"/>
      <c r="T2" s="267"/>
      <c r="U2" s="267"/>
      <c r="V2" s="268"/>
      <c r="W2" s="275"/>
      <c r="X2" s="276"/>
      <c r="Y2" s="276"/>
      <c r="Z2" s="276"/>
      <c r="AA2" s="276"/>
      <c r="AB2" s="276"/>
      <c r="AC2" s="276"/>
      <c r="AD2" s="276"/>
      <c r="AE2" s="276"/>
      <c r="AF2" s="277"/>
      <c r="AG2" s="278" t="s">
        <v>50</v>
      </c>
      <c r="AH2" s="298"/>
      <c r="AI2" s="266"/>
      <c r="AJ2" s="267"/>
      <c r="AK2" s="267"/>
      <c r="AL2" s="267"/>
      <c r="AM2" s="268"/>
      <c r="AN2" s="275"/>
      <c r="AO2" s="276"/>
      <c r="AP2" s="276"/>
      <c r="AQ2" s="276"/>
      <c r="AR2" s="276"/>
      <c r="AS2" s="276"/>
      <c r="AT2" s="276"/>
      <c r="AU2" s="276"/>
      <c r="AV2" s="276"/>
      <c r="AW2" s="277"/>
      <c r="AX2" s="278" t="s">
        <v>50</v>
      </c>
      <c r="AY2" s="298"/>
    </row>
    <row r="3" spans="1:212" ht="15.75" customHeight="1" thickBot="1" x14ac:dyDescent="0.3">
      <c r="A3" s="269"/>
      <c r="B3" s="270"/>
      <c r="C3" s="270"/>
      <c r="D3" s="270"/>
      <c r="E3" s="271"/>
      <c r="F3" s="278" t="s">
        <v>40</v>
      </c>
      <c r="G3" s="279"/>
      <c r="H3" s="279"/>
      <c r="I3" s="279"/>
      <c r="J3" s="279"/>
      <c r="K3" s="279"/>
      <c r="L3" s="279"/>
      <c r="M3" s="279"/>
      <c r="N3" s="279"/>
      <c r="O3" s="298"/>
      <c r="P3" s="278" t="s">
        <v>44</v>
      </c>
      <c r="Q3" s="298"/>
      <c r="R3" s="269"/>
      <c r="S3" s="270"/>
      <c r="T3" s="270"/>
      <c r="U3" s="270"/>
      <c r="V3" s="271"/>
      <c r="W3" s="278" t="s">
        <v>40</v>
      </c>
      <c r="X3" s="279"/>
      <c r="Y3" s="279"/>
      <c r="Z3" s="279"/>
      <c r="AA3" s="279"/>
      <c r="AB3" s="279"/>
      <c r="AC3" s="279"/>
      <c r="AD3" s="279"/>
      <c r="AE3" s="279"/>
      <c r="AF3" s="298"/>
      <c r="AG3" s="278" t="s">
        <v>44</v>
      </c>
      <c r="AH3" s="298"/>
      <c r="AI3" s="269"/>
      <c r="AJ3" s="270"/>
      <c r="AK3" s="270"/>
      <c r="AL3" s="270"/>
      <c r="AM3" s="271"/>
      <c r="AN3" s="278" t="s">
        <v>40</v>
      </c>
      <c r="AO3" s="279"/>
      <c r="AP3" s="279"/>
      <c r="AQ3" s="279"/>
      <c r="AR3" s="279"/>
      <c r="AS3" s="279"/>
      <c r="AT3" s="279"/>
      <c r="AU3" s="279"/>
      <c r="AV3" s="279"/>
      <c r="AW3" s="298"/>
      <c r="AX3" s="278" t="s">
        <v>44</v>
      </c>
      <c r="AY3" s="298"/>
    </row>
    <row r="4" spans="1:212" ht="14.25" customHeight="1" x14ac:dyDescent="0.25">
      <c r="A4" s="260" t="s">
        <v>119</v>
      </c>
      <c r="B4" s="260"/>
      <c r="C4" s="260"/>
      <c r="D4" s="260"/>
      <c r="E4" s="260"/>
      <c r="F4" s="260"/>
      <c r="G4" s="260"/>
      <c r="H4" s="260" t="s">
        <v>51</v>
      </c>
      <c r="I4" s="260"/>
      <c r="J4" s="260"/>
      <c r="K4" s="260"/>
      <c r="L4" s="260"/>
      <c r="M4" s="260"/>
      <c r="N4" s="260"/>
      <c r="O4" s="299" t="s">
        <v>73</v>
      </c>
      <c r="P4" s="299"/>
      <c r="Q4" s="299"/>
      <c r="R4" s="299" t="s">
        <v>120</v>
      </c>
      <c r="S4" s="299"/>
      <c r="T4" s="299"/>
      <c r="U4" s="299"/>
      <c r="V4" s="299"/>
      <c r="W4" s="299"/>
      <c r="X4" s="299"/>
      <c r="Y4" s="260" t="s">
        <v>51</v>
      </c>
      <c r="Z4" s="260"/>
      <c r="AA4" s="260"/>
      <c r="AB4" s="260"/>
      <c r="AC4" s="260"/>
      <c r="AD4" s="260"/>
      <c r="AE4" s="260"/>
      <c r="AF4" s="299" t="s">
        <v>64</v>
      </c>
      <c r="AG4" s="299"/>
      <c r="AH4" s="299"/>
      <c r="AI4" s="299" t="s">
        <v>121</v>
      </c>
      <c r="AJ4" s="299"/>
      <c r="AK4" s="299"/>
      <c r="AL4" s="299"/>
      <c r="AM4" s="299"/>
      <c r="AN4" s="299"/>
      <c r="AO4" s="299"/>
      <c r="AP4" s="260" t="s">
        <v>51</v>
      </c>
      <c r="AQ4" s="260"/>
      <c r="AR4" s="260"/>
      <c r="AS4" s="260"/>
      <c r="AT4" s="260"/>
      <c r="AU4" s="260"/>
      <c r="AV4" s="260"/>
      <c r="AW4" s="299" t="s">
        <v>80</v>
      </c>
      <c r="AX4" s="299"/>
      <c r="AY4" s="299"/>
    </row>
    <row r="5" spans="1:212" ht="14.25" customHeight="1" x14ac:dyDescent="0.25">
      <c r="A5" s="261"/>
      <c r="B5" s="261"/>
      <c r="C5" s="261"/>
      <c r="D5" s="261"/>
      <c r="E5" s="261"/>
      <c r="F5" s="261"/>
      <c r="G5" s="261"/>
      <c r="H5" s="261"/>
      <c r="I5" s="261"/>
      <c r="J5" s="261"/>
      <c r="K5" s="261"/>
      <c r="L5" s="261"/>
      <c r="M5" s="261"/>
      <c r="N5" s="261"/>
      <c r="O5" s="300"/>
      <c r="P5" s="300"/>
      <c r="Q5" s="300"/>
      <c r="R5" s="300"/>
      <c r="S5" s="300"/>
      <c r="T5" s="300"/>
      <c r="U5" s="300"/>
      <c r="V5" s="300"/>
      <c r="W5" s="300"/>
      <c r="X5" s="300"/>
      <c r="Y5" s="261"/>
      <c r="Z5" s="261"/>
      <c r="AA5" s="261"/>
      <c r="AB5" s="261"/>
      <c r="AC5" s="261"/>
      <c r="AD5" s="261"/>
      <c r="AE5" s="261"/>
      <c r="AF5" s="300"/>
      <c r="AG5" s="300"/>
      <c r="AH5" s="300"/>
      <c r="AI5" s="300"/>
      <c r="AJ5" s="300"/>
      <c r="AK5" s="300"/>
      <c r="AL5" s="300"/>
      <c r="AM5" s="300"/>
      <c r="AN5" s="300"/>
      <c r="AO5" s="300"/>
      <c r="AP5" s="261"/>
      <c r="AQ5" s="261"/>
      <c r="AR5" s="261"/>
      <c r="AS5" s="261"/>
      <c r="AT5" s="261"/>
      <c r="AU5" s="261"/>
      <c r="AV5" s="261"/>
      <c r="AW5" s="300"/>
      <c r="AX5" s="300"/>
      <c r="AY5" s="300"/>
    </row>
    <row r="6" spans="1:212" ht="14.25" customHeight="1" x14ac:dyDescent="0.25">
      <c r="A6" s="261" t="s">
        <v>77</v>
      </c>
      <c r="B6" s="261"/>
      <c r="C6" s="261"/>
      <c r="D6" s="261"/>
      <c r="E6" s="261"/>
      <c r="F6" s="261"/>
      <c r="G6" s="261"/>
      <c r="H6" s="261" t="s">
        <v>87</v>
      </c>
      <c r="I6" s="261"/>
      <c r="J6" s="261"/>
      <c r="K6" s="261"/>
      <c r="L6" s="261" t="s">
        <v>74</v>
      </c>
      <c r="M6" s="261"/>
      <c r="N6" s="261"/>
      <c r="O6" s="261"/>
      <c r="P6" s="261"/>
      <c r="Q6" s="261"/>
      <c r="R6" s="261" t="s">
        <v>77</v>
      </c>
      <c r="S6" s="261"/>
      <c r="T6" s="261"/>
      <c r="U6" s="261"/>
      <c r="V6" s="261"/>
      <c r="W6" s="261"/>
      <c r="X6" s="261"/>
      <c r="Y6" s="261" t="s">
        <v>65</v>
      </c>
      <c r="Z6" s="261"/>
      <c r="AA6" s="261"/>
      <c r="AB6" s="261"/>
      <c r="AC6" s="261" t="s">
        <v>90</v>
      </c>
      <c r="AD6" s="261"/>
      <c r="AE6" s="261"/>
      <c r="AF6" s="261"/>
      <c r="AG6" s="261"/>
      <c r="AH6" s="261"/>
      <c r="AI6" s="261" t="s">
        <v>88</v>
      </c>
      <c r="AJ6" s="261"/>
      <c r="AK6" s="261"/>
      <c r="AL6" s="261"/>
      <c r="AM6" s="261"/>
      <c r="AN6" s="261"/>
      <c r="AO6" s="261"/>
      <c r="AP6" s="261" t="s">
        <v>65</v>
      </c>
      <c r="AQ6" s="261"/>
      <c r="AR6" s="261"/>
      <c r="AS6" s="261"/>
      <c r="AT6" s="261" t="s">
        <v>90</v>
      </c>
      <c r="AU6" s="261"/>
      <c r="AV6" s="261"/>
      <c r="AW6" s="261"/>
      <c r="AX6" s="261"/>
      <c r="AY6" s="261"/>
    </row>
    <row r="7" spans="1:212" ht="14.25" customHeight="1" x14ac:dyDescent="0.25">
      <c r="A7" s="261"/>
      <c r="B7" s="261"/>
      <c r="C7" s="261"/>
      <c r="D7" s="261"/>
      <c r="E7" s="261"/>
      <c r="F7" s="261"/>
      <c r="G7" s="261"/>
      <c r="H7" s="261"/>
      <c r="I7" s="261"/>
      <c r="J7" s="261"/>
      <c r="K7" s="261"/>
      <c r="L7" s="261"/>
      <c r="M7" s="261"/>
      <c r="N7" s="261"/>
      <c r="O7" s="261"/>
      <c r="P7" s="261"/>
      <c r="Q7" s="261"/>
      <c r="R7" s="261"/>
      <c r="S7" s="261"/>
      <c r="T7" s="261"/>
      <c r="U7" s="261"/>
      <c r="V7" s="261"/>
      <c r="W7" s="261"/>
      <c r="X7" s="261"/>
      <c r="Y7" s="261"/>
      <c r="Z7" s="261"/>
      <c r="AA7" s="261"/>
      <c r="AB7" s="261"/>
      <c r="AC7" s="261"/>
      <c r="AD7" s="261"/>
      <c r="AE7" s="261"/>
      <c r="AF7" s="261"/>
      <c r="AG7" s="261"/>
      <c r="AH7" s="261"/>
      <c r="AI7" s="261"/>
      <c r="AJ7" s="261"/>
      <c r="AK7" s="261"/>
      <c r="AL7" s="261"/>
      <c r="AM7" s="261"/>
      <c r="AN7" s="261"/>
      <c r="AO7" s="261"/>
      <c r="AP7" s="261"/>
      <c r="AQ7" s="261"/>
      <c r="AR7" s="261"/>
      <c r="AS7" s="261"/>
      <c r="AT7" s="261"/>
      <c r="AU7" s="261"/>
      <c r="AV7" s="261"/>
      <c r="AW7" s="261"/>
      <c r="AX7" s="261"/>
      <c r="AY7" s="261"/>
    </row>
    <row r="8" spans="1:212" ht="14.25" customHeight="1" x14ac:dyDescent="0.25">
      <c r="A8" s="261" t="s">
        <v>76</v>
      </c>
      <c r="B8" s="261"/>
      <c r="C8" s="261"/>
      <c r="D8" s="261"/>
      <c r="E8" s="261"/>
      <c r="F8" s="261"/>
      <c r="G8" s="261"/>
      <c r="H8" s="261"/>
      <c r="I8" s="261" t="s">
        <v>75</v>
      </c>
      <c r="J8" s="261"/>
      <c r="K8" s="261"/>
      <c r="L8" s="261"/>
      <c r="M8" s="261"/>
      <c r="N8" s="261"/>
      <c r="O8" s="261"/>
      <c r="P8" s="261"/>
      <c r="Q8" s="261"/>
      <c r="R8" s="261" t="s">
        <v>76</v>
      </c>
      <c r="S8" s="261"/>
      <c r="T8" s="261"/>
      <c r="U8" s="261"/>
      <c r="V8" s="261"/>
      <c r="W8" s="261"/>
      <c r="X8" s="261"/>
      <c r="Y8" s="261"/>
      <c r="Z8" s="261" t="s">
        <v>91</v>
      </c>
      <c r="AA8" s="261"/>
      <c r="AB8" s="261"/>
      <c r="AC8" s="261"/>
      <c r="AD8" s="261"/>
      <c r="AE8" s="261"/>
      <c r="AF8" s="261"/>
      <c r="AG8" s="261"/>
      <c r="AH8" s="261"/>
      <c r="AI8" s="261" t="s">
        <v>89</v>
      </c>
      <c r="AJ8" s="261"/>
      <c r="AK8" s="261"/>
      <c r="AL8" s="261"/>
      <c r="AM8" s="261"/>
      <c r="AN8" s="261"/>
      <c r="AO8" s="261"/>
      <c r="AP8" s="261"/>
      <c r="AQ8" s="261" t="s">
        <v>91</v>
      </c>
      <c r="AR8" s="261"/>
      <c r="AS8" s="261"/>
      <c r="AT8" s="261"/>
      <c r="AU8" s="261"/>
      <c r="AV8" s="261"/>
      <c r="AW8" s="261"/>
      <c r="AX8" s="261"/>
      <c r="AY8" s="261"/>
    </row>
    <row r="9" spans="1:212" ht="14.25" customHeight="1" x14ac:dyDescent="0.25">
      <c r="A9" s="261"/>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c r="AL9" s="261"/>
      <c r="AM9" s="261"/>
      <c r="AN9" s="261"/>
      <c r="AO9" s="261"/>
      <c r="AP9" s="261"/>
      <c r="AQ9" s="261"/>
      <c r="AR9" s="261"/>
      <c r="AS9" s="261"/>
      <c r="AT9" s="261"/>
      <c r="AU9" s="261"/>
      <c r="AV9" s="261"/>
      <c r="AW9" s="261"/>
      <c r="AX9" s="261"/>
      <c r="AY9" s="261"/>
    </row>
    <row r="10" spans="1:212" ht="14.25" customHeight="1" x14ac:dyDescent="0.25">
      <c r="A10" s="261" t="s">
        <v>52</v>
      </c>
      <c r="B10" s="261"/>
      <c r="C10" s="261"/>
      <c r="D10" s="261"/>
      <c r="E10" s="261"/>
      <c r="F10" s="261"/>
      <c r="G10" s="261"/>
      <c r="H10" s="261" t="s">
        <v>49</v>
      </c>
      <c r="I10" s="261"/>
      <c r="J10" s="261"/>
      <c r="K10" s="261"/>
      <c r="L10" s="261"/>
      <c r="M10" s="261"/>
      <c r="N10" s="261"/>
      <c r="O10" s="261"/>
      <c r="P10" s="261"/>
      <c r="Q10" s="261"/>
      <c r="R10" s="261" t="s">
        <v>52</v>
      </c>
      <c r="S10" s="261"/>
      <c r="T10" s="261"/>
      <c r="U10" s="261"/>
      <c r="V10" s="261"/>
      <c r="W10" s="261"/>
      <c r="X10" s="261"/>
      <c r="Y10" s="261" t="s">
        <v>49</v>
      </c>
      <c r="Z10" s="261"/>
      <c r="AA10" s="261"/>
      <c r="AB10" s="261"/>
      <c r="AC10" s="261"/>
      <c r="AD10" s="261"/>
      <c r="AE10" s="261"/>
      <c r="AF10" s="261"/>
      <c r="AG10" s="261"/>
      <c r="AH10" s="261"/>
      <c r="AI10" s="261" t="s">
        <v>52</v>
      </c>
      <c r="AJ10" s="261"/>
      <c r="AK10" s="261"/>
      <c r="AL10" s="261"/>
      <c r="AM10" s="261"/>
      <c r="AN10" s="261"/>
      <c r="AO10" s="261"/>
      <c r="AP10" s="261" t="s">
        <v>49</v>
      </c>
      <c r="AQ10" s="261"/>
      <c r="AR10" s="261"/>
      <c r="AS10" s="261"/>
      <c r="AT10" s="261"/>
      <c r="AU10" s="261"/>
      <c r="AV10" s="261"/>
      <c r="AW10" s="261"/>
      <c r="AX10" s="261"/>
      <c r="AY10" s="261"/>
    </row>
    <row r="11" spans="1:212" ht="14.25" customHeight="1" x14ac:dyDescent="0.25">
      <c r="A11" s="261"/>
      <c r="B11" s="261"/>
      <c r="C11" s="261"/>
      <c r="D11" s="261"/>
      <c r="E11" s="261"/>
      <c r="F11" s="261"/>
      <c r="G11" s="261"/>
      <c r="H11" s="261"/>
      <c r="I11" s="261"/>
      <c r="J11" s="261"/>
      <c r="K11" s="261"/>
      <c r="L11" s="261"/>
      <c r="M11" s="261"/>
      <c r="N11" s="261"/>
      <c r="O11" s="261"/>
      <c r="P11" s="261"/>
      <c r="Q11" s="261"/>
      <c r="R11" s="261"/>
      <c r="S11" s="261"/>
      <c r="T11" s="261"/>
      <c r="U11" s="261"/>
      <c r="V11" s="261"/>
      <c r="W11" s="261"/>
      <c r="X11" s="261"/>
      <c r="Y11" s="261"/>
      <c r="Z11" s="261"/>
      <c r="AA11" s="261"/>
      <c r="AB11" s="261"/>
      <c r="AC11" s="261"/>
      <c r="AD11" s="261"/>
      <c r="AE11" s="261"/>
      <c r="AF11" s="261"/>
      <c r="AG11" s="261"/>
      <c r="AH11" s="261"/>
      <c r="AI11" s="261"/>
      <c r="AJ11" s="261"/>
      <c r="AK11" s="261"/>
      <c r="AL11" s="261"/>
      <c r="AM11" s="261"/>
      <c r="AN11" s="261"/>
      <c r="AO11" s="261"/>
      <c r="AP11" s="261"/>
      <c r="AQ11" s="261"/>
      <c r="AR11" s="261"/>
      <c r="AS11" s="261"/>
      <c r="AT11" s="261"/>
      <c r="AU11" s="261"/>
      <c r="AV11" s="261"/>
      <c r="AW11" s="261"/>
      <c r="AX11" s="261"/>
      <c r="AY11" s="261"/>
    </row>
    <row r="12" spans="1:212" ht="15.75" thickBot="1" x14ac:dyDescent="0.3">
      <c r="A12" s="270"/>
      <c r="B12" s="270"/>
      <c r="C12" s="270"/>
      <c r="D12" s="270"/>
      <c r="E12" s="270"/>
      <c r="F12" s="270"/>
      <c r="G12" s="270"/>
      <c r="H12" s="270"/>
      <c r="I12" s="270"/>
      <c r="J12" s="270"/>
      <c r="K12" s="270"/>
      <c r="L12" s="270"/>
      <c r="M12" s="270"/>
      <c r="N12" s="270"/>
      <c r="O12" s="270"/>
      <c r="P12" s="270"/>
      <c r="Q12" s="270"/>
      <c r="R12" s="270"/>
      <c r="S12" s="270"/>
      <c r="T12" s="270"/>
      <c r="U12" s="270"/>
      <c r="V12" s="270"/>
      <c r="W12" s="270"/>
      <c r="X12" s="270"/>
      <c r="Y12" s="270"/>
      <c r="Z12" s="270"/>
      <c r="AA12" s="270"/>
      <c r="AB12" s="270"/>
      <c r="AC12" s="270"/>
      <c r="AD12" s="270"/>
      <c r="AE12" s="270"/>
      <c r="AF12" s="270"/>
      <c r="AG12" s="270"/>
      <c r="AH12" s="270"/>
      <c r="AI12" s="270"/>
      <c r="AJ12" s="270"/>
      <c r="AK12" s="270"/>
      <c r="AL12" s="270"/>
      <c r="AM12" s="270"/>
      <c r="AN12" s="270"/>
      <c r="AO12" s="270"/>
      <c r="AP12" s="270"/>
      <c r="AQ12" s="270"/>
      <c r="AR12" s="270"/>
      <c r="AS12" s="270"/>
      <c r="AT12" s="270"/>
      <c r="AU12" s="270"/>
      <c r="AV12" s="270"/>
      <c r="AW12" s="270"/>
      <c r="AX12" s="270"/>
      <c r="AY12" s="270"/>
    </row>
    <row r="13" spans="1:212" s="1" customFormat="1" ht="38.25" customHeight="1" thickBot="1" x14ac:dyDescent="0.3">
      <c r="A13" s="8" t="s">
        <v>53</v>
      </c>
      <c r="B13" s="8" t="s">
        <v>66</v>
      </c>
      <c r="C13" s="9" t="s">
        <v>54</v>
      </c>
      <c r="D13" s="9" t="s">
        <v>39</v>
      </c>
      <c r="E13" s="9" t="s">
        <v>38</v>
      </c>
      <c r="F13" s="293" t="s">
        <v>11</v>
      </c>
      <c r="G13" s="294"/>
      <c r="H13" s="294"/>
      <c r="I13" s="294"/>
      <c r="J13" s="295"/>
      <c r="K13" s="17" t="s">
        <v>20</v>
      </c>
      <c r="L13" s="17" t="s">
        <v>55</v>
      </c>
      <c r="M13" s="17" t="s">
        <v>56</v>
      </c>
      <c r="N13" s="17" t="s">
        <v>57</v>
      </c>
      <c r="O13" s="17" t="s">
        <v>58</v>
      </c>
      <c r="P13" s="296" t="s">
        <v>67</v>
      </c>
      <c r="Q13" s="297"/>
      <c r="R13" s="8" t="s">
        <v>53</v>
      </c>
      <c r="S13" s="8" t="s">
        <v>66</v>
      </c>
      <c r="T13" s="9" t="s">
        <v>54</v>
      </c>
      <c r="U13" s="9" t="s">
        <v>39</v>
      </c>
      <c r="V13" s="9" t="s">
        <v>38</v>
      </c>
      <c r="W13" s="293" t="s">
        <v>11</v>
      </c>
      <c r="X13" s="294"/>
      <c r="Y13" s="294"/>
      <c r="Z13" s="294"/>
      <c r="AA13" s="295"/>
      <c r="AB13" s="17" t="s">
        <v>20</v>
      </c>
      <c r="AC13" s="17" t="s">
        <v>55</v>
      </c>
      <c r="AD13" s="17" t="s">
        <v>56</v>
      </c>
      <c r="AE13" s="17" t="s">
        <v>57</v>
      </c>
      <c r="AF13" s="17" t="s">
        <v>58</v>
      </c>
      <c r="AG13" s="296" t="s">
        <v>67</v>
      </c>
      <c r="AH13" s="297"/>
      <c r="AI13" s="8" t="s">
        <v>53</v>
      </c>
      <c r="AJ13" s="8" t="s">
        <v>66</v>
      </c>
      <c r="AK13" s="9" t="s">
        <v>54</v>
      </c>
      <c r="AL13" s="9" t="s">
        <v>39</v>
      </c>
      <c r="AM13" s="9" t="s">
        <v>38</v>
      </c>
      <c r="AN13" s="293" t="s">
        <v>11</v>
      </c>
      <c r="AO13" s="294"/>
      <c r="AP13" s="294"/>
      <c r="AQ13" s="294"/>
      <c r="AR13" s="295"/>
      <c r="AS13" s="17" t="s">
        <v>20</v>
      </c>
      <c r="AT13" s="17" t="s">
        <v>55</v>
      </c>
      <c r="AU13" s="17" t="s">
        <v>56</v>
      </c>
      <c r="AV13" s="17" t="s">
        <v>57</v>
      </c>
      <c r="AW13" s="17" t="s">
        <v>58</v>
      </c>
      <c r="AX13" s="296" t="s">
        <v>67</v>
      </c>
      <c r="AY13" s="297"/>
    </row>
    <row r="14" spans="1:212" ht="19.5" customHeight="1" x14ac:dyDescent="0.25">
      <c r="A14" s="289">
        <v>1</v>
      </c>
      <c r="B14" s="291"/>
      <c r="C14" s="291"/>
      <c r="D14" s="289"/>
      <c r="E14" s="289"/>
      <c r="F14" s="10"/>
      <c r="G14" s="11"/>
      <c r="H14" s="11"/>
      <c r="I14" s="11"/>
      <c r="J14" s="12"/>
      <c r="K14" s="10"/>
      <c r="L14" s="10"/>
      <c r="M14" s="10"/>
      <c r="N14" s="10"/>
      <c r="O14" s="10"/>
      <c r="P14" s="37"/>
      <c r="Q14" s="35"/>
      <c r="R14" s="289">
        <v>21</v>
      </c>
      <c r="S14" s="291"/>
      <c r="T14" s="291"/>
      <c r="U14" s="289"/>
      <c r="V14" s="289"/>
      <c r="W14" s="10"/>
      <c r="X14" s="11"/>
      <c r="Y14" s="11"/>
      <c r="Z14" s="11"/>
      <c r="AA14" s="12"/>
      <c r="AB14" s="10"/>
      <c r="AC14" s="10"/>
      <c r="AD14" s="10"/>
      <c r="AE14" s="10"/>
      <c r="AF14" s="10"/>
      <c r="AG14" s="37"/>
      <c r="AH14" s="44"/>
      <c r="AI14" s="289">
        <v>41</v>
      </c>
      <c r="AJ14" s="291"/>
      <c r="AK14" s="291"/>
      <c r="AL14" s="289"/>
      <c r="AM14" s="289"/>
      <c r="AN14" s="10"/>
      <c r="AO14" s="11"/>
      <c r="AP14" s="11"/>
      <c r="AQ14" s="11"/>
      <c r="AR14" s="12"/>
      <c r="AS14" s="10"/>
      <c r="AT14" s="10"/>
      <c r="AU14" s="10"/>
      <c r="AV14" s="10"/>
      <c r="AW14" s="10"/>
      <c r="AX14" s="37"/>
      <c r="AY14" s="45"/>
      <c r="HC14" t="s">
        <v>16</v>
      </c>
      <c r="HD14" t="s">
        <v>12</v>
      </c>
    </row>
    <row r="15" spans="1:212" ht="19.5" customHeight="1" thickBot="1" x14ac:dyDescent="0.3">
      <c r="A15" s="290"/>
      <c r="B15" s="292"/>
      <c r="C15" s="292"/>
      <c r="D15" s="290"/>
      <c r="E15" s="290"/>
      <c r="F15" s="13"/>
      <c r="G15" s="14"/>
      <c r="H15" s="14"/>
      <c r="I15" s="14"/>
      <c r="J15" s="15"/>
      <c r="K15" s="16"/>
      <c r="L15" s="16"/>
      <c r="M15" s="16"/>
      <c r="N15" s="16"/>
      <c r="O15" s="16"/>
      <c r="P15" s="38"/>
      <c r="Q15" s="21"/>
      <c r="R15" s="290"/>
      <c r="S15" s="292"/>
      <c r="T15" s="292"/>
      <c r="U15" s="290"/>
      <c r="V15" s="290"/>
      <c r="W15" s="13"/>
      <c r="X15" s="14"/>
      <c r="Y15" s="14"/>
      <c r="Z15" s="14"/>
      <c r="AA15" s="15"/>
      <c r="AB15" s="16"/>
      <c r="AC15" s="16"/>
      <c r="AD15" s="16"/>
      <c r="AE15" s="16"/>
      <c r="AF15" s="16"/>
      <c r="AG15" s="38"/>
      <c r="AH15" s="21"/>
      <c r="AI15" s="290"/>
      <c r="AJ15" s="292"/>
      <c r="AK15" s="292"/>
      <c r="AL15" s="290"/>
      <c r="AM15" s="290"/>
      <c r="AN15" s="13"/>
      <c r="AO15" s="14"/>
      <c r="AP15" s="14"/>
      <c r="AQ15" s="14"/>
      <c r="AR15" s="15"/>
      <c r="AS15" s="16"/>
      <c r="AT15" s="16"/>
      <c r="AU15" s="16"/>
      <c r="AV15" s="16"/>
      <c r="AW15" s="16"/>
      <c r="AX15" s="38"/>
      <c r="AY15" s="21"/>
    </row>
    <row r="16" spans="1:212" ht="19.5" customHeight="1" x14ac:dyDescent="0.25">
      <c r="A16" s="289">
        <v>2</v>
      </c>
      <c r="B16" s="291"/>
      <c r="C16" s="291"/>
      <c r="D16" s="289"/>
      <c r="E16" s="289"/>
      <c r="F16" s="10"/>
      <c r="G16" s="11"/>
      <c r="H16" s="11"/>
      <c r="I16" s="11"/>
      <c r="J16" s="12"/>
      <c r="K16" s="10"/>
      <c r="L16" s="10"/>
      <c r="M16" s="10"/>
      <c r="N16" s="10"/>
      <c r="O16" s="10"/>
      <c r="P16" s="37"/>
      <c r="Q16" s="35"/>
      <c r="R16" s="289">
        <v>21</v>
      </c>
      <c r="S16" s="291"/>
      <c r="T16" s="291"/>
      <c r="U16" s="289"/>
      <c r="V16" s="289"/>
      <c r="W16" s="10"/>
      <c r="X16" s="11"/>
      <c r="Y16" s="11"/>
      <c r="Z16" s="11"/>
      <c r="AA16" s="12"/>
      <c r="AB16" s="10"/>
      <c r="AC16" s="10"/>
      <c r="AD16" s="10"/>
      <c r="AE16" s="10"/>
      <c r="AF16" s="10"/>
      <c r="AG16" s="37"/>
      <c r="AH16" s="44"/>
      <c r="AI16" s="289">
        <v>42</v>
      </c>
      <c r="AJ16" s="291"/>
      <c r="AK16" s="291"/>
      <c r="AL16" s="289"/>
      <c r="AM16" s="289"/>
      <c r="AN16" s="10"/>
      <c r="AO16" s="11"/>
      <c r="AP16" s="11"/>
      <c r="AQ16" s="11"/>
      <c r="AR16" s="12"/>
      <c r="AS16" s="10"/>
      <c r="AT16" s="10"/>
      <c r="AU16" s="10"/>
      <c r="AV16" s="10"/>
      <c r="AW16" s="10"/>
      <c r="AX16" s="37"/>
      <c r="AY16" s="45"/>
    </row>
    <row r="17" spans="1:51" ht="19.5" customHeight="1" thickBot="1" x14ac:dyDescent="0.3">
      <c r="A17" s="290"/>
      <c r="B17" s="292"/>
      <c r="C17" s="292"/>
      <c r="D17" s="290"/>
      <c r="E17" s="290"/>
      <c r="F17" s="13"/>
      <c r="G17" s="14"/>
      <c r="H17" s="14"/>
      <c r="I17" s="14"/>
      <c r="J17" s="15"/>
      <c r="K17" s="16"/>
      <c r="L17" s="16"/>
      <c r="M17" s="16"/>
      <c r="N17" s="16"/>
      <c r="O17" s="16"/>
      <c r="P17" s="38"/>
      <c r="Q17" s="21"/>
      <c r="R17" s="290"/>
      <c r="S17" s="292"/>
      <c r="T17" s="292"/>
      <c r="U17" s="290"/>
      <c r="V17" s="290"/>
      <c r="W17" s="13"/>
      <c r="X17" s="14"/>
      <c r="Y17" s="14"/>
      <c r="Z17" s="14"/>
      <c r="AA17" s="15"/>
      <c r="AB17" s="16"/>
      <c r="AC17" s="16"/>
      <c r="AD17" s="16"/>
      <c r="AE17" s="16"/>
      <c r="AF17" s="16"/>
      <c r="AG17" s="38"/>
      <c r="AH17" s="21"/>
      <c r="AI17" s="290"/>
      <c r="AJ17" s="292"/>
      <c r="AK17" s="292"/>
      <c r="AL17" s="290"/>
      <c r="AM17" s="290"/>
      <c r="AN17" s="13"/>
      <c r="AO17" s="14"/>
      <c r="AP17" s="14"/>
      <c r="AQ17" s="14"/>
      <c r="AR17" s="15"/>
      <c r="AS17" s="16"/>
      <c r="AT17" s="16"/>
      <c r="AU17" s="16"/>
      <c r="AV17" s="16"/>
      <c r="AW17" s="16"/>
      <c r="AX17" s="38"/>
      <c r="AY17" s="21"/>
    </row>
    <row r="18" spans="1:51" x14ac:dyDescent="0.25">
      <c r="A18" s="289">
        <v>3</v>
      </c>
      <c r="B18" s="291"/>
      <c r="C18" s="291"/>
      <c r="D18" s="289"/>
      <c r="E18" s="289"/>
      <c r="F18" s="10"/>
      <c r="G18" s="11"/>
      <c r="H18" s="11"/>
      <c r="I18" s="11"/>
      <c r="J18" s="12"/>
      <c r="K18" s="10"/>
      <c r="L18" s="10"/>
      <c r="M18" s="10"/>
      <c r="N18" s="10"/>
      <c r="O18" s="10"/>
      <c r="P18" s="37"/>
      <c r="Q18" s="35"/>
      <c r="R18" s="289">
        <v>23</v>
      </c>
      <c r="S18" s="291"/>
      <c r="T18" s="291"/>
      <c r="U18" s="289"/>
      <c r="V18" s="289"/>
      <c r="W18" s="10"/>
      <c r="X18" s="11"/>
      <c r="Y18" s="11"/>
      <c r="Z18" s="11"/>
      <c r="AA18" s="12"/>
      <c r="AB18" s="10"/>
      <c r="AC18" s="10"/>
      <c r="AD18" s="10"/>
      <c r="AE18" s="10"/>
      <c r="AF18" s="10"/>
      <c r="AG18" s="37"/>
      <c r="AH18" s="44"/>
      <c r="AI18" s="289">
        <v>43</v>
      </c>
      <c r="AJ18" s="291"/>
      <c r="AK18" s="291"/>
      <c r="AL18" s="289"/>
      <c r="AM18" s="289"/>
      <c r="AN18" s="10"/>
      <c r="AO18" s="11"/>
      <c r="AP18" s="11"/>
      <c r="AQ18" s="11"/>
      <c r="AR18" s="12"/>
      <c r="AS18" s="10"/>
      <c r="AT18" s="10"/>
      <c r="AU18" s="10"/>
      <c r="AV18" s="10"/>
      <c r="AW18" s="10"/>
      <c r="AX18" s="37"/>
      <c r="AY18" s="45"/>
    </row>
    <row r="19" spans="1:51" ht="15.75" thickBot="1" x14ac:dyDescent="0.3">
      <c r="A19" s="290"/>
      <c r="B19" s="292"/>
      <c r="C19" s="292"/>
      <c r="D19" s="290"/>
      <c r="E19" s="290"/>
      <c r="F19" s="13"/>
      <c r="G19" s="14"/>
      <c r="H19" s="14"/>
      <c r="I19" s="14"/>
      <c r="J19" s="15"/>
      <c r="K19" s="16"/>
      <c r="L19" s="16"/>
      <c r="M19" s="16"/>
      <c r="N19" s="16"/>
      <c r="O19" s="16"/>
      <c r="P19" s="38"/>
      <c r="Q19" s="21"/>
      <c r="R19" s="290"/>
      <c r="S19" s="292"/>
      <c r="T19" s="292"/>
      <c r="U19" s="290"/>
      <c r="V19" s="290"/>
      <c r="W19" s="13"/>
      <c r="X19" s="14"/>
      <c r="Y19" s="14"/>
      <c r="Z19" s="14"/>
      <c r="AA19" s="15"/>
      <c r="AB19" s="16"/>
      <c r="AC19" s="16"/>
      <c r="AD19" s="16"/>
      <c r="AE19" s="16"/>
      <c r="AF19" s="16"/>
      <c r="AG19" s="38"/>
      <c r="AH19" s="21"/>
      <c r="AI19" s="290"/>
      <c r="AJ19" s="292"/>
      <c r="AK19" s="292"/>
      <c r="AL19" s="290"/>
      <c r="AM19" s="290"/>
      <c r="AN19" s="13"/>
      <c r="AO19" s="14"/>
      <c r="AP19" s="14"/>
      <c r="AQ19" s="14"/>
      <c r="AR19" s="15"/>
      <c r="AS19" s="16"/>
      <c r="AT19" s="16"/>
      <c r="AU19" s="16"/>
      <c r="AV19" s="16"/>
      <c r="AW19" s="16"/>
      <c r="AX19" s="38"/>
      <c r="AY19" s="21"/>
    </row>
    <row r="20" spans="1:51" x14ac:dyDescent="0.25">
      <c r="A20" s="289">
        <v>4</v>
      </c>
      <c r="B20" s="291"/>
      <c r="C20" s="291"/>
      <c r="D20" s="289"/>
      <c r="E20" s="289"/>
      <c r="F20" s="10"/>
      <c r="G20" s="11"/>
      <c r="H20" s="11"/>
      <c r="I20" s="11"/>
      <c r="J20" s="12"/>
      <c r="K20" s="10"/>
      <c r="L20" s="10"/>
      <c r="M20" s="10"/>
      <c r="N20" s="10"/>
      <c r="O20" s="10"/>
      <c r="P20" s="37"/>
      <c r="Q20" s="35"/>
      <c r="R20" s="289">
        <v>24</v>
      </c>
      <c r="S20" s="291"/>
      <c r="T20" s="291"/>
      <c r="U20" s="289"/>
      <c r="V20" s="289"/>
      <c r="W20" s="10"/>
      <c r="X20" s="11"/>
      <c r="Y20" s="11"/>
      <c r="Z20" s="11"/>
      <c r="AA20" s="12"/>
      <c r="AB20" s="10"/>
      <c r="AC20" s="10"/>
      <c r="AD20" s="10"/>
      <c r="AE20" s="10"/>
      <c r="AF20" s="10"/>
      <c r="AG20" s="37"/>
      <c r="AH20" s="44"/>
      <c r="AI20" s="289">
        <v>44</v>
      </c>
      <c r="AJ20" s="291"/>
      <c r="AK20" s="291"/>
      <c r="AL20" s="289"/>
      <c r="AM20" s="289"/>
      <c r="AN20" s="10"/>
      <c r="AO20" s="11"/>
      <c r="AP20" s="11"/>
      <c r="AQ20" s="11"/>
      <c r="AR20" s="12"/>
      <c r="AS20" s="10"/>
      <c r="AT20" s="10"/>
      <c r="AU20" s="10"/>
      <c r="AV20" s="10"/>
      <c r="AW20" s="10"/>
      <c r="AX20" s="37"/>
      <c r="AY20" s="45"/>
    </row>
    <row r="21" spans="1:51" ht="15.75" thickBot="1" x14ac:dyDescent="0.3">
      <c r="A21" s="290"/>
      <c r="B21" s="292"/>
      <c r="C21" s="292"/>
      <c r="D21" s="290"/>
      <c r="E21" s="290"/>
      <c r="F21" s="13"/>
      <c r="G21" s="14"/>
      <c r="H21" s="14"/>
      <c r="I21" s="14"/>
      <c r="J21" s="15"/>
      <c r="K21" s="16"/>
      <c r="L21" s="16"/>
      <c r="M21" s="16"/>
      <c r="N21" s="16"/>
      <c r="O21" s="16"/>
      <c r="P21" s="38"/>
      <c r="Q21" s="21"/>
      <c r="R21" s="290"/>
      <c r="S21" s="292"/>
      <c r="T21" s="292"/>
      <c r="U21" s="290"/>
      <c r="V21" s="290"/>
      <c r="W21" s="13"/>
      <c r="X21" s="14"/>
      <c r="Y21" s="14"/>
      <c r="Z21" s="14"/>
      <c r="AA21" s="15"/>
      <c r="AB21" s="16"/>
      <c r="AC21" s="16"/>
      <c r="AD21" s="16"/>
      <c r="AE21" s="16"/>
      <c r="AF21" s="16"/>
      <c r="AG21" s="38"/>
      <c r="AH21" s="21"/>
      <c r="AI21" s="290"/>
      <c r="AJ21" s="292"/>
      <c r="AK21" s="292"/>
      <c r="AL21" s="290"/>
      <c r="AM21" s="290"/>
      <c r="AN21" s="13"/>
      <c r="AO21" s="14"/>
      <c r="AP21" s="14"/>
      <c r="AQ21" s="14"/>
      <c r="AR21" s="15"/>
      <c r="AS21" s="16"/>
      <c r="AT21" s="16"/>
      <c r="AU21" s="16"/>
      <c r="AV21" s="16"/>
      <c r="AW21" s="16"/>
      <c r="AX21" s="38"/>
      <c r="AY21" s="21"/>
    </row>
    <row r="22" spans="1:51" x14ac:dyDescent="0.25">
      <c r="A22" s="289">
        <v>5</v>
      </c>
      <c r="B22" s="291"/>
      <c r="C22" s="291"/>
      <c r="D22" s="289"/>
      <c r="E22" s="289"/>
      <c r="F22" s="10"/>
      <c r="G22" s="11"/>
      <c r="H22" s="11"/>
      <c r="I22" s="11"/>
      <c r="J22" s="12"/>
      <c r="K22" s="10"/>
      <c r="L22" s="10"/>
      <c r="M22" s="10"/>
      <c r="N22" s="10"/>
      <c r="O22" s="10"/>
      <c r="P22" s="37"/>
      <c r="Q22" s="35"/>
      <c r="R22" s="289">
        <v>25</v>
      </c>
      <c r="S22" s="291"/>
      <c r="T22" s="291"/>
      <c r="U22" s="289"/>
      <c r="V22" s="289"/>
      <c r="W22" s="10"/>
      <c r="X22" s="11"/>
      <c r="Y22" s="11"/>
      <c r="Z22" s="11"/>
      <c r="AA22" s="12"/>
      <c r="AB22" s="10"/>
      <c r="AC22" s="10"/>
      <c r="AD22" s="10"/>
      <c r="AE22" s="10"/>
      <c r="AF22" s="10"/>
      <c r="AG22" s="37"/>
      <c r="AH22" s="44"/>
      <c r="AI22" s="289">
        <v>45</v>
      </c>
      <c r="AJ22" s="291"/>
      <c r="AK22" s="291"/>
      <c r="AL22" s="289"/>
      <c r="AM22" s="289"/>
      <c r="AN22" s="10"/>
      <c r="AO22" s="11"/>
      <c r="AP22" s="11"/>
      <c r="AQ22" s="11"/>
      <c r="AR22" s="12"/>
      <c r="AS22" s="10"/>
      <c r="AT22" s="10"/>
      <c r="AU22" s="10"/>
      <c r="AV22" s="10"/>
      <c r="AW22" s="10"/>
      <c r="AX22" s="37"/>
      <c r="AY22" s="45"/>
    </row>
    <row r="23" spans="1:51" ht="15.75" thickBot="1" x14ac:dyDescent="0.3">
      <c r="A23" s="290"/>
      <c r="B23" s="292"/>
      <c r="C23" s="292"/>
      <c r="D23" s="290"/>
      <c r="E23" s="290"/>
      <c r="F23" s="13"/>
      <c r="G23" s="14"/>
      <c r="H23" s="14"/>
      <c r="I23" s="14"/>
      <c r="J23" s="15"/>
      <c r="K23" s="16"/>
      <c r="L23" s="16"/>
      <c r="M23" s="16"/>
      <c r="N23" s="16"/>
      <c r="O23" s="16"/>
      <c r="P23" s="38"/>
      <c r="Q23" s="21"/>
      <c r="R23" s="290"/>
      <c r="S23" s="292"/>
      <c r="T23" s="292"/>
      <c r="U23" s="290"/>
      <c r="V23" s="290"/>
      <c r="W23" s="13"/>
      <c r="X23" s="14"/>
      <c r="Y23" s="14"/>
      <c r="Z23" s="14"/>
      <c r="AA23" s="15"/>
      <c r="AB23" s="16"/>
      <c r="AC23" s="16"/>
      <c r="AD23" s="16"/>
      <c r="AE23" s="16"/>
      <c r="AF23" s="16"/>
      <c r="AG23" s="38"/>
      <c r="AH23" s="21"/>
      <c r="AI23" s="290"/>
      <c r="AJ23" s="292"/>
      <c r="AK23" s="292"/>
      <c r="AL23" s="290"/>
      <c r="AM23" s="290"/>
      <c r="AN23" s="13"/>
      <c r="AO23" s="14"/>
      <c r="AP23" s="14"/>
      <c r="AQ23" s="14"/>
      <c r="AR23" s="15"/>
      <c r="AS23" s="16"/>
      <c r="AT23" s="16"/>
      <c r="AU23" s="16"/>
      <c r="AV23" s="16"/>
      <c r="AW23" s="16"/>
      <c r="AX23" s="38"/>
      <c r="AY23" s="21"/>
    </row>
    <row r="24" spans="1:51" x14ac:dyDescent="0.25">
      <c r="A24" s="289">
        <v>6</v>
      </c>
      <c r="B24" s="291"/>
      <c r="C24" s="291"/>
      <c r="D24" s="289"/>
      <c r="E24" s="289"/>
      <c r="F24" s="10"/>
      <c r="G24" s="11"/>
      <c r="H24" s="11"/>
      <c r="I24" s="11"/>
      <c r="J24" s="12"/>
      <c r="K24" s="10"/>
      <c r="L24" s="10"/>
      <c r="M24" s="10"/>
      <c r="N24" s="10"/>
      <c r="O24" s="10"/>
      <c r="P24" s="37"/>
      <c r="Q24" s="35"/>
      <c r="R24" s="289">
        <v>26</v>
      </c>
      <c r="S24" s="291"/>
      <c r="T24" s="291"/>
      <c r="U24" s="289"/>
      <c r="V24" s="289"/>
      <c r="W24" s="10"/>
      <c r="X24" s="11"/>
      <c r="Y24" s="11"/>
      <c r="Z24" s="11"/>
      <c r="AA24" s="12"/>
      <c r="AB24" s="10"/>
      <c r="AC24" s="10"/>
      <c r="AD24" s="10"/>
      <c r="AE24" s="10"/>
      <c r="AF24" s="10"/>
      <c r="AG24" s="37"/>
      <c r="AH24" s="44"/>
      <c r="AI24" s="289">
        <v>46</v>
      </c>
      <c r="AJ24" s="291"/>
      <c r="AK24" s="291"/>
      <c r="AL24" s="289"/>
      <c r="AM24" s="289"/>
      <c r="AN24" s="10"/>
      <c r="AO24" s="11"/>
      <c r="AP24" s="11"/>
      <c r="AQ24" s="11"/>
      <c r="AR24" s="12"/>
      <c r="AS24" s="10"/>
      <c r="AT24" s="10"/>
      <c r="AU24" s="10"/>
      <c r="AV24" s="10"/>
      <c r="AW24" s="10"/>
      <c r="AX24" s="37"/>
      <c r="AY24" s="45"/>
    </row>
    <row r="25" spans="1:51" ht="15.75" thickBot="1" x14ac:dyDescent="0.3">
      <c r="A25" s="290"/>
      <c r="B25" s="292"/>
      <c r="C25" s="292"/>
      <c r="D25" s="290"/>
      <c r="E25" s="290"/>
      <c r="F25" s="13"/>
      <c r="G25" s="14"/>
      <c r="H25" s="14"/>
      <c r="I25" s="14"/>
      <c r="J25" s="15"/>
      <c r="K25" s="16"/>
      <c r="L25" s="16"/>
      <c r="M25" s="16"/>
      <c r="N25" s="16"/>
      <c r="O25" s="16"/>
      <c r="P25" s="38"/>
      <c r="Q25" s="21"/>
      <c r="R25" s="290"/>
      <c r="S25" s="292"/>
      <c r="T25" s="292"/>
      <c r="U25" s="290"/>
      <c r="V25" s="290"/>
      <c r="W25" s="13"/>
      <c r="X25" s="14"/>
      <c r="Y25" s="14"/>
      <c r="Z25" s="14"/>
      <c r="AA25" s="15"/>
      <c r="AB25" s="16"/>
      <c r="AC25" s="16"/>
      <c r="AD25" s="16"/>
      <c r="AE25" s="16"/>
      <c r="AF25" s="16"/>
      <c r="AG25" s="38"/>
      <c r="AH25" s="21"/>
      <c r="AI25" s="290"/>
      <c r="AJ25" s="292"/>
      <c r="AK25" s="292"/>
      <c r="AL25" s="290"/>
      <c r="AM25" s="290"/>
      <c r="AN25" s="13"/>
      <c r="AO25" s="14"/>
      <c r="AP25" s="14"/>
      <c r="AQ25" s="14"/>
      <c r="AR25" s="15"/>
      <c r="AS25" s="16"/>
      <c r="AT25" s="16"/>
      <c r="AU25" s="16"/>
      <c r="AV25" s="16"/>
      <c r="AW25" s="16"/>
      <c r="AX25" s="38"/>
      <c r="AY25" s="21"/>
    </row>
    <row r="26" spans="1:51" x14ac:dyDescent="0.25">
      <c r="A26" s="289">
        <v>7</v>
      </c>
      <c r="B26" s="291"/>
      <c r="C26" s="291"/>
      <c r="D26" s="289"/>
      <c r="E26" s="289"/>
      <c r="F26" s="10"/>
      <c r="G26" s="11"/>
      <c r="H26" s="11"/>
      <c r="I26" s="11"/>
      <c r="J26" s="12"/>
      <c r="K26" s="10"/>
      <c r="L26" s="10"/>
      <c r="M26" s="10"/>
      <c r="N26" s="10"/>
      <c r="O26" s="10"/>
      <c r="P26" s="37"/>
      <c r="Q26" s="35"/>
      <c r="R26" s="289">
        <v>27</v>
      </c>
      <c r="S26" s="291"/>
      <c r="T26" s="291"/>
      <c r="U26" s="289"/>
      <c r="V26" s="289"/>
      <c r="W26" s="10"/>
      <c r="X26" s="11"/>
      <c r="Y26" s="11"/>
      <c r="Z26" s="11"/>
      <c r="AA26" s="12"/>
      <c r="AB26" s="10"/>
      <c r="AC26" s="10"/>
      <c r="AD26" s="10"/>
      <c r="AE26" s="10"/>
      <c r="AF26" s="10"/>
      <c r="AG26" s="37"/>
      <c r="AH26" s="44"/>
      <c r="AI26" s="289">
        <v>47</v>
      </c>
      <c r="AJ26" s="291"/>
      <c r="AK26" s="291"/>
      <c r="AL26" s="289"/>
      <c r="AM26" s="289"/>
      <c r="AN26" s="10"/>
      <c r="AO26" s="11"/>
      <c r="AP26" s="11"/>
      <c r="AQ26" s="11"/>
      <c r="AR26" s="12"/>
      <c r="AS26" s="10"/>
      <c r="AT26" s="10"/>
      <c r="AU26" s="10"/>
      <c r="AV26" s="10"/>
      <c r="AW26" s="10"/>
      <c r="AX26" s="37"/>
      <c r="AY26" s="45"/>
    </row>
    <row r="27" spans="1:51" ht="15.75" thickBot="1" x14ac:dyDescent="0.3">
      <c r="A27" s="290"/>
      <c r="B27" s="292"/>
      <c r="C27" s="292"/>
      <c r="D27" s="290"/>
      <c r="E27" s="290"/>
      <c r="F27" s="13"/>
      <c r="G27" s="14"/>
      <c r="H27" s="14"/>
      <c r="I27" s="14"/>
      <c r="J27" s="15"/>
      <c r="K27" s="16"/>
      <c r="L27" s="16"/>
      <c r="M27" s="16"/>
      <c r="N27" s="16"/>
      <c r="O27" s="16"/>
      <c r="P27" s="38"/>
      <c r="Q27" s="21"/>
      <c r="R27" s="290"/>
      <c r="S27" s="292"/>
      <c r="T27" s="292"/>
      <c r="U27" s="290"/>
      <c r="V27" s="290"/>
      <c r="W27" s="13"/>
      <c r="X27" s="14"/>
      <c r="Y27" s="14"/>
      <c r="Z27" s="14"/>
      <c r="AA27" s="15"/>
      <c r="AB27" s="16"/>
      <c r="AC27" s="16"/>
      <c r="AD27" s="16"/>
      <c r="AE27" s="16"/>
      <c r="AF27" s="16"/>
      <c r="AG27" s="38"/>
      <c r="AH27" s="21"/>
      <c r="AI27" s="290"/>
      <c r="AJ27" s="292"/>
      <c r="AK27" s="292"/>
      <c r="AL27" s="290"/>
      <c r="AM27" s="290"/>
      <c r="AN27" s="13"/>
      <c r="AO27" s="14"/>
      <c r="AP27" s="14"/>
      <c r="AQ27" s="14"/>
      <c r="AR27" s="15"/>
      <c r="AS27" s="16"/>
      <c r="AT27" s="16"/>
      <c r="AU27" s="16"/>
      <c r="AV27" s="16"/>
      <c r="AW27" s="16"/>
      <c r="AX27" s="38"/>
      <c r="AY27" s="21"/>
    </row>
    <row r="28" spans="1:51" x14ac:dyDescent="0.25">
      <c r="A28" s="289">
        <v>8</v>
      </c>
      <c r="B28" s="291"/>
      <c r="C28" s="291"/>
      <c r="D28" s="289"/>
      <c r="E28" s="289"/>
      <c r="F28" s="10"/>
      <c r="G28" s="11"/>
      <c r="H28" s="11"/>
      <c r="I28" s="11"/>
      <c r="J28" s="12"/>
      <c r="K28" s="10"/>
      <c r="L28" s="10"/>
      <c r="M28" s="10"/>
      <c r="N28" s="10"/>
      <c r="O28" s="10"/>
      <c r="P28" s="37"/>
      <c r="Q28" s="35"/>
      <c r="R28" s="289">
        <v>28</v>
      </c>
      <c r="S28" s="291"/>
      <c r="T28" s="291"/>
      <c r="U28" s="289"/>
      <c r="V28" s="289"/>
      <c r="W28" s="10"/>
      <c r="X28" s="11"/>
      <c r="Y28" s="11"/>
      <c r="Z28" s="11"/>
      <c r="AA28" s="12"/>
      <c r="AB28" s="10"/>
      <c r="AC28" s="10"/>
      <c r="AD28" s="10"/>
      <c r="AE28" s="10"/>
      <c r="AF28" s="10"/>
      <c r="AG28" s="37"/>
      <c r="AH28" s="44"/>
      <c r="AI28" s="289">
        <v>48</v>
      </c>
      <c r="AJ28" s="291"/>
      <c r="AK28" s="291"/>
      <c r="AL28" s="289"/>
      <c r="AM28" s="289"/>
      <c r="AN28" s="10"/>
      <c r="AO28" s="11"/>
      <c r="AP28" s="11"/>
      <c r="AQ28" s="11"/>
      <c r="AR28" s="12"/>
      <c r="AS28" s="10"/>
      <c r="AT28" s="10"/>
      <c r="AU28" s="10"/>
      <c r="AV28" s="10"/>
      <c r="AW28" s="10"/>
      <c r="AX28" s="37"/>
      <c r="AY28" s="45"/>
    </row>
    <row r="29" spans="1:51" ht="15.75" thickBot="1" x14ac:dyDescent="0.3">
      <c r="A29" s="290"/>
      <c r="B29" s="292"/>
      <c r="C29" s="292"/>
      <c r="D29" s="290"/>
      <c r="E29" s="290"/>
      <c r="F29" s="13"/>
      <c r="G29" s="14"/>
      <c r="H29" s="14"/>
      <c r="I29" s="14"/>
      <c r="J29" s="15"/>
      <c r="K29" s="16"/>
      <c r="L29" s="16"/>
      <c r="M29" s="16"/>
      <c r="N29" s="16"/>
      <c r="O29" s="16"/>
      <c r="P29" s="38"/>
      <c r="Q29" s="21"/>
      <c r="R29" s="290"/>
      <c r="S29" s="292"/>
      <c r="T29" s="292"/>
      <c r="U29" s="290"/>
      <c r="V29" s="290"/>
      <c r="W29" s="13"/>
      <c r="X29" s="14"/>
      <c r="Y29" s="14"/>
      <c r="Z29" s="14"/>
      <c r="AA29" s="15"/>
      <c r="AB29" s="16"/>
      <c r="AC29" s="16"/>
      <c r="AD29" s="16"/>
      <c r="AE29" s="16"/>
      <c r="AF29" s="16"/>
      <c r="AG29" s="38"/>
      <c r="AH29" s="21"/>
      <c r="AI29" s="290"/>
      <c r="AJ29" s="292"/>
      <c r="AK29" s="292"/>
      <c r="AL29" s="290"/>
      <c r="AM29" s="290"/>
      <c r="AN29" s="13"/>
      <c r="AO29" s="14"/>
      <c r="AP29" s="14"/>
      <c r="AQ29" s="14"/>
      <c r="AR29" s="15"/>
      <c r="AS29" s="16"/>
      <c r="AT29" s="16"/>
      <c r="AU29" s="16"/>
      <c r="AV29" s="16"/>
      <c r="AW29" s="16"/>
      <c r="AX29" s="38"/>
      <c r="AY29" s="21"/>
    </row>
    <row r="30" spans="1:51" x14ac:dyDescent="0.25">
      <c r="A30" s="289">
        <v>9</v>
      </c>
      <c r="B30" s="291"/>
      <c r="C30" s="291"/>
      <c r="D30" s="289"/>
      <c r="E30" s="289"/>
      <c r="F30" s="10"/>
      <c r="G30" s="11"/>
      <c r="H30" s="11"/>
      <c r="I30" s="11"/>
      <c r="J30" s="12"/>
      <c r="K30" s="10"/>
      <c r="L30" s="10"/>
      <c r="M30" s="10"/>
      <c r="N30" s="10"/>
      <c r="O30" s="10"/>
      <c r="P30" s="37"/>
      <c r="Q30" s="35"/>
      <c r="R30" s="289">
        <v>29</v>
      </c>
      <c r="S30" s="291"/>
      <c r="T30" s="291"/>
      <c r="U30" s="289"/>
      <c r="V30" s="289"/>
      <c r="W30" s="10"/>
      <c r="X30" s="11"/>
      <c r="Y30" s="11"/>
      <c r="Z30" s="11"/>
      <c r="AA30" s="12"/>
      <c r="AB30" s="10"/>
      <c r="AC30" s="10"/>
      <c r="AD30" s="10"/>
      <c r="AE30" s="10"/>
      <c r="AF30" s="10"/>
      <c r="AG30" s="37"/>
      <c r="AH30" s="44"/>
      <c r="AI30" s="289">
        <v>49</v>
      </c>
      <c r="AJ30" s="291"/>
      <c r="AK30" s="291"/>
      <c r="AL30" s="289"/>
      <c r="AM30" s="289"/>
      <c r="AN30" s="10"/>
      <c r="AO30" s="11"/>
      <c r="AP30" s="11"/>
      <c r="AQ30" s="11"/>
      <c r="AR30" s="12"/>
      <c r="AS30" s="10"/>
      <c r="AT30" s="10"/>
      <c r="AU30" s="10"/>
      <c r="AV30" s="10"/>
      <c r="AW30" s="10"/>
      <c r="AX30" s="37"/>
      <c r="AY30" s="45"/>
    </row>
    <row r="31" spans="1:51" ht="15.75" thickBot="1" x14ac:dyDescent="0.3">
      <c r="A31" s="290"/>
      <c r="B31" s="292"/>
      <c r="C31" s="292"/>
      <c r="D31" s="290"/>
      <c r="E31" s="290"/>
      <c r="F31" s="13"/>
      <c r="G31" s="14"/>
      <c r="H31" s="14"/>
      <c r="I31" s="14"/>
      <c r="J31" s="15"/>
      <c r="K31" s="16"/>
      <c r="L31" s="16"/>
      <c r="M31" s="16"/>
      <c r="N31" s="16"/>
      <c r="O31" s="16"/>
      <c r="P31" s="38"/>
      <c r="Q31" s="21"/>
      <c r="R31" s="290"/>
      <c r="S31" s="292"/>
      <c r="T31" s="292"/>
      <c r="U31" s="290"/>
      <c r="V31" s="290"/>
      <c r="W31" s="13"/>
      <c r="X31" s="14"/>
      <c r="Y31" s="14"/>
      <c r="Z31" s="14"/>
      <c r="AA31" s="15"/>
      <c r="AB31" s="16"/>
      <c r="AC31" s="16"/>
      <c r="AD31" s="16"/>
      <c r="AE31" s="16"/>
      <c r="AF31" s="16"/>
      <c r="AG31" s="38"/>
      <c r="AH31" s="21"/>
      <c r="AI31" s="290"/>
      <c r="AJ31" s="292"/>
      <c r="AK31" s="292"/>
      <c r="AL31" s="290"/>
      <c r="AM31" s="290"/>
      <c r="AN31" s="13"/>
      <c r="AO31" s="14"/>
      <c r="AP31" s="14"/>
      <c r="AQ31" s="14"/>
      <c r="AR31" s="15"/>
      <c r="AS31" s="16"/>
      <c r="AT31" s="16"/>
      <c r="AU31" s="16"/>
      <c r="AV31" s="16"/>
      <c r="AW31" s="16"/>
      <c r="AX31" s="38"/>
      <c r="AY31" s="21"/>
    </row>
    <row r="32" spans="1:51" x14ac:dyDescent="0.25">
      <c r="A32" s="289">
        <v>10</v>
      </c>
      <c r="B32" s="291"/>
      <c r="C32" s="291"/>
      <c r="D32" s="289"/>
      <c r="E32" s="289"/>
      <c r="F32" s="10"/>
      <c r="G32" s="11"/>
      <c r="H32" s="11"/>
      <c r="I32" s="11"/>
      <c r="J32" s="12"/>
      <c r="K32" s="10"/>
      <c r="L32" s="10"/>
      <c r="M32" s="10"/>
      <c r="N32" s="10"/>
      <c r="O32" s="10"/>
      <c r="P32" s="37"/>
      <c r="Q32" s="35"/>
      <c r="R32" s="289">
        <v>30</v>
      </c>
      <c r="S32" s="291"/>
      <c r="T32" s="291"/>
      <c r="U32" s="289"/>
      <c r="V32" s="289"/>
      <c r="W32" s="10"/>
      <c r="X32" s="11"/>
      <c r="Y32" s="11"/>
      <c r="Z32" s="11"/>
      <c r="AA32" s="12"/>
      <c r="AB32" s="10"/>
      <c r="AC32" s="10"/>
      <c r="AD32" s="10"/>
      <c r="AE32" s="10"/>
      <c r="AF32" s="10"/>
      <c r="AG32" s="37"/>
      <c r="AH32" s="44"/>
      <c r="AI32" s="289">
        <v>50</v>
      </c>
      <c r="AJ32" s="291"/>
      <c r="AK32" s="291"/>
      <c r="AL32" s="289"/>
      <c r="AM32" s="289"/>
      <c r="AN32" s="10"/>
      <c r="AO32" s="11"/>
      <c r="AP32" s="11"/>
      <c r="AQ32" s="11"/>
      <c r="AR32" s="12"/>
      <c r="AS32" s="10"/>
      <c r="AT32" s="10"/>
      <c r="AU32" s="10"/>
      <c r="AV32" s="10"/>
      <c r="AW32" s="10"/>
      <c r="AX32" s="37"/>
      <c r="AY32" s="45"/>
    </row>
    <row r="33" spans="1:51" ht="15.75" thickBot="1" x14ac:dyDescent="0.3">
      <c r="A33" s="290"/>
      <c r="B33" s="292"/>
      <c r="C33" s="292"/>
      <c r="D33" s="290"/>
      <c r="E33" s="290"/>
      <c r="F33" s="13"/>
      <c r="G33" s="14"/>
      <c r="H33" s="14"/>
      <c r="I33" s="14"/>
      <c r="J33" s="15"/>
      <c r="K33" s="16"/>
      <c r="L33" s="16"/>
      <c r="M33" s="16"/>
      <c r="N33" s="16"/>
      <c r="O33" s="16"/>
      <c r="P33" s="38"/>
      <c r="Q33" s="21"/>
      <c r="R33" s="290"/>
      <c r="S33" s="292"/>
      <c r="T33" s="292"/>
      <c r="U33" s="290"/>
      <c r="V33" s="290"/>
      <c r="W33" s="13"/>
      <c r="X33" s="14"/>
      <c r="Y33" s="14"/>
      <c r="Z33" s="14"/>
      <c r="AA33" s="15"/>
      <c r="AB33" s="16"/>
      <c r="AC33" s="16"/>
      <c r="AD33" s="16"/>
      <c r="AE33" s="16"/>
      <c r="AF33" s="16"/>
      <c r="AG33" s="38"/>
      <c r="AH33" s="21"/>
      <c r="AI33" s="290"/>
      <c r="AJ33" s="292"/>
      <c r="AK33" s="292"/>
      <c r="AL33" s="290"/>
      <c r="AM33" s="290"/>
      <c r="AN33" s="13"/>
      <c r="AO33" s="14"/>
      <c r="AP33" s="14"/>
      <c r="AQ33" s="14"/>
      <c r="AR33" s="15"/>
      <c r="AS33" s="16"/>
      <c r="AT33" s="16"/>
      <c r="AU33" s="16"/>
      <c r="AV33" s="16"/>
      <c r="AW33" s="16"/>
      <c r="AX33" s="38"/>
      <c r="AY33" s="21"/>
    </row>
    <row r="34" spans="1:51" ht="12.75" customHeight="1" thickBot="1" x14ac:dyDescent="0.3">
      <c r="A34" s="264"/>
      <c r="B34" s="264"/>
      <c r="C34" s="264"/>
      <c r="D34" s="264"/>
      <c r="E34" s="264"/>
      <c r="F34" s="264"/>
      <c r="G34" s="264"/>
      <c r="H34" s="264"/>
      <c r="I34" s="264"/>
      <c r="J34" s="264"/>
      <c r="K34" s="264"/>
      <c r="L34" s="264"/>
      <c r="M34" s="264"/>
      <c r="N34" s="264"/>
      <c r="O34" s="264"/>
      <c r="P34" s="264"/>
      <c r="Q34" s="264"/>
      <c r="R34" s="264"/>
      <c r="S34" s="264"/>
      <c r="T34" s="264"/>
      <c r="U34" s="264"/>
      <c r="V34" s="264"/>
      <c r="W34" s="264"/>
      <c r="X34" s="264"/>
      <c r="Y34" s="264"/>
      <c r="Z34" s="264"/>
      <c r="AA34" s="264"/>
      <c r="AB34" s="264"/>
      <c r="AC34" s="264"/>
      <c r="AD34" s="264"/>
      <c r="AE34" s="264"/>
      <c r="AF34" s="264"/>
      <c r="AG34" s="264"/>
      <c r="AH34" s="264"/>
      <c r="AI34" s="264"/>
      <c r="AJ34" s="264"/>
      <c r="AK34" s="264"/>
      <c r="AL34" s="264"/>
      <c r="AM34" s="264"/>
      <c r="AN34" s="264"/>
      <c r="AO34" s="264"/>
      <c r="AP34" s="264"/>
      <c r="AQ34" s="264"/>
      <c r="AR34" s="264"/>
      <c r="AS34" s="264"/>
      <c r="AT34" s="264"/>
      <c r="AU34" s="264"/>
      <c r="AV34" s="264"/>
      <c r="AW34" s="264"/>
      <c r="AX34" s="264"/>
      <c r="AY34" s="264"/>
    </row>
    <row r="35" spans="1:51" ht="18.75" customHeight="1" x14ac:dyDescent="0.25">
      <c r="A35" s="280" t="s">
        <v>43</v>
      </c>
      <c r="B35" s="281"/>
      <c r="C35" s="281"/>
      <c r="D35" s="281"/>
      <c r="E35" s="281"/>
      <c r="F35" s="281"/>
      <c r="G35" s="281"/>
      <c r="H35" s="281"/>
      <c r="I35" s="281"/>
      <c r="J35" s="281"/>
      <c r="K35" s="281"/>
      <c r="L35" s="281"/>
      <c r="M35" s="281"/>
      <c r="N35" s="281"/>
      <c r="O35" s="281"/>
      <c r="P35" s="281"/>
      <c r="Q35" s="282"/>
      <c r="R35" s="280" t="s">
        <v>43</v>
      </c>
      <c r="S35" s="281"/>
      <c r="T35" s="281"/>
      <c r="U35" s="281"/>
      <c r="V35" s="281"/>
      <c r="W35" s="281"/>
      <c r="X35" s="281"/>
      <c r="Y35" s="281"/>
      <c r="Z35" s="281"/>
      <c r="AA35" s="281"/>
      <c r="AB35" s="281"/>
      <c r="AC35" s="281"/>
      <c r="AD35" s="281"/>
      <c r="AE35" s="281"/>
      <c r="AF35" s="281"/>
      <c r="AG35" s="281"/>
      <c r="AH35" s="282"/>
      <c r="AI35" s="280" t="s">
        <v>43</v>
      </c>
      <c r="AJ35" s="281"/>
      <c r="AK35" s="281"/>
      <c r="AL35" s="281"/>
      <c r="AM35" s="281"/>
      <c r="AN35" s="281"/>
      <c r="AO35" s="281"/>
      <c r="AP35" s="281"/>
      <c r="AQ35" s="281"/>
      <c r="AR35" s="281"/>
      <c r="AS35" s="281"/>
      <c r="AT35" s="281"/>
      <c r="AU35" s="281"/>
      <c r="AV35" s="281"/>
      <c r="AW35" s="281"/>
      <c r="AX35" s="281"/>
      <c r="AY35" s="282"/>
    </row>
    <row r="36" spans="1:51" ht="18.75" customHeight="1" x14ac:dyDescent="0.25">
      <c r="A36" s="283"/>
      <c r="B36" s="284"/>
      <c r="C36" s="284"/>
      <c r="D36" s="284"/>
      <c r="E36" s="284"/>
      <c r="F36" s="284"/>
      <c r="G36" s="284"/>
      <c r="H36" s="284"/>
      <c r="I36" s="284"/>
      <c r="J36" s="284"/>
      <c r="K36" s="284"/>
      <c r="L36" s="284"/>
      <c r="M36" s="284"/>
      <c r="N36" s="284"/>
      <c r="O36" s="284"/>
      <c r="P36" s="284"/>
      <c r="Q36" s="285"/>
      <c r="R36" s="283"/>
      <c r="S36" s="284"/>
      <c r="T36" s="284"/>
      <c r="U36" s="284"/>
      <c r="V36" s="284"/>
      <c r="W36" s="284"/>
      <c r="X36" s="284"/>
      <c r="Y36" s="284"/>
      <c r="Z36" s="284"/>
      <c r="AA36" s="284"/>
      <c r="AB36" s="284"/>
      <c r="AC36" s="284"/>
      <c r="AD36" s="284"/>
      <c r="AE36" s="284"/>
      <c r="AF36" s="284"/>
      <c r="AG36" s="284"/>
      <c r="AH36" s="285"/>
      <c r="AI36" s="283"/>
      <c r="AJ36" s="284"/>
      <c r="AK36" s="284"/>
      <c r="AL36" s="284"/>
      <c r="AM36" s="284"/>
      <c r="AN36" s="284"/>
      <c r="AO36" s="284"/>
      <c r="AP36" s="284"/>
      <c r="AQ36" s="284"/>
      <c r="AR36" s="284"/>
      <c r="AS36" s="284"/>
      <c r="AT36" s="284"/>
      <c r="AU36" s="284"/>
      <c r="AV36" s="284"/>
      <c r="AW36" s="284"/>
      <c r="AX36" s="284"/>
      <c r="AY36" s="285"/>
    </row>
    <row r="37" spans="1:51" ht="18.75" customHeight="1" thickBot="1" x14ac:dyDescent="0.3">
      <c r="A37" s="286"/>
      <c r="B37" s="287"/>
      <c r="C37" s="287"/>
      <c r="D37" s="287"/>
      <c r="E37" s="287"/>
      <c r="F37" s="287"/>
      <c r="G37" s="287"/>
      <c r="H37" s="287"/>
      <c r="I37" s="287"/>
      <c r="J37" s="287"/>
      <c r="K37" s="287"/>
      <c r="L37" s="287"/>
      <c r="M37" s="287"/>
      <c r="N37" s="287"/>
      <c r="O37" s="287"/>
      <c r="P37" s="287"/>
      <c r="Q37" s="288"/>
      <c r="R37" s="286"/>
      <c r="S37" s="287"/>
      <c r="T37" s="287"/>
      <c r="U37" s="287"/>
      <c r="V37" s="287"/>
      <c r="W37" s="287"/>
      <c r="X37" s="287"/>
      <c r="Y37" s="287"/>
      <c r="Z37" s="287"/>
      <c r="AA37" s="287"/>
      <c r="AB37" s="287"/>
      <c r="AC37" s="287"/>
      <c r="AD37" s="287"/>
      <c r="AE37" s="287"/>
      <c r="AF37" s="287"/>
      <c r="AG37" s="287"/>
      <c r="AH37" s="288"/>
      <c r="AI37" s="286"/>
      <c r="AJ37" s="287"/>
      <c r="AK37" s="287"/>
      <c r="AL37" s="287"/>
      <c r="AM37" s="287"/>
      <c r="AN37" s="287"/>
      <c r="AO37" s="287"/>
      <c r="AP37" s="287"/>
      <c r="AQ37" s="287"/>
      <c r="AR37" s="287"/>
      <c r="AS37" s="287"/>
      <c r="AT37" s="287"/>
      <c r="AU37" s="287"/>
      <c r="AV37" s="287"/>
      <c r="AW37" s="287"/>
      <c r="AX37" s="287"/>
      <c r="AY37" s="288"/>
    </row>
    <row r="38" spans="1:51" ht="15.75" customHeight="1" thickBot="1" x14ac:dyDescent="0.3">
      <c r="A38" s="263"/>
      <c r="B38" s="264"/>
      <c r="C38" s="264"/>
      <c r="D38" s="264"/>
      <c r="E38" s="265"/>
      <c r="F38" s="272" t="s">
        <v>63</v>
      </c>
      <c r="G38" s="273"/>
      <c r="H38" s="273"/>
      <c r="I38" s="273"/>
      <c r="J38" s="273"/>
      <c r="K38" s="273"/>
      <c r="L38" s="273"/>
      <c r="M38" s="273"/>
      <c r="N38" s="273"/>
      <c r="O38" s="274"/>
      <c r="P38" s="278" t="s">
        <v>41</v>
      </c>
      <c r="Q38" s="298"/>
      <c r="R38" s="263"/>
      <c r="S38" s="264"/>
      <c r="T38" s="264"/>
      <c r="U38" s="264"/>
      <c r="V38" s="265"/>
      <c r="W38" s="272" t="s">
        <v>63</v>
      </c>
      <c r="X38" s="273"/>
      <c r="Y38" s="273"/>
      <c r="Z38" s="273"/>
      <c r="AA38" s="273"/>
      <c r="AB38" s="273"/>
      <c r="AC38" s="273"/>
      <c r="AD38" s="273"/>
      <c r="AE38" s="273"/>
      <c r="AF38" s="274"/>
      <c r="AG38" s="278" t="s">
        <v>41</v>
      </c>
      <c r="AH38" s="298"/>
      <c r="AI38" s="263"/>
      <c r="AJ38" s="264"/>
      <c r="AK38" s="264"/>
      <c r="AL38" s="264"/>
      <c r="AM38" s="265"/>
      <c r="AN38" s="272" t="s">
        <v>63</v>
      </c>
      <c r="AO38" s="273"/>
      <c r="AP38" s="273"/>
      <c r="AQ38" s="273"/>
      <c r="AR38" s="273"/>
      <c r="AS38" s="273"/>
      <c r="AT38" s="273"/>
      <c r="AU38" s="273"/>
      <c r="AV38" s="273"/>
      <c r="AW38" s="274"/>
      <c r="AX38" s="278" t="s">
        <v>41</v>
      </c>
      <c r="AY38" s="298"/>
    </row>
    <row r="39" spans="1:51" ht="15.75" customHeight="1" thickBot="1" x14ac:dyDescent="0.3">
      <c r="A39" s="266"/>
      <c r="B39" s="267"/>
      <c r="C39" s="267"/>
      <c r="D39" s="267"/>
      <c r="E39" s="268"/>
      <c r="F39" s="275"/>
      <c r="G39" s="276"/>
      <c r="H39" s="276"/>
      <c r="I39" s="276"/>
      <c r="J39" s="276"/>
      <c r="K39" s="276"/>
      <c r="L39" s="276"/>
      <c r="M39" s="276"/>
      <c r="N39" s="276"/>
      <c r="O39" s="277"/>
      <c r="P39" s="278" t="s">
        <v>50</v>
      </c>
      <c r="Q39" s="298"/>
      <c r="R39" s="266"/>
      <c r="S39" s="267"/>
      <c r="T39" s="267"/>
      <c r="U39" s="267"/>
      <c r="V39" s="268"/>
      <c r="W39" s="275"/>
      <c r="X39" s="276"/>
      <c r="Y39" s="276"/>
      <c r="Z39" s="276"/>
      <c r="AA39" s="276"/>
      <c r="AB39" s="276"/>
      <c r="AC39" s="276"/>
      <c r="AD39" s="276"/>
      <c r="AE39" s="276"/>
      <c r="AF39" s="277"/>
      <c r="AG39" s="278" t="s">
        <v>50</v>
      </c>
      <c r="AH39" s="298"/>
      <c r="AI39" s="266"/>
      <c r="AJ39" s="267"/>
      <c r="AK39" s="267"/>
      <c r="AL39" s="267"/>
      <c r="AM39" s="268"/>
      <c r="AN39" s="275"/>
      <c r="AO39" s="276"/>
      <c r="AP39" s="276"/>
      <c r="AQ39" s="276"/>
      <c r="AR39" s="276"/>
      <c r="AS39" s="276"/>
      <c r="AT39" s="276"/>
      <c r="AU39" s="276"/>
      <c r="AV39" s="276"/>
      <c r="AW39" s="277"/>
      <c r="AX39" s="278" t="s">
        <v>50</v>
      </c>
      <c r="AY39" s="298"/>
    </row>
    <row r="40" spans="1:51" ht="15.75" customHeight="1" thickBot="1" x14ac:dyDescent="0.3">
      <c r="A40" s="269"/>
      <c r="B40" s="270"/>
      <c r="C40" s="270"/>
      <c r="D40" s="270"/>
      <c r="E40" s="271"/>
      <c r="F40" s="278" t="s">
        <v>40</v>
      </c>
      <c r="G40" s="279"/>
      <c r="H40" s="279"/>
      <c r="I40" s="279"/>
      <c r="J40" s="279"/>
      <c r="K40" s="279"/>
      <c r="L40" s="279"/>
      <c r="M40" s="279"/>
      <c r="N40" s="279"/>
      <c r="O40" s="298"/>
      <c r="P40" s="278" t="s">
        <v>45</v>
      </c>
      <c r="Q40" s="298"/>
      <c r="R40" s="269"/>
      <c r="S40" s="270"/>
      <c r="T40" s="270"/>
      <c r="U40" s="270"/>
      <c r="V40" s="271"/>
      <c r="W40" s="278" t="s">
        <v>40</v>
      </c>
      <c r="X40" s="279"/>
      <c r="Y40" s="279"/>
      <c r="Z40" s="279"/>
      <c r="AA40" s="279"/>
      <c r="AB40" s="279"/>
      <c r="AC40" s="279"/>
      <c r="AD40" s="279"/>
      <c r="AE40" s="279"/>
      <c r="AF40" s="298"/>
      <c r="AG40" s="278" t="s">
        <v>45</v>
      </c>
      <c r="AH40" s="298"/>
      <c r="AI40" s="269"/>
      <c r="AJ40" s="270"/>
      <c r="AK40" s="270"/>
      <c r="AL40" s="270"/>
      <c r="AM40" s="271"/>
      <c r="AN40" s="278" t="s">
        <v>40</v>
      </c>
      <c r="AO40" s="279"/>
      <c r="AP40" s="279"/>
      <c r="AQ40" s="279"/>
      <c r="AR40" s="279"/>
      <c r="AS40" s="279"/>
      <c r="AT40" s="279"/>
      <c r="AU40" s="279"/>
      <c r="AV40" s="279"/>
      <c r="AW40" s="298"/>
      <c r="AX40" s="278" t="s">
        <v>45</v>
      </c>
      <c r="AY40" s="298"/>
    </row>
    <row r="41" spans="1:51" ht="14.25" customHeight="1" x14ac:dyDescent="0.25">
      <c r="A41" s="260" t="s">
        <v>119</v>
      </c>
      <c r="B41" s="260"/>
      <c r="C41" s="260"/>
      <c r="D41" s="260"/>
      <c r="E41" s="260"/>
      <c r="F41" s="260"/>
      <c r="G41" s="260"/>
      <c r="H41" s="260" t="s">
        <v>51</v>
      </c>
      <c r="I41" s="260"/>
      <c r="J41" s="260"/>
      <c r="K41" s="260"/>
      <c r="L41" s="260"/>
      <c r="M41" s="260"/>
      <c r="N41" s="260"/>
      <c r="O41" s="299" t="s">
        <v>64</v>
      </c>
      <c r="P41" s="299"/>
      <c r="Q41" s="299"/>
      <c r="R41" s="299" t="s">
        <v>120</v>
      </c>
      <c r="S41" s="299"/>
      <c r="T41" s="299"/>
      <c r="U41" s="299"/>
      <c r="V41" s="299"/>
      <c r="W41" s="299"/>
      <c r="X41" s="299"/>
      <c r="Y41" s="260" t="s">
        <v>51</v>
      </c>
      <c r="Z41" s="260"/>
      <c r="AA41" s="260"/>
      <c r="AB41" s="260"/>
      <c r="AC41" s="260"/>
      <c r="AD41" s="260"/>
      <c r="AE41" s="260"/>
      <c r="AF41" s="299" t="s">
        <v>92</v>
      </c>
      <c r="AG41" s="299"/>
      <c r="AH41" s="299"/>
      <c r="AI41" s="299" t="s">
        <v>121</v>
      </c>
      <c r="AJ41" s="299"/>
      <c r="AK41" s="299"/>
      <c r="AL41" s="299"/>
      <c r="AM41" s="299"/>
      <c r="AN41" s="299"/>
      <c r="AO41" s="299"/>
      <c r="AP41" s="260" t="s">
        <v>51</v>
      </c>
      <c r="AQ41" s="260"/>
      <c r="AR41" s="260"/>
      <c r="AS41" s="260"/>
      <c r="AT41" s="260"/>
      <c r="AU41" s="260"/>
      <c r="AV41" s="260"/>
      <c r="AW41" s="299" t="s">
        <v>64</v>
      </c>
      <c r="AX41" s="299"/>
      <c r="AY41" s="299"/>
    </row>
    <row r="42" spans="1:51" ht="14.25" customHeight="1" x14ac:dyDescent="0.25">
      <c r="A42" s="261"/>
      <c r="B42" s="261"/>
      <c r="C42" s="261"/>
      <c r="D42" s="261"/>
      <c r="E42" s="261"/>
      <c r="F42" s="261"/>
      <c r="G42" s="261"/>
      <c r="H42" s="261"/>
      <c r="I42" s="261"/>
      <c r="J42" s="261"/>
      <c r="K42" s="261"/>
      <c r="L42" s="261"/>
      <c r="M42" s="261"/>
      <c r="N42" s="261"/>
      <c r="O42" s="300"/>
      <c r="P42" s="300"/>
      <c r="Q42" s="300"/>
      <c r="R42" s="300"/>
      <c r="S42" s="300"/>
      <c r="T42" s="300"/>
      <c r="U42" s="300"/>
      <c r="V42" s="300"/>
      <c r="W42" s="300"/>
      <c r="X42" s="300"/>
      <c r="Y42" s="261"/>
      <c r="Z42" s="261"/>
      <c r="AA42" s="261"/>
      <c r="AB42" s="261"/>
      <c r="AC42" s="261"/>
      <c r="AD42" s="261"/>
      <c r="AE42" s="261"/>
      <c r="AF42" s="300"/>
      <c r="AG42" s="300"/>
      <c r="AH42" s="300"/>
      <c r="AI42" s="300"/>
      <c r="AJ42" s="300"/>
      <c r="AK42" s="300"/>
      <c r="AL42" s="300"/>
      <c r="AM42" s="300"/>
      <c r="AN42" s="300"/>
      <c r="AO42" s="300"/>
      <c r="AP42" s="261"/>
      <c r="AQ42" s="261"/>
      <c r="AR42" s="261"/>
      <c r="AS42" s="261"/>
      <c r="AT42" s="261"/>
      <c r="AU42" s="261"/>
      <c r="AV42" s="261"/>
      <c r="AW42" s="300"/>
      <c r="AX42" s="300"/>
      <c r="AY42" s="300"/>
    </row>
    <row r="43" spans="1:51" ht="14.25" customHeight="1" x14ac:dyDescent="0.25">
      <c r="A43" s="261" t="s">
        <v>77</v>
      </c>
      <c r="B43" s="261"/>
      <c r="C43" s="261"/>
      <c r="D43" s="261"/>
      <c r="E43" s="261"/>
      <c r="F43" s="261"/>
      <c r="G43" s="261"/>
      <c r="H43" s="261" t="s">
        <v>65</v>
      </c>
      <c r="I43" s="261"/>
      <c r="J43" s="261"/>
      <c r="K43" s="261"/>
      <c r="L43" s="261" t="s">
        <v>74</v>
      </c>
      <c r="M43" s="261"/>
      <c r="N43" s="261"/>
      <c r="O43" s="261"/>
      <c r="P43" s="261"/>
      <c r="Q43" s="261"/>
      <c r="R43" s="261" t="s">
        <v>77</v>
      </c>
      <c r="S43" s="261"/>
      <c r="T43" s="261"/>
      <c r="U43" s="261"/>
      <c r="V43" s="261"/>
      <c r="W43" s="261"/>
      <c r="X43" s="261"/>
      <c r="Y43" s="261" t="s">
        <v>87</v>
      </c>
      <c r="Z43" s="261"/>
      <c r="AA43" s="261"/>
      <c r="AB43" s="261"/>
      <c r="AC43" s="261" t="s">
        <v>90</v>
      </c>
      <c r="AD43" s="261"/>
      <c r="AE43" s="261"/>
      <c r="AF43" s="261"/>
      <c r="AG43" s="261"/>
      <c r="AH43" s="261"/>
      <c r="AI43" s="261" t="s">
        <v>88</v>
      </c>
      <c r="AJ43" s="261"/>
      <c r="AK43" s="261"/>
      <c r="AL43" s="261"/>
      <c r="AM43" s="261"/>
      <c r="AN43" s="261"/>
      <c r="AO43" s="261"/>
      <c r="AP43" s="261" t="s">
        <v>65</v>
      </c>
      <c r="AQ43" s="261"/>
      <c r="AR43" s="261"/>
      <c r="AS43" s="261"/>
      <c r="AT43" s="261" t="s">
        <v>90</v>
      </c>
      <c r="AU43" s="261"/>
      <c r="AV43" s="261"/>
      <c r="AW43" s="261"/>
      <c r="AX43" s="261"/>
      <c r="AY43" s="261"/>
    </row>
    <row r="44" spans="1:51" ht="14.25" customHeight="1" x14ac:dyDescent="0.25">
      <c r="A44" s="261"/>
      <c r="B44" s="261"/>
      <c r="C44" s="261"/>
      <c r="D44" s="261"/>
      <c r="E44" s="261"/>
      <c r="F44" s="261"/>
      <c r="G44" s="261"/>
      <c r="H44" s="261"/>
      <c r="I44" s="261"/>
      <c r="J44" s="261"/>
      <c r="K44" s="261"/>
      <c r="L44" s="261"/>
      <c r="M44" s="261"/>
      <c r="N44" s="261"/>
      <c r="O44" s="261"/>
      <c r="P44" s="261"/>
      <c r="Q44" s="261"/>
      <c r="R44" s="261"/>
      <c r="S44" s="261"/>
      <c r="T44" s="261"/>
      <c r="U44" s="261"/>
      <c r="V44" s="261"/>
      <c r="W44" s="261"/>
      <c r="X44" s="261"/>
      <c r="Y44" s="261"/>
      <c r="Z44" s="261"/>
      <c r="AA44" s="261"/>
      <c r="AB44" s="261"/>
      <c r="AC44" s="261"/>
      <c r="AD44" s="261"/>
      <c r="AE44" s="261"/>
      <c r="AF44" s="261"/>
      <c r="AG44" s="261"/>
      <c r="AH44" s="261"/>
      <c r="AI44" s="261"/>
      <c r="AJ44" s="261"/>
      <c r="AK44" s="261"/>
      <c r="AL44" s="261"/>
      <c r="AM44" s="261"/>
      <c r="AN44" s="261"/>
      <c r="AO44" s="261"/>
      <c r="AP44" s="261"/>
      <c r="AQ44" s="261"/>
      <c r="AR44" s="261"/>
      <c r="AS44" s="261"/>
      <c r="AT44" s="261"/>
      <c r="AU44" s="261"/>
      <c r="AV44" s="261"/>
      <c r="AW44" s="261"/>
      <c r="AX44" s="261"/>
      <c r="AY44" s="261"/>
    </row>
    <row r="45" spans="1:51" ht="14.25" customHeight="1" x14ac:dyDescent="0.25">
      <c r="A45" s="261" t="s">
        <v>89</v>
      </c>
      <c r="B45" s="261"/>
      <c r="C45" s="261"/>
      <c r="D45" s="261"/>
      <c r="E45" s="261"/>
      <c r="F45" s="261"/>
      <c r="G45" s="261"/>
      <c r="H45" s="261"/>
      <c r="I45" s="261" t="s">
        <v>91</v>
      </c>
      <c r="J45" s="261"/>
      <c r="K45" s="261"/>
      <c r="L45" s="261"/>
      <c r="M45" s="261"/>
      <c r="N45" s="261"/>
      <c r="O45" s="261"/>
      <c r="P45" s="261"/>
      <c r="Q45" s="261"/>
      <c r="R45" s="261" t="s">
        <v>89</v>
      </c>
      <c r="S45" s="261"/>
      <c r="T45" s="261"/>
      <c r="U45" s="261"/>
      <c r="V45" s="261"/>
      <c r="W45" s="261"/>
      <c r="X45" s="261"/>
      <c r="Y45" s="261"/>
      <c r="Z45" s="261" t="s">
        <v>91</v>
      </c>
      <c r="AA45" s="261"/>
      <c r="AB45" s="261"/>
      <c r="AC45" s="261"/>
      <c r="AD45" s="261"/>
      <c r="AE45" s="261"/>
      <c r="AF45" s="261"/>
      <c r="AG45" s="261"/>
      <c r="AH45" s="261"/>
      <c r="AI45" s="261" t="s">
        <v>89</v>
      </c>
      <c r="AJ45" s="261"/>
      <c r="AK45" s="261"/>
      <c r="AL45" s="261"/>
      <c r="AM45" s="261"/>
      <c r="AN45" s="261"/>
      <c r="AO45" s="261"/>
      <c r="AP45" s="261"/>
      <c r="AQ45" s="261" t="s">
        <v>91</v>
      </c>
      <c r="AR45" s="261"/>
      <c r="AS45" s="261"/>
      <c r="AT45" s="261"/>
      <c r="AU45" s="261"/>
      <c r="AV45" s="261"/>
      <c r="AW45" s="261"/>
      <c r="AX45" s="261"/>
      <c r="AY45" s="261"/>
    </row>
    <row r="46" spans="1:51" ht="14.25" customHeight="1" x14ac:dyDescent="0.25">
      <c r="A46" s="261"/>
      <c r="B46" s="261"/>
      <c r="C46" s="261"/>
      <c r="D46" s="261"/>
      <c r="E46" s="261"/>
      <c r="F46" s="261"/>
      <c r="G46" s="261"/>
      <c r="H46" s="261"/>
      <c r="I46" s="261"/>
      <c r="J46" s="261"/>
      <c r="K46" s="261"/>
      <c r="L46" s="261"/>
      <c r="M46" s="261"/>
      <c r="N46" s="261"/>
      <c r="O46" s="261"/>
      <c r="P46" s="261"/>
      <c r="Q46" s="261"/>
      <c r="R46" s="261"/>
      <c r="S46" s="261"/>
      <c r="T46" s="261"/>
      <c r="U46" s="261"/>
      <c r="V46" s="261"/>
      <c r="W46" s="261"/>
      <c r="X46" s="261"/>
      <c r="Y46" s="261"/>
      <c r="Z46" s="261"/>
      <c r="AA46" s="261"/>
      <c r="AB46" s="261"/>
      <c r="AC46" s="261"/>
      <c r="AD46" s="261"/>
      <c r="AE46" s="261"/>
      <c r="AF46" s="261"/>
      <c r="AG46" s="261"/>
      <c r="AH46" s="261"/>
      <c r="AI46" s="261"/>
      <c r="AJ46" s="261"/>
      <c r="AK46" s="261"/>
      <c r="AL46" s="261"/>
      <c r="AM46" s="261"/>
      <c r="AN46" s="261"/>
      <c r="AO46" s="261"/>
      <c r="AP46" s="261"/>
      <c r="AQ46" s="261"/>
      <c r="AR46" s="261"/>
      <c r="AS46" s="261"/>
      <c r="AT46" s="261"/>
      <c r="AU46" s="261"/>
      <c r="AV46" s="261"/>
      <c r="AW46" s="261"/>
      <c r="AX46" s="261"/>
      <c r="AY46" s="261"/>
    </row>
    <row r="47" spans="1:51" ht="14.25" customHeight="1" x14ac:dyDescent="0.25">
      <c r="A47" s="261" t="s">
        <v>52</v>
      </c>
      <c r="B47" s="261"/>
      <c r="C47" s="261"/>
      <c r="D47" s="261"/>
      <c r="E47" s="261"/>
      <c r="F47" s="261"/>
      <c r="G47" s="261"/>
      <c r="H47" s="261" t="s">
        <v>49</v>
      </c>
      <c r="I47" s="261"/>
      <c r="J47" s="261"/>
      <c r="K47" s="261"/>
      <c r="L47" s="261"/>
      <c r="M47" s="261"/>
      <c r="N47" s="261"/>
      <c r="O47" s="261"/>
      <c r="P47" s="261"/>
      <c r="Q47" s="261"/>
      <c r="R47" s="261" t="s">
        <v>52</v>
      </c>
      <c r="S47" s="261"/>
      <c r="T47" s="261"/>
      <c r="U47" s="261"/>
      <c r="V47" s="261"/>
      <c r="W47" s="261"/>
      <c r="X47" s="261"/>
      <c r="Y47" s="261" t="s">
        <v>49</v>
      </c>
      <c r="Z47" s="261"/>
      <c r="AA47" s="261"/>
      <c r="AB47" s="261"/>
      <c r="AC47" s="261"/>
      <c r="AD47" s="261"/>
      <c r="AE47" s="261"/>
      <c r="AF47" s="261"/>
      <c r="AG47" s="261"/>
      <c r="AH47" s="261"/>
      <c r="AI47" s="261" t="s">
        <v>52</v>
      </c>
      <c r="AJ47" s="261"/>
      <c r="AK47" s="261"/>
      <c r="AL47" s="261"/>
      <c r="AM47" s="261"/>
      <c r="AN47" s="261"/>
      <c r="AO47" s="261"/>
      <c r="AP47" s="261" t="s">
        <v>49</v>
      </c>
      <c r="AQ47" s="261"/>
      <c r="AR47" s="261"/>
      <c r="AS47" s="261"/>
      <c r="AT47" s="261"/>
      <c r="AU47" s="261"/>
      <c r="AV47" s="261"/>
      <c r="AW47" s="261"/>
      <c r="AX47" s="261"/>
      <c r="AY47" s="261"/>
    </row>
    <row r="48" spans="1:51" ht="14.25" customHeight="1" x14ac:dyDescent="0.25">
      <c r="A48" s="261"/>
      <c r="B48" s="261"/>
      <c r="C48" s="261"/>
      <c r="D48" s="261"/>
      <c r="E48" s="261"/>
      <c r="F48" s="261"/>
      <c r="G48" s="261"/>
      <c r="H48" s="261"/>
      <c r="I48" s="261"/>
      <c r="J48" s="261"/>
      <c r="K48" s="261"/>
      <c r="L48" s="261"/>
      <c r="M48" s="261"/>
      <c r="N48" s="261"/>
      <c r="O48" s="261"/>
      <c r="P48" s="261"/>
      <c r="Q48" s="261"/>
      <c r="R48" s="261"/>
      <c r="S48" s="261"/>
      <c r="T48" s="261"/>
      <c r="U48" s="261"/>
      <c r="V48" s="261"/>
      <c r="W48" s="261"/>
      <c r="X48" s="261"/>
      <c r="Y48" s="261"/>
      <c r="Z48" s="261"/>
      <c r="AA48" s="261"/>
      <c r="AB48" s="261"/>
      <c r="AC48" s="261"/>
      <c r="AD48" s="261"/>
      <c r="AE48" s="261"/>
      <c r="AF48" s="261"/>
      <c r="AG48" s="261"/>
      <c r="AH48" s="261"/>
      <c r="AI48" s="261"/>
      <c r="AJ48" s="261"/>
      <c r="AK48" s="261"/>
      <c r="AL48" s="261"/>
      <c r="AM48" s="261"/>
      <c r="AN48" s="261"/>
      <c r="AO48" s="261"/>
      <c r="AP48" s="261"/>
      <c r="AQ48" s="261"/>
      <c r="AR48" s="261"/>
      <c r="AS48" s="261"/>
      <c r="AT48" s="261"/>
      <c r="AU48" s="261"/>
      <c r="AV48" s="261"/>
      <c r="AW48" s="261"/>
      <c r="AX48" s="261"/>
      <c r="AY48" s="261"/>
    </row>
    <row r="49" spans="1:51" ht="15.75" customHeight="1" thickBot="1" x14ac:dyDescent="0.3">
      <c r="A49" s="270"/>
      <c r="B49" s="270"/>
      <c r="C49" s="270"/>
      <c r="D49" s="270"/>
      <c r="E49" s="270"/>
      <c r="F49" s="270"/>
      <c r="G49" s="270"/>
      <c r="H49" s="270"/>
      <c r="I49" s="270"/>
      <c r="J49" s="270"/>
      <c r="K49" s="270"/>
      <c r="L49" s="270"/>
      <c r="M49" s="270"/>
      <c r="N49" s="270"/>
      <c r="O49" s="270"/>
      <c r="P49" s="270"/>
      <c r="Q49" s="270"/>
      <c r="R49" s="270"/>
      <c r="S49" s="270"/>
      <c r="T49" s="270"/>
      <c r="U49" s="270"/>
      <c r="V49" s="270"/>
      <c r="W49" s="270"/>
      <c r="X49" s="270"/>
      <c r="Y49" s="270"/>
      <c r="Z49" s="270"/>
      <c r="AA49" s="270"/>
      <c r="AB49" s="270"/>
      <c r="AC49" s="270"/>
      <c r="AD49" s="270"/>
      <c r="AE49" s="270"/>
      <c r="AF49" s="270"/>
      <c r="AG49" s="270"/>
      <c r="AH49" s="270"/>
      <c r="AI49" s="270"/>
      <c r="AJ49" s="270"/>
      <c r="AK49" s="270"/>
      <c r="AL49" s="270"/>
      <c r="AM49" s="270"/>
      <c r="AN49" s="270"/>
      <c r="AO49" s="270"/>
      <c r="AP49" s="270"/>
      <c r="AQ49" s="270"/>
      <c r="AR49" s="270"/>
      <c r="AS49" s="270"/>
      <c r="AT49" s="270"/>
      <c r="AU49" s="270"/>
      <c r="AV49" s="270"/>
      <c r="AW49" s="270"/>
      <c r="AX49" s="270"/>
      <c r="AY49" s="270"/>
    </row>
    <row r="50" spans="1:51" ht="38.25" customHeight="1" thickBot="1" x14ac:dyDescent="0.3">
      <c r="A50" s="8" t="s">
        <v>53</v>
      </c>
      <c r="B50" s="8" t="s">
        <v>66</v>
      </c>
      <c r="C50" s="9" t="s">
        <v>54</v>
      </c>
      <c r="D50" s="9" t="s">
        <v>39</v>
      </c>
      <c r="E50" s="9" t="s">
        <v>38</v>
      </c>
      <c r="F50" s="293" t="s">
        <v>11</v>
      </c>
      <c r="G50" s="294"/>
      <c r="H50" s="294"/>
      <c r="I50" s="294"/>
      <c r="J50" s="295"/>
      <c r="K50" s="17" t="s">
        <v>20</v>
      </c>
      <c r="L50" s="17" t="s">
        <v>55</v>
      </c>
      <c r="M50" s="17" t="s">
        <v>56</v>
      </c>
      <c r="N50" s="17" t="s">
        <v>57</v>
      </c>
      <c r="O50" s="17" t="s">
        <v>58</v>
      </c>
      <c r="P50" s="296" t="s">
        <v>67</v>
      </c>
      <c r="Q50" s="297"/>
      <c r="R50" s="8" t="s">
        <v>53</v>
      </c>
      <c r="S50" s="8" t="s">
        <v>66</v>
      </c>
      <c r="T50" s="9" t="s">
        <v>54</v>
      </c>
      <c r="U50" s="9" t="s">
        <v>39</v>
      </c>
      <c r="V50" s="9" t="s">
        <v>38</v>
      </c>
      <c r="W50" s="293" t="s">
        <v>11</v>
      </c>
      <c r="X50" s="294"/>
      <c r="Y50" s="294"/>
      <c r="Z50" s="294"/>
      <c r="AA50" s="295"/>
      <c r="AB50" s="17" t="s">
        <v>20</v>
      </c>
      <c r="AC50" s="17" t="s">
        <v>55</v>
      </c>
      <c r="AD50" s="17" t="s">
        <v>56</v>
      </c>
      <c r="AE50" s="17" t="s">
        <v>57</v>
      </c>
      <c r="AF50" s="17" t="s">
        <v>58</v>
      </c>
      <c r="AG50" s="296" t="s">
        <v>67</v>
      </c>
      <c r="AH50" s="297"/>
      <c r="AI50" s="8" t="s">
        <v>53</v>
      </c>
      <c r="AJ50" s="8" t="s">
        <v>66</v>
      </c>
      <c r="AK50" s="9" t="s">
        <v>54</v>
      </c>
      <c r="AL50" s="9" t="s">
        <v>39</v>
      </c>
      <c r="AM50" s="9" t="s">
        <v>38</v>
      </c>
      <c r="AN50" s="293" t="s">
        <v>11</v>
      </c>
      <c r="AO50" s="294"/>
      <c r="AP50" s="294"/>
      <c r="AQ50" s="294"/>
      <c r="AR50" s="295"/>
      <c r="AS50" s="17" t="s">
        <v>20</v>
      </c>
      <c r="AT50" s="17" t="s">
        <v>55</v>
      </c>
      <c r="AU50" s="17" t="s">
        <v>56</v>
      </c>
      <c r="AV50" s="17" t="s">
        <v>57</v>
      </c>
      <c r="AW50" s="17" t="s">
        <v>58</v>
      </c>
      <c r="AX50" s="296" t="s">
        <v>67</v>
      </c>
      <c r="AY50" s="297"/>
    </row>
    <row r="51" spans="1:51" x14ac:dyDescent="0.25">
      <c r="A51" s="289">
        <v>11</v>
      </c>
      <c r="B51" s="291"/>
      <c r="C51" s="291"/>
      <c r="D51" s="289"/>
      <c r="E51" s="289"/>
      <c r="F51" s="10"/>
      <c r="G51" s="11"/>
      <c r="H51" s="11"/>
      <c r="I51" s="11"/>
      <c r="J51" s="12"/>
      <c r="K51" s="10"/>
      <c r="L51" s="10"/>
      <c r="M51" s="10"/>
      <c r="N51" s="10"/>
      <c r="O51" s="10"/>
      <c r="P51" s="37"/>
      <c r="Q51" s="35"/>
      <c r="R51" s="289">
        <v>31</v>
      </c>
      <c r="S51" s="291"/>
      <c r="T51" s="291"/>
      <c r="U51" s="289"/>
      <c r="V51" s="289"/>
      <c r="W51" s="10"/>
      <c r="X51" s="11"/>
      <c r="Y51" s="11"/>
      <c r="Z51" s="11"/>
      <c r="AA51" s="12"/>
      <c r="AB51" s="10"/>
      <c r="AC51" s="10"/>
      <c r="AD51" s="10"/>
      <c r="AE51" s="10"/>
      <c r="AF51" s="10"/>
      <c r="AG51" s="37"/>
      <c r="AH51" s="44"/>
      <c r="AI51" s="289">
        <v>51</v>
      </c>
      <c r="AJ51" s="291"/>
      <c r="AK51" s="291"/>
      <c r="AL51" s="289"/>
      <c r="AM51" s="289"/>
      <c r="AN51" s="10"/>
      <c r="AO51" s="11"/>
      <c r="AP51" s="11"/>
      <c r="AQ51" s="11"/>
      <c r="AR51" s="12"/>
      <c r="AS51" s="10"/>
      <c r="AT51" s="10"/>
      <c r="AU51" s="10"/>
      <c r="AV51" s="10"/>
      <c r="AW51" s="10"/>
      <c r="AX51" s="37"/>
      <c r="AY51" s="45"/>
    </row>
    <row r="52" spans="1:51" ht="15.75" thickBot="1" x14ac:dyDescent="0.3">
      <c r="A52" s="290"/>
      <c r="B52" s="292"/>
      <c r="C52" s="292"/>
      <c r="D52" s="290"/>
      <c r="E52" s="290"/>
      <c r="F52" s="13"/>
      <c r="G52" s="14"/>
      <c r="H52" s="14"/>
      <c r="I52" s="14"/>
      <c r="J52" s="15"/>
      <c r="K52" s="16"/>
      <c r="L52" s="16"/>
      <c r="M52" s="16"/>
      <c r="N52" s="16"/>
      <c r="O52" s="16"/>
      <c r="P52" s="38"/>
      <c r="Q52" s="21"/>
      <c r="R52" s="290"/>
      <c r="S52" s="292"/>
      <c r="T52" s="292"/>
      <c r="U52" s="290"/>
      <c r="V52" s="290"/>
      <c r="W52" s="13"/>
      <c r="X52" s="14"/>
      <c r="Y52" s="14"/>
      <c r="Z52" s="14"/>
      <c r="AA52" s="15"/>
      <c r="AB52" s="16"/>
      <c r="AC52" s="16"/>
      <c r="AD52" s="16"/>
      <c r="AE52" s="16"/>
      <c r="AF52" s="16"/>
      <c r="AG52" s="38"/>
      <c r="AH52" s="21"/>
      <c r="AI52" s="290"/>
      <c r="AJ52" s="292"/>
      <c r="AK52" s="292"/>
      <c r="AL52" s="290"/>
      <c r="AM52" s="290"/>
      <c r="AN52" s="13"/>
      <c r="AO52" s="14"/>
      <c r="AP52" s="14"/>
      <c r="AQ52" s="14"/>
      <c r="AR52" s="15"/>
      <c r="AS52" s="16"/>
      <c r="AT52" s="16"/>
      <c r="AU52" s="16"/>
      <c r="AV52" s="16"/>
      <c r="AW52" s="16"/>
      <c r="AX52" s="38"/>
      <c r="AY52" s="21"/>
    </row>
    <row r="53" spans="1:51" x14ac:dyDescent="0.25">
      <c r="A53" s="289">
        <v>12</v>
      </c>
      <c r="B53" s="291"/>
      <c r="C53" s="291"/>
      <c r="D53" s="289"/>
      <c r="E53" s="289"/>
      <c r="F53" s="10"/>
      <c r="G53" s="11"/>
      <c r="H53" s="11"/>
      <c r="I53" s="11"/>
      <c r="J53" s="12"/>
      <c r="K53" s="10"/>
      <c r="L53" s="10"/>
      <c r="M53" s="10"/>
      <c r="N53" s="10"/>
      <c r="O53" s="10"/>
      <c r="P53" s="37"/>
      <c r="Q53" s="35"/>
      <c r="R53" s="289">
        <v>32</v>
      </c>
      <c r="S53" s="291"/>
      <c r="T53" s="291"/>
      <c r="U53" s="289"/>
      <c r="V53" s="289"/>
      <c r="W53" s="10"/>
      <c r="X53" s="11"/>
      <c r="Y53" s="11"/>
      <c r="Z53" s="11"/>
      <c r="AA53" s="12"/>
      <c r="AB53" s="10"/>
      <c r="AC53" s="10"/>
      <c r="AD53" s="10"/>
      <c r="AE53" s="10"/>
      <c r="AF53" s="10"/>
      <c r="AG53" s="37"/>
      <c r="AH53" s="44"/>
      <c r="AI53" s="289">
        <v>52</v>
      </c>
      <c r="AJ53" s="291"/>
      <c r="AK53" s="291"/>
      <c r="AL53" s="289"/>
      <c r="AM53" s="289"/>
      <c r="AN53" s="10"/>
      <c r="AO53" s="11"/>
      <c r="AP53" s="11"/>
      <c r="AQ53" s="11"/>
      <c r="AR53" s="12"/>
      <c r="AS53" s="10"/>
      <c r="AT53" s="10"/>
      <c r="AU53" s="10"/>
      <c r="AV53" s="10"/>
      <c r="AW53" s="10"/>
      <c r="AX53" s="37"/>
      <c r="AY53" s="45"/>
    </row>
    <row r="54" spans="1:51" ht="15.75" thickBot="1" x14ac:dyDescent="0.3">
      <c r="A54" s="290"/>
      <c r="B54" s="292"/>
      <c r="C54" s="292"/>
      <c r="D54" s="290"/>
      <c r="E54" s="290"/>
      <c r="F54" s="13"/>
      <c r="G54" s="14"/>
      <c r="H54" s="14"/>
      <c r="I54" s="14"/>
      <c r="J54" s="15"/>
      <c r="K54" s="16"/>
      <c r="L54" s="16"/>
      <c r="M54" s="16"/>
      <c r="N54" s="16"/>
      <c r="O54" s="16"/>
      <c r="P54" s="38"/>
      <c r="Q54" s="21"/>
      <c r="R54" s="290"/>
      <c r="S54" s="292"/>
      <c r="T54" s="292"/>
      <c r="U54" s="290"/>
      <c r="V54" s="290"/>
      <c r="W54" s="13"/>
      <c r="X54" s="14"/>
      <c r="Y54" s="14"/>
      <c r="Z54" s="14"/>
      <c r="AA54" s="15"/>
      <c r="AB54" s="16"/>
      <c r="AC54" s="16"/>
      <c r="AD54" s="16"/>
      <c r="AE54" s="16"/>
      <c r="AF54" s="16"/>
      <c r="AG54" s="38"/>
      <c r="AH54" s="21"/>
      <c r="AI54" s="290"/>
      <c r="AJ54" s="292"/>
      <c r="AK54" s="292"/>
      <c r="AL54" s="290"/>
      <c r="AM54" s="290"/>
      <c r="AN54" s="13"/>
      <c r="AO54" s="14"/>
      <c r="AP54" s="14"/>
      <c r="AQ54" s="14"/>
      <c r="AR54" s="15"/>
      <c r="AS54" s="16"/>
      <c r="AT54" s="16"/>
      <c r="AU54" s="16"/>
      <c r="AV54" s="16"/>
      <c r="AW54" s="16"/>
      <c r="AX54" s="38"/>
      <c r="AY54" s="21"/>
    </row>
    <row r="55" spans="1:51" x14ac:dyDescent="0.25">
      <c r="A55" s="289">
        <v>13</v>
      </c>
      <c r="B55" s="291"/>
      <c r="C55" s="291"/>
      <c r="D55" s="289"/>
      <c r="E55" s="289"/>
      <c r="F55" s="10"/>
      <c r="G55" s="11"/>
      <c r="H55" s="11"/>
      <c r="I55" s="11"/>
      <c r="J55" s="12"/>
      <c r="K55" s="10"/>
      <c r="L55" s="10"/>
      <c r="M55" s="10"/>
      <c r="N55" s="10"/>
      <c r="O55" s="10"/>
      <c r="P55" s="37"/>
      <c r="Q55" s="35"/>
      <c r="R55" s="289">
        <v>33</v>
      </c>
      <c r="S55" s="291"/>
      <c r="T55" s="291"/>
      <c r="U55" s="289"/>
      <c r="V55" s="289"/>
      <c r="W55" s="10"/>
      <c r="X55" s="11"/>
      <c r="Y55" s="11"/>
      <c r="Z55" s="11"/>
      <c r="AA55" s="12"/>
      <c r="AB55" s="10"/>
      <c r="AC55" s="10"/>
      <c r="AD55" s="10"/>
      <c r="AE55" s="10"/>
      <c r="AF55" s="10"/>
      <c r="AG55" s="37"/>
      <c r="AH55" s="44"/>
      <c r="AI55" s="289">
        <v>53</v>
      </c>
      <c r="AJ55" s="291"/>
      <c r="AK55" s="291"/>
      <c r="AL55" s="289"/>
      <c r="AM55" s="289"/>
      <c r="AN55" s="10"/>
      <c r="AO55" s="11"/>
      <c r="AP55" s="11"/>
      <c r="AQ55" s="11"/>
      <c r="AR55" s="12"/>
      <c r="AS55" s="10"/>
      <c r="AT55" s="10"/>
      <c r="AU55" s="10"/>
      <c r="AV55" s="10"/>
      <c r="AW55" s="10"/>
      <c r="AX55" s="37"/>
      <c r="AY55" s="45"/>
    </row>
    <row r="56" spans="1:51" ht="15.75" thickBot="1" x14ac:dyDescent="0.3">
      <c r="A56" s="290"/>
      <c r="B56" s="292"/>
      <c r="C56" s="292"/>
      <c r="D56" s="290"/>
      <c r="E56" s="290"/>
      <c r="F56" s="13"/>
      <c r="G56" s="14"/>
      <c r="H56" s="14"/>
      <c r="I56" s="14"/>
      <c r="J56" s="15"/>
      <c r="K56" s="16"/>
      <c r="L56" s="16"/>
      <c r="M56" s="16"/>
      <c r="N56" s="16"/>
      <c r="O56" s="16"/>
      <c r="P56" s="38"/>
      <c r="Q56" s="21"/>
      <c r="R56" s="290"/>
      <c r="S56" s="292"/>
      <c r="T56" s="292"/>
      <c r="U56" s="290"/>
      <c r="V56" s="290"/>
      <c r="W56" s="13"/>
      <c r="X56" s="14"/>
      <c r="Y56" s="14"/>
      <c r="Z56" s="14"/>
      <c r="AA56" s="15"/>
      <c r="AB56" s="16"/>
      <c r="AC56" s="16"/>
      <c r="AD56" s="16"/>
      <c r="AE56" s="16"/>
      <c r="AF56" s="16"/>
      <c r="AG56" s="38"/>
      <c r="AH56" s="21"/>
      <c r="AI56" s="290"/>
      <c r="AJ56" s="292"/>
      <c r="AK56" s="292"/>
      <c r="AL56" s="290"/>
      <c r="AM56" s="290"/>
      <c r="AN56" s="13"/>
      <c r="AO56" s="14"/>
      <c r="AP56" s="14"/>
      <c r="AQ56" s="14"/>
      <c r="AR56" s="15"/>
      <c r="AS56" s="16"/>
      <c r="AT56" s="16"/>
      <c r="AU56" s="16"/>
      <c r="AV56" s="16"/>
      <c r="AW56" s="16"/>
      <c r="AX56" s="38"/>
      <c r="AY56" s="21"/>
    </row>
    <row r="57" spans="1:51" x14ac:dyDescent="0.25">
      <c r="A57" s="289">
        <v>14</v>
      </c>
      <c r="B57" s="291"/>
      <c r="C57" s="291"/>
      <c r="D57" s="289"/>
      <c r="E57" s="289"/>
      <c r="F57" s="10"/>
      <c r="G57" s="11"/>
      <c r="H57" s="11"/>
      <c r="I57" s="11"/>
      <c r="J57" s="12"/>
      <c r="K57" s="10"/>
      <c r="L57" s="10"/>
      <c r="M57" s="10"/>
      <c r="N57" s="10"/>
      <c r="O57" s="10"/>
      <c r="P57" s="37"/>
      <c r="Q57" s="35"/>
      <c r="R57" s="289">
        <v>34</v>
      </c>
      <c r="S57" s="291"/>
      <c r="T57" s="291"/>
      <c r="U57" s="289"/>
      <c r="V57" s="289"/>
      <c r="W57" s="10"/>
      <c r="X57" s="11"/>
      <c r="Y57" s="11"/>
      <c r="Z57" s="11"/>
      <c r="AA57" s="12"/>
      <c r="AB57" s="10"/>
      <c r="AC57" s="10"/>
      <c r="AD57" s="10"/>
      <c r="AE57" s="10"/>
      <c r="AF57" s="10"/>
      <c r="AG57" s="37"/>
      <c r="AH57" s="44"/>
      <c r="AI57" s="289">
        <v>54</v>
      </c>
      <c r="AJ57" s="291"/>
      <c r="AK57" s="291"/>
      <c r="AL57" s="289"/>
      <c r="AM57" s="289"/>
      <c r="AN57" s="10"/>
      <c r="AO57" s="11"/>
      <c r="AP57" s="11"/>
      <c r="AQ57" s="11"/>
      <c r="AR57" s="12"/>
      <c r="AS57" s="10"/>
      <c r="AT57" s="10"/>
      <c r="AU57" s="10"/>
      <c r="AV57" s="10"/>
      <c r="AW57" s="10"/>
      <c r="AX57" s="37"/>
      <c r="AY57" s="45"/>
    </row>
    <row r="58" spans="1:51" ht="15.75" thickBot="1" x14ac:dyDescent="0.3">
      <c r="A58" s="290"/>
      <c r="B58" s="292"/>
      <c r="C58" s="292"/>
      <c r="D58" s="290"/>
      <c r="E58" s="290"/>
      <c r="F58" s="13"/>
      <c r="G58" s="14"/>
      <c r="H58" s="14"/>
      <c r="I58" s="14"/>
      <c r="J58" s="15"/>
      <c r="K58" s="16"/>
      <c r="L58" s="16"/>
      <c r="M58" s="16"/>
      <c r="N58" s="16"/>
      <c r="O58" s="16"/>
      <c r="P58" s="38"/>
      <c r="Q58" s="21"/>
      <c r="R58" s="290"/>
      <c r="S58" s="292"/>
      <c r="T58" s="292"/>
      <c r="U58" s="290"/>
      <c r="V58" s="290"/>
      <c r="W58" s="13"/>
      <c r="X58" s="14"/>
      <c r="Y58" s="14"/>
      <c r="Z58" s="14"/>
      <c r="AA58" s="15"/>
      <c r="AB58" s="16"/>
      <c r="AC58" s="16"/>
      <c r="AD58" s="16"/>
      <c r="AE58" s="16"/>
      <c r="AF58" s="16"/>
      <c r="AG58" s="38"/>
      <c r="AH58" s="21"/>
      <c r="AI58" s="290"/>
      <c r="AJ58" s="292"/>
      <c r="AK58" s="292"/>
      <c r="AL58" s="290"/>
      <c r="AM58" s="290"/>
      <c r="AN58" s="13"/>
      <c r="AO58" s="14"/>
      <c r="AP58" s="14"/>
      <c r="AQ58" s="14"/>
      <c r="AR58" s="15"/>
      <c r="AS58" s="16"/>
      <c r="AT58" s="16"/>
      <c r="AU58" s="16"/>
      <c r="AV58" s="16"/>
      <c r="AW58" s="16"/>
      <c r="AX58" s="38"/>
      <c r="AY58" s="21"/>
    </row>
    <row r="59" spans="1:51" x14ac:dyDescent="0.25">
      <c r="A59" s="289">
        <v>15</v>
      </c>
      <c r="B59" s="291"/>
      <c r="C59" s="291"/>
      <c r="D59" s="289"/>
      <c r="E59" s="289"/>
      <c r="F59" s="10"/>
      <c r="G59" s="11"/>
      <c r="H59" s="11"/>
      <c r="I59" s="11"/>
      <c r="J59" s="12"/>
      <c r="K59" s="10"/>
      <c r="L59" s="10"/>
      <c r="M59" s="10"/>
      <c r="N59" s="10"/>
      <c r="O59" s="10"/>
      <c r="P59" s="37"/>
      <c r="Q59" s="35"/>
      <c r="R59" s="289">
        <v>35</v>
      </c>
      <c r="S59" s="291"/>
      <c r="T59" s="291"/>
      <c r="U59" s="289"/>
      <c r="V59" s="289"/>
      <c r="W59" s="10"/>
      <c r="X59" s="11"/>
      <c r="Y59" s="11"/>
      <c r="Z59" s="11"/>
      <c r="AA59" s="12"/>
      <c r="AB59" s="10"/>
      <c r="AC59" s="10"/>
      <c r="AD59" s="10"/>
      <c r="AE59" s="10"/>
      <c r="AF59" s="10"/>
      <c r="AG59" s="37"/>
      <c r="AH59" s="44"/>
      <c r="AI59" s="289">
        <v>55</v>
      </c>
      <c r="AJ59" s="291"/>
      <c r="AK59" s="291"/>
      <c r="AL59" s="289"/>
      <c r="AM59" s="289"/>
      <c r="AN59" s="10"/>
      <c r="AO59" s="11"/>
      <c r="AP59" s="11"/>
      <c r="AQ59" s="11"/>
      <c r="AR59" s="12"/>
      <c r="AS59" s="10"/>
      <c r="AT59" s="10"/>
      <c r="AU59" s="10"/>
      <c r="AV59" s="10"/>
      <c r="AW59" s="10"/>
      <c r="AX59" s="37"/>
      <c r="AY59" s="45"/>
    </row>
    <row r="60" spans="1:51" ht="15.75" thickBot="1" x14ac:dyDescent="0.3">
      <c r="A60" s="290"/>
      <c r="B60" s="292"/>
      <c r="C60" s="292"/>
      <c r="D60" s="290"/>
      <c r="E60" s="290"/>
      <c r="F60" s="13"/>
      <c r="G60" s="14"/>
      <c r="H60" s="14"/>
      <c r="I60" s="14"/>
      <c r="J60" s="15"/>
      <c r="K60" s="16"/>
      <c r="L60" s="16"/>
      <c r="M60" s="16"/>
      <c r="N60" s="16"/>
      <c r="O60" s="16"/>
      <c r="P60" s="38"/>
      <c r="Q60" s="21"/>
      <c r="R60" s="290"/>
      <c r="S60" s="292"/>
      <c r="T60" s="292"/>
      <c r="U60" s="290"/>
      <c r="V60" s="290"/>
      <c r="W60" s="13"/>
      <c r="X60" s="14"/>
      <c r="Y60" s="14"/>
      <c r="Z60" s="14"/>
      <c r="AA60" s="15"/>
      <c r="AB60" s="16"/>
      <c r="AC60" s="16"/>
      <c r="AD60" s="16"/>
      <c r="AE60" s="16"/>
      <c r="AF60" s="16"/>
      <c r="AG60" s="38"/>
      <c r="AH60" s="21"/>
      <c r="AI60" s="290"/>
      <c r="AJ60" s="292"/>
      <c r="AK60" s="292"/>
      <c r="AL60" s="290"/>
      <c r="AM60" s="290"/>
      <c r="AN60" s="13"/>
      <c r="AO60" s="14"/>
      <c r="AP60" s="14"/>
      <c r="AQ60" s="14"/>
      <c r="AR60" s="15"/>
      <c r="AS60" s="16"/>
      <c r="AT60" s="16"/>
      <c r="AU60" s="16"/>
      <c r="AV60" s="16"/>
      <c r="AW60" s="16"/>
      <c r="AX60" s="38"/>
      <c r="AY60" s="21"/>
    </row>
    <row r="61" spans="1:51" x14ac:dyDescent="0.25">
      <c r="A61" s="289">
        <v>16</v>
      </c>
      <c r="B61" s="291"/>
      <c r="C61" s="291"/>
      <c r="D61" s="289"/>
      <c r="E61" s="289"/>
      <c r="F61" s="10"/>
      <c r="G61" s="11"/>
      <c r="H61" s="11"/>
      <c r="I61" s="11"/>
      <c r="J61" s="12"/>
      <c r="K61" s="10"/>
      <c r="L61" s="10"/>
      <c r="M61" s="10"/>
      <c r="N61" s="10"/>
      <c r="O61" s="10"/>
      <c r="P61" s="37"/>
      <c r="Q61" s="35"/>
      <c r="R61" s="289">
        <v>36</v>
      </c>
      <c r="S61" s="291"/>
      <c r="T61" s="291"/>
      <c r="U61" s="289"/>
      <c r="V61" s="289"/>
      <c r="W61" s="10"/>
      <c r="X61" s="11"/>
      <c r="Y61" s="11"/>
      <c r="Z61" s="11"/>
      <c r="AA61" s="12"/>
      <c r="AB61" s="10"/>
      <c r="AC61" s="10"/>
      <c r="AD61" s="10"/>
      <c r="AE61" s="10"/>
      <c r="AF61" s="10"/>
      <c r="AG61" s="37"/>
      <c r="AH61" s="44"/>
      <c r="AI61" s="289">
        <v>56</v>
      </c>
      <c r="AJ61" s="291"/>
      <c r="AK61" s="291"/>
      <c r="AL61" s="289"/>
      <c r="AM61" s="289"/>
      <c r="AN61" s="10"/>
      <c r="AO61" s="11"/>
      <c r="AP61" s="11"/>
      <c r="AQ61" s="11"/>
      <c r="AR61" s="12"/>
      <c r="AS61" s="10"/>
      <c r="AT61" s="10"/>
      <c r="AU61" s="10"/>
      <c r="AV61" s="10"/>
      <c r="AW61" s="10"/>
      <c r="AX61" s="37"/>
      <c r="AY61" s="45"/>
    </row>
    <row r="62" spans="1:51" ht="15.75" thickBot="1" x14ac:dyDescent="0.3">
      <c r="A62" s="290"/>
      <c r="B62" s="292"/>
      <c r="C62" s="292"/>
      <c r="D62" s="290"/>
      <c r="E62" s="290"/>
      <c r="F62" s="13"/>
      <c r="G62" s="14"/>
      <c r="H62" s="14"/>
      <c r="I62" s="14"/>
      <c r="J62" s="15"/>
      <c r="K62" s="16"/>
      <c r="L62" s="16"/>
      <c r="M62" s="16"/>
      <c r="N62" s="16"/>
      <c r="O62" s="16"/>
      <c r="P62" s="38"/>
      <c r="Q62" s="21"/>
      <c r="R62" s="290"/>
      <c r="S62" s="292"/>
      <c r="T62" s="292"/>
      <c r="U62" s="290"/>
      <c r="V62" s="290"/>
      <c r="W62" s="13"/>
      <c r="X62" s="14"/>
      <c r="Y62" s="14"/>
      <c r="Z62" s="14"/>
      <c r="AA62" s="15"/>
      <c r="AB62" s="16"/>
      <c r="AC62" s="16"/>
      <c r="AD62" s="16"/>
      <c r="AE62" s="16"/>
      <c r="AF62" s="16"/>
      <c r="AG62" s="38"/>
      <c r="AH62" s="21"/>
      <c r="AI62" s="290"/>
      <c r="AJ62" s="292"/>
      <c r="AK62" s="292"/>
      <c r="AL62" s="290"/>
      <c r="AM62" s="290"/>
      <c r="AN62" s="13"/>
      <c r="AO62" s="14"/>
      <c r="AP62" s="14"/>
      <c r="AQ62" s="14"/>
      <c r="AR62" s="15"/>
      <c r="AS62" s="16"/>
      <c r="AT62" s="16"/>
      <c r="AU62" s="16"/>
      <c r="AV62" s="16"/>
      <c r="AW62" s="16"/>
      <c r="AX62" s="38"/>
      <c r="AY62" s="21"/>
    </row>
    <row r="63" spans="1:51" x14ac:dyDescent="0.25">
      <c r="A63" s="289">
        <v>17</v>
      </c>
      <c r="B63" s="291"/>
      <c r="C63" s="291"/>
      <c r="D63" s="289"/>
      <c r="E63" s="289"/>
      <c r="F63" s="10"/>
      <c r="G63" s="11"/>
      <c r="H63" s="11"/>
      <c r="I63" s="11"/>
      <c r="J63" s="12"/>
      <c r="K63" s="10"/>
      <c r="L63" s="10"/>
      <c r="M63" s="10"/>
      <c r="N63" s="10"/>
      <c r="O63" s="10"/>
      <c r="P63" s="37"/>
      <c r="Q63" s="35"/>
      <c r="R63" s="289">
        <v>37</v>
      </c>
      <c r="S63" s="291"/>
      <c r="T63" s="291"/>
      <c r="U63" s="289"/>
      <c r="V63" s="289"/>
      <c r="W63" s="10"/>
      <c r="X63" s="11"/>
      <c r="Y63" s="11"/>
      <c r="Z63" s="11"/>
      <c r="AA63" s="12"/>
      <c r="AB63" s="10"/>
      <c r="AC63" s="10"/>
      <c r="AD63" s="10"/>
      <c r="AE63" s="10"/>
      <c r="AF63" s="10"/>
      <c r="AG63" s="37"/>
      <c r="AH63" s="44"/>
      <c r="AI63" s="289">
        <v>57</v>
      </c>
      <c r="AJ63" s="291"/>
      <c r="AK63" s="291"/>
      <c r="AL63" s="289"/>
      <c r="AM63" s="289"/>
      <c r="AN63" s="10"/>
      <c r="AO63" s="11"/>
      <c r="AP63" s="11"/>
      <c r="AQ63" s="11"/>
      <c r="AR63" s="12"/>
      <c r="AS63" s="10"/>
      <c r="AT63" s="10"/>
      <c r="AU63" s="10"/>
      <c r="AV63" s="10"/>
      <c r="AW63" s="10"/>
      <c r="AX63" s="37"/>
      <c r="AY63" s="45"/>
    </row>
    <row r="64" spans="1:51" ht="15.75" thickBot="1" x14ac:dyDescent="0.3">
      <c r="A64" s="290"/>
      <c r="B64" s="292"/>
      <c r="C64" s="292"/>
      <c r="D64" s="290"/>
      <c r="E64" s="290"/>
      <c r="F64" s="13"/>
      <c r="G64" s="14"/>
      <c r="H64" s="14"/>
      <c r="I64" s="14"/>
      <c r="J64" s="15"/>
      <c r="K64" s="16"/>
      <c r="L64" s="16"/>
      <c r="M64" s="16"/>
      <c r="N64" s="16"/>
      <c r="O64" s="16"/>
      <c r="P64" s="38"/>
      <c r="Q64" s="21"/>
      <c r="R64" s="290"/>
      <c r="S64" s="292"/>
      <c r="T64" s="292"/>
      <c r="U64" s="290"/>
      <c r="V64" s="290"/>
      <c r="W64" s="13"/>
      <c r="X64" s="14"/>
      <c r="Y64" s="14"/>
      <c r="Z64" s="14"/>
      <c r="AA64" s="15"/>
      <c r="AB64" s="16"/>
      <c r="AC64" s="16"/>
      <c r="AD64" s="16"/>
      <c r="AE64" s="16"/>
      <c r="AF64" s="16"/>
      <c r="AG64" s="38"/>
      <c r="AH64" s="21"/>
      <c r="AI64" s="290"/>
      <c r="AJ64" s="292"/>
      <c r="AK64" s="292"/>
      <c r="AL64" s="290"/>
      <c r="AM64" s="290"/>
      <c r="AN64" s="13"/>
      <c r="AO64" s="14"/>
      <c r="AP64" s="14"/>
      <c r="AQ64" s="14"/>
      <c r="AR64" s="15"/>
      <c r="AS64" s="16"/>
      <c r="AT64" s="16"/>
      <c r="AU64" s="16"/>
      <c r="AV64" s="16"/>
      <c r="AW64" s="16"/>
      <c r="AX64" s="38"/>
      <c r="AY64" s="21"/>
    </row>
    <row r="65" spans="1:51" x14ac:dyDescent="0.25">
      <c r="A65" s="289">
        <v>18</v>
      </c>
      <c r="B65" s="291"/>
      <c r="C65" s="291"/>
      <c r="D65" s="289"/>
      <c r="E65" s="289"/>
      <c r="F65" s="10"/>
      <c r="G65" s="11"/>
      <c r="H65" s="11"/>
      <c r="I65" s="11"/>
      <c r="J65" s="12"/>
      <c r="K65" s="10"/>
      <c r="L65" s="10"/>
      <c r="M65" s="10"/>
      <c r="N65" s="10"/>
      <c r="O65" s="10"/>
      <c r="P65" s="37"/>
      <c r="Q65" s="35"/>
      <c r="R65" s="289">
        <v>38</v>
      </c>
      <c r="S65" s="291"/>
      <c r="T65" s="291"/>
      <c r="U65" s="289"/>
      <c r="V65" s="289"/>
      <c r="W65" s="10"/>
      <c r="X65" s="11"/>
      <c r="Y65" s="11"/>
      <c r="Z65" s="11"/>
      <c r="AA65" s="12"/>
      <c r="AB65" s="10"/>
      <c r="AC65" s="10"/>
      <c r="AD65" s="10"/>
      <c r="AE65" s="10"/>
      <c r="AF65" s="10"/>
      <c r="AG65" s="37"/>
      <c r="AH65" s="44"/>
      <c r="AI65" s="289">
        <v>58</v>
      </c>
      <c r="AJ65" s="291"/>
      <c r="AK65" s="291"/>
      <c r="AL65" s="289"/>
      <c r="AM65" s="289"/>
      <c r="AN65" s="10"/>
      <c r="AO65" s="11"/>
      <c r="AP65" s="11"/>
      <c r="AQ65" s="11"/>
      <c r="AR65" s="12"/>
      <c r="AS65" s="10"/>
      <c r="AT65" s="10"/>
      <c r="AU65" s="10"/>
      <c r="AV65" s="10"/>
      <c r="AW65" s="10"/>
      <c r="AX65" s="37"/>
      <c r="AY65" s="45"/>
    </row>
    <row r="66" spans="1:51" ht="15.75" thickBot="1" x14ac:dyDescent="0.3">
      <c r="A66" s="290"/>
      <c r="B66" s="292"/>
      <c r="C66" s="292"/>
      <c r="D66" s="290"/>
      <c r="E66" s="290"/>
      <c r="F66" s="13"/>
      <c r="G66" s="14"/>
      <c r="H66" s="14"/>
      <c r="I66" s="14"/>
      <c r="J66" s="15"/>
      <c r="K66" s="16"/>
      <c r="L66" s="16"/>
      <c r="M66" s="16"/>
      <c r="N66" s="16"/>
      <c r="O66" s="16"/>
      <c r="P66" s="38"/>
      <c r="Q66" s="21"/>
      <c r="R66" s="290"/>
      <c r="S66" s="292"/>
      <c r="T66" s="292"/>
      <c r="U66" s="290"/>
      <c r="V66" s="290"/>
      <c r="W66" s="13"/>
      <c r="X66" s="14"/>
      <c r="Y66" s="14"/>
      <c r="Z66" s="14"/>
      <c r="AA66" s="15"/>
      <c r="AB66" s="16"/>
      <c r="AC66" s="16"/>
      <c r="AD66" s="16"/>
      <c r="AE66" s="16"/>
      <c r="AF66" s="16"/>
      <c r="AG66" s="38"/>
      <c r="AH66" s="21"/>
      <c r="AI66" s="290"/>
      <c r="AJ66" s="292"/>
      <c r="AK66" s="292"/>
      <c r="AL66" s="290"/>
      <c r="AM66" s="290"/>
      <c r="AN66" s="13"/>
      <c r="AO66" s="14"/>
      <c r="AP66" s="14"/>
      <c r="AQ66" s="14"/>
      <c r="AR66" s="15"/>
      <c r="AS66" s="16"/>
      <c r="AT66" s="16"/>
      <c r="AU66" s="16"/>
      <c r="AV66" s="16"/>
      <c r="AW66" s="16"/>
      <c r="AX66" s="38"/>
      <c r="AY66" s="21"/>
    </row>
    <row r="67" spans="1:51" x14ac:dyDescent="0.25">
      <c r="A67" s="289">
        <v>19</v>
      </c>
      <c r="B67" s="291"/>
      <c r="C67" s="291"/>
      <c r="D67" s="289"/>
      <c r="E67" s="289"/>
      <c r="F67" s="10"/>
      <c r="G67" s="11"/>
      <c r="H67" s="11"/>
      <c r="I67" s="11"/>
      <c r="J67" s="12"/>
      <c r="K67" s="10"/>
      <c r="L67" s="10"/>
      <c r="M67" s="10"/>
      <c r="N67" s="10"/>
      <c r="O67" s="10"/>
      <c r="P67" s="37"/>
      <c r="Q67" s="35"/>
      <c r="R67" s="289">
        <v>39</v>
      </c>
      <c r="S67" s="291"/>
      <c r="T67" s="291"/>
      <c r="U67" s="289"/>
      <c r="V67" s="289"/>
      <c r="W67" s="10"/>
      <c r="X67" s="11"/>
      <c r="Y67" s="11"/>
      <c r="Z67" s="11"/>
      <c r="AA67" s="12"/>
      <c r="AB67" s="10"/>
      <c r="AC67" s="10"/>
      <c r="AD67" s="10"/>
      <c r="AE67" s="10"/>
      <c r="AF67" s="10"/>
      <c r="AG67" s="37"/>
      <c r="AH67" s="44"/>
      <c r="AI67" s="289">
        <v>59</v>
      </c>
      <c r="AJ67" s="291"/>
      <c r="AK67" s="291"/>
      <c r="AL67" s="289"/>
      <c r="AM67" s="289"/>
      <c r="AN67" s="10"/>
      <c r="AO67" s="11"/>
      <c r="AP67" s="11"/>
      <c r="AQ67" s="11"/>
      <c r="AR67" s="12"/>
      <c r="AS67" s="10"/>
      <c r="AT67" s="10"/>
      <c r="AU67" s="10"/>
      <c r="AV67" s="10"/>
      <c r="AW67" s="10"/>
      <c r="AX67" s="37"/>
      <c r="AY67" s="45"/>
    </row>
    <row r="68" spans="1:51" ht="15.75" thickBot="1" x14ac:dyDescent="0.3">
      <c r="A68" s="290"/>
      <c r="B68" s="292"/>
      <c r="C68" s="292"/>
      <c r="D68" s="290"/>
      <c r="E68" s="290"/>
      <c r="F68" s="13"/>
      <c r="G68" s="14"/>
      <c r="H68" s="14"/>
      <c r="I68" s="14"/>
      <c r="J68" s="15"/>
      <c r="K68" s="16"/>
      <c r="L68" s="16"/>
      <c r="M68" s="16"/>
      <c r="N68" s="16"/>
      <c r="O68" s="16"/>
      <c r="P68" s="38"/>
      <c r="Q68" s="21"/>
      <c r="R68" s="290"/>
      <c r="S68" s="292"/>
      <c r="T68" s="292"/>
      <c r="U68" s="290"/>
      <c r="V68" s="290"/>
      <c r="W68" s="13"/>
      <c r="X68" s="14"/>
      <c r="Y68" s="14"/>
      <c r="Z68" s="14"/>
      <c r="AA68" s="15"/>
      <c r="AB68" s="16"/>
      <c r="AC68" s="16"/>
      <c r="AD68" s="16"/>
      <c r="AE68" s="16"/>
      <c r="AF68" s="16"/>
      <c r="AG68" s="38"/>
      <c r="AH68" s="21"/>
      <c r="AI68" s="290"/>
      <c r="AJ68" s="292"/>
      <c r="AK68" s="292"/>
      <c r="AL68" s="290"/>
      <c r="AM68" s="290"/>
      <c r="AN68" s="13"/>
      <c r="AO68" s="14"/>
      <c r="AP68" s="14"/>
      <c r="AQ68" s="14"/>
      <c r="AR68" s="15"/>
      <c r="AS68" s="16"/>
      <c r="AT68" s="16"/>
      <c r="AU68" s="16"/>
      <c r="AV68" s="16"/>
      <c r="AW68" s="16"/>
      <c r="AX68" s="38"/>
      <c r="AY68" s="21"/>
    </row>
    <row r="69" spans="1:51" x14ac:dyDescent="0.25">
      <c r="A69" s="289">
        <v>20</v>
      </c>
      <c r="B69" s="291"/>
      <c r="C69" s="291"/>
      <c r="D69" s="289"/>
      <c r="E69" s="289"/>
      <c r="F69" s="10"/>
      <c r="G69" s="11"/>
      <c r="H69" s="11"/>
      <c r="I69" s="11"/>
      <c r="J69" s="12"/>
      <c r="K69" s="10"/>
      <c r="L69" s="10"/>
      <c r="M69" s="10"/>
      <c r="N69" s="10"/>
      <c r="O69" s="10"/>
      <c r="P69" s="37"/>
      <c r="Q69" s="35"/>
      <c r="R69" s="289">
        <v>40</v>
      </c>
      <c r="S69" s="291"/>
      <c r="T69" s="291"/>
      <c r="U69" s="289"/>
      <c r="V69" s="289"/>
      <c r="W69" s="10"/>
      <c r="X69" s="11"/>
      <c r="Y69" s="11"/>
      <c r="Z69" s="11"/>
      <c r="AA69" s="12"/>
      <c r="AB69" s="10"/>
      <c r="AC69" s="10"/>
      <c r="AD69" s="10"/>
      <c r="AE69" s="10"/>
      <c r="AF69" s="10"/>
      <c r="AG69" s="37"/>
      <c r="AH69" s="44"/>
      <c r="AI69" s="289">
        <v>60</v>
      </c>
      <c r="AJ69" s="291"/>
      <c r="AK69" s="291"/>
      <c r="AL69" s="289"/>
      <c r="AM69" s="289"/>
      <c r="AN69" s="10"/>
      <c r="AO69" s="11"/>
      <c r="AP69" s="11"/>
      <c r="AQ69" s="11"/>
      <c r="AR69" s="12"/>
      <c r="AS69" s="10"/>
      <c r="AT69" s="10"/>
      <c r="AU69" s="10"/>
      <c r="AV69" s="10"/>
      <c r="AW69" s="10"/>
      <c r="AX69" s="37"/>
      <c r="AY69" s="45"/>
    </row>
    <row r="70" spans="1:51" ht="15.75" thickBot="1" x14ac:dyDescent="0.3">
      <c r="A70" s="290"/>
      <c r="B70" s="292"/>
      <c r="C70" s="292"/>
      <c r="D70" s="290"/>
      <c r="E70" s="290"/>
      <c r="F70" s="13"/>
      <c r="G70" s="14"/>
      <c r="H70" s="14"/>
      <c r="I70" s="14"/>
      <c r="J70" s="15"/>
      <c r="K70" s="16"/>
      <c r="L70" s="16"/>
      <c r="M70" s="16"/>
      <c r="N70" s="16"/>
      <c r="O70" s="16"/>
      <c r="P70" s="38"/>
      <c r="Q70" s="21"/>
      <c r="R70" s="290"/>
      <c r="S70" s="292"/>
      <c r="T70" s="292"/>
      <c r="U70" s="290"/>
      <c r="V70" s="290"/>
      <c r="W70" s="13"/>
      <c r="X70" s="14"/>
      <c r="Y70" s="14"/>
      <c r="Z70" s="14"/>
      <c r="AA70" s="15"/>
      <c r="AB70" s="16"/>
      <c r="AC70" s="16"/>
      <c r="AD70" s="16"/>
      <c r="AE70" s="16"/>
      <c r="AF70" s="16"/>
      <c r="AG70" s="38"/>
      <c r="AH70" s="21"/>
      <c r="AI70" s="290"/>
      <c r="AJ70" s="292"/>
      <c r="AK70" s="292"/>
      <c r="AL70" s="290"/>
      <c r="AM70" s="290"/>
      <c r="AN70" s="13"/>
      <c r="AO70" s="14"/>
      <c r="AP70" s="14"/>
      <c r="AQ70" s="14"/>
      <c r="AR70" s="15"/>
      <c r="AS70" s="16"/>
      <c r="AT70" s="16"/>
      <c r="AU70" s="16"/>
      <c r="AV70" s="16"/>
      <c r="AW70" s="16"/>
      <c r="AX70" s="38"/>
      <c r="AY70" s="21"/>
    </row>
    <row r="71" spans="1:51" ht="15.75" thickBot="1" x14ac:dyDescent="0.3">
      <c r="A71" s="264"/>
      <c r="B71" s="264"/>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c r="AA71" s="264"/>
      <c r="AB71" s="264"/>
      <c r="AC71" s="264"/>
      <c r="AD71" s="264"/>
      <c r="AE71" s="264"/>
      <c r="AF71" s="264"/>
      <c r="AG71" s="264"/>
      <c r="AH71" s="264"/>
      <c r="AI71" s="264"/>
      <c r="AJ71" s="264"/>
      <c r="AK71" s="264"/>
      <c r="AL71" s="264"/>
      <c r="AM71" s="264"/>
      <c r="AN71" s="264"/>
      <c r="AO71" s="264"/>
      <c r="AP71" s="264"/>
      <c r="AQ71" s="264"/>
      <c r="AR71" s="264"/>
      <c r="AS71" s="264"/>
      <c r="AT71" s="264"/>
      <c r="AU71" s="264"/>
      <c r="AV71" s="264"/>
      <c r="AW71" s="264"/>
      <c r="AX71" s="264"/>
      <c r="AY71" s="264"/>
    </row>
    <row r="72" spans="1:51" ht="18.75" customHeight="1" x14ac:dyDescent="0.25">
      <c r="A72" s="280" t="s">
        <v>43</v>
      </c>
      <c r="B72" s="281"/>
      <c r="C72" s="281"/>
      <c r="D72" s="281"/>
      <c r="E72" s="281"/>
      <c r="F72" s="281"/>
      <c r="G72" s="281"/>
      <c r="H72" s="281"/>
      <c r="I72" s="281"/>
      <c r="J72" s="281"/>
      <c r="K72" s="281"/>
      <c r="L72" s="281"/>
      <c r="M72" s="281"/>
      <c r="N72" s="281"/>
      <c r="O72" s="281"/>
      <c r="P72" s="281"/>
      <c r="Q72" s="282"/>
      <c r="R72" s="280" t="s">
        <v>43</v>
      </c>
      <c r="S72" s="281"/>
      <c r="T72" s="281"/>
      <c r="U72" s="281"/>
      <c r="V72" s="281"/>
      <c r="W72" s="281"/>
      <c r="X72" s="281"/>
      <c r="Y72" s="281"/>
      <c r="Z72" s="281"/>
      <c r="AA72" s="281"/>
      <c r="AB72" s="281"/>
      <c r="AC72" s="281"/>
      <c r="AD72" s="281"/>
      <c r="AE72" s="281"/>
      <c r="AF72" s="281"/>
      <c r="AG72" s="281"/>
      <c r="AH72" s="282"/>
      <c r="AI72" s="280" t="s">
        <v>43</v>
      </c>
      <c r="AJ72" s="281"/>
      <c r="AK72" s="281"/>
      <c r="AL72" s="281"/>
      <c r="AM72" s="281"/>
      <c r="AN72" s="281"/>
      <c r="AO72" s="281"/>
      <c r="AP72" s="281"/>
      <c r="AQ72" s="281"/>
      <c r="AR72" s="281"/>
      <c r="AS72" s="281"/>
      <c r="AT72" s="281"/>
      <c r="AU72" s="281"/>
      <c r="AV72" s="281"/>
      <c r="AW72" s="281"/>
      <c r="AX72" s="281"/>
      <c r="AY72" s="282"/>
    </row>
    <row r="73" spans="1:51" ht="18.75" customHeight="1" x14ac:dyDescent="0.25">
      <c r="A73" s="283"/>
      <c r="B73" s="284"/>
      <c r="C73" s="284"/>
      <c r="D73" s="284"/>
      <c r="E73" s="284"/>
      <c r="F73" s="284"/>
      <c r="G73" s="284"/>
      <c r="H73" s="284"/>
      <c r="I73" s="284"/>
      <c r="J73" s="284"/>
      <c r="K73" s="284"/>
      <c r="L73" s="284"/>
      <c r="M73" s="284"/>
      <c r="N73" s="284"/>
      <c r="O73" s="284"/>
      <c r="P73" s="284"/>
      <c r="Q73" s="285"/>
      <c r="R73" s="283"/>
      <c r="S73" s="284"/>
      <c r="T73" s="284"/>
      <c r="U73" s="284"/>
      <c r="V73" s="284"/>
      <c r="W73" s="284"/>
      <c r="X73" s="284"/>
      <c r="Y73" s="284"/>
      <c r="Z73" s="284"/>
      <c r="AA73" s="284"/>
      <c r="AB73" s="284"/>
      <c r="AC73" s="284"/>
      <c r="AD73" s="284"/>
      <c r="AE73" s="284"/>
      <c r="AF73" s="284"/>
      <c r="AG73" s="284"/>
      <c r="AH73" s="285"/>
      <c r="AI73" s="283"/>
      <c r="AJ73" s="284"/>
      <c r="AK73" s="284"/>
      <c r="AL73" s="284"/>
      <c r="AM73" s="284"/>
      <c r="AN73" s="284"/>
      <c r="AO73" s="284"/>
      <c r="AP73" s="284"/>
      <c r="AQ73" s="284"/>
      <c r="AR73" s="284"/>
      <c r="AS73" s="284"/>
      <c r="AT73" s="284"/>
      <c r="AU73" s="284"/>
      <c r="AV73" s="284"/>
      <c r="AW73" s="284"/>
      <c r="AX73" s="284"/>
      <c r="AY73" s="285"/>
    </row>
    <row r="74" spans="1:51" ht="18.75" customHeight="1" thickBot="1" x14ac:dyDescent="0.3">
      <c r="A74" s="286"/>
      <c r="B74" s="287"/>
      <c r="C74" s="287"/>
      <c r="D74" s="287"/>
      <c r="E74" s="287"/>
      <c r="F74" s="287"/>
      <c r="G74" s="287"/>
      <c r="H74" s="287"/>
      <c r="I74" s="287"/>
      <c r="J74" s="287"/>
      <c r="K74" s="287"/>
      <c r="L74" s="287"/>
      <c r="M74" s="287"/>
      <c r="N74" s="287"/>
      <c r="O74" s="287"/>
      <c r="P74" s="287"/>
      <c r="Q74" s="288"/>
      <c r="R74" s="286"/>
      <c r="S74" s="287"/>
      <c r="T74" s="287"/>
      <c r="U74" s="287"/>
      <c r="V74" s="287"/>
      <c r="W74" s="287"/>
      <c r="X74" s="287"/>
      <c r="Y74" s="287"/>
      <c r="Z74" s="287"/>
      <c r="AA74" s="287"/>
      <c r="AB74" s="287"/>
      <c r="AC74" s="287"/>
      <c r="AD74" s="287"/>
      <c r="AE74" s="287"/>
      <c r="AF74" s="287"/>
      <c r="AG74" s="287"/>
      <c r="AH74" s="288"/>
      <c r="AI74" s="286"/>
      <c r="AJ74" s="287"/>
      <c r="AK74" s="287"/>
      <c r="AL74" s="287"/>
      <c r="AM74" s="287"/>
      <c r="AN74" s="287"/>
      <c r="AO74" s="287"/>
      <c r="AP74" s="287"/>
      <c r="AQ74" s="287"/>
      <c r="AR74" s="287"/>
      <c r="AS74" s="287"/>
      <c r="AT74" s="287"/>
      <c r="AU74" s="287"/>
      <c r="AV74" s="287"/>
      <c r="AW74" s="287"/>
      <c r="AX74" s="287"/>
      <c r="AY74" s="288"/>
    </row>
  </sheetData>
  <mergeCells count="426">
    <mergeCell ref="R71:AH71"/>
    <mergeCell ref="R72:AH74"/>
    <mergeCell ref="R67:R68"/>
    <mergeCell ref="S67:S68"/>
    <mergeCell ref="T67:T68"/>
    <mergeCell ref="U67:U68"/>
    <mergeCell ref="V67:V68"/>
    <mergeCell ref="R69:R70"/>
    <mergeCell ref="S69:S70"/>
    <mergeCell ref="T69:T70"/>
    <mergeCell ref="U69:U70"/>
    <mergeCell ref="V69:V70"/>
    <mergeCell ref="R63:R64"/>
    <mergeCell ref="S63:S64"/>
    <mergeCell ref="T63:T64"/>
    <mergeCell ref="U63:U64"/>
    <mergeCell ref="V63:V64"/>
    <mergeCell ref="R65:R66"/>
    <mergeCell ref="S65:S66"/>
    <mergeCell ref="T65:T66"/>
    <mergeCell ref="U65:U66"/>
    <mergeCell ref="V65:V66"/>
    <mergeCell ref="R59:R60"/>
    <mergeCell ref="S59:S60"/>
    <mergeCell ref="T59:T60"/>
    <mergeCell ref="U59:U60"/>
    <mergeCell ref="V59:V60"/>
    <mergeCell ref="R61:R62"/>
    <mergeCell ref="S61:S62"/>
    <mergeCell ref="T61:T62"/>
    <mergeCell ref="U61:U62"/>
    <mergeCell ref="V61:V62"/>
    <mergeCell ref="R55:R56"/>
    <mergeCell ref="S55:S56"/>
    <mergeCell ref="T55:T56"/>
    <mergeCell ref="U55:U56"/>
    <mergeCell ref="V55:V56"/>
    <mergeCell ref="R57:R58"/>
    <mergeCell ref="S57:S58"/>
    <mergeCell ref="T57:T58"/>
    <mergeCell ref="U57:U58"/>
    <mergeCell ref="V57:V58"/>
    <mergeCell ref="R51:R52"/>
    <mergeCell ref="S51:S52"/>
    <mergeCell ref="T51:T52"/>
    <mergeCell ref="U51:U52"/>
    <mergeCell ref="V51:V52"/>
    <mergeCell ref="R53:R54"/>
    <mergeCell ref="S53:S54"/>
    <mergeCell ref="T53:T54"/>
    <mergeCell ref="U53:U54"/>
    <mergeCell ref="V53:V54"/>
    <mergeCell ref="R43:X44"/>
    <mergeCell ref="Y43:AB44"/>
    <mergeCell ref="AC43:AH44"/>
    <mergeCell ref="R45:Y46"/>
    <mergeCell ref="Z45:AH46"/>
    <mergeCell ref="R47:X48"/>
    <mergeCell ref="Y47:AH48"/>
    <mergeCell ref="R49:AH49"/>
    <mergeCell ref="W50:AA50"/>
    <mergeCell ref="AG50:AH50"/>
    <mergeCell ref="R34:AH34"/>
    <mergeCell ref="R35:AH37"/>
    <mergeCell ref="R38:V40"/>
    <mergeCell ref="W38:AF39"/>
    <mergeCell ref="AG38:AH38"/>
    <mergeCell ref="AG39:AH39"/>
    <mergeCell ref="W40:AF40"/>
    <mergeCell ref="AG40:AH40"/>
    <mergeCell ref="R41:X42"/>
    <mergeCell ref="Y41:AE42"/>
    <mergeCell ref="AF41:AH42"/>
    <mergeCell ref="R30:R31"/>
    <mergeCell ref="S30:S31"/>
    <mergeCell ref="T30:T31"/>
    <mergeCell ref="U30:U31"/>
    <mergeCell ref="V30:V31"/>
    <mergeCell ref="R32:R33"/>
    <mergeCell ref="S32:S33"/>
    <mergeCell ref="T32:T33"/>
    <mergeCell ref="U32:U33"/>
    <mergeCell ref="V32:V33"/>
    <mergeCell ref="R26:R27"/>
    <mergeCell ref="S26:S27"/>
    <mergeCell ref="T26:T27"/>
    <mergeCell ref="U26:U27"/>
    <mergeCell ref="V26:V27"/>
    <mergeCell ref="R28:R29"/>
    <mergeCell ref="S28:S29"/>
    <mergeCell ref="T28:T29"/>
    <mergeCell ref="U28:U29"/>
    <mergeCell ref="V28:V29"/>
    <mergeCell ref="R22:R23"/>
    <mergeCell ref="S22:S23"/>
    <mergeCell ref="T22:T23"/>
    <mergeCell ref="U22:U23"/>
    <mergeCell ref="V22:V23"/>
    <mergeCell ref="R24:R25"/>
    <mergeCell ref="S24:S25"/>
    <mergeCell ref="T24:T25"/>
    <mergeCell ref="U24:U25"/>
    <mergeCell ref="V24:V25"/>
    <mergeCell ref="R18:R19"/>
    <mergeCell ref="S18:S19"/>
    <mergeCell ref="T18:T19"/>
    <mergeCell ref="U18:U19"/>
    <mergeCell ref="V18:V19"/>
    <mergeCell ref="R20:R21"/>
    <mergeCell ref="S20:S21"/>
    <mergeCell ref="T20:T21"/>
    <mergeCell ref="U20:U21"/>
    <mergeCell ref="V20:V21"/>
    <mergeCell ref="R14:R15"/>
    <mergeCell ref="S14:S15"/>
    <mergeCell ref="T14:T15"/>
    <mergeCell ref="U14:U15"/>
    <mergeCell ref="V14:V15"/>
    <mergeCell ref="R16:R17"/>
    <mergeCell ref="S16:S17"/>
    <mergeCell ref="T16:T17"/>
    <mergeCell ref="U16:U17"/>
    <mergeCell ref="V16:V17"/>
    <mergeCell ref="R6:X7"/>
    <mergeCell ref="Y6:AB7"/>
    <mergeCell ref="AC6:AH7"/>
    <mergeCell ref="R8:Y9"/>
    <mergeCell ref="Z8:AH9"/>
    <mergeCell ref="R10:X11"/>
    <mergeCell ref="Y10:AH11"/>
    <mergeCell ref="R12:AH12"/>
    <mergeCell ref="W13:AA13"/>
    <mergeCell ref="AG13:AH13"/>
    <mergeCell ref="R1:V3"/>
    <mergeCell ref="W1:AF2"/>
    <mergeCell ref="AG1:AH1"/>
    <mergeCell ref="AG2:AH2"/>
    <mergeCell ref="W3:AF3"/>
    <mergeCell ref="AG3:AH3"/>
    <mergeCell ref="R4:X5"/>
    <mergeCell ref="Y4:AE5"/>
    <mergeCell ref="AF4:AH5"/>
    <mergeCell ref="A71:Q71"/>
    <mergeCell ref="A72:Q74"/>
    <mergeCell ref="A67:A68"/>
    <mergeCell ref="B67:B68"/>
    <mergeCell ref="C67:C68"/>
    <mergeCell ref="D67:D68"/>
    <mergeCell ref="E67:E68"/>
    <mergeCell ref="A69:A70"/>
    <mergeCell ref="B69:B70"/>
    <mergeCell ref="C69:C70"/>
    <mergeCell ref="D69:D70"/>
    <mergeCell ref="E69:E70"/>
    <mergeCell ref="A63:A64"/>
    <mergeCell ref="B63:B64"/>
    <mergeCell ref="C63:C64"/>
    <mergeCell ref="D63:D64"/>
    <mergeCell ref="E63:E64"/>
    <mergeCell ref="A65:A66"/>
    <mergeCell ref="B65:B66"/>
    <mergeCell ref="C65:C66"/>
    <mergeCell ref="D65:D66"/>
    <mergeCell ref="E65:E66"/>
    <mergeCell ref="A59:A60"/>
    <mergeCell ref="B59:B60"/>
    <mergeCell ref="C59:C60"/>
    <mergeCell ref="D59:D60"/>
    <mergeCell ref="E59:E60"/>
    <mergeCell ref="A61:A62"/>
    <mergeCell ref="B61:B62"/>
    <mergeCell ref="C61:C62"/>
    <mergeCell ref="D61:D62"/>
    <mergeCell ref="E61:E62"/>
    <mergeCell ref="A55:A56"/>
    <mergeCell ref="B55:B56"/>
    <mergeCell ref="C55:C56"/>
    <mergeCell ref="D55:D56"/>
    <mergeCell ref="E55:E56"/>
    <mergeCell ref="A57:A58"/>
    <mergeCell ref="B57:B58"/>
    <mergeCell ref="C57:C58"/>
    <mergeCell ref="D57:D58"/>
    <mergeCell ref="E57:E58"/>
    <mergeCell ref="A51:A52"/>
    <mergeCell ref="B51:B52"/>
    <mergeCell ref="C51:C52"/>
    <mergeCell ref="D51:D52"/>
    <mergeCell ref="E51:E52"/>
    <mergeCell ref="A53:A54"/>
    <mergeCell ref="B53:B54"/>
    <mergeCell ref="C53:C54"/>
    <mergeCell ref="D53:D54"/>
    <mergeCell ref="E53:E54"/>
    <mergeCell ref="A45:H46"/>
    <mergeCell ref="I45:Q46"/>
    <mergeCell ref="A47:G48"/>
    <mergeCell ref="H47:Q48"/>
    <mergeCell ref="A49:Q49"/>
    <mergeCell ref="F50:J50"/>
    <mergeCell ref="P50:Q50"/>
    <mergeCell ref="A41:G42"/>
    <mergeCell ref="H41:N42"/>
    <mergeCell ref="O41:Q42"/>
    <mergeCell ref="A43:G44"/>
    <mergeCell ref="H43:K44"/>
    <mergeCell ref="L43:Q44"/>
    <mergeCell ref="A34:Q34"/>
    <mergeCell ref="A35:Q37"/>
    <mergeCell ref="A38:E40"/>
    <mergeCell ref="F38:O39"/>
    <mergeCell ref="P38:Q38"/>
    <mergeCell ref="P39:Q39"/>
    <mergeCell ref="F40:O40"/>
    <mergeCell ref="P40:Q40"/>
    <mergeCell ref="A30:A31"/>
    <mergeCell ref="B30:B31"/>
    <mergeCell ref="C30:C31"/>
    <mergeCell ref="D30:D31"/>
    <mergeCell ref="E30:E31"/>
    <mergeCell ref="A32:A33"/>
    <mergeCell ref="B32:B33"/>
    <mergeCell ref="C32:C33"/>
    <mergeCell ref="D32:D33"/>
    <mergeCell ref="E32:E33"/>
    <mergeCell ref="A26:A27"/>
    <mergeCell ref="B26:B27"/>
    <mergeCell ref="C26:C27"/>
    <mergeCell ref="D26:D27"/>
    <mergeCell ref="E26:E27"/>
    <mergeCell ref="A28:A29"/>
    <mergeCell ref="B28:B29"/>
    <mergeCell ref="C28:C29"/>
    <mergeCell ref="D28:D29"/>
    <mergeCell ref="E28:E29"/>
    <mergeCell ref="A22:A23"/>
    <mergeCell ref="B22:B23"/>
    <mergeCell ref="C22:C23"/>
    <mergeCell ref="D22:D23"/>
    <mergeCell ref="E22:E23"/>
    <mergeCell ref="A24:A25"/>
    <mergeCell ref="B24:B25"/>
    <mergeCell ref="C24:C25"/>
    <mergeCell ref="D24:D25"/>
    <mergeCell ref="E24:E25"/>
    <mergeCell ref="A18:A19"/>
    <mergeCell ref="B18:B19"/>
    <mergeCell ref="C18:C19"/>
    <mergeCell ref="D18:D19"/>
    <mergeCell ref="E18:E19"/>
    <mergeCell ref="A20:A21"/>
    <mergeCell ref="B20:B21"/>
    <mergeCell ref="C20:C21"/>
    <mergeCell ref="D20:D21"/>
    <mergeCell ref="E20:E21"/>
    <mergeCell ref="A14:A15"/>
    <mergeCell ref="B14:B15"/>
    <mergeCell ref="C14:C15"/>
    <mergeCell ref="D14:D15"/>
    <mergeCell ref="E14:E15"/>
    <mergeCell ref="A16:A17"/>
    <mergeCell ref="B16:B17"/>
    <mergeCell ref="C16:C17"/>
    <mergeCell ref="D16:D17"/>
    <mergeCell ref="E16:E17"/>
    <mergeCell ref="A12:Q12"/>
    <mergeCell ref="F13:J13"/>
    <mergeCell ref="P13:Q13"/>
    <mergeCell ref="A4:G5"/>
    <mergeCell ref="H4:N5"/>
    <mergeCell ref="O4:Q5"/>
    <mergeCell ref="A6:G7"/>
    <mergeCell ref="H6:K7"/>
    <mergeCell ref="L6:Q7"/>
    <mergeCell ref="A1:E3"/>
    <mergeCell ref="F1:O2"/>
    <mergeCell ref="P1:Q1"/>
    <mergeCell ref="P2:Q2"/>
    <mergeCell ref="F3:O3"/>
    <mergeCell ref="P3:Q3"/>
    <mergeCell ref="A8:H9"/>
    <mergeCell ref="I8:Q9"/>
    <mergeCell ref="A10:G11"/>
    <mergeCell ref="H10:Q11"/>
    <mergeCell ref="AI1:AM3"/>
    <mergeCell ref="AN1:AW2"/>
    <mergeCell ref="AX1:AY1"/>
    <mergeCell ref="AX2:AY2"/>
    <mergeCell ref="AN3:AW3"/>
    <mergeCell ref="AX3:AY3"/>
    <mergeCell ref="AI4:AO5"/>
    <mergeCell ref="AP4:AV5"/>
    <mergeCell ref="AW4:AY5"/>
    <mergeCell ref="AI6:AO7"/>
    <mergeCell ref="AP6:AS7"/>
    <mergeCell ref="AT6:AY7"/>
    <mergeCell ref="AI8:AP9"/>
    <mergeCell ref="AQ8:AY9"/>
    <mergeCell ref="AI10:AO11"/>
    <mergeCell ref="AP10:AY11"/>
    <mergeCell ref="AI12:AY12"/>
    <mergeCell ref="AN13:AR13"/>
    <mergeCell ref="AX13:AY13"/>
    <mergeCell ref="AI14:AI15"/>
    <mergeCell ref="AJ14:AJ15"/>
    <mergeCell ref="AK14:AK15"/>
    <mergeCell ref="AL14:AL15"/>
    <mergeCell ref="AM14:AM15"/>
    <mergeCell ref="AI16:AI17"/>
    <mergeCell ref="AJ16:AJ17"/>
    <mergeCell ref="AK16:AK17"/>
    <mergeCell ref="AL16:AL17"/>
    <mergeCell ref="AM16:AM17"/>
    <mergeCell ref="AI18:AI19"/>
    <mergeCell ref="AJ18:AJ19"/>
    <mergeCell ref="AK18:AK19"/>
    <mergeCell ref="AL18:AL19"/>
    <mergeCell ref="AM18:AM19"/>
    <mergeCell ref="AI20:AI21"/>
    <mergeCell ref="AJ20:AJ21"/>
    <mergeCell ref="AK20:AK21"/>
    <mergeCell ref="AL20:AL21"/>
    <mergeCell ref="AM20:AM21"/>
    <mergeCell ref="AI22:AI23"/>
    <mergeCell ref="AJ22:AJ23"/>
    <mergeCell ref="AK22:AK23"/>
    <mergeCell ref="AL22:AL23"/>
    <mergeCell ref="AM22:AM23"/>
    <mergeCell ref="AI24:AI25"/>
    <mergeCell ref="AJ24:AJ25"/>
    <mergeCell ref="AK24:AK25"/>
    <mergeCell ref="AL24:AL25"/>
    <mergeCell ref="AM24:AM25"/>
    <mergeCell ref="AI26:AI27"/>
    <mergeCell ref="AJ26:AJ27"/>
    <mergeCell ref="AK26:AK27"/>
    <mergeCell ref="AL26:AL27"/>
    <mergeCell ref="AM26:AM27"/>
    <mergeCell ref="AI28:AI29"/>
    <mergeCell ref="AJ28:AJ29"/>
    <mergeCell ref="AK28:AK29"/>
    <mergeCell ref="AL28:AL29"/>
    <mergeCell ref="AM28:AM29"/>
    <mergeCell ref="AI30:AI31"/>
    <mergeCell ref="AJ30:AJ31"/>
    <mergeCell ref="AK30:AK31"/>
    <mergeCell ref="AL30:AL31"/>
    <mergeCell ref="AM30:AM31"/>
    <mergeCell ref="AI32:AI33"/>
    <mergeCell ref="AJ32:AJ33"/>
    <mergeCell ref="AK32:AK33"/>
    <mergeCell ref="AL32:AL33"/>
    <mergeCell ref="AM32:AM33"/>
    <mergeCell ref="AI34:AY34"/>
    <mergeCell ref="AI35:AY37"/>
    <mergeCell ref="AI38:AM40"/>
    <mergeCell ref="AN38:AW39"/>
    <mergeCell ref="AX38:AY38"/>
    <mergeCell ref="AX39:AY39"/>
    <mergeCell ref="AN40:AW40"/>
    <mergeCell ref="AX40:AY40"/>
    <mergeCell ref="AI41:AO42"/>
    <mergeCell ref="AP41:AV42"/>
    <mergeCell ref="AW41:AY42"/>
    <mergeCell ref="AI43:AO44"/>
    <mergeCell ref="AP43:AS44"/>
    <mergeCell ref="AT43:AY44"/>
    <mergeCell ref="AI45:AP46"/>
    <mergeCell ref="AQ45:AY46"/>
    <mergeCell ref="AI47:AO48"/>
    <mergeCell ref="AP47:AY48"/>
    <mergeCell ref="AI49:AY49"/>
    <mergeCell ref="AN50:AR50"/>
    <mergeCell ref="AX50:AY50"/>
    <mergeCell ref="AI51:AI52"/>
    <mergeCell ref="AJ51:AJ52"/>
    <mergeCell ref="AK51:AK52"/>
    <mergeCell ref="AL51:AL52"/>
    <mergeCell ref="AM51:AM52"/>
    <mergeCell ref="AI53:AI54"/>
    <mergeCell ref="AJ53:AJ54"/>
    <mergeCell ref="AK53:AK54"/>
    <mergeCell ref="AL53:AL54"/>
    <mergeCell ref="AM53:AM54"/>
    <mergeCell ref="AI55:AI56"/>
    <mergeCell ref="AJ55:AJ56"/>
    <mergeCell ref="AK55:AK56"/>
    <mergeCell ref="AL55:AL56"/>
    <mergeCell ref="AM55:AM56"/>
    <mergeCell ref="AI57:AI58"/>
    <mergeCell ref="AJ57:AJ58"/>
    <mergeCell ref="AK57:AK58"/>
    <mergeCell ref="AL57:AL58"/>
    <mergeCell ref="AM57:AM58"/>
    <mergeCell ref="AI59:AI60"/>
    <mergeCell ref="AJ59:AJ60"/>
    <mergeCell ref="AK59:AK60"/>
    <mergeCell ref="AL59:AL60"/>
    <mergeCell ref="AM59:AM60"/>
    <mergeCell ref="AI61:AI62"/>
    <mergeCell ref="AJ61:AJ62"/>
    <mergeCell ref="AK61:AK62"/>
    <mergeCell ref="AL61:AL62"/>
    <mergeCell ref="AM61:AM62"/>
    <mergeCell ref="AI63:AI64"/>
    <mergeCell ref="AJ63:AJ64"/>
    <mergeCell ref="AK63:AK64"/>
    <mergeCell ref="AL63:AL64"/>
    <mergeCell ref="AM63:AM64"/>
    <mergeCell ref="AI65:AI66"/>
    <mergeCell ref="AJ65:AJ66"/>
    <mergeCell ref="AK65:AK66"/>
    <mergeCell ref="AL65:AL66"/>
    <mergeCell ref="AM65:AM66"/>
    <mergeCell ref="AI71:AY71"/>
    <mergeCell ref="AI72:AY74"/>
    <mergeCell ref="AI67:AI68"/>
    <mergeCell ref="AJ67:AJ68"/>
    <mergeCell ref="AK67:AK68"/>
    <mergeCell ref="AL67:AL68"/>
    <mergeCell ref="AM67:AM68"/>
    <mergeCell ref="AI69:AI70"/>
    <mergeCell ref="AJ69:AJ70"/>
    <mergeCell ref="AK69:AK70"/>
    <mergeCell ref="AL69:AL70"/>
    <mergeCell ref="AM69:AM70"/>
  </mergeCells>
  <pageMargins left="0.31496062992125984" right="0.31496062992125984" top="0.35433070866141736" bottom="0.35433070866141736" header="0" footer="0"/>
  <pageSetup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434"/>
  <sheetViews>
    <sheetView topLeftCell="H1" zoomScale="90" zoomScaleNormal="90" workbookViewId="0">
      <pane ySplit="14" topLeftCell="A422" activePane="bottomLeft" state="frozenSplit"/>
      <selection activeCell="N11" sqref="N11"/>
      <selection pane="bottomLeft" activeCell="A415" sqref="A415:AH424"/>
    </sheetView>
  </sheetViews>
  <sheetFormatPr baseColWidth="10" defaultRowHeight="15" x14ac:dyDescent="0.25"/>
  <cols>
    <col min="1" max="1" width="11.85546875" style="2" customWidth="1"/>
    <col min="2" max="2" width="25.28515625" style="2" customWidth="1"/>
    <col min="3" max="3" width="11.85546875" style="20" customWidth="1"/>
    <col min="4" max="4" width="7.85546875" style="20" customWidth="1"/>
    <col min="5" max="6" width="8.28515625" style="2" customWidth="1"/>
    <col min="7" max="7" width="8.7109375" style="20" customWidth="1"/>
    <col min="8" max="10" width="9.7109375" style="2" customWidth="1"/>
    <col min="11" max="20" width="6" style="40" customWidth="1"/>
    <col min="21" max="32" width="7.28515625" style="40" customWidth="1"/>
    <col min="33" max="33" width="8.28515625" style="40" customWidth="1"/>
    <col min="34" max="34" width="8.28515625" style="2" customWidth="1"/>
    <col min="35" max="37" width="7.5703125" style="2" customWidth="1"/>
    <col min="38" max="39" width="11.42578125" style="2"/>
  </cols>
  <sheetData>
    <row r="1" spans="1:39" ht="15" customHeight="1" thickBot="1" x14ac:dyDescent="0.3">
      <c r="A1" s="323"/>
      <c r="B1" s="324"/>
      <c r="C1" s="324"/>
      <c r="D1" s="324"/>
      <c r="E1" s="324"/>
      <c r="F1" s="325"/>
      <c r="G1" s="307" t="s">
        <v>63</v>
      </c>
      <c r="H1" s="308"/>
      <c r="I1" s="308"/>
      <c r="J1" s="308"/>
      <c r="K1" s="308"/>
      <c r="L1" s="308"/>
      <c r="M1" s="308"/>
      <c r="N1" s="308"/>
      <c r="O1" s="308"/>
      <c r="P1" s="308"/>
      <c r="Q1" s="308"/>
      <c r="R1" s="308"/>
      <c r="S1" s="308"/>
      <c r="T1" s="308"/>
      <c r="U1" s="308"/>
      <c r="V1" s="308"/>
      <c r="W1" s="308"/>
      <c r="X1" s="308"/>
      <c r="Y1" s="308"/>
      <c r="Z1" s="308"/>
      <c r="AA1" s="308"/>
      <c r="AB1" s="308"/>
      <c r="AC1" s="308"/>
      <c r="AD1" s="308"/>
      <c r="AE1" s="305"/>
      <c r="AF1" s="305"/>
      <c r="AG1" s="305"/>
      <c r="AH1" s="306"/>
    </row>
    <row r="2" spans="1:39" ht="15.75" customHeight="1" x14ac:dyDescent="0.25">
      <c r="A2" s="326"/>
      <c r="B2" s="327"/>
      <c r="C2" s="327"/>
      <c r="D2" s="327"/>
      <c r="E2" s="327"/>
      <c r="F2" s="328"/>
      <c r="G2" s="309"/>
      <c r="H2" s="310"/>
      <c r="I2" s="310"/>
      <c r="J2" s="310"/>
      <c r="K2" s="310"/>
      <c r="L2" s="310"/>
      <c r="M2" s="310"/>
      <c r="N2" s="310"/>
      <c r="O2" s="310"/>
      <c r="P2" s="310"/>
      <c r="Q2" s="310"/>
      <c r="R2" s="310"/>
      <c r="S2" s="310"/>
      <c r="T2" s="310"/>
      <c r="U2" s="310"/>
      <c r="V2" s="310"/>
      <c r="W2" s="310"/>
      <c r="X2" s="310"/>
      <c r="Y2" s="310"/>
      <c r="Z2" s="310"/>
      <c r="AA2" s="310"/>
      <c r="AB2" s="310"/>
      <c r="AC2" s="310"/>
      <c r="AD2" s="310"/>
      <c r="AE2" s="301"/>
      <c r="AF2" s="301"/>
      <c r="AG2" s="301"/>
      <c r="AH2" s="302"/>
    </row>
    <row r="3" spans="1:39" ht="15.75" customHeight="1" thickBot="1" x14ac:dyDescent="0.3">
      <c r="A3" s="326"/>
      <c r="B3" s="327"/>
      <c r="C3" s="327"/>
      <c r="D3" s="327"/>
      <c r="E3" s="327"/>
      <c r="F3" s="328"/>
      <c r="G3" s="311"/>
      <c r="H3" s="312"/>
      <c r="I3" s="312"/>
      <c r="J3" s="312"/>
      <c r="K3" s="312"/>
      <c r="L3" s="312"/>
      <c r="M3" s="312"/>
      <c r="N3" s="312"/>
      <c r="O3" s="312"/>
      <c r="P3" s="312"/>
      <c r="Q3" s="312"/>
      <c r="R3" s="312"/>
      <c r="S3" s="312"/>
      <c r="T3" s="312"/>
      <c r="U3" s="312"/>
      <c r="V3" s="312"/>
      <c r="W3" s="312"/>
      <c r="X3" s="312"/>
      <c r="Y3" s="312"/>
      <c r="Z3" s="312"/>
      <c r="AA3" s="312"/>
      <c r="AB3" s="312"/>
      <c r="AC3" s="312"/>
      <c r="AD3" s="312"/>
      <c r="AE3" s="303"/>
      <c r="AF3" s="303"/>
      <c r="AG3" s="303"/>
      <c r="AH3" s="304"/>
    </row>
    <row r="4" spans="1:39" ht="15.75" customHeight="1" x14ac:dyDescent="0.25">
      <c r="A4" s="326"/>
      <c r="B4" s="327"/>
      <c r="C4" s="327"/>
      <c r="D4" s="327"/>
      <c r="E4" s="327"/>
      <c r="F4" s="328"/>
      <c r="G4" s="307" t="s">
        <v>40</v>
      </c>
      <c r="H4" s="308"/>
      <c r="I4" s="308"/>
      <c r="J4" s="308"/>
      <c r="K4" s="308"/>
      <c r="L4" s="308"/>
      <c r="M4" s="308"/>
      <c r="N4" s="308"/>
      <c r="O4" s="308"/>
      <c r="P4" s="308"/>
      <c r="Q4" s="308"/>
      <c r="R4" s="308"/>
      <c r="S4" s="308"/>
      <c r="T4" s="308"/>
      <c r="U4" s="308"/>
      <c r="V4" s="308"/>
      <c r="W4" s="308"/>
      <c r="X4" s="308"/>
      <c r="Y4" s="308"/>
      <c r="Z4" s="308"/>
      <c r="AA4" s="308"/>
      <c r="AB4" s="308"/>
      <c r="AC4" s="308"/>
      <c r="AD4" s="308"/>
      <c r="AE4" s="301"/>
      <c r="AF4" s="301"/>
      <c r="AG4" s="301"/>
      <c r="AH4" s="302"/>
    </row>
    <row r="5" spans="1:39" ht="15.75" customHeight="1" thickBot="1" x14ac:dyDescent="0.3">
      <c r="A5" s="329"/>
      <c r="B5" s="330"/>
      <c r="C5" s="330"/>
      <c r="D5" s="330"/>
      <c r="E5" s="330"/>
      <c r="F5" s="331"/>
      <c r="G5" s="311"/>
      <c r="H5" s="312"/>
      <c r="I5" s="312"/>
      <c r="J5" s="312"/>
      <c r="K5" s="312"/>
      <c r="L5" s="312"/>
      <c r="M5" s="312"/>
      <c r="N5" s="312"/>
      <c r="O5" s="312"/>
      <c r="P5" s="312"/>
      <c r="Q5" s="312"/>
      <c r="R5" s="312"/>
      <c r="S5" s="312"/>
      <c r="T5" s="312"/>
      <c r="U5" s="312"/>
      <c r="V5" s="312"/>
      <c r="W5" s="312"/>
      <c r="X5" s="312"/>
      <c r="Y5" s="312"/>
      <c r="Z5" s="312"/>
      <c r="AA5" s="312"/>
      <c r="AB5" s="312"/>
      <c r="AC5" s="312"/>
      <c r="AD5" s="312"/>
      <c r="AE5" s="303"/>
      <c r="AF5" s="303"/>
      <c r="AG5" s="303"/>
      <c r="AH5" s="304"/>
    </row>
    <row r="6" spans="1:39" ht="15.75" customHeight="1" x14ac:dyDescent="0.25">
      <c r="A6" s="314" t="s">
        <v>78</v>
      </c>
      <c r="B6" s="314"/>
      <c r="C6" s="314"/>
      <c r="D6" s="314" t="s">
        <v>79</v>
      </c>
      <c r="E6" s="314"/>
      <c r="F6" s="314"/>
      <c r="G6" s="314"/>
      <c r="H6" s="314"/>
      <c r="I6" s="314"/>
      <c r="J6" s="314"/>
      <c r="K6" s="314"/>
      <c r="L6" s="314"/>
      <c r="M6" s="314"/>
      <c r="N6" s="314" t="s">
        <v>80</v>
      </c>
      <c r="O6" s="314"/>
      <c r="P6" s="314"/>
      <c r="Q6" s="314" t="s">
        <v>81</v>
      </c>
      <c r="R6" s="314"/>
      <c r="S6" s="314"/>
      <c r="T6" s="314"/>
      <c r="U6" s="314"/>
      <c r="V6" s="314"/>
      <c r="W6" s="314" t="s">
        <v>82</v>
      </c>
      <c r="X6" s="314"/>
      <c r="Y6" s="314"/>
      <c r="Z6" s="314"/>
      <c r="AA6" s="314"/>
      <c r="AB6" s="314"/>
      <c r="AC6" s="314" t="s">
        <v>83</v>
      </c>
      <c r="AD6" s="314"/>
      <c r="AE6" s="314"/>
      <c r="AF6" s="314"/>
      <c r="AG6" s="314"/>
      <c r="AH6" s="314"/>
    </row>
    <row r="7" spans="1:39" ht="15.75" customHeight="1" x14ac:dyDescent="0.25">
      <c r="A7" s="315"/>
      <c r="B7" s="315"/>
      <c r="C7" s="315"/>
      <c r="D7" s="315"/>
      <c r="E7" s="315"/>
      <c r="F7" s="315"/>
      <c r="G7" s="315"/>
      <c r="H7" s="315"/>
      <c r="I7" s="315"/>
      <c r="J7" s="315"/>
      <c r="K7" s="315"/>
      <c r="L7" s="315"/>
      <c r="M7" s="315"/>
      <c r="N7" s="315"/>
      <c r="O7" s="315"/>
      <c r="P7" s="315"/>
      <c r="Q7" s="315"/>
      <c r="R7" s="315"/>
      <c r="S7" s="315"/>
      <c r="T7" s="315"/>
      <c r="U7" s="315"/>
      <c r="V7" s="315"/>
      <c r="W7" s="315"/>
      <c r="X7" s="315"/>
      <c r="Y7" s="315"/>
      <c r="Z7" s="315"/>
      <c r="AA7" s="315"/>
      <c r="AB7" s="315"/>
      <c r="AC7" s="315"/>
      <c r="AD7" s="315"/>
      <c r="AE7" s="315"/>
      <c r="AF7" s="315"/>
      <c r="AG7" s="315"/>
      <c r="AH7" s="315"/>
    </row>
    <row r="8" spans="1:39" ht="15.75" customHeight="1" x14ac:dyDescent="0.25">
      <c r="A8" s="315"/>
      <c r="B8" s="315"/>
      <c r="C8" s="315"/>
      <c r="D8" s="315"/>
      <c r="E8" s="315"/>
      <c r="F8" s="315"/>
      <c r="G8" s="315"/>
      <c r="H8" s="315"/>
      <c r="I8" s="315"/>
      <c r="J8" s="315"/>
      <c r="K8" s="315"/>
      <c r="L8" s="315"/>
      <c r="M8" s="315"/>
      <c r="N8" s="315"/>
      <c r="O8" s="315"/>
      <c r="P8" s="315"/>
      <c r="Q8" s="315"/>
      <c r="R8" s="315"/>
      <c r="S8" s="315"/>
      <c r="T8" s="315"/>
      <c r="U8" s="315"/>
      <c r="V8" s="315"/>
      <c r="W8" s="315"/>
      <c r="X8" s="315"/>
      <c r="Y8" s="315"/>
      <c r="Z8" s="315"/>
      <c r="AA8" s="315"/>
      <c r="AB8" s="315"/>
      <c r="AC8" s="315"/>
      <c r="AD8" s="315"/>
      <c r="AE8" s="315"/>
      <c r="AF8" s="315"/>
      <c r="AG8" s="315"/>
      <c r="AH8" s="315"/>
      <c r="AI8"/>
      <c r="AJ8"/>
      <c r="AK8"/>
      <c r="AL8"/>
      <c r="AM8"/>
    </row>
    <row r="9" spans="1:39" ht="15.75" customHeight="1" x14ac:dyDescent="0.25">
      <c r="A9" s="261" t="s">
        <v>86</v>
      </c>
      <c r="B9" s="261"/>
      <c r="C9" s="261"/>
      <c r="D9" s="261"/>
      <c r="E9" s="261"/>
      <c r="F9" s="261"/>
      <c r="G9" s="261" t="s">
        <v>75</v>
      </c>
      <c r="H9" s="261"/>
      <c r="I9" s="261"/>
      <c r="J9" s="261"/>
      <c r="K9" s="261"/>
      <c r="L9" s="261"/>
      <c r="M9" s="261"/>
      <c r="N9" s="261"/>
      <c r="O9" s="261"/>
      <c r="P9" s="261"/>
      <c r="Q9" s="261"/>
      <c r="R9" s="261" t="s">
        <v>84</v>
      </c>
      <c r="S9" s="261"/>
      <c r="T9" s="261"/>
      <c r="U9" s="261"/>
      <c r="V9" s="261"/>
      <c r="W9" s="261"/>
      <c r="X9" s="261"/>
      <c r="Y9" s="261"/>
      <c r="Z9" s="261"/>
      <c r="AA9" s="261" t="s">
        <v>85</v>
      </c>
      <c r="AB9" s="261"/>
      <c r="AC9" s="261"/>
      <c r="AD9" s="261"/>
      <c r="AE9" s="261"/>
      <c r="AF9" s="261"/>
      <c r="AG9" s="261"/>
      <c r="AH9" s="261"/>
      <c r="AI9"/>
      <c r="AJ9"/>
      <c r="AK9"/>
      <c r="AL9"/>
      <c r="AM9"/>
    </row>
    <row r="10" spans="1:39" ht="15.75" customHeight="1" x14ac:dyDescent="0.25">
      <c r="A10" s="261"/>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c r="AJ10"/>
      <c r="AK10"/>
      <c r="AL10"/>
      <c r="AM10"/>
    </row>
    <row r="11" spans="1:39" ht="15.75" customHeight="1" x14ac:dyDescent="0.25">
      <c r="A11" s="261"/>
      <c r="B11" s="261"/>
      <c r="C11" s="261"/>
      <c r="D11" s="261"/>
      <c r="E11" s="261"/>
      <c r="F11" s="261"/>
      <c r="G11" s="261"/>
      <c r="H11" s="261"/>
      <c r="I11" s="261"/>
      <c r="J11" s="261"/>
      <c r="K11" s="261"/>
      <c r="L11" s="261"/>
      <c r="M11" s="261"/>
      <c r="N11" s="261"/>
      <c r="O11" s="261"/>
      <c r="P11" s="261"/>
      <c r="Q11" s="261"/>
      <c r="R11" s="261"/>
      <c r="S11" s="261"/>
      <c r="T11" s="261"/>
      <c r="U11" s="261"/>
      <c r="V11" s="261"/>
      <c r="W11" s="261"/>
      <c r="X11" s="261"/>
      <c r="Y11" s="261"/>
      <c r="Z11" s="261"/>
      <c r="AA11" s="261"/>
      <c r="AB11" s="261"/>
      <c r="AC11" s="261"/>
      <c r="AD11" s="261"/>
      <c r="AE11" s="261"/>
      <c r="AF11" s="261"/>
      <c r="AG11" s="261"/>
      <c r="AH11" s="261"/>
      <c r="AI11"/>
      <c r="AJ11"/>
      <c r="AK11"/>
      <c r="AL11"/>
      <c r="AM11"/>
    </row>
    <row r="12" spans="1:39" ht="15.75" customHeight="1" thickBot="1" x14ac:dyDescent="0.3">
      <c r="A12" s="313"/>
      <c r="B12" s="313"/>
      <c r="C12" s="313"/>
      <c r="D12" s="313"/>
      <c r="E12" s="313"/>
      <c r="F12" s="313"/>
      <c r="G12" s="313"/>
      <c r="H12" s="313"/>
      <c r="I12" s="313"/>
      <c r="J12" s="313"/>
      <c r="K12" s="313"/>
      <c r="L12" s="313"/>
      <c r="M12" s="313"/>
      <c r="N12" s="313"/>
      <c r="O12" s="313"/>
      <c r="P12" s="313"/>
      <c r="Q12" s="313"/>
      <c r="R12" s="313"/>
      <c r="S12" s="313"/>
      <c r="T12" s="313"/>
      <c r="U12" s="313"/>
      <c r="V12" s="313"/>
      <c r="W12" s="313"/>
      <c r="X12" s="313"/>
      <c r="Y12" s="313"/>
      <c r="Z12" s="313"/>
      <c r="AA12" s="313"/>
      <c r="AB12" s="313"/>
      <c r="AC12" s="313"/>
      <c r="AD12" s="313"/>
      <c r="AE12" s="313"/>
      <c r="AF12" s="313"/>
      <c r="AG12" s="313"/>
      <c r="AH12" s="313"/>
    </row>
    <row r="13" spans="1:39" s="1" customFormat="1" ht="15.75" customHeight="1" thickBot="1" x14ac:dyDescent="0.3">
      <c r="A13" s="321" t="s">
        <v>19</v>
      </c>
      <c r="B13" s="321" t="s">
        <v>0</v>
      </c>
      <c r="C13" s="321" t="s">
        <v>72</v>
      </c>
      <c r="D13" s="321" t="s">
        <v>53</v>
      </c>
      <c r="E13" s="338" t="s">
        <v>59</v>
      </c>
      <c r="F13" s="338" t="s">
        <v>62</v>
      </c>
      <c r="G13" s="338" t="s">
        <v>54</v>
      </c>
      <c r="H13" s="333" t="s">
        <v>23</v>
      </c>
      <c r="I13" s="338" t="s">
        <v>24</v>
      </c>
      <c r="J13" s="338" t="s">
        <v>60</v>
      </c>
      <c r="K13" s="316" t="s">
        <v>11</v>
      </c>
      <c r="L13" s="317"/>
      <c r="M13" s="317"/>
      <c r="N13" s="317"/>
      <c r="O13" s="317"/>
      <c r="P13" s="317"/>
      <c r="Q13" s="317"/>
      <c r="R13" s="317"/>
      <c r="S13" s="317"/>
      <c r="T13" s="318"/>
      <c r="U13" s="319" t="s">
        <v>20</v>
      </c>
      <c r="V13" s="320"/>
      <c r="W13" s="319" t="s">
        <v>21</v>
      </c>
      <c r="X13" s="320"/>
      <c r="Y13" s="319" t="s">
        <v>22</v>
      </c>
      <c r="Z13" s="320"/>
      <c r="AA13" s="319" t="s">
        <v>25</v>
      </c>
      <c r="AB13" s="320"/>
      <c r="AC13" s="319" t="s">
        <v>26</v>
      </c>
      <c r="AD13" s="320"/>
      <c r="AE13" s="335" t="s">
        <v>68</v>
      </c>
      <c r="AF13" s="336"/>
      <c r="AG13" s="336"/>
      <c r="AH13" s="337"/>
      <c r="AI13" s="332"/>
      <c r="AJ13" s="332"/>
      <c r="AK13" s="332"/>
      <c r="AL13" s="3"/>
      <c r="AM13" s="3"/>
    </row>
    <row r="14" spans="1:39" s="1" customFormat="1" ht="16.5" thickBot="1" x14ac:dyDescent="0.3">
      <c r="A14" s="322"/>
      <c r="B14" s="322" t="s">
        <v>0</v>
      </c>
      <c r="C14" s="322"/>
      <c r="D14" s="322"/>
      <c r="E14" s="339"/>
      <c r="F14" s="339"/>
      <c r="G14" s="339"/>
      <c r="H14" s="334"/>
      <c r="I14" s="339"/>
      <c r="J14" s="339"/>
      <c r="K14" s="18" t="s">
        <v>1</v>
      </c>
      <c r="L14" s="18" t="s">
        <v>2</v>
      </c>
      <c r="M14" s="18" t="s">
        <v>3</v>
      </c>
      <c r="N14" s="18" t="s">
        <v>4</v>
      </c>
      <c r="O14" s="18" t="s">
        <v>5</v>
      </c>
      <c r="P14" s="18" t="s">
        <v>6</v>
      </c>
      <c r="Q14" s="18" t="s">
        <v>7</v>
      </c>
      <c r="R14" s="18" t="s">
        <v>8</v>
      </c>
      <c r="S14" s="18" t="s">
        <v>9</v>
      </c>
      <c r="T14" s="18" t="s">
        <v>10</v>
      </c>
      <c r="U14" s="19" t="s">
        <v>47</v>
      </c>
      <c r="V14" s="19" t="s">
        <v>48</v>
      </c>
      <c r="W14" s="19" t="s">
        <v>47</v>
      </c>
      <c r="X14" s="19" t="s">
        <v>48</v>
      </c>
      <c r="Y14" s="19" t="s">
        <v>47</v>
      </c>
      <c r="Z14" s="19" t="s">
        <v>48</v>
      </c>
      <c r="AA14" s="19" t="s">
        <v>47</v>
      </c>
      <c r="AB14" s="19" t="s">
        <v>48</v>
      </c>
      <c r="AC14" s="19" t="s">
        <v>47</v>
      </c>
      <c r="AD14" s="19" t="s">
        <v>48</v>
      </c>
      <c r="AE14" s="19" t="s">
        <v>47</v>
      </c>
      <c r="AF14" s="19" t="s">
        <v>48</v>
      </c>
      <c r="AG14" s="19" t="s">
        <v>47</v>
      </c>
      <c r="AH14" s="19" t="s">
        <v>48</v>
      </c>
      <c r="AI14" s="332"/>
      <c r="AJ14" s="332"/>
      <c r="AK14" s="332"/>
      <c r="AL14" s="3"/>
      <c r="AM14" s="3"/>
    </row>
    <row r="15" spans="1:39" s="1" customFormat="1" ht="15.75" x14ac:dyDescent="0.25">
      <c r="A15" s="72">
        <v>42648</v>
      </c>
      <c r="B15" s="73" t="s">
        <v>122</v>
      </c>
      <c r="C15" s="74">
        <v>1</v>
      </c>
      <c r="D15" s="73">
        <v>1</v>
      </c>
      <c r="E15" s="73">
        <v>3</v>
      </c>
      <c r="F15" s="73"/>
      <c r="G15" s="75">
        <v>5</v>
      </c>
      <c r="H15" s="74">
        <v>211</v>
      </c>
      <c r="I15" s="75">
        <v>144</v>
      </c>
      <c r="J15" s="76"/>
      <c r="K15" s="77">
        <v>11</v>
      </c>
      <c r="L15" s="77">
        <v>2</v>
      </c>
      <c r="M15" s="77">
        <v>7</v>
      </c>
      <c r="N15" s="77">
        <v>4.5999999999999996</v>
      </c>
      <c r="O15" s="77">
        <v>4.5999999999999996</v>
      </c>
      <c r="P15" s="77">
        <v>10</v>
      </c>
      <c r="Q15" s="77">
        <v>0</v>
      </c>
      <c r="R15" s="77">
        <v>0</v>
      </c>
      <c r="S15" s="77">
        <v>0</v>
      </c>
      <c r="T15" s="77">
        <v>0</v>
      </c>
      <c r="U15" s="227">
        <v>50</v>
      </c>
      <c r="V15" s="75"/>
      <c r="W15" s="75">
        <v>38</v>
      </c>
      <c r="X15" s="75"/>
      <c r="Y15" s="75">
        <v>5</v>
      </c>
      <c r="Z15" s="75"/>
      <c r="AA15" s="75">
        <v>0</v>
      </c>
      <c r="AB15" s="75"/>
      <c r="AC15" s="75">
        <v>0</v>
      </c>
      <c r="AD15" s="75"/>
      <c r="AE15" s="75">
        <v>0</v>
      </c>
      <c r="AF15" s="75"/>
      <c r="AG15" s="75">
        <v>10</v>
      </c>
      <c r="AH15" s="78"/>
      <c r="AI15" s="36"/>
      <c r="AJ15" s="36"/>
      <c r="AK15" s="36"/>
      <c r="AL15" s="3"/>
      <c r="AM15" s="3"/>
    </row>
    <row r="16" spans="1:39" s="1" customFormat="1" ht="15.75" x14ac:dyDescent="0.25">
      <c r="A16" s="79">
        <v>42648</v>
      </c>
      <c r="B16" s="80" t="s">
        <v>122</v>
      </c>
      <c r="C16" s="81">
        <v>1</v>
      </c>
      <c r="D16" s="80">
        <v>2</v>
      </c>
      <c r="E16" s="80">
        <v>3</v>
      </c>
      <c r="F16" s="80"/>
      <c r="G16" s="82">
        <v>5</v>
      </c>
      <c r="H16" s="81">
        <v>94</v>
      </c>
      <c r="I16" s="82">
        <v>254</v>
      </c>
      <c r="J16" s="83"/>
      <c r="K16" s="84">
        <v>0</v>
      </c>
      <c r="L16" s="84">
        <v>4</v>
      </c>
      <c r="M16" s="84">
        <v>0</v>
      </c>
      <c r="N16" s="84">
        <v>0</v>
      </c>
      <c r="O16" s="84">
        <v>7</v>
      </c>
      <c r="P16" s="84">
        <v>8</v>
      </c>
      <c r="Q16" s="84">
        <v>8</v>
      </c>
      <c r="R16" s="84">
        <v>0</v>
      </c>
      <c r="S16" s="84">
        <v>0</v>
      </c>
      <c r="T16" s="84"/>
      <c r="U16" s="228">
        <v>31</v>
      </c>
      <c r="V16" s="82"/>
      <c r="W16" s="82">
        <v>34</v>
      </c>
      <c r="X16" s="82"/>
      <c r="Y16" s="82">
        <v>0</v>
      </c>
      <c r="Z16" s="82"/>
      <c r="AA16" s="82">
        <v>2</v>
      </c>
      <c r="AB16" s="82"/>
      <c r="AC16" s="82">
        <v>0</v>
      </c>
      <c r="AD16" s="82"/>
      <c r="AE16" s="82">
        <v>0</v>
      </c>
      <c r="AF16" s="82"/>
      <c r="AG16" s="82">
        <v>1</v>
      </c>
      <c r="AH16" s="85"/>
      <c r="AI16" s="36"/>
      <c r="AJ16" s="36"/>
      <c r="AK16" s="36"/>
      <c r="AL16" s="3"/>
      <c r="AM16" s="3"/>
    </row>
    <row r="17" spans="1:39" s="1" customFormat="1" ht="15.75" x14ac:dyDescent="0.25">
      <c r="A17" s="79">
        <v>42648</v>
      </c>
      <c r="B17" s="80" t="s">
        <v>122</v>
      </c>
      <c r="C17" s="81">
        <v>1</v>
      </c>
      <c r="D17" s="80">
        <v>3</v>
      </c>
      <c r="E17" s="80">
        <v>3</v>
      </c>
      <c r="F17" s="80"/>
      <c r="G17" s="82">
        <v>5</v>
      </c>
      <c r="H17" s="81">
        <v>135</v>
      </c>
      <c r="I17" s="82">
        <v>104</v>
      </c>
      <c r="J17" s="83"/>
      <c r="K17" s="84">
        <v>1</v>
      </c>
      <c r="L17" s="84">
        <v>4.5999999999999996</v>
      </c>
      <c r="M17" s="84">
        <v>20</v>
      </c>
      <c r="N17" s="84">
        <v>4.5</v>
      </c>
      <c r="O17" s="84">
        <v>9</v>
      </c>
      <c r="P17" s="84"/>
      <c r="Q17" s="84"/>
      <c r="R17" s="84"/>
      <c r="S17" s="84"/>
      <c r="T17" s="84"/>
      <c r="U17" s="228">
        <v>46</v>
      </c>
      <c r="V17" s="82"/>
      <c r="W17" s="82">
        <v>14</v>
      </c>
      <c r="X17" s="82"/>
      <c r="Y17" s="82">
        <v>2</v>
      </c>
      <c r="Z17" s="82"/>
      <c r="AA17" s="82">
        <v>4</v>
      </c>
      <c r="AB17" s="82"/>
      <c r="AC17" s="82">
        <v>0</v>
      </c>
      <c r="AD17" s="82"/>
      <c r="AE17" s="82">
        <v>0</v>
      </c>
      <c r="AF17" s="82"/>
      <c r="AG17" s="82">
        <v>5</v>
      </c>
      <c r="AH17" s="85"/>
      <c r="AI17" s="36"/>
      <c r="AJ17" s="36"/>
      <c r="AK17" s="36"/>
      <c r="AL17" s="3"/>
      <c r="AM17" s="3"/>
    </row>
    <row r="18" spans="1:39" s="1" customFormat="1" ht="15.75" x14ac:dyDescent="0.25">
      <c r="A18" s="79">
        <v>42648</v>
      </c>
      <c r="B18" s="80" t="s">
        <v>122</v>
      </c>
      <c r="C18" s="81">
        <v>1</v>
      </c>
      <c r="D18" s="80">
        <v>4</v>
      </c>
      <c r="E18" s="80">
        <v>4</v>
      </c>
      <c r="F18" s="80"/>
      <c r="G18" s="82">
        <v>5</v>
      </c>
      <c r="H18" s="81">
        <v>123</v>
      </c>
      <c r="I18" s="82">
        <v>100</v>
      </c>
      <c r="J18" s="83"/>
      <c r="K18" s="84">
        <v>1</v>
      </c>
      <c r="L18" s="84">
        <v>0</v>
      </c>
      <c r="M18" s="84">
        <v>11</v>
      </c>
      <c r="N18" s="84">
        <v>0</v>
      </c>
      <c r="O18" s="84"/>
      <c r="P18" s="84"/>
      <c r="Q18" s="84"/>
      <c r="R18" s="84"/>
      <c r="S18" s="84"/>
      <c r="T18" s="84"/>
      <c r="U18" s="228">
        <v>39</v>
      </c>
      <c r="V18" s="82"/>
      <c r="W18" s="82">
        <v>22</v>
      </c>
      <c r="X18" s="82"/>
      <c r="Y18" s="82">
        <v>1</v>
      </c>
      <c r="Z18" s="82"/>
      <c r="AA18" s="82">
        <v>1</v>
      </c>
      <c r="AB18" s="82"/>
      <c r="AC18" s="82">
        <v>0</v>
      </c>
      <c r="AD18" s="82"/>
      <c r="AE18" s="82">
        <v>0</v>
      </c>
      <c r="AF18" s="82"/>
      <c r="AG18" s="82">
        <v>2</v>
      </c>
      <c r="AH18" s="85"/>
      <c r="AI18" s="36"/>
      <c r="AJ18" s="36"/>
      <c r="AK18" s="36"/>
      <c r="AL18" s="3"/>
      <c r="AM18" s="3"/>
    </row>
    <row r="19" spans="1:39" s="1" customFormat="1" ht="15.75" x14ac:dyDescent="0.25">
      <c r="A19" s="79">
        <v>42648</v>
      </c>
      <c r="B19" s="80" t="s">
        <v>122</v>
      </c>
      <c r="C19" s="81">
        <v>1</v>
      </c>
      <c r="D19" s="80">
        <v>5</v>
      </c>
      <c r="E19" s="80">
        <v>4</v>
      </c>
      <c r="F19" s="80"/>
      <c r="G19" s="82">
        <v>5</v>
      </c>
      <c r="H19" s="81">
        <v>190</v>
      </c>
      <c r="I19" s="82">
        <v>86</v>
      </c>
      <c r="J19" s="83"/>
      <c r="K19" s="84">
        <v>4.3</v>
      </c>
      <c r="L19" s="84">
        <v>0</v>
      </c>
      <c r="M19" s="84">
        <v>20</v>
      </c>
      <c r="N19" s="84">
        <v>2</v>
      </c>
      <c r="O19" s="84">
        <v>11</v>
      </c>
      <c r="P19" s="84">
        <v>20</v>
      </c>
      <c r="Q19" s="84">
        <v>0</v>
      </c>
      <c r="R19" s="84">
        <v>0</v>
      </c>
      <c r="S19" s="84">
        <v>0</v>
      </c>
      <c r="T19" s="84">
        <v>0</v>
      </c>
      <c r="U19" s="228">
        <v>32</v>
      </c>
      <c r="V19" s="82"/>
      <c r="W19" s="82">
        <v>49</v>
      </c>
      <c r="X19" s="82"/>
      <c r="Y19" s="82">
        <v>0</v>
      </c>
      <c r="Z19" s="82"/>
      <c r="AA19" s="82">
        <v>0</v>
      </c>
      <c r="AB19" s="82"/>
      <c r="AC19" s="82">
        <v>0</v>
      </c>
      <c r="AD19" s="82"/>
      <c r="AE19" s="82">
        <v>0</v>
      </c>
      <c r="AF19" s="82"/>
      <c r="AG19" s="82">
        <v>2</v>
      </c>
      <c r="AH19" s="85"/>
      <c r="AI19" s="36"/>
      <c r="AJ19" s="36"/>
      <c r="AK19" s="36"/>
      <c r="AL19" s="3"/>
      <c r="AM19" s="3"/>
    </row>
    <row r="20" spans="1:39" s="1" customFormat="1" ht="15.75" x14ac:dyDescent="0.25">
      <c r="A20" s="79">
        <v>42649</v>
      </c>
      <c r="B20" s="80" t="s">
        <v>122</v>
      </c>
      <c r="C20" s="81">
        <v>1</v>
      </c>
      <c r="D20" s="81">
        <v>6</v>
      </c>
      <c r="E20" s="80">
        <v>5</v>
      </c>
      <c r="F20" s="82"/>
      <c r="G20" s="82">
        <v>5</v>
      </c>
      <c r="H20" s="81">
        <v>170</v>
      </c>
      <c r="I20" s="82">
        <v>160</v>
      </c>
      <c r="J20" s="82"/>
      <c r="K20" s="84">
        <v>11</v>
      </c>
      <c r="L20" s="84">
        <v>4</v>
      </c>
      <c r="M20" s="84">
        <v>2</v>
      </c>
      <c r="N20" s="84">
        <v>12</v>
      </c>
      <c r="O20" s="84">
        <v>0</v>
      </c>
      <c r="P20" s="84"/>
      <c r="Q20" s="84"/>
      <c r="R20" s="84"/>
      <c r="S20" s="84"/>
      <c r="T20" s="84"/>
      <c r="U20" s="228">
        <v>74</v>
      </c>
      <c r="V20" s="82"/>
      <c r="W20" s="82">
        <v>12</v>
      </c>
      <c r="X20" s="82"/>
      <c r="Y20" s="82">
        <v>0</v>
      </c>
      <c r="Z20" s="82"/>
      <c r="AA20" s="82">
        <v>0</v>
      </c>
      <c r="AB20" s="82"/>
      <c r="AC20" s="82">
        <v>0</v>
      </c>
      <c r="AD20" s="82"/>
      <c r="AE20" s="82">
        <v>0</v>
      </c>
      <c r="AF20" s="82"/>
      <c r="AG20" s="82">
        <v>4</v>
      </c>
      <c r="AH20" s="85"/>
      <c r="AI20" s="36"/>
      <c r="AJ20" s="36"/>
      <c r="AK20" s="36"/>
      <c r="AL20" s="3"/>
      <c r="AM20" s="3"/>
    </row>
    <row r="21" spans="1:39" s="1" customFormat="1" ht="15.75" x14ac:dyDescent="0.25">
      <c r="A21" s="79">
        <v>42649</v>
      </c>
      <c r="B21" s="80" t="s">
        <v>122</v>
      </c>
      <c r="C21" s="81">
        <v>1</v>
      </c>
      <c r="D21" s="81">
        <v>7</v>
      </c>
      <c r="E21" s="80">
        <v>5</v>
      </c>
      <c r="F21" s="82"/>
      <c r="G21" s="82">
        <v>5</v>
      </c>
      <c r="H21" s="81">
        <v>169</v>
      </c>
      <c r="I21" s="82">
        <v>121</v>
      </c>
      <c r="J21" s="82"/>
      <c r="K21" s="84">
        <v>7</v>
      </c>
      <c r="L21" s="84">
        <v>17.5</v>
      </c>
      <c r="M21" s="84">
        <v>0</v>
      </c>
      <c r="N21" s="84"/>
      <c r="O21" s="84"/>
      <c r="P21" s="84"/>
      <c r="Q21" s="84"/>
      <c r="R21" s="84"/>
      <c r="S21" s="84"/>
      <c r="T21" s="84"/>
      <c r="U21" s="228">
        <v>43</v>
      </c>
      <c r="V21" s="82"/>
      <c r="W21" s="82">
        <v>31</v>
      </c>
      <c r="X21" s="82"/>
      <c r="Y21" s="82">
        <v>1</v>
      </c>
      <c r="Z21" s="82"/>
      <c r="AA21" s="82">
        <v>0</v>
      </c>
      <c r="AB21" s="82"/>
      <c r="AC21" s="82">
        <v>0</v>
      </c>
      <c r="AD21" s="82"/>
      <c r="AE21" s="82">
        <v>0</v>
      </c>
      <c r="AF21" s="82"/>
      <c r="AG21" s="82">
        <v>8</v>
      </c>
      <c r="AH21" s="85"/>
      <c r="AI21" s="36"/>
      <c r="AJ21" s="36"/>
      <c r="AK21" s="36"/>
      <c r="AL21" s="3"/>
      <c r="AM21" s="3"/>
    </row>
    <row r="22" spans="1:39" s="1" customFormat="1" ht="15.75" x14ac:dyDescent="0.25">
      <c r="A22" s="79">
        <v>42649</v>
      </c>
      <c r="B22" s="80" t="s">
        <v>122</v>
      </c>
      <c r="C22" s="81">
        <v>1</v>
      </c>
      <c r="D22" s="80">
        <v>8</v>
      </c>
      <c r="E22" s="80">
        <v>6</v>
      </c>
      <c r="F22" s="82"/>
      <c r="G22" s="82">
        <v>5</v>
      </c>
      <c r="H22" s="81">
        <v>174</v>
      </c>
      <c r="I22" s="82">
        <v>106</v>
      </c>
      <c r="J22" s="82"/>
      <c r="K22" s="84">
        <v>25</v>
      </c>
      <c r="L22" s="84">
        <v>2</v>
      </c>
      <c r="M22" s="84">
        <v>0</v>
      </c>
      <c r="N22" s="84">
        <v>0</v>
      </c>
      <c r="O22" s="84">
        <v>0</v>
      </c>
      <c r="P22" s="84">
        <v>0</v>
      </c>
      <c r="Q22" s="84">
        <v>0</v>
      </c>
      <c r="R22" s="84">
        <v>0</v>
      </c>
      <c r="S22" s="84"/>
      <c r="T22" s="84"/>
      <c r="U22" s="228">
        <v>31</v>
      </c>
      <c r="V22" s="82"/>
      <c r="W22" s="82">
        <v>7</v>
      </c>
      <c r="X22" s="82"/>
      <c r="Y22" s="82">
        <v>0</v>
      </c>
      <c r="Z22" s="82"/>
      <c r="AA22" s="82">
        <v>1</v>
      </c>
      <c r="AB22" s="82"/>
      <c r="AC22" s="82">
        <v>0</v>
      </c>
      <c r="AD22" s="82"/>
      <c r="AE22" s="82">
        <v>0</v>
      </c>
      <c r="AF22" s="82"/>
      <c r="AG22" s="82">
        <v>2</v>
      </c>
      <c r="AH22" s="85"/>
      <c r="AI22" s="36"/>
      <c r="AJ22" s="36"/>
      <c r="AK22" s="36"/>
      <c r="AL22" s="3"/>
      <c r="AM22" s="3"/>
    </row>
    <row r="23" spans="1:39" s="1" customFormat="1" ht="15.75" x14ac:dyDescent="0.25">
      <c r="A23" s="79">
        <v>42649</v>
      </c>
      <c r="B23" s="80" t="s">
        <v>122</v>
      </c>
      <c r="C23" s="81">
        <v>1</v>
      </c>
      <c r="D23" s="80">
        <v>9</v>
      </c>
      <c r="E23" s="80">
        <v>7</v>
      </c>
      <c r="F23" s="82"/>
      <c r="G23" s="82">
        <v>5</v>
      </c>
      <c r="H23" s="81">
        <v>202</v>
      </c>
      <c r="I23" s="82">
        <v>77</v>
      </c>
      <c r="J23" s="82"/>
      <c r="K23" s="84">
        <v>0</v>
      </c>
      <c r="L23" s="84">
        <v>0</v>
      </c>
      <c r="M23" s="84">
        <v>3</v>
      </c>
      <c r="N23" s="84">
        <v>4</v>
      </c>
      <c r="O23" s="84"/>
      <c r="P23" s="84"/>
      <c r="Q23" s="84"/>
      <c r="R23" s="84"/>
      <c r="S23" s="84"/>
      <c r="T23" s="84"/>
      <c r="U23" s="228">
        <v>17</v>
      </c>
      <c r="V23" s="82"/>
      <c r="W23" s="82">
        <v>14</v>
      </c>
      <c r="X23" s="82"/>
      <c r="Y23" s="82">
        <v>0</v>
      </c>
      <c r="Z23" s="82"/>
      <c r="AA23" s="82">
        <v>0</v>
      </c>
      <c r="AB23" s="82"/>
      <c r="AC23" s="82">
        <v>0</v>
      </c>
      <c r="AD23" s="82"/>
      <c r="AE23" s="82">
        <v>0</v>
      </c>
      <c r="AF23" s="82"/>
      <c r="AG23" s="82">
        <v>0</v>
      </c>
      <c r="AH23" s="85"/>
      <c r="AI23" s="36"/>
      <c r="AJ23" s="36"/>
      <c r="AK23" s="36"/>
      <c r="AL23" s="3"/>
      <c r="AM23" s="3"/>
    </row>
    <row r="24" spans="1:39" s="1" customFormat="1" ht="15.75" x14ac:dyDescent="0.25">
      <c r="A24" s="79">
        <v>42649</v>
      </c>
      <c r="B24" s="80" t="s">
        <v>122</v>
      </c>
      <c r="C24" s="81">
        <v>1</v>
      </c>
      <c r="D24" s="86">
        <v>10</v>
      </c>
      <c r="E24" s="86">
        <v>7</v>
      </c>
      <c r="F24" s="82"/>
      <c r="G24" s="82">
        <v>5</v>
      </c>
      <c r="H24" s="81">
        <v>184</v>
      </c>
      <c r="I24" s="82">
        <v>116</v>
      </c>
      <c r="J24" s="82"/>
      <c r="K24" s="84">
        <v>3</v>
      </c>
      <c r="L24" s="84">
        <v>4</v>
      </c>
      <c r="M24" s="84">
        <v>0</v>
      </c>
      <c r="N24" s="84">
        <v>3.5</v>
      </c>
      <c r="O24" s="84">
        <v>6.5</v>
      </c>
      <c r="P24" s="84">
        <v>12</v>
      </c>
      <c r="Q24" s="84">
        <v>5</v>
      </c>
      <c r="R24" s="84">
        <v>2.5</v>
      </c>
      <c r="S24" s="84">
        <v>11</v>
      </c>
      <c r="T24" s="84">
        <v>20</v>
      </c>
      <c r="U24" s="228">
        <v>26</v>
      </c>
      <c r="V24" s="82"/>
      <c r="W24" s="82">
        <v>48</v>
      </c>
      <c r="X24" s="82"/>
      <c r="Y24" s="82">
        <v>1</v>
      </c>
      <c r="Z24" s="82"/>
      <c r="AA24" s="82">
        <v>0</v>
      </c>
      <c r="AB24" s="82"/>
      <c r="AC24" s="82">
        <v>0</v>
      </c>
      <c r="AD24" s="82"/>
      <c r="AE24" s="82">
        <v>0</v>
      </c>
      <c r="AF24" s="82"/>
      <c r="AG24" s="82">
        <v>5</v>
      </c>
      <c r="AH24" s="85"/>
      <c r="AI24" s="36"/>
      <c r="AJ24" s="36"/>
      <c r="AK24" s="36"/>
      <c r="AL24" s="3"/>
      <c r="AM24" s="3"/>
    </row>
    <row r="25" spans="1:39" s="1" customFormat="1" ht="15.75" x14ac:dyDescent="0.25">
      <c r="A25" s="79">
        <v>42648</v>
      </c>
      <c r="B25" s="80" t="s">
        <v>122</v>
      </c>
      <c r="C25" s="81">
        <v>1</v>
      </c>
      <c r="D25" s="86">
        <v>11</v>
      </c>
      <c r="E25" s="86">
        <v>3</v>
      </c>
      <c r="F25" s="82"/>
      <c r="G25" s="82">
        <v>5</v>
      </c>
      <c r="H25" s="81">
        <v>97</v>
      </c>
      <c r="I25" s="82">
        <v>103</v>
      </c>
      <c r="J25" s="82"/>
      <c r="K25" s="84">
        <v>20</v>
      </c>
      <c r="L25" s="84">
        <v>11</v>
      </c>
      <c r="M25" s="84">
        <v>5</v>
      </c>
      <c r="N25" s="84">
        <v>2</v>
      </c>
      <c r="O25" s="84"/>
      <c r="P25" s="84"/>
      <c r="Q25" s="84"/>
      <c r="R25" s="84"/>
      <c r="S25" s="84"/>
      <c r="T25" s="84"/>
      <c r="U25" s="228">
        <v>63</v>
      </c>
      <c r="V25" s="82"/>
      <c r="W25" s="82">
        <v>39</v>
      </c>
      <c r="X25" s="82"/>
      <c r="Y25" s="82">
        <v>2</v>
      </c>
      <c r="Z25" s="82"/>
      <c r="AA25" s="82">
        <v>1</v>
      </c>
      <c r="AB25" s="82"/>
      <c r="AC25" s="82">
        <v>0</v>
      </c>
      <c r="AD25" s="82"/>
      <c r="AE25" s="82">
        <v>0</v>
      </c>
      <c r="AF25" s="82"/>
      <c r="AG25" s="82">
        <v>8</v>
      </c>
      <c r="AH25" s="85"/>
      <c r="AI25" s="36"/>
      <c r="AJ25" s="36"/>
      <c r="AK25" s="36"/>
      <c r="AL25" s="3"/>
      <c r="AM25" s="3"/>
    </row>
    <row r="26" spans="1:39" s="1" customFormat="1" ht="15.75" x14ac:dyDescent="0.25">
      <c r="A26" s="79">
        <v>42648</v>
      </c>
      <c r="B26" s="80" t="s">
        <v>122</v>
      </c>
      <c r="C26" s="81">
        <v>1</v>
      </c>
      <c r="D26" s="80">
        <v>12</v>
      </c>
      <c r="E26" s="80">
        <v>3</v>
      </c>
      <c r="F26" s="82"/>
      <c r="G26" s="82">
        <v>5</v>
      </c>
      <c r="H26" s="81">
        <v>178</v>
      </c>
      <c r="I26" s="82">
        <v>69</v>
      </c>
      <c r="J26" s="82"/>
      <c r="K26" s="84">
        <v>0</v>
      </c>
      <c r="L26" s="84">
        <v>20</v>
      </c>
      <c r="M26" s="84">
        <v>15</v>
      </c>
      <c r="N26" s="84">
        <v>7.2</v>
      </c>
      <c r="O26" s="84">
        <v>0</v>
      </c>
      <c r="P26" s="84">
        <v>0</v>
      </c>
      <c r="Q26" s="84">
        <v>2</v>
      </c>
      <c r="R26" s="84">
        <v>12.5</v>
      </c>
      <c r="S26" s="84"/>
      <c r="T26" s="84"/>
      <c r="U26" s="228">
        <v>28</v>
      </c>
      <c r="V26" s="82"/>
      <c r="W26" s="82">
        <v>21</v>
      </c>
      <c r="X26" s="82"/>
      <c r="Y26" s="82">
        <v>6</v>
      </c>
      <c r="Z26" s="82"/>
      <c r="AA26" s="82">
        <v>0</v>
      </c>
      <c r="AB26" s="82"/>
      <c r="AC26" s="82">
        <v>0</v>
      </c>
      <c r="AD26" s="82"/>
      <c r="AE26" s="82">
        <v>0</v>
      </c>
      <c r="AF26" s="82"/>
      <c r="AG26" s="82">
        <v>0</v>
      </c>
      <c r="AH26" s="85"/>
      <c r="AI26" s="36"/>
      <c r="AJ26" s="36"/>
      <c r="AK26" s="36"/>
      <c r="AL26" s="3"/>
      <c r="AM26" s="3"/>
    </row>
    <row r="27" spans="1:39" s="1" customFormat="1" ht="15.75" x14ac:dyDescent="0.25">
      <c r="A27" s="79">
        <v>42648</v>
      </c>
      <c r="B27" s="80" t="s">
        <v>122</v>
      </c>
      <c r="C27" s="81">
        <v>1</v>
      </c>
      <c r="D27" s="86">
        <v>13</v>
      </c>
      <c r="E27" s="86">
        <v>3</v>
      </c>
      <c r="F27" s="82"/>
      <c r="G27" s="82">
        <v>5</v>
      </c>
      <c r="H27" s="81">
        <v>125</v>
      </c>
      <c r="I27" s="82">
        <v>115</v>
      </c>
      <c r="J27" s="82"/>
      <c r="K27" s="84">
        <v>0</v>
      </c>
      <c r="L27" s="84">
        <v>14</v>
      </c>
      <c r="M27" s="84">
        <v>2</v>
      </c>
      <c r="N27" s="84">
        <v>10</v>
      </c>
      <c r="O27" s="84">
        <v>5</v>
      </c>
      <c r="P27" s="84">
        <v>0</v>
      </c>
      <c r="Q27" s="84">
        <v>0</v>
      </c>
      <c r="R27" s="84">
        <v>0</v>
      </c>
      <c r="S27" s="84"/>
      <c r="T27" s="84"/>
      <c r="U27" s="228">
        <v>36</v>
      </c>
      <c r="V27" s="82"/>
      <c r="W27" s="82">
        <v>5</v>
      </c>
      <c r="X27" s="82"/>
      <c r="Y27" s="82">
        <v>2</v>
      </c>
      <c r="Z27" s="82"/>
      <c r="AA27" s="82">
        <v>1</v>
      </c>
      <c r="AB27" s="82"/>
      <c r="AC27" s="82">
        <v>0</v>
      </c>
      <c r="AD27" s="82"/>
      <c r="AE27" s="82">
        <v>0</v>
      </c>
      <c r="AF27" s="82"/>
      <c r="AG27" s="82">
        <v>0</v>
      </c>
      <c r="AH27" s="85"/>
      <c r="AI27" s="36"/>
      <c r="AJ27" s="36"/>
      <c r="AK27" s="36"/>
      <c r="AL27" s="3"/>
      <c r="AM27" s="3"/>
    </row>
    <row r="28" spans="1:39" s="1" customFormat="1" ht="15.75" x14ac:dyDescent="0.25">
      <c r="A28" s="79">
        <v>42648</v>
      </c>
      <c r="B28" s="80" t="s">
        <v>122</v>
      </c>
      <c r="C28" s="81">
        <v>1</v>
      </c>
      <c r="D28" s="80">
        <v>14</v>
      </c>
      <c r="E28" s="80">
        <v>4</v>
      </c>
      <c r="F28" s="82"/>
      <c r="G28" s="82">
        <v>5</v>
      </c>
      <c r="H28" s="81">
        <v>115</v>
      </c>
      <c r="I28" s="82">
        <v>124</v>
      </c>
      <c r="J28" s="82"/>
      <c r="K28" s="84">
        <v>0</v>
      </c>
      <c r="L28" s="84">
        <v>0</v>
      </c>
      <c r="M28" s="84">
        <v>20</v>
      </c>
      <c r="N28" s="84">
        <v>4</v>
      </c>
      <c r="O28" s="84">
        <v>0</v>
      </c>
      <c r="P28" s="84">
        <v>0</v>
      </c>
      <c r="Q28" s="84">
        <v>0</v>
      </c>
      <c r="R28" s="84"/>
      <c r="S28" s="84"/>
      <c r="T28" s="84"/>
      <c r="U28" s="228">
        <v>65</v>
      </c>
      <c r="V28" s="82"/>
      <c r="W28" s="82">
        <v>15</v>
      </c>
      <c r="X28" s="82"/>
      <c r="Y28" s="82">
        <v>1</v>
      </c>
      <c r="Z28" s="82"/>
      <c r="AA28" s="82">
        <v>1</v>
      </c>
      <c r="AB28" s="82"/>
      <c r="AC28" s="82">
        <v>0</v>
      </c>
      <c r="AD28" s="82"/>
      <c r="AE28" s="82">
        <v>0</v>
      </c>
      <c r="AF28" s="82"/>
      <c r="AG28" s="82">
        <v>7</v>
      </c>
      <c r="AH28" s="85"/>
      <c r="AI28" s="36"/>
      <c r="AJ28" s="36"/>
      <c r="AK28" s="36"/>
      <c r="AL28" s="3"/>
      <c r="AM28" s="3"/>
    </row>
    <row r="29" spans="1:39" s="1" customFormat="1" ht="15.75" x14ac:dyDescent="0.25">
      <c r="A29" s="79">
        <v>42648</v>
      </c>
      <c r="B29" s="80" t="s">
        <v>122</v>
      </c>
      <c r="C29" s="81">
        <v>1</v>
      </c>
      <c r="D29" s="80">
        <v>15</v>
      </c>
      <c r="E29" s="80">
        <v>4</v>
      </c>
      <c r="F29" s="82"/>
      <c r="G29" s="82">
        <v>5</v>
      </c>
      <c r="H29" s="81">
        <v>119</v>
      </c>
      <c r="I29" s="82">
        <v>120</v>
      </c>
      <c r="J29" s="82"/>
      <c r="K29" s="84">
        <v>5</v>
      </c>
      <c r="L29" s="84">
        <v>4</v>
      </c>
      <c r="M29" s="84">
        <v>0</v>
      </c>
      <c r="N29" s="84">
        <v>0</v>
      </c>
      <c r="O29" s="84">
        <v>0</v>
      </c>
      <c r="P29" s="84"/>
      <c r="Q29" s="84"/>
      <c r="R29" s="84"/>
      <c r="S29" s="84"/>
      <c r="T29" s="84"/>
      <c r="U29" s="228">
        <v>39</v>
      </c>
      <c r="V29" s="82"/>
      <c r="W29" s="82">
        <v>25</v>
      </c>
      <c r="X29" s="82"/>
      <c r="Y29" s="82">
        <v>1</v>
      </c>
      <c r="Z29" s="82"/>
      <c r="AA29" s="82">
        <v>1</v>
      </c>
      <c r="AB29" s="82"/>
      <c r="AC29" s="82">
        <v>0</v>
      </c>
      <c r="AD29" s="82"/>
      <c r="AE29" s="82">
        <v>1</v>
      </c>
      <c r="AF29" s="82"/>
      <c r="AG29" s="82">
        <v>0</v>
      </c>
      <c r="AH29" s="85"/>
      <c r="AI29" s="36"/>
      <c r="AJ29" s="36"/>
      <c r="AK29" s="36"/>
      <c r="AL29" s="3"/>
      <c r="AM29" s="3"/>
    </row>
    <row r="30" spans="1:39" s="1" customFormat="1" ht="15.75" x14ac:dyDescent="0.25">
      <c r="A30" s="79">
        <v>42649</v>
      </c>
      <c r="B30" s="80" t="s">
        <v>122</v>
      </c>
      <c r="C30" s="81">
        <v>1</v>
      </c>
      <c r="D30" s="80">
        <v>16</v>
      </c>
      <c r="E30" s="80">
        <v>5</v>
      </c>
      <c r="F30" s="82"/>
      <c r="G30" s="82">
        <v>5</v>
      </c>
      <c r="H30" s="81">
        <v>126</v>
      </c>
      <c r="I30" s="82">
        <v>60</v>
      </c>
      <c r="J30" s="82"/>
      <c r="K30" s="84">
        <v>7</v>
      </c>
      <c r="L30" s="84">
        <v>7</v>
      </c>
      <c r="M30" s="84">
        <v>12</v>
      </c>
      <c r="N30" s="84">
        <v>3.5</v>
      </c>
      <c r="O30" s="84"/>
      <c r="P30" s="84">
        <v>0</v>
      </c>
      <c r="Q30" s="84">
        <v>0</v>
      </c>
      <c r="R30" s="84">
        <v>0</v>
      </c>
      <c r="S30" s="84"/>
      <c r="T30" s="84"/>
      <c r="U30" s="228">
        <v>18</v>
      </c>
      <c r="V30" s="82"/>
      <c r="W30" s="82">
        <v>10</v>
      </c>
      <c r="X30" s="82"/>
      <c r="Y30" s="82">
        <v>0</v>
      </c>
      <c r="Z30" s="82"/>
      <c r="AA30" s="82">
        <v>3</v>
      </c>
      <c r="AB30" s="82"/>
      <c r="AC30" s="82">
        <v>0</v>
      </c>
      <c r="AD30" s="82"/>
      <c r="AE30" s="82">
        <v>0</v>
      </c>
      <c r="AF30" s="82"/>
      <c r="AG30" s="82">
        <v>2</v>
      </c>
      <c r="AH30" s="85"/>
      <c r="AI30" s="36"/>
      <c r="AJ30" s="36"/>
      <c r="AK30" s="36"/>
      <c r="AL30" s="3"/>
      <c r="AM30" s="3"/>
    </row>
    <row r="31" spans="1:39" s="1" customFormat="1" ht="15.75" x14ac:dyDescent="0.25">
      <c r="A31" s="79">
        <v>42649</v>
      </c>
      <c r="B31" s="80" t="s">
        <v>122</v>
      </c>
      <c r="C31" s="81">
        <v>1</v>
      </c>
      <c r="D31" s="80">
        <v>17</v>
      </c>
      <c r="E31" s="80">
        <v>5</v>
      </c>
      <c r="F31" s="82"/>
      <c r="G31" s="82">
        <v>5</v>
      </c>
      <c r="H31" s="81">
        <v>344</v>
      </c>
      <c r="I31" s="82">
        <v>103</v>
      </c>
      <c r="J31" s="82"/>
      <c r="K31" s="84">
        <v>4</v>
      </c>
      <c r="L31" s="84">
        <v>2</v>
      </c>
      <c r="M31" s="84">
        <v>8</v>
      </c>
      <c r="N31" s="84">
        <v>2</v>
      </c>
      <c r="O31" s="84">
        <v>16</v>
      </c>
      <c r="P31" s="84">
        <v>0</v>
      </c>
      <c r="Q31" s="84">
        <v>0</v>
      </c>
      <c r="R31" s="84">
        <v>0</v>
      </c>
      <c r="S31" s="84">
        <v>0</v>
      </c>
      <c r="T31" s="84">
        <v>0</v>
      </c>
      <c r="U31" s="228">
        <v>58</v>
      </c>
      <c r="V31" s="82"/>
      <c r="W31" s="82">
        <v>20</v>
      </c>
      <c r="X31" s="82"/>
      <c r="Y31" s="82">
        <v>0</v>
      </c>
      <c r="Z31" s="82"/>
      <c r="AA31" s="82">
        <v>2</v>
      </c>
      <c r="AB31" s="82"/>
      <c r="AC31" s="82">
        <v>0</v>
      </c>
      <c r="AD31" s="82"/>
      <c r="AE31" s="82">
        <v>0</v>
      </c>
      <c r="AF31" s="82"/>
      <c r="AG31" s="82">
        <v>8</v>
      </c>
      <c r="AH31" s="85"/>
      <c r="AI31" s="36"/>
      <c r="AJ31" s="36"/>
      <c r="AK31" s="36"/>
      <c r="AL31" s="3"/>
      <c r="AM31" s="3"/>
    </row>
    <row r="32" spans="1:39" s="1" customFormat="1" ht="15.75" x14ac:dyDescent="0.25">
      <c r="A32" s="79">
        <v>42649</v>
      </c>
      <c r="B32" s="80" t="s">
        <v>122</v>
      </c>
      <c r="C32" s="81">
        <v>1</v>
      </c>
      <c r="D32" s="80">
        <v>18</v>
      </c>
      <c r="E32" s="80">
        <v>6</v>
      </c>
      <c r="F32" s="82"/>
      <c r="G32" s="82">
        <v>5</v>
      </c>
      <c r="H32" s="81">
        <v>164</v>
      </c>
      <c r="I32" s="82">
        <v>203</v>
      </c>
      <c r="J32" s="82"/>
      <c r="K32" s="84">
        <v>8</v>
      </c>
      <c r="L32" s="84">
        <v>7</v>
      </c>
      <c r="M32" s="84">
        <v>1</v>
      </c>
      <c r="N32" s="84">
        <v>2</v>
      </c>
      <c r="O32" s="84">
        <v>0</v>
      </c>
      <c r="P32" s="84">
        <v>2</v>
      </c>
      <c r="Q32" s="84">
        <v>6.5</v>
      </c>
      <c r="R32" s="84">
        <v>7</v>
      </c>
      <c r="S32" s="84">
        <v>0</v>
      </c>
      <c r="T32" s="84">
        <v>0</v>
      </c>
      <c r="U32" s="228">
        <v>42</v>
      </c>
      <c r="V32" s="82"/>
      <c r="W32" s="82">
        <v>36</v>
      </c>
      <c r="X32" s="82"/>
      <c r="Y32" s="82">
        <v>0</v>
      </c>
      <c r="Z32" s="82"/>
      <c r="AA32" s="82">
        <v>1</v>
      </c>
      <c r="AB32" s="82"/>
      <c r="AC32" s="82">
        <v>0</v>
      </c>
      <c r="AD32" s="82"/>
      <c r="AE32" s="82">
        <v>0</v>
      </c>
      <c r="AF32" s="82"/>
      <c r="AG32" s="82">
        <v>6</v>
      </c>
      <c r="AH32" s="85"/>
      <c r="AI32" s="36"/>
      <c r="AJ32" s="36"/>
      <c r="AK32" s="36"/>
      <c r="AL32" s="3"/>
      <c r="AM32" s="3"/>
    </row>
    <row r="33" spans="1:255" s="1" customFormat="1" ht="15.75" x14ac:dyDescent="0.25">
      <c r="A33" s="79">
        <v>42649</v>
      </c>
      <c r="B33" s="80" t="s">
        <v>122</v>
      </c>
      <c r="C33" s="81">
        <v>1</v>
      </c>
      <c r="D33" s="81">
        <v>19</v>
      </c>
      <c r="E33" s="82">
        <v>7</v>
      </c>
      <c r="F33" s="82"/>
      <c r="G33" s="80">
        <v>5</v>
      </c>
      <c r="H33" s="81">
        <v>135</v>
      </c>
      <c r="I33" s="82">
        <v>202</v>
      </c>
      <c r="J33" s="82"/>
      <c r="K33" s="84">
        <v>13</v>
      </c>
      <c r="L33" s="84">
        <v>4</v>
      </c>
      <c r="M33" s="84">
        <v>0</v>
      </c>
      <c r="N33" s="84">
        <v>0</v>
      </c>
      <c r="O33" s="84">
        <v>0</v>
      </c>
      <c r="P33" s="84"/>
      <c r="Q33" s="84"/>
      <c r="R33" s="84"/>
      <c r="S33" s="84"/>
      <c r="T33" s="84"/>
      <c r="U33" s="228">
        <v>12</v>
      </c>
      <c r="V33" s="82"/>
      <c r="W33" s="82">
        <v>19</v>
      </c>
      <c r="X33" s="82"/>
      <c r="Y33" s="82">
        <v>0</v>
      </c>
      <c r="Z33" s="82"/>
      <c r="AA33" s="82">
        <v>0</v>
      </c>
      <c r="AB33" s="82"/>
      <c r="AC33" s="82">
        <v>1</v>
      </c>
      <c r="AD33" s="82"/>
      <c r="AE33" s="82">
        <v>0</v>
      </c>
      <c r="AF33" s="82"/>
      <c r="AG33" s="82">
        <v>9</v>
      </c>
      <c r="AH33" s="85"/>
      <c r="AI33" s="36"/>
      <c r="AJ33" s="36"/>
      <c r="AK33" s="36"/>
      <c r="AL33" s="3"/>
      <c r="AM33" s="3"/>
    </row>
    <row r="34" spans="1:255" s="1" customFormat="1" ht="16.5" thickBot="1" x14ac:dyDescent="0.3">
      <c r="A34" s="87">
        <v>42649</v>
      </c>
      <c r="B34" s="88" t="s">
        <v>122</v>
      </c>
      <c r="C34" s="89">
        <v>1</v>
      </c>
      <c r="D34" s="89">
        <v>20</v>
      </c>
      <c r="E34" s="90">
        <v>7</v>
      </c>
      <c r="F34" s="90"/>
      <c r="G34" s="88">
        <v>5</v>
      </c>
      <c r="H34" s="89">
        <v>104</v>
      </c>
      <c r="I34" s="90">
        <v>154</v>
      </c>
      <c r="J34" s="90"/>
      <c r="K34" s="91">
        <v>0</v>
      </c>
      <c r="L34" s="91">
        <v>0</v>
      </c>
      <c r="M34" s="91">
        <v>0</v>
      </c>
      <c r="N34" s="91">
        <v>0</v>
      </c>
      <c r="O34" s="91">
        <v>20</v>
      </c>
      <c r="P34" s="91">
        <v>18</v>
      </c>
      <c r="Q34" s="91">
        <v>4</v>
      </c>
      <c r="R34" s="91">
        <v>0</v>
      </c>
      <c r="S34" s="91">
        <v>0</v>
      </c>
      <c r="T34" s="91">
        <v>0</v>
      </c>
      <c r="U34" s="229">
        <v>34</v>
      </c>
      <c r="V34" s="90"/>
      <c r="W34" s="90">
        <v>10</v>
      </c>
      <c r="X34" s="90"/>
      <c r="Y34" s="90">
        <v>0</v>
      </c>
      <c r="Z34" s="90"/>
      <c r="AA34" s="90">
        <v>0</v>
      </c>
      <c r="AB34" s="90"/>
      <c r="AC34" s="90">
        <v>0</v>
      </c>
      <c r="AD34" s="90"/>
      <c r="AE34" s="90">
        <v>0</v>
      </c>
      <c r="AF34" s="90"/>
      <c r="AG34" s="90">
        <v>1</v>
      </c>
      <c r="AH34" s="92"/>
      <c r="AI34" s="36"/>
      <c r="AJ34" s="36"/>
      <c r="AK34" s="36"/>
      <c r="AL34" s="3"/>
      <c r="AM34" s="3"/>
    </row>
    <row r="35" spans="1:255" s="1" customFormat="1" ht="15.75" x14ac:dyDescent="0.25">
      <c r="A35" s="46">
        <v>42646</v>
      </c>
      <c r="B35" s="47" t="s">
        <v>123</v>
      </c>
      <c r="C35" s="48">
        <v>1</v>
      </c>
      <c r="D35" s="48">
        <v>21</v>
      </c>
      <c r="E35" s="49">
        <v>4</v>
      </c>
      <c r="F35" s="49"/>
      <c r="G35" s="47">
        <v>5</v>
      </c>
      <c r="H35" s="48">
        <v>345</v>
      </c>
      <c r="I35" s="49">
        <v>84</v>
      </c>
      <c r="J35" s="49"/>
      <c r="K35" s="50">
        <v>1</v>
      </c>
      <c r="L35" s="50">
        <v>0</v>
      </c>
      <c r="M35" s="50">
        <v>0</v>
      </c>
      <c r="N35" s="50">
        <v>8</v>
      </c>
      <c r="O35" s="50">
        <v>14</v>
      </c>
      <c r="P35" s="50">
        <v>2.5</v>
      </c>
      <c r="Q35" s="50">
        <v>0</v>
      </c>
      <c r="R35" s="50">
        <v>0</v>
      </c>
      <c r="S35" s="50">
        <v>0</v>
      </c>
      <c r="T35" s="50">
        <v>0</v>
      </c>
      <c r="U35" s="230">
        <v>69</v>
      </c>
      <c r="V35" s="49"/>
      <c r="W35" s="49">
        <v>57</v>
      </c>
      <c r="X35" s="49"/>
      <c r="Y35" s="49">
        <v>1</v>
      </c>
      <c r="Z35" s="49"/>
      <c r="AA35" s="49">
        <v>0</v>
      </c>
      <c r="AB35" s="49"/>
      <c r="AC35" s="49">
        <v>0</v>
      </c>
      <c r="AD35" s="49"/>
      <c r="AE35" s="49">
        <v>0</v>
      </c>
      <c r="AF35" s="49"/>
      <c r="AG35" s="49">
        <v>6</v>
      </c>
      <c r="AH35" s="51"/>
      <c r="AI35" s="36"/>
      <c r="AJ35" s="36"/>
      <c r="AK35" s="36"/>
      <c r="AL35" s="3"/>
      <c r="AM35" s="3"/>
    </row>
    <row r="36" spans="1:255" s="1" customFormat="1" ht="15.75" x14ac:dyDescent="0.25">
      <c r="A36" s="52">
        <v>42646</v>
      </c>
      <c r="B36" s="53" t="s">
        <v>123</v>
      </c>
      <c r="C36" s="54">
        <v>1</v>
      </c>
      <c r="D36" s="54">
        <v>22</v>
      </c>
      <c r="E36" s="55">
        <v>4</v>
      </c>
      <c r="F36" s="55"/>
      <c r="G36" s="53">
        <v>5</v>
      </c>
      <c r="H36" s="54">
        <v>282</v>
      </c>
      <c r="I36" s="55">
        <v>136</v>
      </c>
      <c r="J36" s="55"/>
      <c r="K36" s="56">
        <v>0</v>
      </c>
      <c r="L36" s="56">
        <v>0</v>
      </c>
      <c r="M36" s="56">
        <v>0</v>
      </c>
      <c r="N36" s="56">
        <v>0</v>
      </c>
      <c r="O36" s="56">
        <v>0</v>
      </c>
      <c r="P36" s="56">
        <v>0</v>
      </c>
      <c r="Q36" s="56">
        <v>9</v>
      </c>
      <c r="R36" s="56">
        <v>2.1</v>
      </c>
      <c r="S36" s="56">
        <v>14</v>
      </c>
      <c r="T36" s="56">
        <v>0</v>
      </c>
      <c r="U36" s="231">
        <v>61</v>
      </c>
      <c r="V36" s="55"/>
      <c r="W36" s="55">
        <v>27</v>
      </c>
      <c r="X36" s="55"/>
      <c r="Y36" s="55">
        <v>0</v>
      </c>
      <c r="Z36" s="55"/>
      <c r="AA36" s="55">
        <v>2</v>
      </c>
      <c r="AB36" s="55"/>
      <c r="AC36" s="55">
        <v>0</v>
      </c>
      <c r="AD36" s="55"/>
      <c r="AE36" s="55">
        <v>0</v>
      </c>
      <c r="AF36" s="55"/>
      <c r="AG36" s="55">
        <v>22</v>
      </c>
      <c r="AH36" s="57"/>
      <c r="AI36" s="36"/>
      <c r="AJ36" s="36"/>
      <c r="AK36" s="36"/>
      <c r="AL36" s="3"/>
      <c r="AM36" s="3"/>
    </row>
    <row r="37" spans="1:255" s="1" customFormat="1" ht="15.75" x14ac:dyDescent="0.25">
      <c r="A37" s="52">
        <v>42646</v>
      </c>
      <c r="B37" s="53" t="s">
        <v>123</v>
      </c>
      <c r="C37" s="54">
        <v>1</v>
      </c>
      <c r="D37" s="54">
        <v>23</v>
      </c>
      <c r="E37" s="55">
        <v>4</v>
      </c>
      <c r="F37" s="55"/>
      <c r="G37" s="53">
        <v>5</v>
      </c>
      <c r="H37" s="54">
        <v>340</v>
      </c>
      <c r="I37" s="55">
        <v>204</v>
      </c>
      <c r="J37" s="55"/>
      <c r="K37" s="56">
        <v>8</v>
      </c>
      <c r="L37" s="56">
        <v>2</v>
      </c>
      <c r="M37" s="56">
        <v>10</v>
      </c>
      <c r="N37" s="56">
        <v>8</v>
      </c>
      <c r="O37" s="56">
        <v>7</v>
      </c>
      <c r="P37" s="56">
        <v>0</v>
      </c>
      <c r="Q37" s="56">
        <v>12</v>
      </c>
      <c r="R37" s="56">
        <v>10</v>
      </c>
      <c r="S37" s="56">
        <v>0</v>
      </c>
      <c r="T37" s="56">
        <v>0</v>
      </c>
      <c r="U37" s="231">
        <v>133</v>
      </c>
      <c r="V37" s="55"/>
      <c r="W37" s="55">
        <v>84</v>
      </c>
      <c r="X37" s="55"/>
      <c r="Y37" s="55">
        <v>0</v>
      </c>
      <c r="Z37" s="55"/>
      <c r="AA37" s="55">
        <v>0</v>
      </c>
      <c r="AB37" s="55"/>
      <c r="AC37" s="55">
        <v>0</v>
      </c>
      <c r="AD37" s="55"/>
      <c r="AE37" s="55">
        <v>1</v>
      </c>
      <c r="AF37" s="55"/>
      <c r="AG37" s="55">
        <v>7</v>
      </c>
      <c r="AH37" s="57"/>
      <c r="AI37" s="36"/>
      <c r="AJ37" s="36"/>
      <c r="AK37" s="36"/>
      <c r="AL37" s="3"/>
      <c r="AM37" s="3"/>
    </row>
    <row r="38" spans="1:255" s="1" customFormat="1" ht="15.75" x14ac:dyDescent="0.25">
      <c r="A38" s="52">
        <v>42646</v>
      </c>
      <c r="B38" s="53" t="s">
        <v>123</v>
      </c>
      <c r="C38" s="54">
        <v>1</v>
      </c>
      <c r="D38" s="54">
        <v>24</v>
      </c>
      <c r="E38" s="55">
        <v>4</v>
      </c>
      <c r="F38" s="55"/>
      <c r="G38" s="53">
        <v>5</v>
      </c>
      <c r="H38" s="54">
        <v>394</v>
      </c>
      <c r="I38" s="55">
        <v>391</v>
      </c>
      <c r="J38" s="55"/>
      <c r="K38" s="56">
        <v>3.5</v>
      </c>
      <c r="L38" s="56">
        <v>0</v>
      </c>
      <c r="M38" s="56">
        <v>14</v>
      </c>
      <c r="N38" s="56">
        <v>0</v>
      </c>
      <c r="O38" s="56">
        <v>10</v>
      </c>
      <c r="P38" s="56">
        <v>14</v>
      </c>
      <c r="Q38" s="56">
        <v>16</v>
      </c>
      <c r="R38" s="56">
        <v>0</v>
      </c>
      <c r="S38" s="56">
        <v>0</v>
      </c>
      <c r="T38" s="56">
        <v>0</v>
      </c>
      <c r="U38" s="231">
        <v>99</v>
      </c>
      <c r="V38" s="55"/>
      <c r="W38" s="55">
        <v>31</v>
      </c>
      <c r="X38" s="55"/>
      <c r="Y38" s="55">
        <v>1</v>
      </c>
      <c r="Z38" s="55"/>
      <c r="AA38" s="55">
        <v>1</v>
      </c>
      <c r="AB38" s="55"/>
      <c r="AC38" s="55">
        <v>0</v>
      </c>
      <c r="AD38" s="55"/>
      <c r="AE38" s="55">
        <v>0</v>
      </c>
      <c r="AF38" s="55"/>
      <c r="AG38" s="55">
        <v>15</v>
      </c>
      <c r="AH38" s="57"/>
      <c r="AI38" s="36"/>
      <c r="AJ38" s="36"/>
      <c r="AK38" s="36"/>
      <c r="AL38" s="3"/>
      <c r="AM38" s="3"/>
    </row>
    <row r="39" spans="1:255" s="1" customFormat="1" ht="15.75" x14ac:dyDescent="0.25">
      <c r="A39" s="52">
        <v>42646</v>
      </c>
      <c r="B39" s="53" t="s">
        <v>123</v>
      </c>
      <c r="C39" s="54">
        <v>1</v>
      </c>
      <c r="D39" s="54">
        <v>25</v>
      </c>
      <c r="E39" s="55">
        <v>4</v>
      </c>
      <c r="F39" s="55"/>
      <c r="G39" s="53">
        <v>5</v>
      </c>
      <c r="H39" s="54">
        <v>255</v>
      </c>
      <c r="I39" s="55">
        <v>105</v>
      </c>
      <c r="J39" s="55"/>
      <c r="K39" s="56">
        <v>15</v>
      </c>
      <c r="L39" s="56">
        <v>20</v>
      </c>
      <c r="M39" s="56">
        <v>0</v>
      </c>
      <c r="N39" s="56">
        <v>8</v>
      </c>
      <c r="O39" s="56">
        <v>0</v>
      </c>
      <c r="P39" s="56">
        <v>11</v>
      </c>
      <c r="Q39" s="56">
        <v>0</v>
      </c>
      <c r="R39" s="56">
        <v>0</v>
      </c>
      <c r="S39" s="56">
        <v>0</v>
      </c>
      <c r="T39" s="56">
        <v>3</v>
      </c>
      <c r="U39" s="231">
        <v>188</v>
      </c>
      <c r="V39" s="55"/>
      <c r="W39" s="55">
        <v>15</v>
      </c>
      <c r="X39" s="55"/>
      <c r="Y39" s="55">
        <v>3</v>
      </c>
      <c r="Z39" s="55"/>
      <c r="AA39" s="55">
        <v>0</v>
      </c>
      <c r="AB39" s="55"/>
      <c r="AC39" s="55">
        <v>0</v>
      </c>
      <c r="AD39" s="55"/>
      <c r="AE39" s="55">
        <v>0</v>
      </c>
      <c r="AF39" s="55"/>
      <c r="AG39" s="55">
        <v>22</v>
      </c>
      <c r="AH39" s="57"/>
      <c r="AI39" s="36"/>
      <c r="AJ39" s="36"/>
      <c r="AK39" s="36"/>
      <c r="AL39" s="3"/>
      <c r="AM39" s="3"/>
    </row>
    <row r="40" spans="1:255" ht="21" customHeight="1" x14ac:dyDescent="0.25">
      <c r="A40" s="52">
        <v>42647</v>
      </c>
      <c r="B40" s="53" t="s">
        <v>123</v>
      </c>
      <c r="C40" s="54">
        <v>1</v>
      </c>
      <c r="D40" s="54">
        <v>26</v>
      </c>
      <c r="E40" s="58">
        <v>24</v>
      </c>
      <c r="F40" s="59"/>
      <c r="G40" s="59">
        <v>5</v>
      </c>
      <c r="H40" s="59">
        <v>253</v>
      </c>
      <c r="I40" s="59">
        <v>107</v>
      </c>
      <c r="J40" s="60"/>
      <c r="K40" s="60">
        <v>8</v>
      </c>
      <c r="L40" s="60">
        <v>16</v>
      </c>
      <c r="M40" s="60">
        <v>0</v>
      </c>
      <c r="N40" s="60">
        <v>0</v>
      </c>
      <c r="O40" s="60">
        <v>0</v>
      </c>
      <c r="P40" s="60">
        <v>0</v>
      </c>
      <c r="Q40" s="60">
        <v>0</v>
      </c>
      <c r="R40" s="60">
        <v>0</v>
      </c>
      <c r="S40" s="60">
        <v>0</v>
      </c>
      <c r="T40" s="60">
        <v>0</v>
      </c>
      <c r="U40" s="232">
        <v>82</v>
      </c>
      <c r="V40" s="60"/>
      <c r="W40" s="60">
        <v>66</v>
      </c>
      <c r="X40" s="60"/>
      <c r="Y40" s="60">
        <v>0</v>
      </c>
      <c r="Z40" s="60"/>
      <c r="AA40" s="60">
        <v>0</v>
      </c>
      <c r="AB40" s="60"/>
      <c r="AC40" s="60">
        <v>0</v>
      </c>
      <c r="AD40" s="60"/>
      <c r="AE40" s="60">
        <v>0</v>
      </c>
      <c r="AF40" s="60"/>
      <c r="AG40" s="60">
        <v>24</v>
      </c>
      <c r="AH40" s="61"/>
      <c r="IT40" t="s">
        <v>16</v>
      </c>
      <c r="IU40" t="s">
        <v>12</v>
      </c>
    </row>
    <row r="41" spans="1:255" ht="21" customHeight="1" x14ac:dyDescent="0.25">
      <c r="A41" s="52">
        <v>42647</v>
      </c>
      <c r="B41" s="53" t="s">
        <v>123</v>
      </c>
      <c r="C41" s="59">
        <v>1</v>
      </c>
      <c r="D41" s="54">
        <v>27</v>
      </c>
      <c r="E41" s="58">
        <v>24</v>
      </c>
      <c r="F41" s="59"/>
      <c r="G41" s="59">
        <v>5</v>
      </c>
      <c r="H41" s="59">
        <v>206</v>
      </c>
      <c r="I41" s="59">
        <v>176</v>
      </c>
      <c r="J41" s="60"/>
      <c r="K41" s="60">
        <v>0</v>
      </c>
      <c r="L41" s="60">
        <v>14</v>
      </c>
      <c r="M41" s="60">
        <v>2</v>
      </c>
      <c r="N41" s="60">
        <v>2</v>
      </c>
      <c r="O41" s="60">
        <v>13</v>
      </c>
      <c r="P41" s="60">
        <v>4</v>
      </c>
      <c r="Q41" s="60">
        <v>0</v>
      </c>
      <c r="R41" s="60">
        <v>0</v>
      </c>
      <c r="S41" s="60">
        <v>0</v>
      </c>
      <c r="T41" s="60">
        <v>0</v>
      </c>
      <c r="U41" s="232">
        <v>77</v>
      </c>
      <c r="V41" s="60"/>
      <c r="W41" s="60">
        <v>28</v>
      </c>
      <c r="X41" s="60"/>
      <c r="Y41" s="60">
        <v>0</v>
      </c>
      <c r="Z41" s="60"/>
      <c r="AA41" s="60">
        <v>0</v>
      </c>
      <c r="AB41" s="60"/>
      <c r="AC41" s="60">
        <v>0</v>
      </c>
      <c r="AD41" s="60"/>
      <c r="AE41" s="60">
        <v>0</v>
      </c>
      <c r="AF41" s="60"/>
      <c r="AG41" s="60">
        <v>5</v>
      </c>
      <c r="AH41" s="61"/>
      <c r="IT41" t="s">
        <v>17</v>
      </c>
      <c r="IU41" t="s">
        <v>13</v>
      </c>
    </row>
    <row r="42" spans="1:255" ht="21" customHeight="1" x14ac:dyDescent="0.25">
      <c r="A42" s="52">
        <v>42647</v>
      </c>
      <c r="B42" s="53" t="s">
        <v>123</v>
      </c>
      <c r="C42" s="59">
        <v>1</v>
      </c>
      <c r="D42" s="54">
        <v>28</v>
      </c>
      <c r="E42" s="58">
        <v>24</v>
      </c>
      <c r="F42" s="59"/>
      <c r="G42" s="59">
        <v>5</v>
      </c>
      <c r="H42" s="59">
        <v>189</v>
      </c>
      <c r="I42" s="59">
        <v>174</v>
      </c>
      <c r="J42" s="60"/>
      <c r="K42" s="60">
        <v>6</v>
      </c>
      <c r="L42" s="60">
        <v>4</v>
      </c>
      <c r="M42" s="60">
        <v>0</v>
      </c>
      <c r="N42" s="60">
        <v>0</v>
      </c>
      <c r="O42" s="60">
        <v>8</v>
      </c>
      <c r="P42" s="60">
        <v>0</v>
      </c>
      <c r="Q42" s="60">
        <v>0</v>
      </c>
      <c r="R42" s="60">
        <v>0</v>
      </c>
      <c r="S42" s="60">
        <v>0</v>
      </c>
      <c r="T42" s="60">
        <v>0</v>
      </c>
      <c r="U42" s="232">
        <v>29</v>
      </c>
      <c r="V42" s="60"/>
      <c r="W42" s="60">
        <v>43</v>
      </c>
      <c r="X42" s="60"/>
      <c r="Y42" s="60">
        <v>0</v>
      </c>
      <c r="Z42" s="60"/>
      <c r="AA42" s="59">
        <v>1</v>
      </c>
      <c r="AB42" s="60"/>
      <c r="AC42" s="60">
        <v>0</v>
      </c>
      <c r="AD42" s="60"/>
      <c r="AE42" s="60">
        <v>0</v>
      </c>
      <c r="AF42" s="60"/>
      <c r="AG42" s="60">
        <v>2</v>
      </c>
      <c r="AH42" s="61"/>
      <c r="IT42" t="s">
        <v>17</v>
      </c>
      <c r="IU42" t="s">
        <v>13</v>
      </c>
    </row>
    <row r="43" spans="1:255" ht="21" customHeight="1" x14ac:dyDescent="0.25">
      <c r="A43" s="52">
        <v>42647</v>
      </c>
      <c r="B43" s="53" t="s">
        <v>123</v>
      </c>
      <c r="C43" s="59">
        <v>1</v>
      </c>
      <c r="D43" s="54">
        <v>29</v>
      </c>
      <c r="E43" s="58">
        <v>26</v>
      </c>
      <c r="F43" s="59"/>
      <c r="G43" s="59">
        <v>5</v>
      </c>
      <c r="H43" s="59">
        <v>294</v>
      </c>
      <c r="I43" s="59">
        <v>37</v>
      </c>
      <c r="J43" s="59"/>
      <c r="K43" s="59">
        <v>20</v>
      </c>
      <c r="L43" s="59">
        <v>6</v>
      </c>
      <c r="M43" s="59">
        <v>0</v>
      </c>
      <c r="N43" s="59">
        <v>0</v>
      </c>
      <c r="O43" s="59">
        <v>0</v>
      </c>
      <c r="P43" s="59">
        <v>0</v>
      </c>
      <c r="Q43" s="59">
        <v>0</v>
      </c>
      <c r="R43" s="59">
        <v>0</v>
      </c>
      <c r="S43" s="59">
        <v>0</v>
      </c>
      <c r="T43" s="59">
        <v>0</v>
      </c>
      <c r="U43" s="233">
        <v>43</v>
      </c>
      <c r="V43" s="59"/>
      <c r="W43" s="60">
        <v>18</v>
      </c>
      <c r="X43" s="60"/>
      <c r="Y43" s="60">
        <v>0</v>
      </c>
      <c r="Z43" s="59"/>
      <c r="AA43" s="59">
        <v>0</v>
      </c>
      <c r="AB43" s="59"/>
      <c r="AC43" s="60">
        <v>0</v>
      </c>
      <c r="AD43" s="59"/>
      <c r="AE43" s="60">
        <v>0</v>
      </c>
      <c r="AF43" s="59"/>
      <c r="AG43" s="60">
        <v>3</v>
      </c>
      <c r="AH43" s="62"/>
      <c r="IU43" t="s">
        <v>15</v>
      </c>
    </row>
    <row r="44" spans="1:255" ht="21" customHeight="1" x14ac:dyDescent="0.25">
      <c r="A44" s="52">
        <v>42647</v>
      </c>
      <c r="B44" s="53" t="s">
        <v>123</v>
      </c>
      <c r="C44" s="59">
        <v>1</v>
      </c>
      <c r="D44" s="54">
        <v>30</v>
      </c>
      <c r="E44" s="58">
        <v>26</v>
      </c>
      <c r="F44" s="59"/>
      <c r="G44" s="59">
        <v>5</v>
      </c>
      <c r="H44" s="59">
        <v>328</v>
      </c>
      <c r="I44" s="59">
        <v>78</v>
      </c>
      <c r="J44" s="60"/>
      <c r="K44" s="60">
        <v>3</v>
      </c>
      <c r="L44" s="60">
        <v>18</v>
      </c>
      <c r="M44" s="60">
        <v>16.5</v>
      </c>
      <c r="N44" s="60">
        <v>6</v>
      </c>
      <c r="O44" s="60">
        <v>13</v>
      </c>
      <c r="P44" s="60">
        <v>4</v>
      </c>
      <c r="Q44" s="60">
        <v>11</v>
      </c>
      <c r="R44" s="60">
        <v>0</v>
      </c>
      <c r="S44" s="60">
        <v>0</v>
      </c>
      <c r="T44" s="60">
        <v>0</v>
      </c>
      <c r="U44" s="232">
        <v>123</v>
      </c>
      <c r="V44" s="60"/>
      <c r="W44" s="60">
        <v>47</v>
      </c>
      <c r="X44" s="60"/>
      <c r="Y44" s="60">
        <v>0</v>
      </c>
      <c r="Z44" s="60"/>
      <c r="AA44" s="59">
        <v>0</v>
      </c>
      <c r="AB44" s="60"/>
      <c r="AC44" s="60">
        <v>0</v>
      </c>
      <c r="AD44" s="60"/>
      <c r="AE44" s="60">
        <v>0</v>
      </c>
      <c r="AF44" s="60"/>
      <c r="AG44" s="60">
        <v>19</v>
      </c>
      <c r="AH44" s="61"/>
      <c r="IT44" t="s">
        <v>18</v>
      </c>
      <c r="IU44" t="s">
        <v>14</v>
      </c>
    </row>
    <row r="45" spans="1:255" ht="21" customHeight="1" x14ac:dyDescent="0.25">
      <c r="A45" s="52">
        <v>42646</v>
      </c>
      <c r="B45" s="53" t="s">
        <v>123</v>
      </c>
      <c r="C45" s="59">
        <v>1</v>
      </c>
      <c r="D45" s="54">
        <v>31</v>
      </c>
      <c r="E45" s="58">
        <v>3</v>
      </c>
      <c r="F45" s="59"/>
      <c r="G45" s="59">
        <v>5</v>
      </c>
      <c r="H45" s="59">
        <v>325</v>
      </c>
      <c r="I45" s="59">
        <v>71</v>
      </c>
      <c r="J45" s="60"/>
      <c r="K45" s="60">
        <v>14</v>
      </c>
      <c r="L45" s="60">
        <v>4</v>
      </c>
      <c r="M45" s="60">
        <v>3</v>
      </c>
      <c r="N45" s="60">
        <v>20</v>
      </c>
      <c r="O45" s="60">
        <v>20</v>
      </c>
      <c r="P45" s="60">
        <v>0</v>
      </c>
      <c r="Q45" s="60">
        <v>0</v>
      </c>
      <c r="R45" s="60">
        <v>0</v>
      </c>
      <c r="S45" s="60">
        <v>0</v>
      </c>
      <c r="T45" s="60">
        <v>6</v>
      </c>
      <c r="U45" s="232">
        <v>62</v>
      </c>
      <c r="V45" s="60"/>
      <c r="W45" s="60">
        <v>29</v>
      </c>
      <c r="X45" s="60"/>
      <c r="Y45" s="60">
        <v>1</v>
      </c>
      <c r="Z45" s="60"/>
      <c r="AA45" s="59">
        <v>1</v>
      </c>
      <c r="AB45" s="60"/>
      <c r="AC45" s="60">
        <v>0</v>
      </c>
      <c r="AD45" s="60"/>
      <c r="AE45" s="60">
        <v>0</v>
      </c>
      <c r="AF45" s="60"/>
      <c r="AG45" s="60">
        <v>6</v>
      </c>
      <c r="AH45" s="61"/>
      <c r="IT45" t="s">
        <v>17</v>
      </c>
      <c r="IU45" t="s">
        <v>13</v>
      </c>
    </row>
    <row r="46" spans="1:255" ht="21" customHeight="1" x14ac:dyDescent="0.25">
      <c r="A46" s="52">
        <v>42646</v>
      </c>
      <c r="B46" s="53" t="s">
        <v>123</v>
      </c>
      <c r="C46" s="59">
        <v>1</v>
      </c>
      <c r="D46" s="54">
        <v>32</v>
      </c>
      <c r="E46" s="58">
        <v>3</v>
      </c>
      <c r="F46" s="59"/>
      <c r="G46" s="59">
        <v>5</v>
      </c>
      <c r="H46" s="59">
        <v>210</v>
      </c>
      <c r="I46" s="59">
        <v>231</v>
      </c>
      <c r="J46" s="59"/>
      <c r="K46" s="59">
        <v>7</v>
      </c>
      <c r="L46" s="59">
        <v>2</v>
      </c>
      <c r="M46" s="59">
        <v>13</v>
      </c>
      <c r="N46" s="59">
        <v>2</v>
      </c>
      <c r="O46" s="59">
        <v>0</v>
      </c>
      <c r="P46" s="59">
        <v>0</v>
      </c>
      <c r="Q46" s="59">
        <v>0</v>
      </c>
      <c r="R46" s="59">
        <v>0</v>
      </c>
      <c r="S46" s="59">
        <v>14</v>
      </c>
      <c r="T46" s="59">
        <v>0</v>
      </c>
      <c r="U46" s="232">
        <v>90</v>
      </c>
      <c r="V46" s="60"/>
      <c r="W46" s="60">
        <v>27</v>
      </c>
      <c r="X46" s="60"/>
      <c r="Y46" s="60">
        <v>0</v>
      </c>
      <c r="Z46" s="59"/>
      <c r="AA46" s="59">
        <v>1</v>
      </c>
      <c r="AB46" s="59"/>
      <c r="AC46" s="60">
        <v>0</v>
      </c>
      <c r="AD46" s="59"/>
      <c r="AE46" s="60">
        <v>0</v>
      </c>
      <c r="AF46" s="59"/>
      <c r="AG46" s="60">
        <v>32</v>
      </c>
      <c r="AH46" s="62"/>
      <c r="IU46" t="s">
        <v>15</v>
      </c>
    </row>
    <row r="47" spans="1:255" ht="21" customHeight="1" x14ac:dyDescent="0.25">
      <c r="A47" s="52">
        <v>42646</v>
      </c>
      <c r="B47" s="53" t="s">
        <v>123</v>
      </c>
      <c r="C47" s="59">
        <v>1</v>
      </c>
      <c r="D47" s="54">
        <v>33</v>
      </c>
      <c r="E47" s="63">
        <v>4</v>
      </c>
      <c r="F47" s="64"/>
      <c r="G47" s="64">
        <v>5</v>
      </c>
      <c r="H47" s="64">
        <v>388</v>
      </c>
      <c r="I47" s="64">
        <v>277</v>
      </c>
      <c r="J47" s="60"/>
      <c r="K47" s="60">
        <v>13</v>
      </c>
      <c r="L47" s="60">
        <v>3</v>
      </c>
      <c r="M47" s="60">
        <v>0</v>
      </c>
      <c r="N47" s="60">
        <v>11</v>
      </c>
      <c r="O47" s="60">
        <v>3</v>
      </c>
      <c r="P47" s="60">
        <v>17</v>
      </c>
      <c r="Q47" s="60">
        <v>0</v>
      </c>
      <c r="R47" s="60">
        <v>0</v>
      </c>
      <c r="S47" s="60">
        <v>0</v>
      </c>
      <c r="T47" s="60">
        <v>0</v>
      </c>
      <c r="U47" s="232">
        <v>24</v>
      </c>
      <c r="V47" s="60"/>
      <c r="W47" s="60">
        <v>61</v>
      </c>
      <c r="X47" s="60"/>
      <c r="Y47" s="60">
        <v>10</v>
      </c>
      <c r="Z47" s="60"/>
      <c r="AA47" s="59">
        <v>2</v>
      </c>
      <c r="AB47" s="60"/>
      <c r="AC47" s="60">
        <v>0</v>
      </c>
      <c r="AD47" s="60"/>
      <c r="AE47" s="60">
        <v>0</v>
      </c>
      <c r="AF47" s="60"/>
      <c r="AG47" s="60">
        <v>4</v>
      </c>
      <c r="AH47" s="61"/>
      <c r="IT47" t="s">
        <v>18</v>
      </c>
      <c r="IU47" t="s">
        <v>14</v>
      </c>
    </row>
    <row r="48" spans="1:255" ht="21" customHeight="1" x14ac:dyDescent="0.25">
      <c r="A48" s="52">
        <v>42646</v>
      </c>
      <c r="B48" s="53" t="s">
        <v>123</v>
      </c>
      <c r="C48" s="59">
        <v>1</v>
      </c>
      <c r="D48" s="54">
        <v>34</v>
      </c>
      <c r="E48" s="63">
        <v>3</v>
      </c>
      <c r="F48" s="64"/>
      <c r="G48" s="64">
        <v>5</v>
      </c>
      <c r="H48" s="64">
        <v>190</v>
      </c>
      <c r="I48" s="64">
        <v>132</v>
      </c>
      <c r="J48" s="60"/>
      <c r="K48" s="60">
        <v>16</v>
      </c>
      <c r="L48" s="60">
        <v>16</v>
      </c>
      <c r="M48" s="60">
        <v>9</v>
      </c>
      <c r="N48" s="60">
        <v>9.5</v>
      </c>
      <c r="O48" s="60">
        <v>0</v>
      </c>
      <c r="P48" s="60">
        <v>0</v>
      </c>
      <c r="Q48" s="60">
        <v>0</v>
      </c>
      <c r="R48" s="60">
        <v>0</v>
      </c>
      <c r="S48" s="60">
        <v>0</v>
      </c>
      <c r="T48" s="60">
        <v>0</v>
      </c>
      <c r="U48" s="232">
        <v>33</v>
      </c>
      <c r="V48" s="60"/>
      <c r="W48" s="60">
        <v>16</v>
      </c>
      <c r="X48" s="60"/>
      <c r="Y48" s="60">
        <v>0</v>
      </c>
      <c r="Z48" s="60"/>
      <c r="AA48" s="59">
        <v>1</v>
      </c>
      <c r="AB48" s="60"/>
      <c r="AC48" s="60">
        <v>0</v>
      </c>
      <c r="AD48" s="60"/>
      <c r="AE48" s="60">
        <v>0</v>
      </c>
      <c r="AF48" s="60"/>
      <c r="AG48" s="60">
        <v>4</v>
      </c>
      <c r="AH48" s="61"/>
      <c r="IT48" t="s">
        <v>17</v>
      </c>
      <c r="IU48" t="s">
        <v>13</v>
      </c>
    </row>
    <row r="49" spans="1:255" ht="21" customHeight="1" x14ac:dyDescent="0.25">
      <c r="A49" s="52">
        <v>42646</v>
      </c>
      <c r="B49" s="53" t="s">
        <v>123</v>
      </c>
      <c r="C49" s="59">
        <v>1</v>
      </c>
      <c r="D49" s="54">
        <v>35</v>
      </c>
      <c r="E49" s="63">
        <v>3</v>
      </c>
      <c r="F49" s="64"/>
      <c r="G49" s="64">
        <v>5</v>
      </c>
      <c r="H49" s="64">
        <v>154</v>
      </c>
      <c r="I49" s="64">
        <v>94</v>
      </c>
      <c r="J49" s="59"/>
      <c r="K49" s="59">
        <v>0</v>
      </c>
      <c r="L49" s="59">
        <v>0</v>
      </c>
      <c r="M49" s="59">
        <v>0</v>
      </c>
      <c r="N49" s="59">
        <v>3</v>
      </c>
      <c r="O49" s="59">
        <v>0</v>
      </c>
      <c r="P49" s="59">
        <v>20</v>
      </c>
      <c r="Q49" s="59">
        <v>15</v>
      </c>
      <c r="R49" s="59">
        <v>12</v>
      </c>
      <c r="S49" s="59">
        <v>20</v>
      </c>
      <c r="T49" s="59">
        <v>0</v>
      </c>
      <c r="U49" s="232">
        <v>125</v>
      </c>
      <c r="V49" s="60"/>
      <c r="W49" s="60">
        <v>17</v>
      </c>
      <c r="X49" s="60"/>
      <c r="Y49" s="60">
        <v>0</v>
      </c>
      <c r="Z49" s="59"/>
      <c r="AA49" s="59">
        <v>1</v>
      </c>
      <c r="AB49" s="59"/>
      <c r="AC49" s="60">
        <v>0</v>
      </c>
      <c r="AD49" s="59"/>
      <c r="AE49" s="60">
        <v>0</v>
      </c>
      <c r="AF49" s="59"/>
      <c r="AG49" s="60">
        <v>14</v>
      </c>
      <c r="AH49" s="62"/>
      <c r="IU49" t="s">
        <v>15</v>
      </c>
    </row>
    <row r="50" spans="1:255" ht="21" customHeight="1" x14ac:dyDescent="0.25">
      <c r="A50" s="52">
        <v>42647</v>
      </c>
      <c r="B50" s="53" t="s">
        <v>123</v>
      </c>
      <c r="C50" s="59">
        <v>1</v>
      </c>
      <c r="D50" s="54">
        <v>36</v>
      </c>
      <c r="E50" s="63">
        <v>25</v>
      </c>
      <c r="F50" s="64"/>
      <c r="G50" s="64">
        <v>5</v>
      </c>
      <c r="H50" s="64">
        <v>706</v>
      </c>
      <c r="I50" s="64">
        <v>127</v>
      </c>
      <c r="J50" s="60"/>
      <c r="K50" s="60">
        <v>9</v>
      </c>
      <c r="L50" s="60">
        <v>11</v>
      </c>
      <c r="M50" s="60">
        <v>14</v>
      </c>
      <c r="N50" s="60">
        <v>14</v>
      </c>
      <c r="O50" s="60">
        <v>0</v>
      </c>
      <c r="P50" s="60">
        <v>0</v>
      </c>
      <c r="Q50" s="60">
        <v>0</v>
      </c>
      <c r="R50" s="60">
        <v>0</v>
      </c>
      <c r="S50" s="60">
        <v>0</v>
      </c>
      <c r="T50" s="60">
        <v>0</v>
      </c>
      <c r="U50" s="232">
        <v>53</v>
      </c>
      <c r="V50" s="60">
        <v>58</v>
      </c>
      <c r="W50" s="60">
        <v>51</v>
      </c>
      <c r="X50" s="60">
        <v>55</v>
      </c>
      <c r="Y50" s="60">
        <v>1</v>
      </c>
      <c r="Z50" s="60">
        <v>1</v>
      </c>
      <c r="AA50" s="59">
        <v>0</v>
      </c>
      <c r="AB50" s="60">
        <v>0</v>
      </c>
      <c r="AC50" s="60">
        <v>0</v>
      </c>
      <c r="AD50" s="60"/>
      <c r="AE50" s="60">
        <v>0</v>
      </c>
      <c r="AF50" s="60">
        <v>0</v>
      </c>
      <c r="AG50" s="60">
        <v>2</v>
      </c>
      <c r="AH50" s="61">
        <v>8</v>
      </c>
      <c r="IT50" t="s">
        <v>18</v>
      </c>
      <c r="IU50" t="s">
        <v>14</v>
      </c>
    </row>
    <row r="51" spans="1:255" ht="21" customHeight="1" x14ac:dyDescent="0.25">
      <c r="A51" s="52">
        <v>42647</v>
      </c>
      <c r="B51" s="53" t="s">
        <v>123</v>
      </c>
      <c r="C51" s="59">
        <v>1</v>
      </c>
      <c r="D51" s="54">
        <v>37</v>
      </c>
      <c r="E51" s="63">
        <v>25</v>
      </c>
      <c r="F51" s="64"/>
      <c r="G51" s="64">
        <v>5</v>
      </c>
      <c r="H51" s="64">
        <v>294</v>
      </c>
      <c r="I51" s="64">
        <v>149</v>
      </c>
      <c r="J51" s="60"/>
      <c r="K51" s="60">
        <v>4.2</v>
      </c>
      <c r="L51" s="60">
        <v>1.1000000000000001</v>
      </c>
      <c r="M51" s="60">
        <v>7</v>
      </c>
      <c r="N51" s="60">
        <v>7</v>
      </c>
      <c r="O51" s="60">
        <v>0</v>
      </c>
      <c r="P51" s="60">
        <v>0</v>
      </c>
      <c r="Q51" s="60">
        <v>0</v>
      </c>
      <c r="R51" s="60">
        <v>0</v>
      </c>
      <c r="S51" s="60">
        <v>0</v>
      </c>
      <c r="T51" s="60">
        <v>0</v>
      </c>
      <c r="U51" s="232">
        <v>39</v>
      </c>
      <c r="V51" s="60"/>
      <c r="W51" s="60">
        <v>26</v>
      </c>
      <c r="X51" s="60"/>
      <c r="Y51" s="60">
        <v>0</v>
      </c>
      <c r="Z51" s="60"/>
      <c r="AA51" s="59">
        <v>0</v>
      </c>
      <c r="AB51" s="60"/>
      <c r="AC51" s="60">
        <v>0</v>
      </c>
      <c r="AD51" s="60"/>
      <c r="AE51" s="60">
        <v>0</v>
      </c>
      <c r="AF51" s="60"/>
      <c r="AG51" s="60">
        <v>5</v>
      </c>
      <c r="AH51" s="61"/>
      <c r="IT51" t="s">
        <v>17</v>
      </c>
      <c r="IU51" t="s">
        <v>13</v>
      </c>
    </row>
    <row r="52" spans="1:255" ht="21" customHeight="1" x14ac:dyDescent="0.25">
      <c r="A52" s="52">
        <v>42647</v>
      </c>
      <c r="B52" s="53" t="s">
        <v>123</v>
      </c>
      <c r="C52" s="59">
        <v>1</v>
      </c>
      <c r="D52" s="54">
        <v>38</v>
      </c>
      <c r="E52" s="63">
        <v>25</v>
      </c>
      <c r="F52" s="64"/>
      <c r="G52" s="64">
        <v>5</v>
      </c>
      <c r="H52" s="64">
        <v>117</v>
      </c>
      <c r="I52" s="64">
        <v>102</v>
      </c>
      <c r="J52" s="60"/>
      <c r="K52" s="60">
        <v>0</v>
      </c>
      <c r="L52" s="60">
        <v>0</v>
      </c>
      <c r="M52" s="60">
        <v>0</v>
      </c>
      <c r="N52" s="60">
        <v>0</v>
      </c>
      <c r="O52" s="60">
        <v>0</v>
      </c>
      <c r="P52" s="60">
        <v>0</v>
      </c>
      <c r="Q52" s="60"/>
      <c r="R52" s="60"/>
      <c r="S52" s="60"/>
      <c r="T52" s="60"/>
      <c r="U52" s="232">
        <v>32</v>
      </c>
      <c r="V52" s="60"/>
      <c r="W52" s="60">
        <v>31</v>
      </c>
      <c r="X52" s="60"/>
      <c r="Y52" s="60">
        <v>0</v>
      </c>
      <c r="Z52" s="60"/>
      <c r="AA52" s="60">
        <v>0</v>
      </c>
      <c r="AB52" s="60"/>
      <c r="AC52" s="60">
        <v>0</v>
      </c>
      <c r="AD52" s="60"/>
      <c r="AE52" s="60">
        <v>0</v>
      </c>
      <c r="AF52" s="60"/>
      <c r="AG52" s="60">
        <v>8</v>
      </c>
      <c r="AH52" s="61"/>
      <c r="IT52" t="s">
        <v>18</v>
      </c>
      <c r="IU52" t="s">
        <v>14</v>
      </c>
    </row>
    <row r="53" spans="1:255" ht="21" customHeight="1" x14ac:dyDescent="0.25">
      <c r="A53" s="52">
        <v>42647</v>
      </c>
      <c r="B53" s="53" t="s">
        <v>123</v>
      </c>
      <c r="C53" s="59">
        <v>1</v>
      </c>
      <c r="D53" s="54">
        <v>39</v>
      </c>
      <c r="E53" s="63">
        <v>27</v>
      </c>
      <c r="F53" s="64"/>
      <c r="G53" s="64">
        <v>5</v>
      </c>
      <c r="H53" s="64">
        <v>481</v>
      </c>
      <c r="I53" s="64">
        <v>306</v>
      </c>
      <c r="J53" s="60"/>
      <c r="K53" s="60">
        <v>6</v>
      </c>
      <c r="L53" s="60">
        <v>4</v>
      </c>
      <c r="M53" s="60">
        <v>2</v>
      </c>
      <c r="N53" s="60">
        <v>8</v>
      </c>
      <c r="O53" s="60">
        <v>10</v>
      </c>
      <c r="P53" s="60">
        <v>12</v>
      </c>
      <c r="Q53" s="60">
        <v>0</v>
      </c>
      <c r="R53" s="60">
        <v>0</v>
      </c>
      <c r="S53" s="60">
        <v>0</v>
      </c>
      <c r="T53" s="60">
        <v>0</v>
      </c>
      <c r="U53" s="232">
        <v>48</v>
      </c>
      <c r="V53" s="60"/>
      <c r="W53" s="60">
        <v>36</v>
      </c>
      <c r="X53" s="60"/>
      <c r="Y53" s="60">
        <v>2</v>
      </c>
      <c r="Z53" s="60"/>
      <c r="AA53" s="60">
        <v>2</v>
      </c>
      <c r="AB53" s="60"/>
      <c r="AC53" s="60">
        <v>0</v>
      </c>
      <c r="AD53" s="60"/>
      <c r="AE53" s="60">
        <v>0</v>
      </c>
      <c r="AF53" s="60"/>
      <c r="AG53" s="60">
        <v>16</v>
      </c>
      <c r="AH53" s="61"/>
      <c r="IT53" t="s">
        <v>17</v>
      </c>
      <c r="IU53" t="s">
        <v>13</v>
      </c>
    </row>
    <row r="54" spans="1:255" ht="21" customHeight="1" thickBot="1" x14ac:dyDescent="0.3">
      <c r="A54" s="65">
        <v>42647</v>
      </c>
      <c r="B54" s="53" t="s">
        <v>123</v>
      </c>
      <c r="C54" s="66">
        <v>1</v>
      </c>
      <c r="D54" s="67">
        <v>40</v>
      </c>
      <c r="E54" s="68">
        <v>27</v>
      </c>
      <c r="F54" s="69"/>
      <c r="G54" s="69">
        <v>5</v>
      </c>
      <c r="H54" s="69">
        <v>339</v>
      </c>
      <c r="I54" s="69">
        <v>158</v>
      </c>
      <c r="J54" s="66"/>
      <c r="K54" s="66">
        <v>3.5</v>
      </c>
      <c r="L54" s="66">
        <v>0</v>
      </c>
      <c r="M54" s="66">
        <v>0</v>
      </c>
      <c r="N54" s="66">
        <v>12</v>
      </c>
      <c r="O54" s="66">
        <v>16</v>
      </c>
      <c r="P54" s="66">
        <v>18</v>
      </c>
      <c r="Q54" s="66">
        <v>0</v>
      </c>
      <c r="R54" s="66">
        <v>0</v>
      </c>
      <c r="S54" s="66">
        <v>0</v>
      </c>
      <c r="T54" s="66">
        <v>0</v>
      </c>
      <c r="U54" s="234">
        <v>106</v>
      </c>
      <c r="V54" s="66"/>
      <c r="W54" s="66">
        <v>136</v>
      </c>
      <c r="X54" s="66"/>
      <c r="Y54" s="66">
        <v>20</v>
      </c>
      <c r="Z54" s="66"/>
      <c r="AA54" s="66">
        <v>20</v>
      </c>
      <c r="AB54" s="66"/>
      <c r="AC54" s="70">
        <v>0</v>
      </c>
      <c r="AD54" s="66"/>
      <c r="AE54" s="70">
        <v>1</v>
      </c>
      <c r="AF54" s="66"/>
      <c r="AG54" s="70">
        <v>9</v>
      </c>
      <c r="AH54" s="71"/>
      <c r="IU54" t="s">
        <v>15</v>
      </c>
    </row>
    <row r="55" spans="1:255" ht="15.75" x14ac:dyDescent="0.25">
      <c r="A55" s="102">
        <v>42653</v>
      </c>
      <c r="B55" s="94" t="s">
        <v>124</v>
      </c>
      <c r="C55" s="95">
        <v>1</v>
      </c>
      <c r="D55" s="96">
        <v>41</v>
      </c>
      <c r="E55" s="97">
        <v>12</v>
      </c>
      <c r="F55" s="98"/>
      <c r="G55" s="98">
        <v>5</v>
      </c>
      <c r="H55" s="98">
        <v>328</v>
      </c>
      <c r="I55" s="98">
        <v>155</v>
      </c>
      <c r="J55" s="99"/>
      <c r="K55" s="99">
        <v>3</v>
      </c>
      <c r="L55" s="99">
        <v>3</v>
      </c>
      <c r="M55" s="99">
        <v>5</v>
      </c>
      <c r="N55" s="99">
        <v>0</v>
      </c>
      <c r="O55" s="99">
        <v>0</v>
      </c>
      <c r="P55" s="99">
        <v>0</v>
      </c>
      <c r="Q55" s="99">
        <v>0</v>
      </c>
      <c r="R55" s="99">
        <v>0</v>
      </c>
      <c r="S55" s="99">
        <v>0</v>
      </c>
      <c r="T55" s="99">
        <v>0</v>
      </c>
      <c r="U55" s="235">
        <v>36</v>
      </c>
      <c r="V55" s="99"/>
      <c r="W55" s="99">
        <v>15</v>
      </c>
      <c r="X55" s="99"/>
      <c r="Y55" s="99">
        <v>1</v>
      </c>
      <c r="Z55" s="99"/>
      <c r="AA55" s="99">
        <v>0</v>
      </c>
      <c r="AB55" s="99"/>
      <c r="AC55" s="99">
        <v>0</v>
      </c>
      <c r="AD55" s="99"/>
      <c r="AE55" s="100">
        <v>0</v>
      </c>
      <c r="AF55" s="99"/>
      <c r="AG55" s="99">
        <v>0</v>
      </c>
      <c r="AH55" s="101"/>
    </row>
    <row r="56" spans="1:255" ht="15.75" x14ac:dyDescent="0.25">
      <c r="A56" s="102">
        <v>42653</v>
      </c>
      <c r="B56" s="103" t="s">
        <v>124</v>
      </c>
      <c r="C56" s="104">
        <v>1</v>
      </c>
      <c r="D56" s="105">
        <v>42</v>
      </c>
      <c r="E56" s="106">
        <v>12</v>
      </c>
      <c r="F56" s="107"/>
      <c r="G56" s="107">
        <v>5</v>
      </c>
      <c r="H56" s="107">
        <v>288</v>
      </c>
      <c r="I56" s="107">
        <v>82</v>
      </c>
      <c r="J56" s="108"/>
      <c r="K56" s="108">
        <v>9</v>
      </c>
      <c r="L56" s="108">
        <v>5</v>
      </c>
      <c r="M56" s="108">
        <v>7</v>
      </c>
      <c r="N56" s="108">
        <v>0</v>
      </c>
      <c r="O56" s="108">
        <v>0</v>
      </c>
      <c r="P56" s="108">
        <v>0</v>
      </c>
      <c r="Q56" s="108">
        <v>0</v>
      </c>
      <c r="R56" s="108">
        <v>0</v>
      </c>
      <c r="S56" s="108">
        <v>0</v>
      </c>
      <c r="T56" s="108">
        <v>0</v>
      </c>
      <c r="U56" s="236">
        <v>31</v>
      </c>
      <c r="V56" s="108"/>
      <c r="W56" s="108">
        <v>34</v>
      </c>
      <c r="X56" s="108"/>
      <c r="Y56" s="108">
        <v>3</v>
      </c>
      <c r="Z56" s="108"/>
      <c r="AA56" s="108">
        <v>0</v>
      </c>
      <c r="AB56" s="108"/>
      <c r="AC56" s="108">
        <v>0</v>
      </c>
      <c r="AD56" s="108"/>
      <c r="AE56" s="109">
        <v>0</v>
      </c>
      <c r="AF56" s="108"/>
      <c r="AG56" s="108">
        <v>9</v>
      </c>
      <c r="AH56" s="110"/>
    </row>
    <row r="57" spans="1:255" ht="15.75" x14ac:dyDescent="0.25">
      <c r="A57" s="102">
        <v>42653</v>
      </c>
      <c r="B57" s="103" t="s">
        <v>124</v>
      </c>
      <c r="C57" s="104">
        <v>1</v>
      </c>
      <c r="D57" s="105">
        <v>43</v>
      </c>
      <c r="E57" s="106">
        <v>12</v>
      </c>
      <c r="F57" s="107"/>
      <c r="G57" s="107">
        <v>5</v>
      </c>
      <c r="H57" s="107">
        <v>366</v>
      </c>
      <c r="I57" s="107">
        <v>112</v>
      </c>
      <c r="J57" s="108"/>
      <c r="K57" s="108">
        <v>2</v>
      </c>
      <c r="L57" s="108">
        <v>3</v>
      </c>
      <c r="M57" s="108">
        <v>9</v>
      </c>
      <c r="N57" s="108">
        <v>13</v>
      </c>
      <c r="O57" s="108">
        <v>3</v>
      </c>
      <c r="P57" s="108">
        <v>7</v>
      </c>
      <c r="Q57" s="108">
        <v>3</v>
      </c>
      <c r="R57" s="108">
        <v>0</v>
      </c>
      <c r="S57" s="108">
        <v>0</v>
      </c>
      <c r="T57" s="108">
        <v>0</v>
      </c>
      <c r="U57" s="236">
        <v>54</v>
      </c>
      <c r="V57" s="108"/>
      <c r="W57" s="108">
        <v>40</v>
      </c>
      <c r="X57" s="108"/>
      <c r="Y57" s="108">
        <v>9</v>
      </c>
      <c r="Z57" s="108"/>
      <c r="AA57" s="108">
        <v>1</v>
      </c>
      <c r="AB57" s="108"/>
      <c r="AC57" s="108">
        <v>0</v>
      </c>
      <c r="AD57" s="108"/>
      <c r="AE57" s="109">
        <v>0</v>
      </c>
      <c r="AF57" s="108"/>
      <c r="AG57" s="108">
        <v>6</v>
      </c>
      <c r="AH57" s="110"/>
    </row>
    <row r="58" spans="1:255" ht="15.75" x14ac:dyDescent="0.25">
      <c r="A58" s="102">
        <v>42653</v>
      </c>
      <c r="B58" s="103" t="s">
        <v>124</v>
      </c>
      <c r="C58" s="104">
        <v>1</v>
      </c>
      <c r="D58" s="105">
        <v>44</v>
      </c>
      <c r="E58" s="106">
        <v>12</v>
      </c>
      <c r="F58" s="107"/>
      <c r="G58" s="107">
        <v>5</v>
      </c>
      <c r="H58" s="107">
        <v>328</v>
      </c>
      <c r="I58" s="107">
        <v>95</v>
      </c>
      <c r="J58" s="108"/>
      <c r="K58" s="108">
        <v>16</v>
      </c>
      <c r="L58" s="108">
        <v>13.5</v>
      </c>
      <c r="M58" s="108">
        <v>0</v>
      </c>
      <c r="N58" s="108">
        <v>0</v>
      </c>
      <c r="O58" s="108">
        <v>0</v>
      </c>
      <c r="P58" s="108">
        <v>3</v>
      </c>
      <c r="Q58" s="108">
        <v>0</v>
      </c>
      <c r="R58" s="108">
        <v>0</v>
      </c>
      <c r="S58" s="108">
        <v>0</v>
      </c>
      <c r="T58" s="108">
        <v>0</v>
      </c>
      <c r="U58" s="236">
        <v>54</v>
      </c>
      <c r="V58" s="108"/>
      <c r="W58" s="108">
        <v>33</v>
      </c>
      <c r="X58" s="108"/>
      <c r="Y58" s="108">
        <v>0</v>
      </c>
      <c r="Z58" s="108"/>
      <c r="AA58" s="108">
        <v>1</v>
      </c>
      <c r="AB58" s="108"/>
      <c r="AC58" s="108">
        <v>0</v>
      </c>
      <c r="AD58" s="108"/>
      <c r="AE58" s="109">
        <v>0</v>
      </c>
      <c r="AF58" s="108"/>
      <c r="AG58" s="108">
        <v>8</v>
      </c>
      <c r="AH58" s="110"/>
    </row>
    <row r="59" spans="1:255" ht="15.75" x14ac:dyDescent="0.25">
      <c r="A59" s="102">
        <v>42653</v>
      </c>
      <c r="B59" s="103" t="s">
        <v>124</v>
      </c>
      <c r="C59" s="104">
        <v>1</v>
      </c>
      <c r="D59" s="105">
        <v>45</v>
      </c>
      <c r="E59" s="106">
        <v>12</v>
      </c>
      <c r="F59" s="107"/>
      <c r="G59" s="107">
        <v>5</v>
      </c>
      <c r="H59" s="107">
        <v>248</v>
      </c>
      <c r="I59" s="107">
        <v>89</v>
      </c>
      <c r="J59" s="108"/>
      <c r="K59" s="108">
        <v>10</v>
      </c>
      <c r="L59" s="108">
        <v>3</v>
      </c>
      <c r="M59" s="108">
        <v>8</v>
      </c>
      <c r="N59" s="108">
        <v>6</v>
      </c>
      <c r="O59" s="108">
        <v>0</v>
      </c>
      <c r="P59" s="108">
        <v>5</v>
      </c>
      <c r="Q59" s="108">
        <v>0</v>
      </c>
      <c r="R59" s="108">
        <v>0</v>
      </c>
      <c r="S59" s="108">
        <v>0</v>
      </c>
      <c r="T59" s="108">
        <v>0</v>
      </c>
      <c r="U59" s="236">
        <v>49</v>
      </c>
      <c r="V59" s="108"/>
      <c r="W59" s="108">
        <v>41</v>
      </c>
      <c r="X59" s="108"/>
      <c r="Y59" s="108">
        <v>1</v>
      </c>
      <c r="Z59" s="108"/>
      <c r="AA59" s="108">
        <v>0</v>
      </c>
      <c r="AB59" s="108"/>
      <c r="AC59" s="108">
        <v>0</v>
      </c>
      <c r="AD59" s="108"/>
      <c r="AE59" s="109">
        <v>0</v>
      </c>
      <c r="AF59" s="108"/>
      <c r="AG59" s="108">
        <v>8</v>
      </c>
      <c r="AH59" s="110"/>
    </row>
    <row r="60" spans="1:255" ht="15.75" x14ac:dyDescent="0.25">
      <c r="A60" s="102">
        <v>42653</v>
      </c>
      <c r="B60" s="103" t="s">
        <v>124</v>
      </c>
      <c r="C60" s="104">
        <v>1</v>
      </c>
      <c r="D60" s="105">
        <v>46</v>
      </c>
      <c r="E60" s="106">
        <v>13</v>
      </c>
      <c r="F60" s="107"/>
      <c r="G60" s="107">
        <v>5</v>
      </c>
      <c r="H60" s="107">
        <v>338</v>
      </c>
      <c r="I60" s="107">
        <v>51</v>
      </c>
      <c r="J60" s="108"/>
      <c r="K60" s="108">
        <v>14</v>
      </c>
      <c r="L60" s="108">
        <v>9</v>
      </c>
      <c r="M60" s="108">
        <v>10</v>
      </c>
      <c r="N60" s="108">
        <v>9</v>
      </c>
      <c r="O60" s="108">
        <v>0</v>
      </c>
      <c r="P60" s="108">
        <v>0</v>
      </c>
      <c r="Q60" s="108">
        <v>0</v>
      </c>
      <c r="R60" s="108">
        <v>0</v>
      </c>
      <c r="S60" s="108">
        <v>0</v>
      </c>
      <c r="T60" s="108">
        <v>0</v>
      </c>
      <c r="U60" s="236">
        <v>68</v>
      </c>
      <c r="V60" s="108"/>
      <c r="W60" s="108">
        <v>11</v>
      </c>
      <c r="X60" s="108"/>
      <c r="Y60" s="108">
        <v>0</v>
      </c>
      <c r="Z60" s="108"/>
      <c r="AA60" s="108">
        <v>0</v>
      </c>
      <c r="AB60" s="108"/>
      <c r="AC60" s="108">
        <v>0</v>
      </c>
      <c r="AD60" s="108"/>
      <c r="AE60" s="108">
        <v>0</v>
      </c>
      <c r="AF60" s="108"/>
      <c r="AG60" s="108">
        <v>7</v>
      </c>
      <c r="AH60" s="110"/>
    </row>
    <row r="61" spans="1:255" ht="15.75" x14ac:dyDescent="0.25">
      <c r="A61" s="111">
        <v>42653</v>
      </c>
      <c r="B61" s="103" t="s">
        <v>124</v>
      </c>
      <c r="C61" s="112">
        <v>1</v>
      </c>
      <c r="D61" s="105">
        <v>47</v>
      </c>
      <c r="E61" s="113">
        <v>13</v>
      </c>
      <c r="F61" s="112"/>
      <c r="G61" s="112">
        <v>5</v>
      </c>
      <c r="H61" s="112">
        <v>237</v>
      </c>
      <c r="I61" s="112">
        <v>62</v>
      </c>
      <c r="J61" s="114"/>
      <c r="K61" s="114">
        <v>5</v>
      </c>
      <c r="L61" s="114">
        <v>10</v>
      </c>
      <c r="M61" s="114">
        <v>0</v>
      </c>
      <c r="N61" s="114">
        <v>0</v>
      </c>
      <c r="O61" s="114">
        <v>0</v>
      </c>
      <c r="P61" s="114">
        <v>0</v>
      </c>
      <c r="Q61" s="114">
        <v>0</v>
      </c>
      <c r="R61" s="114">
        <v>0</v>
      </c>
      <c r="S61" s="114">
        <v>0</v>
      </c>
      <c r="T61" s="114">
        <v>0</v>
      </c>
      <c r="U61" s="237">
        <v>37</v>
      </c>
      <c r="V61" s="114"/>
      <c r="W61" s="114">
        <v>20</v>
      </c>
      <c r="X61" s="114"/>
      <c r="Y61" s="114">
        <v>0</v>
      </c>
      <c r="Z61" s="114"/>
      <c r="AA61" s="114">
        <v>0</v>
      </c>
      <c r="AB61" s="114"/>
      <c r="AC61" s="114">
        <v>0</v>
      </c>
      <c r="AD61" s="114"/>
      <c r="AE61" s="114">
        <v>0</v>
      </c>
      <c r="AF61" s="114"/>
      <c r="AG61" s="114">
        <v>4</v>
      </c>
      <c r="AH61" s="115"/>
    </row>
    <row r="62" spans="1:255" ht="15.75" x14ac:dyDescent="0.25">
      <c r="A62" s="111">
        <v>42653</v>
      </c>
      <c r="B62" s="103" t="s">
        <v>124</v>
      </c>
      <c r="C62" s="112">
        <v>1</v>
      </c>
      <c r="D62" s="105">
        <v>48</v>
      </c>
      <c r="E62" s="113">
        <v>13</v>
      </c>
      <c r="F62" s="112"/>
      <c r="G62" s="112">
        <v>5</v>
      </c>
      <c r="H62" s="112">
        <v>264</v>
      </c>
      <c r="I62" s="112">
        <v>72</v>
      </c>
      <c r="J62" s="114"/>
      <c r="K62" s="114">
        <v>2</v>
      </c>
      <c r="L62" s="114">
        <v>2</v>
      </c>
      <c r="M62" s="114">
        <v>2</v>
      </c>
      <c r="N62" s="114">
        <v>0</v>
      </c>
      <c r="O62" s="114">
        <v>0</v>
      </c>
      <c r="P62" s="114">
        <v>0</v>
      </c>
      <c r="Q62" s="114">
        <v>0</v>
      </c>
      <c r="R62" s="114">
        <v>0</v>
      </c>
      <c r="S62" s="114">
        <v>3</v>
      </c>
      <c r="T62" s="114">
        <v>0</v>
      </c>
      <c r="U62" s="237">
        <v>11</v>
      </c>
      <c r="V62" s="114"/>
      <c r="W62" s="114">
        <v>6</v>
      </c>
      <c r="X62" s="114"/>
      <c r="Y62" s="114">
        <v>1</v>
      </c>
      <c r="Z62" s="114"/>
      <c r="AA62" s="114">
        <v>1</v>
      </c>
      <c r="AB62" s="114"/>
      <c r="AC62" s="114">
        <v>0</v>
      </c>
      <c r="AD62" s="114"/>
      <c r="AE62" s="114">
        <v>0</v>
      </c>
      <c r="AF62" s="114"/>
      <c r="AG62" s="114">
        <v>0</v>
      </c>
      <c r="AH62" s="115"/>
    </row>
    <row r="63" spans="1:255" ht="15.75" x14ac:dyDescent="0.25">
      <c r="A63" s="111">
        <v>42653</v>
      </c>
      <c r="B63" s="103" t="s">
        <v>124</v>
      </c>
      <c r="C63" s="112">
        <v>1</v>
      </c>
      <c r="D63" s="105">
        <v>49</v>
      </c>
      <c r="E63" s="113">
        <v>13</v>
      </c>
      <c r="F63" s="112"/>
      <c r="G63" s="112">
        <v>5</v>
      </c>
      <c r="H63" s="112">
        <v>219</v>
      </c>
      <c r="I63" s="112">
        <v>95</v>
      </c>
      <c r="J63" s="114"/>
      <c r="K63" s="114">
        <v>13</v>
      </c>
      <c r="L63" s="114">
        <v>2.5</v>
      </c>
      <c r="M63" s="114">
        <v>13.5</v>
      </c>
      <c r="N63" s="114">
        <v>2</v>
      </c>
      <c r="O63" s="114">
        <v>10</v>
      </c>
      <c r="P63" s="114">
        <v>0</v>
      </c>
      <c r="Q63" s="114">
        <v>0</v>
      </c>
      <c r="R63" s="114">
        <v>0</v>
      </c>
      <c r="S63" s="114">
        <v>0</v>
      </c>
      <c r="T63" s="114">
        <v>5.5</v>
      </c>
      <c r="U63" s="237">
        <v>35</v>
      </c>
      <c r="V63" s="114"/>
      <c r="W63" s="114">
        <v>9</v>
      </c>
      <c r="X63" s="114"/>
      <c r="Y63" s="114">
        <v>1</v>
      </c>
      <c r="Z63" s="114"/>
      <c r="AA63" s="114">
        <v>0</v>
      </c>
      <c r="AB63" s="114"/>
      <c r="AC63" s="114">
        <v>0</v>
      </c>
      <c r="AD63" s="114"/>
      <c r="AE63" s="114">
        <v>0</v>
      </c>
      <c r="AF63" s="114"/>
      <c r="AG63" s="114">
        <v>1</v>
      </c>
      <c r="AH63" s="115"/>
    </row>
    <row r="64" spans="1:255" ht="15.75" x14ac:dyDescent="0.25">
      <c r="A64" s="111">
        <v>42653</v>
      </c>
      <c r="B64" s="103" t="s">
        <v>124</v>
      </c>
      <c r="C64" s="112">
        <v>1</v>
      </c>
      <c r="D64" s="105">
        <v>50</v>
      </c>
      <c r="E64" s="113">
        <v>13</v>
      </c>
      <c r="F64" s="112"/>
      <c r="G64" s="112">
        <v>5</v>
      </c>
      <c r="H64" s="112">
        <v>347</v>
      </c>
      <c r="I64" s="112">
        <v>163</v>
      </c>
      <c r="J64" s="114"/>
      <c r="K64" s="114">
        <v>8</v>
      </c>
      <c r="L64" s="114">
        <v>10</v>
      </c>
      <c r="M64" s="114">
        <v>6</v>
      </c>
      <c r="N64" s="114">
        <v>17</v>
      </c>
      <c r="O64" s="114">
        <v>10</v>
      </c>
      <c r="P64" s="114">
        <v>0</v>
      </c>
      <c r="Q64" s="114">
        <v>0</v>
      </c>
      <c r="R64" s="114">
        <v>0</v>
      </c>
      <c r="S64" s="114">
        <v>0</v>
      </c>
      <c r="T64" s="114">
        <v>0</v>
      </c>
      <c r="U64" s="237">
        <v>44</v>
      </c>
      <c r="V64" s="114"/>
      <c r="W64" s="114">
        <v>16</v>
      </c>
      <c r="X64" s="114"/>
      <c r="Y64" s="114">
        <v>0</v>
      </c>
      <c r="Z64" s="114"/>
      <c r="AA64" s="114">
        <v>0</v>
      </c>
      <c r="AB64" s="114"/>
      <c r="AC64" s="114">
        <v>0</v>
      </c>
      <c r="AD64" s="114"/>
      <c r="AE64" s="114">
        <v>0</v>
      </c>
      <c r="AF64" s="114"/>
      <c r="AG64" s="114">
        <v>8</v>
      </c>
      <c r="AH64" s="115"/>
    </row>
    <row r="65" spans="1:34" ht="15.75" x14ac:dyDescent="0.25">
      <c r="A65" s="111">
        <v>42654</v>
      </c>
      <c r="B65" s="103" t="s">
        <v>124</v>
      </c>
      <c r="C65" s="112">
        <v>1</v>
      </c>
      <c r="D65" s="105">
        <v>51</v>
      </c>
      <c r="E65" s="113">
        <v>11</v>
      </c>
      <c r="F65" s="112"/>
      <c r="G65" s="112">
        <v>5</v>
      </c>
      <c r="H65" s="112">
        <v>378</v>
      </c>
      <c r="I65" s="112">
        <v>54</v>
      </c>
      <c r="J65" s="114"/>
      <c r="K65" s="114">
        <v>7</v>
      </c>
      <c r="L65" s="114">
        <v>6</v>
      </c>
      <c r="M65" s="114">
        <v>2</v>
      </c>
      <c r="N65" s="114">
        <v>0</v>
      </c>
      <c r="O65" s="114">
        <v>0</v>
      </c>
      <c r="P65" s="114">
        <v>0</v>
      </c>
      <c r="Q65" s="114">
        <v>0</v>
      </c>
      <c r="R65" s="114">
        <v>0</v>
      </c>
      <c r="S65" s="114">
        <v>0</v>
      </c>
      <c r="T65" s="114">
        <v>0</v>
      </c>
      <c r="U65" s="237">
        <v>34</v>
      </c>
      <c r="V65" s="114"/>
      <c r="W65" s="114">
        <v>11</v>
      </c>
      <c r="X65" s="114"/>
      <c r="Y65" s="114">
        <v>0</v>
      </c>
      <c r="Z65" s="114"/>
      <c r="AA65" s="114">
        <v>0</v>
      </c>
      <c r="AB65" s="114"/>
      <c r="AC65" s="114">
        <v>0</v>
      </c>
      <c r="AD65" s="114"/>
      <c r="AE65" s="114">
        <v>0</v>
      </c>
      <c r="AF65" s="114"/>
      <c r="AG65" s="114">
        <v>3</v>
      </c>
      <c r="AH65" s="115"/>
    </row>
    <row r="66" spans="1:34" ht="15.75" x14ac:dyDescent="0.25">
      <c r="A66" s="111">
        <v>42654</v>
      </c>
      <c r="B66" s="103" t="s">
        <v>124</v>
      </c>
      <c r="C66" s="112">
        <v>1</v>
      </c>
      <c r="D66" s="105">
        <v>52</v>
      </c>
      <c r="E66" s="113">
        <v>11</v>
      </c>
      <c r="F66" s="112"/>
      <c r="G66" s="112">
        <v>5</v>
      </c>
      <c r="H66" s="112">
        <v>245</v>
      </c>
      <c r="I66" s="112">
        <v>48</v>
      </c>
      <c r="J66" s="114"/>
      <c r="K66" s="114">
        <v>3</v>
      </c>
      <c r="L66" s="114">
        <v>20</v>
      </c>
      <c r="M66" s="114">
        <v>11</v>
      </c>
      <c r="N66" s="114">
        <v>4</v>
      </c>
      <c r="O66" s="114">
        <v>7</v>
      </c>
      <c r="P66" s="114">
        <v>0</v>
      </c>
      <c r="Q66" s="114">
        <v>0</v>
      </c>
      <c r="R66" s="114">
        <v>0</v>
      </c>
      <c r="S66" s="114">
        <v>0</v>
      </c>
      <c r="T66" s="114">
        <v>0</v>
      </c>
      <c r="U66" s="237">
        <v>26</v>
      </c>
      <c r="V66" s="114"/>
      <c r="W66" s="114">
        <v>32</v>
      </c>
      <c r="X66" s="114"/>
      <c r="Y66" s="114">
        <v>8</v>
      </c>
      <c r="Z66" s="114"/>
      <c r="AA66" s="114">
        <v>0</v>
      </c>
      <c r="AB66" s="114"/>
      <c r="AC66" s="114">
        <v>0</v>
      </c>
      <c r="AD66" s="114"/>
      <c r="AE66" s="114">
        <v>0</v>
      </c>
      <c r="AF66" s="114"/>
      <c r="AG66" s="114">
        <v>0</v>
      </c>
      <c r="AH66" s="115"/>
    </row>
    <row r="67" spans="1:34" ht="15.75" x14ac:dyDescent="0.25">
      <c r="A67" s="111">
        <v>42654</v>
      </c>
      <c r="B67" s="103" t="s">
        <v>124</v>
      </c>
      <c r="C67" s="112">
        <v>1</v>
      </c>
      <c r="D67" s="105">
        <v>53</v>
      </c>
      <c r="E67" s="113">
        <v>11</v>
      </c>
      <c r="F67" s="112"/>
      <c r="G67" s="112">
        <v>5</v>
      </c>
      <c r="H67" s="112">
        <v>284</v>
      </c>
      <c r="I67" s="112">
        <v>139</v>
      </c>
      <c r="J67" s="114"/>
      <c r="K67" s="114">
        <v>2.5</v>
      </c>
      <c r="L67" s="114">
        <v>4</v>
      </c>
      <c r="M67" s="114">
        <v>0</v>
      </c>
      <c r="N67" s="114">
        <v>0</v>
      </c>
      <c r="O67" s="114">
        <v>0</v>
      </c>
      <c r="P67" s="114">
        <v>0</v>
      </c>
      <c r="Q67" s="114">
        <v>0</v>
      </c>
      <c r="R67" s="114">
        <v>0</v>
      </c>
      <c r="S67" s="114">
        <v>0</v>
      </c>
      <c r="T67" s="114">
        <v>0</v>
      </c>
      <c r="U67" s="237">
        <v>22</v>
      </c>
      <c r="V67" s="114"/>
      <c r="W67" s="114">
        <v>34</v>
      </c>
      <c r="X67" s="114"/>
      <c r="Y67" s="114">
        <v>1</v>
      </c>
      <c r="Z67" s="114"/>
      <c r="AA67" s="114">
        <v>0</v>
      </c>
      <c r="AB67" s="114"/>
      <c r="AC67" s="114">
        <v>0</v>
      </c>
      <c r="AD67" s="114"/>
      <c r="AE67" s="114">
        <v>0</v>
      </c>
      <c r="AF67" s="114"/>
      <c r="AG67" s="114">
        <v>0</v>
      </c>
      <c r="AH67" s="115"/>
    </row>
    <row r="68" spans="1:34" ht="15.75" x14ac:dyDescent="0.25">
      <c r="A68" s="111">
        <v>42654</v>
      </c>
      <c r="B68" s="103" t="s">
        <v>124</v>
      </c>
      <c r="C68" s="112">
        <v>1</v>
      </c>
      <c r="D68" s="105">
        <v>54</v>
      </c>
      <c r="E68" s="113">
        <v>11</v>
      </c>
      <c r="F68" s="112"/>
      <c r="G68" s="112">
        <v>5</v>
      </c>
      <c r="H68" s="112">
        <v>124</v>
      </c>
      <c r="I68" s="112">
        <v>48</v>
      </c>
      <c r="J68" s="114"/>
      <c r="K68" s="114">
        <v>10</v>
      </c>
      <c r="L68" s="114">
        <v>20</v>
      </c>
      <c r="M68" s="114">
        <v>10</v>
      </c>
      <c r="N68" s="114">
        <v>15</v>
      </c>
      <c r="O68" s="114">
        <v>0</v>
      </c>
      <c r="P68" s="114"/>
      <c r="Q68" s="114"/>
      <c r="R68" s="114"/>
      <c r="S68" s="114"/>
      <c r="T68" s="114"/>
      <c r="U68" s="237">
        <v>25</v>
      </c>
      <c r="V68" s="114"/>
      <c r="W68" s="114">
        <v>7</v>
      </c>
      <c r="X68" s="114"/>
      <c r="Y68" s="114">
        <v>0</v>
      </c>
      <c r="Z68" s="114"/>
      <c r="AA68" s="114">
        <v>0</v>
      </c>
      <c r="AB68" s="114"/>
      <c r="AC68" s="114">
        <v>1</v>
      </c>
      <c r="AD68" s="114"/>
      <c r="AE68" s="114">
        <v>0</v>
      </c>
      <c r="AF68" s="114"/>
      <c r="AG68" s="114">
        <v>1</v>
      </c>
      <c r="AH68" s="115"/>
    </row>
    <row r="69" spans="1:34" ht="15.75" x14ac:dyDescent="0.25">
      <c r="A69" s="111">
        <v>42654</v>
      </c>
      <c r="B69" s="103" t="s">
        <v>124</v>
      </c>
      <c r="C69" s="112">
        <v>1</v>
      </c>
      <c r="D69" s="105">
        <v>55</v>
      </c>
      <c r="E69" s="113">
        <v>11</v>
      </c>
      <c r="F69" s="112"/>
      <c r="G69" s="112">
        <v>5</v>
      </c>
      <c r="H69" s="112">
        <v>209</v>
      </c>
      <c r="I69" s="112">
        <v>9</v>
      </c>
      <c r="J69" s="114"/>
      <c r="K69" s="114">
        <v>0</v>
      </c>
      <c r="L69" s="114">
        <v>0</v>
      </c>
      <c r="M69" s="114">
        <v>0</v>
      </c>
      <c r="N69" s="114">
        <v>0</v>
      </c>
      <c r="O69" s="114"/>
      <c r="P69" s="114"/>
      <c r="Q69" s="114"/>
      <c r="R69" s="114"/>
      <c r="S69" s="114"/>
      <c r="T69" s="114"/>
      <c r="U69" s="237">
        <v>16</v>
      </c>
      <c r="V69" s="114"/>
      <c r="W69" s="114">
        <v>20</v>
      </c>
      <c r="X69" s="114"/>
      <c r="Y69" s="114">
        <v>8</v>
      </c>
      <c r="Z69" s="114"/>
      <c r="AA69" s="114">
        <v>0</v>
      </c>
      <c r="AB69" s="114"/>
      <c r="AC69" s="114">
        <v>0</v>
      </c>
      <c r="AD69" s="114"/>
      <c r="AE69" s="114">
        <v>0</v>
      </c>
      <c r="AF69" s="114"/>
      <c r="AG69" s="114">
        <v>0</v>
      </c>
      <c r="AH69" s="115"/>
    </row>
    <row r="70" spans="1:34" ht="15.75" x14ac:dyDescent="0.25">
      <c r="A70" s="111">
        <v>42654</v>
      </c>
      <c r="B70" s="103" t="s">
        <v>124</v>
      </c>
      <c r="C70" s="112">
        <v>1</v>
      </c>
      <c r="D70" s="105">
        <v>56</v>
      </c>
      <c r="E70" s="113">
        <v>14</v>
      </c>
      <c r="F70" s="112"/>
      <c r="G70" s="112">
        <v>5</v>
      </c>
      <c r="H70" s="112">
        <v>326</v>
      </c>
      <c r="I70" s="112">
        <v>137</v>
      </c>
      <c r="J70" s="114"/>
      <c r="K70" s="114">
        <v>2</v>
      </c>
      <c r="L70" s="114">
        <v>4</v>
      </c>
      <c r="M70" s="114">
        <v>0.5</v>
      </c>
      <c r="N70" s="114">
        <v>6</v>
      </c>
      <c r="O70" s="114">
        <v>3</v>
      </c>
      <c r="P70" s="114">
        <v>0</v>
      </c>
      <c r="Q70" s="114">
        <v>0</v>
      </c>
      <c r="R70" s="114">
        <v>0</v>
      </c>
      <c r="S70" s="114">
        <v>0</v>
      </c>
      <c r="T70" s="114">
        <v>0</v>
      </c>
      <c r="U70" s="237">
        <v>25</v>
      </c>
      <c r="V70" s="114"/>
      <c r="W70" s="114">
        <v>11</v>
      </c>
      <c r="X70" s="114"/>
      <c r="Y70" s="114">
        <v>0</v>
      </c>
      <c r="Z70" s="114"/>
      <c r="AA70" s="114">
        <v>0</v>
      </c>
      <c r="AB70" s="114"/>
      <c r="AC70" s="114">
        <v>1</v>
      </c>
      <c r="AD70" s="114"/>
      <c r="AE70" s="114">
        <v>0</v>
      </c>
      <c r="AF70" s="114"/>
      <c r="AG70" s="114">
        <v>0</v>
      </c>
      <c r="AH70" s="115"/>
    </row>
    <row r="71" spans="1:34" ht="15.75" x14ac:dyDescent="0.25">
      <c r="A71" s="111">
        <v>42654</v>
      </c>
      <c r="B71" s="103" t="s">
        <v>124</v>
      </c>
      <c r="C71" s="112">
        <v>1</v>
      </c>
      <c r="D71" s="105">
        <v>57</v>
      </c>
      <c r="E71" s="113">
        <v>14</v>
      </c>
      <c r="F71" s="112"/>
      <c r="G71" s="112">
        <v>5</v>
      </c>
      <c r="H71" s="112">
        <v>306</v>
      </c>
      <c r="I71" s="112">
        <v>82</v>
      </c>
      <c r="J71" s="114"/>
      <c r="K71" s="114">
        <v>7</v>
      </c>
      <c r="L71" s="114">
        <v>5</v>
      </c>
      <c r="M71" s="114">
        <v>10</v>
      </c>
      <c r="N71" s="114">
        <v>10</v>
      </c>
      <c r="O71" s="114">
        <v>0</v>
      </c>
      <c r="P71" s="114">
        <v>0</v>
      </c>
      <c r="Q71" s="114">
        <v>0</v>
      </c>
      <c r="R71" s="114">
        <v>0</v>
      </c>
      <c r="S71" s="114">
        <v>0</v>
      </c>
      <c r="T71" s="114">
        <v>0</v>
      </c>
      <c r="U71" s="237">
        <v>20</v>
      </c>
      <c r="V71" s="114"/>
      <c r="W71" s="114">
        <v>3</v>
      </c>
      <c r="X71" s="114"/>
      <c r="Y71" s="114">
        <v>0</v>
      </c>
      <c r="Z71" s="114"/>
      <c r="AA71" s="114">
        <v>0</v>
      </c>
      <c r="AB71" s="114"/>
      <c r="AC71" s="114">
        <v>5</v>
      </c>
      <c r="AD71" s="114"/>
      <c r="AE71" s="114">
        <v>0</v>
      </c>
      <c r="AF71" s="114"/>
      <c r="AG71" s="114">
        <v>6</v>
      </c>
      <c r="AH71" s="115"/>
    </row>
    <row r="72" spans="1:34" ht="15.75" x14ac:dyDescent="0.25">
      <c r="A72" s="111">
        <v>42654</v>
      </c>
      <c r="B72" s="103" t="s">
        <v>124</v>
      </c>
      <c r="C72" s="112">
        <v>1</v>
      </c>
      <c r="D72" s="105">
        <v>58</v>
      </c>
      <c r="E72" s="113">
        <v>14</v>
      </c>
      <c r="F72" s="112"/>
      <c r="G72" s="112">
        <v>5</v>
      </c>
      <c r="H72" s="112">
        <v>446</v>
      </c>
      <c r="I72" s="112">
        <v>40</v>
      </c>
      <c r="J72" s="114"/>
      <c r="K72" s="114">
        <v>13</v>
      </c>
      <c r="L72" s="114">
        <v>13</v>
      </c>
      <c r="M72" s="114">
        <v>1</v>
      </c>
      <c r="N72" s="114">
        <v>3</v>
      </c>
      <c r="O72" s="114">
        <v>0</v>
      </c>
      <c r="P72" s="114">
        <v>0</v>
      </c>
      <c r="Q72" s="114">
        <v>0</v>
      </c>
      <c r="R72" s="114">
        <v>0</v>
      </c>
      <c r="S72" s="114">
        <v>0</v>
      </c>
      <c r="T72" s="114">
        <v>0</v>
      </c>
      <c r="U72" s="237">
        <v>124</v>
      </c>
      <c r="V72" s="114"/>
      <c r="W72" s="114">
        <v>13</v>
      </c>
      <c r="X72" s="114"/>
      <c r="Y72" s="114">
        <v>0</v>
      </c>
      <c r="Z72" s="114"/>
      <c r="AA72" s="114">
        <v>2</v>
      </c>
      <c r="AB72" s="114"/>
      <c r="AC72" s="114">
        <v>3</v>
      </c>
      <c r="AD72" s="114"/>
      <c r="AE72" s="114">
        <v>0</v>
      </c>
      <c r="AF72" s="114"/>
      <c r="AG72" s="114">
        <v>7</v>
      </c>
      <c r="AH72" s="115"/>
    </row>
    <row r="73" spans="1:34" ht="15.75" x14ac:dyDescent="0.25">
      <c r="A73" s="111">
        <v>42654</v>
      </c>
      <c r="B73" s="103" t="s">
        <v>124</v>
      </c>
      <c r="C73" s="112">
        <v>1</v>
      </c>
      <c r="D73" s="105">
        <v>59</v>
      </c>
      <c r="E73" s="113">
        <v>14</v>
      </c>
      <c r="F73" s="112"/>
      <c r="G73" s="112">
        <v>5</v>
      </c>
      <c r="H73" s="112">
        <v>261</v>
      </c>
      <c r="I73" s="112">
        <v>76</v>
      </c>
      <c r="J73" s="114"/>
      <c r="K73" s="114">
        <v>2.5</v>
      </c>
      <c r="L73" s="114">
        <v>2</v>
      </c>
      <c r="M73" s="114">
        <v>2</v>
      </c>
      <c r="N73" s="114">
        <v>4</v>
      </c>
      <c r="O73" s="114">
        <v>6</v>
      </c>
      <c r="P73" s="114">
        <v>0</v>
      </c>
      <c r="Q73" s="114">
        <v>0</v>
      </c>
      <c r="R73" s="114">
        <v>0</v>
      </c>
      <c r="S73" s="114">
        <v>0</v>
      </c>
      <c r="T73" s="114">
        <v>0</v>
      </c>
      <c r="U73" s="237">
        <v>41</v>
      </c>
      <c r="V73" s="114"/>
      <c r="W73" s="114">
        <v>27</v>
      </c>
      <c r="X73" s="114"/>
      <c r="Y73" s="114">
        <v>0</v>
      </c>
      <c r="Z73" s="114"/>
      <c r="AA73" s="114">
        <v>0</v>
      </c>
      <c r="AB73" s="114"/>
      <c r="AC73" s="114">
        <v>0</v>
      </c>
      <c r="AD73" s="114"/>
      <c r="AE73" s="114">
        <v>0</v>
      </c>
      <c r="AF73" s="114"/>
      <c r="AG73" s="114">
        <v>6</v>
      </c>
      <c r="AH73" s="115"/>
    </row>
    <row r="74" spans="1:34" ht="16.5" thickBot="1" x14ac:dyDescent="0.3">
      <c r="A74" s="116">
        <v>42654</v>
      </c>
      <c r="B74" s="103" t="s">
        <v>124</v>
      </c>
      <c r="C74" s="118">
        <v>1</v>
      </c>
      <c r="D74" s="117">
        <v>60</v>
      </c>
      <c r="E74" s="119">
        <v>14</v>
      </c>
      <c r="F74" s="118"/>
      <c r="G74" s="118">
        <v>5</v>
      </c>
      <c r="H74" s="118">
        <v>441</v>
      </c>
      <c r="I74" s="118">
        <v>47</v>
      </c>
      <c r="J74" s="120"/>
      <c r="K74" s="120">
        <v>9</v>
      </c>
      <c r="L74" s="120">
        <v>6</v>
      </c>
      <c r="M74" s="120">
        <v>10</v>
      </c>
      <c r="N74" s="120">
        <v>4</v>
      </c>
      <c r="O74" s="120">
        <v>0</v>
      </c>
      <c r="P74" s="120">
        <v>0</v>
      </c>
      <c r="Q74" s="120">
        <v>0</v>
      </c>
      <c r="R74" s="120">
        <v>0</v>
      </c>
      <c r="S74" s="120">
        <v>0</v>
      </c>
      <c r="T74" s="120">
        <v>0</v>
      </c>
      <c r="U74" s="238">
        <v>8</v>
      </c>
      <c r="V74" s="120"/>
      <c r="W74" s="120">
        <v>5</v>
      </c>
      <c r="X74" s="120"/>
      <c r="Y74" s="120">
        <v>1</v>
      </c>
      <c r="Z74" s="120"/>
      <c r="AA74" s="120">
        <v>2</v>
      </c>
      <c r="AB74" s="120"/>
      <c r="AC74" s="120">
        <v>1</v>
      </c>
      <c r="AD74" s="120"/>
      <c r="AE74" s="120">
        <v>0</v>
      </c>
      <c r="AF74" s="120"/>
      <c r="AG74" s="120">
        <v>0</v>
      </c>
      <c r="AH74" s="121"/>
    </row>
    <row r="75" spans="1:34" ht="15.75" x14ac:dyDescent="0.25">
      <c r="A75" s="72">
        <v>42723</v>
      </c>
      <c r="B75" s="73" t="s">
        <v>122</v>
      </c>
      <c r="C75" s="74">
        <v>2</v>
      </c>
      <c r="D75" s="73">
        <v>1</v>
      </c>
      <c r="E75" s="73">
        <v>3</v>
      </c>
      <c r="F75" s="73"/>
      <c r="G75" s="75">
        <v>5</v>
      </c>
      <c r="H75" s="74">
        <v>125</v>
      </c>
      <c r="I75" s="75">
        <v>133</v>
      </c>
      <c r="J75" s="76"/>
      <c r="K75" s="77">
        <v>3</v>
      </c>
      <c r="L75" s="77">
        <v>0</v>
      </c>
      <c r="M75" s="77">
        <v>0</v>
      </c>
      <c r="N75" s="77">
        <v>0</v>
      </c>
      <c r="O75" s="77">
        <v>0</v>
      </c>
      <c r="P75" s="77">
        <v>0</v>
      </c>
      <c r="Q75" s="77">
        <v>0</v>
      </c>
      <c r="R75" s="77">
        <v>0</v>
      </c>
      <c r="S75" s="77">
        <v>0</v>
      </c>
      <c r="T75" s="77"/>
      <c r="U75" s="227">
        <v>3</v>
      </c>
      <c r="V75" s="75"/>
      <c r="W75" s="75">
        <v>17</v>
      </c>
      <c r="X75" s="75"/>
      <c r="Y75" s="75">
        <v>1</v>
      </c>
      <c r="Z75" s="75"/>
      <c r="AA75" s="75">
        <v>0</v>
      </c>
      <c r="AB75" s="75"/>
      <c r="AC75" s="75">
        <v>0</v>
      </c>
      <c r="AD75" s="75"/>
      <c r="AE75" s="75">
        <v>0</v>
      </c>
      <c r="AF75" s="75"/>
      <c r="AG75" s="75">
        <v>0</v>
      </c>
      <c r="AH75" s="78"/>
    </row>
    <row r="76" spans="1:34" ht="15.75" x14ac:dyDescent="0.25">
      <c r="A76" s="79">
        <v>42723</v>
      </c>
      <c r="B76" s="80" t="s">
        <v>122</v>
      </c>
      <c r="C76" s="81">
        <v>2</v>
      </c>
      <c r="D76" s="80">
        <v>2</v>
      </c>
      <c r="E76" s="80">
        <v>3</v>
      </c>
      <c r="F76" s="80"/>
      <c r="G76" s="82">
        <v>5</v>
      </c>
      <c r="H76" s="81">
        <v>183</v>
      </c>
      <c r="I76" s="82">
        <v>88</v>
      </c>
      <c r="J76" s="83"/>
      <c r="K76" s="84">
        <v>6</v>
      </c>
      <c r="L76" s="84">
        <v>0</v>
      </c>
      <c r="M76" s="84">
        <v>3.5</v>
      </c>
      <c r="N76" s="84">
        <v>0</v>
      </c>
      <c r="O76" s="84">
        <v>2.5</v>
      </c>
      <c r="P76" s="84">
        <v>0</v>
      </c>
      <c r="Q76" s="84">
        <v>0</v>
      </c>
      <c r="R76" s="84">
        <v>0</v>
      </c>
      <c r="S76" s="84"/>
      <c r="T76" s="84"/>
      <c r="U76" s="228">
        <v>14</v>
      </c>
      <c r="V76" s="82"/>
      <c r="W76" s="82">
        <v>2</v>
      </c>
      <c r="X76" s="82"/>
      <c r="Y76" s="82">
        <v>0</v>
      </c>
      <c r="Z76" s="82"/>
      <c r="AA76" s="82">
        <v>0</v>
      </c>
      <c r="AB76" s="82"/>
      <c r="AC76" s="82">
        <v>0</v>
      </c>
      <c r="AD76" s="82"/>
      <c r="AE76" s="82">
        <v>0</v>
      </c>
      <c r="AF76" s="82"/>
      <c r="AG76" s="82">
        <v>0</v>
      </c>
      <c r="AH76" s="85"/>
    </row>
    <row r="77" spans="1:34" ht="15.75" x14ac:dyDescent="0.25">
      <c r="A77" s="79">
        <v>42723</v>
      </c>
      <c r="B77" s="80" t="s">
        <v>122</v>
      </c>
      <c r="C77" s="81">
        <v>2</v>
      </c>
      <c r="D77" s="80">
        <v>3</v>
      </c>
      <c r="E77" s="80">
        <v>3</v>
      </c>
      <c r="F77" s="80"/>
      <c r="G77" s="82">
        <v>5</v>
      </c>
      <c r="H77" s="81">
        <v>50</v>
      </c>
      <c r="I77" s="82">
        <v>40</v>
      </c>
      <c r="J77" s="83"/>
      <c r="K77" s="84">
        <v>3</v>
      </c>
      <c r="L77" s="84">
        <v>0</v>
      </c>
      <c r="M77" s="84">
        <v>0</v>
      </c>
      <c r="N77" s="84">
        <v>0</v>
      </c>
      <c r="O77" s="84"/>
      <c r="P77" s="84"/>
      <c r="Q77" s="84"/>
      <c r="R77" s="84"/>
      <c r="S77" s="84"/>
      <c r="T77" s="84"/>
      <c r="U77" s="228">
        <v>20</v>
      </c>
      <c r="V77" s="82"/>
      <c r="W77" s="82">
        <v>4</v>
      </c>
      <c r="X77" s="82"/>
      <c r="Y77" s="82">
        <v>0</v>
      </c>
      <c r="Z77" s="82"/>
      <c r="AA77" s="82">
        <v>0</v>
      </c>
      <c r="AB77" s="82"/>
      <c r="AC77" s="82">
        <v>0</v>
      </c>
      <c r="AD77" s="82"/>
      <c r="AE77" s="82">
        <v>0</v>
      </c>
      <c r="AF77" s="82"/>
      <c r="AG77" s="82">
        <v>0</v>
      </c>
      <c r="AH77" s="85"/>
    </row>
    <row r="78" spans="1:34" ht="15.75" x14ac:dyDescent="0.25">
      <c r="A78" s="79">
        <v>42723</v>
      </c>
      <c r="B78" s="80" t="s">
        <v>122</v>
      </c>
      <c r="C78" s="81">
        <v>2</v>
      </c>
      <c r="D78" s="80">
        <v>4</v>
      </c>
      <c r="E78" s="80">
        <v>4</v>
      </c>
      <c r="F78" s="80"/>
      <c r="G78" s="82">
        <v>5</v>
      </c>
      <c r="H78" s="81">
        <v>97</v>
      </c>
      <c r="I78" s="82">
        <v>128</v>
      </c>
      <c r="J78" s="83"/>
      <c r="K78" s="84">
        <v>0</v>
      </c>
      <c r="L78" s="84">
        <v>0</v>
      </c>
      <c r="M78" s="84">
        <v>4</v>
      </c>
      <c r="N78" s="84">
        <v>0</v>
      </c>
      <c r="O78" s="84">
        <v>4</v>
      </c>
      <c r="P78" s="84">
        <v>0</v>
      </c>
      <c r="Q78" s="84">
        <v>0</v>
      </c>
      <c r="R78" s="84">
        <v>0</v>
      </c>
      <c r="S78" s="84">
        <v>0</v>
      </c>
      <c r="T78" s="84"/>
      <c r="U78" s="228">
        <v>14</v>
      </c>
      <c r="V78" s="82"/>
      <c r="W78" s="82">
        <v>4</v>
      </c>
      <c r="X78" s="82"/>
      <c r="Y78" s="82">
        <v>0</v>
      </c>
      <c r="Z78" s="82"/>
      <c r="AA78" s="82">
        <v>0</v>
      </c>
      <c r="AB78" s="82"/>
      <c r="AC78" s="82">
        <v>0</v>
      </c>
      <c r="AD78" s="82"/>
      <c r="AE78" s="82">
        <v>0</v>
      </c>
      <c r="AF78" s="82"/>
      <c r="AG78" s="82">
        <v>0</v>
      </c>
      <c r="AH78" s="85"/>
    </row>
    <row r="79" spans="1:34" ht="15.75" x14ac:dyDescent="0.25">
      <c r="A79" s="79">
        <v>42723</v>
      </c>
      <c r="B79" s="80" t="s">
        <v>122</v>
      </c>
      <c r="C79" s="81">
        <v>2</v>
      </c>
      <c r="D79" s="80">
        <v>5</v>
      </c>
      <c r="E79" s="80">
        <v>4</v>
      </c>
      <c r="F79" s="80"/>
      <c r="G79" s="82">
        <v>5</v>
      </c>
      <c r="H79" s="81">
        <v>173</v>
      </c>
      <c r="I79" s="82">
        <v>68</v>
      </c>
      <c r="J79" s="83"/>
      <c r="K79" s="84">
        <v>3.5</v>
      </c>
      <c r="L79" s="84">
        <v>2.5</v>
      </c>
      <c r="M79" s="84">
        <v>0</v>
      </c>
      <c r="N79" s="84">
        <v>0</v>
      </c>
      <c r="O79" s="84">
        <v>0</v>
      </c>
      <c r="P79" s="84">
        <v>0</v>
      </c>
      <c r="Q79" s="84">
        <v>0</v>
      </c>
      <c r="R79" s="84">
        <v>0</v>
      </c>
      <c r="S79" s="84"/>
      <c r="T79" s="84"/>
      <c r="U79" s="228">
        <v>8</v>
      </c>
      <c r="V79" s="82"/>
      <c r="W79" s="82">
        <v>3</v>
      </c>
      <c r="X79" s="82"/>
      <c r="Y79" s="82">
        <v>0</v>
      </c>
      <c r="Z79" s="82"/>
      <c r="AA79" s="82">
        <v>0</v>
      </c>
      <c r="AB79" s="82"/>
      <c r="AC79" s="82">
        <v>0</v>
      </c>
      <c r="AD79" s="82"/>
      <c r="AE79" s="82">
        <v>0</v>
      </c>
      <c r="AF79" s="82"/>
      <c r="AG79" s="82">
        <v>0</v>
      </c>
      <c r="AH79" s="85"/>
    </row>
    <row r="80" spans="1:34" ht="15.75" x14ac:dyDescent="0.25">
      <c r="A80" s="79">
        <v>42723</v>
      </c>
      <c r="B80" s="80" t="s">
        <v>122</v>
      </c>
      <c r="C80" s="81">
        <v>2</v>
      </c>
      <c r="D80" s="81">
        <v>6</v>
      </c>
      <c r="E80" s="80">
        <v>5</v>
      </c>
      <c r="F80" s="82"/>
      <c r="G80" s="82">
        <v>5</v>
      </c>
      <c r="H80" s="81">
        <v>56</v>
      </c>
      <c r="I80" s="82">
        <v>122</v>
      </c>
      <c r="J80" s="82"/>
      <c r="K80" s="84">
        <v>7</v>
      </c>
      <c r="L80" s="84">
        <v>0</v>
      </c>
      <c r="M80" s="84">
        <v>0</v>
      </c>
      <c r="N80" s="84">
        <v>18</v>
      </c>
      <c r="O80" s="84">
        <v>1</v>
      </c>
      <c r="P80" s="84"/>
      <c r="Q80" s="84"/>
      <c r="R80" s="84"/>
      <c r="S80" s="84"/>
      <c r="T80" s="84"/>
      <c r="U80" s="228">
        <v>10</v>
      </c>
      <c r="V80" s="82"/>
      <c r="W80" s="82">
        <v>2</v>
      </c>
      <c r="X80" s="82"/>
      <c r="Y80" s="82">
        <v>0</v>
      </c>
      <c r="Z80" s="82"/>
      <c r="AA80" s="82">
        <v>0</v>
      </c>
      <c r="AB80" s="82"/>
      <c r="AC80" s="82">
        <v>0</v>
      </c>
      <c r="AD80" s="82"/>
      <c r="AE80" s="82">
        <v>0</v>
      </c>
      <c r="AF80" s="82"/>
      <c r="AG80" s="82">
        <v>1</v>
      </c>
      <c r="AH80" s="85"/>
    </row>
    <row r="81" spans="1:34" ht="15.75" x14ac:dyDescent="0.25">
      <c r="A81" s="79">
        <v>42723</v>
      </c>
      <c r="B81" s="80" t="s">
        <v>122</v>
      </c>
      <c r="C81" s="81">
        <v>2</v>
      </c>
      <c r="D81" s="81">
        <v>7</v>
      </c>
      <c r="E81" s="80">
        <v>5</v>
      </c>
      <c r="F81" s="82"/>
      <c r="G81" s="82">
        <v>5</v>
      </c>
      <c r="H81" s="81">
        <v>75</v>
      </c>
      <c r="I81" s="82">
        <v>120</v>
      </c>
      <c r="J81" s="82"/>
      <c r="K81" s="84">
        <v>7</v>
      </c>
      <c r="L81" s="84">
        <v>7</v>
      </c>
      <c r="M81" s="84">
        <v>0</v>
      </c>
      <c r="N81" s="84">
        <v>0</v>
      </c>
      <c r="O81" s="84">
        <v>0</v>
      </c>
      <c r="P81" s="84"/>
      <c r="Q81" s="84"/>
      <c r="R81" s="84"/>
      <c r="S81" s="84"/>
      <c r="T81" s="84"/>
      <c r="U81" s="228">
        <v>10</v>
      </c>
      <c r="V81" s="82"/>
      <c r="W81" s="82">
        <v>9</v>
      </c>
      <c r="X81" s="82"/>
      <c r="Y81" s="82">
        <v>0</v>
      </c>
      <c r="Z81" s="82"/>
      <c r="AA81" s="82">
        <v>0</v>
      </c>
      <c r="AB81" s="82"/>
      <c r="AC81" s="82">
        <v>0</v>
      </c>
      <c r="AD81" s="82"/>
      <c r="AE81" s="82">
        <v>0</v>
      </c>
      <c r="AF81" s="82"/>
      <c r="AG81" s="82">
        <v>0</v>
      </c>
      <c r="AH81" s="85"/>
    </row>
    <row r="82" spans="1:34" ht="15.75" x14ac:dyDescent="0.25">
      <c r="A82" s="79">
        <v>42723</v>
      </c>
      <c r="B82" s="80" t="s">
        <v>122</v>
      </c>
      <c r="C82" s="81">
        <v>2</v>
      </c>
      <c r="D82" s="80">
        <v>8</v>
      </c>
      <c r="E82" s="80">
        <v>6</v>
      </c>
      <c r="F82" s="82"/>
      <c r="G82" s="82">
        <v>5</v>
      </c>
      <c r="H82" s="81">
        <v>80</v>
      </c>
      <c r="I82" s="82">
        <v>211</v>
      </c>
      <c r="J82" s="82"/>
      <c r="K82" s="84">
        <v>0</v>
      </c>
      <c r="L82" s="84">
        <v>0</v>
      </c>
      <c r="M82" s="84">
        <v>0</v>
      </c>
      <c r="N82" s="84">
        <v>0</v>
      </c>
      <c r="O82" s="84">
        <v>9</v>
      </c>
      <c r="P82" s="84">
        <v>9</v>
      </c>
      <c r="Q82" s="84"/>
      <c r="R82" s="84"/>
      <c r="S82" s="84"/>
      <c r="T82" s="84"/>
      <c r="U82" s="228">
        <v>12</v>
      </c>
      <c r="V82" s="82"/>
      <c r="W82" s="82">
        <v>5</v>
      </c>
      <c r="X82" s="82"/>
      <c r="Y82" s="82">
        <v>0</v>
      </c>
      <c r="Z82" s="82"/>
      <c r="AA82" s="82">
        <v>0</v>
      </c>
      <c r="AB82" s="82"/>
      <c r="AC82" s="82">
        <v>0</v>
      </c>
      <c r="AD82" s="82"/>
      <c r="AE82" s="82">
        <v>0</v>
      </c>
      <c r="AF82" s="82"/>
      <c r="AG82" s="82">
        <v>0</v>
      </c>
      <c r="AH82" s="85"/>
    </row>
    <row r="83" spans="1:34" ht="15.75" x14ac:dyDescent="0.25">
      <c r="A83" s="79">
        <v>42723</v>
      </c>
      <c r="B83" s="80" t="s">
        <v>122</v>
      </c>
      <c r="C83" s="81">
        <v>2</v>
      </c>
      <c r="D83" s="80">
        <v>9</v>
      </c>
      <c r="E83" s="80">
        <v>7</v>
      </c>
      <c r="F83" s="82"/>
      <c r="G83" s="82">
        <v>5</v>
      </c>
      <c r="H83" s="81">
        <v>142</v>
      </c>
      <c r="I83" s="82">
        <v>162</v>
      </c>
      <c r="J83" s="82"/>
      <c r="K83" s="84">
        <v>0</v>
      </c>
      <c r="L83" s="84">
        <v>0</v>
      </c>
      <c r="M83" s="84">
        <v>0</v>
      </c>
      <c r="N83" s="84"/>
      <c r="O83" s="84"/>
      <c r="P83" s="84"/>
      <c r="Q83" s="84"/>
      <c r="R83" s="84"/>
      <c r="S83" s="84"/>
      <c r="T83" s="84"/>
      <c r="U83" s="228">
        <v>20</v>
      </c>
      <c r="V83" s="82"/>
      <c r="W83" s="82">
        <v>6</v>
      </c>
      <c r="X83" s="82"/>
      <c r="Y83" s="82">
        <v>0</v>
      </c>
      <c r="Z83" s="82"/>
      <c r="AA83" s="82">
        <v>2</v>
      </c>
      <c r="AB83" s="82"/>
      <c r="AC83" s="82">
        <v>0</v>
      </c>
      <c r="AD83" s="82"/>
      <c r="AE83" s="82">
        <v>0</v>
      </c>
      <c r="AF83" s="82"/>
      <c r="AG83" s="82">
        <v>0</v>
      </c>
      <c r="AH83" s="85"/>
    </row>
    <row r="84" spans="1:34" ht="15.75" x14ac:dyDescent="0.25">
      <c r="A84" s="79">
        <v>42723</v>
      </c>
      <c r="B84" s="80" t="s">
        <v>122</v>
      </c>
      <c r="C84" s="81">
        <v>2</v>
      </c>
      <c r="D84" s="86">
        <v>10</v>
      </c>
      <c r="E84" s="86">
        <v>7</v>
      </c>
      <c r="F84" s="82"/>
      <c r="G84" s="82">
        <v>5</v>
      </c>
      <c r="H84" s="81">
        <v>28</v>
      </c>
      <c r="I84" s="82">
        <v>121</v>
      </c>
      <c r="J84" s="82"/>
      <c r="K84" s="84">
        <v>0</v>
      </c>
      <c r="L84" s="84">
        <v>0</v>
      </c>
      <c r="M84" s="84">
        <v>0</v>
      </c>
      <c r="N84" s="84">
        <v>0</v>
      </c>
      <c r="O84" s="84">
        <v>0</v>
      </c>
      <c r="P84" s="84">
        <v>8</v>
      </c>
      <c r="Q84" s="84"/>
      <c r="R84" s="84"/>
      <c r="S84" s="84"/>
      <c r="T84" s="84"/>
      <c r="U84" s="228">
        <v>37</v>
      </c>
      <c r="V84" s="82"/>
      <c r="W84" s="82">
        <v>15</v>
      </c>
      <c r="X84" s="82"/>
      <c r="Y84" s="82">
        <v>0</v>
      </c>
      <c r="Z84" s="82"/>
      <c r="AA84" s="82">
        <v>0</v>
      </c>
      <c r="AB84" s="82"/>
      <c r="AC84" s="82">
        <v>0</v>
      </c>
      <c r="AD84" s="82"/>
      <c r="AE84" s="82">
        <v>0</v>
      </c>
      <c r="AF84" s="82"/>
      <c r="AG84" s="82">
        <v>1</v>
      </c>
      <c r="AH84" s="85"/>
    </row>
    <row r="85" spans="1:34" ht="15.75" x14ac:dyDescent="0.25">
      <c r="A85" s="79">
        <v>42723</v>
      </c>
      <c r="B85" s="80" t="s">
        <v>122</v>
      </c>
      <c r="C85" s="81">
        <v>2</v>
      </c>
      <c r="D85" s="86">
        <v>11</v>
      </c>
      <c r="E85" s="86">
        <v>3</v>
      </c>
      <c r="F85" s="82"/>
      <c r="G85" s="82">
        <v>5</v>
      </c>
      <c r="H85" s="81">
        <v>112</v>
      </c>
      <c r="I85" s="82">
        <v>165</v>
      </c>
      <c r="J85" s="82"/>
      <c r="K85" s="84">
        <v>12</v>
      </c>
      <c r="L85" s="84">
        <v>5</v>
      </c>
      <c r="M85" s="84">
        <v>0</v>
      </c>
      <c r="N85" s="84">
        <v>0</v>
      </c>
      <c r="O85" s="84">
        <v>0</v>
      </c>
      <c r="P85" s="84">
        <v>0</v>
      </c>
      <c r="Q85" s="84">
        <v>0</v>
      </c>
      <c r="R85" s="84"/>
      <c r="S85" s="84"/>
      <c r="T85" s="84"/>
      <c r="U85" s="228">
        <v>19</v>
      </c>
      <c r="V85" s="82"/>
      <c r="W85" s="82">
        <v>3</v>
      </c>
      <c r="X85" s="82"/>
      <c r="Y85" s="82">
        <v>0</v>
      </c>
      <c r="Z85" s="82"/>
      <c r="AA85" s="82">
        <v>0</v>
      </c>
      <c r="AB85" s="82"/>
      <c r="AC85" s="82">
        <v>0</v>
      </c>
      <c r="AD85" s="82"/>
      <c r="AE85" s="82">
        <v>0</v>
      </c>
      <c r="AF85" s="82"/>
      <c r="AG85" s="82">
        <v>0</v>
      </c>
      <c r="AH85" s="85"/>
    </row>
    <row r="86" spans="1:34" ht="15.75" x14ac:dyDescent="0.25">
      <c r="A86" s="79">
        <v>42727</v>
      </c>
      <c r="B86" s="80" t="s">
        <v>122</v>
      </c>
      <c r="C86" s="81">
        <v>2</v>
      </c>
      <c r="D86" s="80">
        <v>12</v>
      </c>
      <c r="E86" s="80">
        <v>3</v>
      </c>
      <c r="F86" s="82"/>
      <c r="G86" s="82">
        <v>5</v>
      </c>
      <c r="H86" s="81">
        <v>112</v>
      </c>
      <c r="I86" s="82">
        <v>163</v>
      </c>
      <c r="J86" s="82"/>
      <c r="K86" s="84">
        <v>10</v>
      </c>
      <c r="L86" s="84">
        <v>18</v>
      </c>
      <c r="M86" s="84">
        <v>0</v>
      </c>
      <c r="N86" s="84">
        <v>0</v>
      </c>
      <c r="O86" s="84">
        <v>0</v>
      </c>
      <c r="P86" s="84">
        <v>0</v>
      </c>
      <c r="Q86" s="84">
        <v>0</v>
      </c>
      <c r="R86" s="84">
        <v>0</v>
      </c>
      <c r="S86" s="84"/>
      <c r="T86" s="84"/>
      <c r="U86" s="228">
        <v>49</v>
      </c>
      <c r="V86" s="82"/>
      <c r="W86" s="82">
        <v>1</v>
      </c>
      <c r="X86" s="82"/>
      <c r="Y86" s="82">
        <v>0</v>
      </c>
      <c r="Z86" s="82"/>
      <c r="AA86" s="82">
        <v>0</v>
      </c>
      <c r="AB86" s="82"/>
      <c r="AC86" s="82">
        <v>0</v>
      </c>
      <c r="AD86" s="82"/>
      <c r="AE86" s="82">
        <v>0</v>
      </c>
      <c r="AF86" s="82"/>
      <c r="AG86" s="82">
        <v>0</v>
      </c>
      <c r="AH86" s="85"/>
    </row>
    <row r="87" spans="1:34" ht="15.75" x14ac:dyDescent="0.25">
      <c r="A87" s="79">
        <v>42727</v>
      </c>
      <c r="B87" s="80" t="s">
        <v>122</v>
      </c>
      <c r="C87" s="81">
        <v>2</v>
      </c>
      <c r="D87" s="86">
        <v>13</v>
      </c>
      <c r="E87" s="86">
        <v>3</v>
      </c>
      <c r="F87" s="82"/>
      <c r="G87" s="82">
        <v>5</v>
      </c>
      <c r="H87" s="81">
        <v>60</v>
      </c>
      <c r="I87" s="82">
        <v>108</v>
      </c>
      <c r="J87" s="82"/>
      <c r="K87" s="84">
        <v>0</v>
      </c>
      <c r="L87" s="84">
        <v>0</v>
      </c>
      <c r="M87" s="84">
        <v>0</v>
      </c>
      <c r="N87" s="84">
        <v>0</v>
      </c>
      <c r="O87" s="84"/>
      <c r="P87" s="84"/>
      <c r="Q87" s="84"/>
      <c r="R87" s="84"/>
      <c r="S87" s="84"/>
      <c r="T87" s="84"/>
      <c r="U87" s="228">
        <v>7</v>
      </c>
      <c r="V87" s="82"/>
      <c r="W87" s="82">
        <v>4</v>
      </c>
      <c r="X87" s="82"/>
      <c r="Y87" s="82">
        <v>0</v>
      </c>
      <c r="Z87" s="82"/>
      <c r="AA87" s="82">
        <v>0</v>
      </c>
      <c r="AB87" s="82"/>
      <c r="AC87" s="82">
        <v>0</v>
      </c>
      <c r="AD87" s="82"/>
      <c r="AE87" s="82">
        <v>0</v>
      </c>
      <c r="AF87" s="82"/>
      <c r="AG87" s="82">
        <v>0</v>
      </c>
      <c r="AH87" s="85"/>
    </row>
    <row r="88" spans="1:34" ht="15.75" x14ac:dyDescent="0.25">
      <c r="A88" s="79">
        <v>42727</v>
      </c>
      <c r="B88" s="80" t="s">
        <v>122</v>
      </c>
      <c r="C88" s="81">
        <v>2</v>
      </c>
      <c r="D88" s="80">
        <v>14</v>
      </c>
      <c r="E88" s="80">
        <v>4</v>
      </c>
      <c r="F88" s="82"/>
      <c r="G88" s="82">
        <v>5</v>
      </c>
      <c r="H88" s="81">
        <v>34</v>
      </c>
      <c r="I88" s="82">
        <v>38</v>
      </c>
      <c r="J88" s="82"/>
      <c r="K88" s="84">
        <v>0</v>
      </c>
      <c r="L88" s="84">
        <v>0</v>
      </c>
      <c r="M88" s="84">
        <v>0</v>
      </c>
      <c r="N88" s="84">
        <v>0</v>
      </c>
      <c r="O88" s="84">
        <v>2</v>
      </c>
      <c r="P88" s="84"/>
      <c r="Q88" s="84"/>
      <c r="R88" s="84"/>
      <c r="S88" s="84"/>
      <c r="T88" s="84"/>
      <c r="U88" s="228">
        <v>6</v>
      </c>
      <c r="V88" s="82"/>
      <c r="W88" s="82">
        <v>3</v>
      </c>
      <c r="X88" s="82"/>
      <c r="Y88" s="82">
        <v>0</v>
      </c>
      <c r="Z88" s="82"/>
      <c r="AA88" s="82">
        <v>0</v>
      </c>
      <c r="AB88" s="82"/>
      <c r="AC88" s="82">
        <v>0</v>
      </c>
      <c r="AD88" s="82"/>
      <c r="AE88" s="82">
        <v>0</v>
      </c>
      <c r="AF88" s="82"/>
      <c r="AG88" s="82">
        <v>0</v>
      </c>
      <c r="AH88" s="85"/>
    </row>
    <row r="89" spans="1:34" ht="15.75" x14ac:dyDescent="0.25">
      <c r="A89" s="79">
        <v>42727</v>
      </c>
      <c r="B89" s="80" t="s">
        <v>122</v>
      </c>
      <c r="C89" s="81">
        <v>2</v>
      </c>
      <c r="D89" s="80">
        <v>15</v>
      </c>
      <c r="E89" s="80">
        <v>4</v>
      </c>
      <c r="F89" s="82"/>
      <c r="G89" s="82">
        <v>5</v>
      </c>
      <c r="H89" s="81">
        <v>118</v>
      </c>
      <c r="I89" s="82">
        <v>197</v>
      </c>
      <c r="J89" s="82"/>
      <c r="K89" s="84">
        <v>4</v>
      </c>
      <c r="L89" s="84">
        <v>0</v>
      </c>
      <c r="M89" s="84">
        <v>2</v>
      </c>
      <c r="N89" s="84">
        <v>0</v>
      </c>
      <c r="O89" s="84"/>
      <c r="P89" s="84"/>
      <c r="Q89" s="84"/>
      <c r="R89" s="84"/>
      <c r="S89" s="84"/>
      <c r="T89" s="84"/>
      <c r="U89" s="228">
        <v>3</v>
      </c>
      <c r="V89" s="82"/>
      <c r="W89" s="82">
        <v>25</v>
      </c>
      <c r="X89" s="82"/>
      <c r="Y89" s="82">
        <v>0</v>
      </c>
      <c r="Z89" s="82"/>
      <c r="AA89" s="82">
        <v>0</v>
      </c>
      <c r="AB89" s="82"/>
      <c r="AC89" s="82">
        <v>0</v>
      </c>
      <c r="AD89" s="82"/>
      <c r="AE89" s="82">
        <v>0</v>
      </c>
      <c r="AF89" s="82"/>
      <c r="AG89" s="82">
        <v>0</v>
      </c>
      <c r="AH89" s="85"/>
    </row>
    <row r="90" spans="1:34" ht="15.75" x14ac:dyDescent="0.25">
      <c r="A90" s="79">
        <v>42723</v>
      </c>
      <c r="B90" s="80" t="s">
        <v>122</v>
      </c>
      <c r="C90" s="81">
        <v>2</v>
      </c>
      <c r="D90" s="80">
        <v>16</v>
      </c>
      <c r="E90" s="80">
        <v>5</v>
      </c>
      <c r="F90" s="82"/>
      <c r="G90" s="82">
        <v>5</v>
      </c>
      <c r="H90" s="81">
        <v>83</v>
      </c>
      <c r="I90" s="82">
        <v>125</v>
      </c>
      <c r="J90" s="82"/>
      <c r="K90" s="84">
        <v>0</v>
      </c>
      <c r="L90" s="84">
        <v>0</v>
      </c>
      <c r="M90" s="84">
        <v>4</v>
      </c>
      <c r="N90" s="84"/>
      <c r="O90" s="84"/>
      <c r="P90" s="84"/>
      <c r="Q90" s="84"/>
      <c r="R90" s="84"/>
      <c r="S90" s="84"/>
      <c r="T90" s="84"/>
      <c r="U90" s="228">
        <v>37</v>
      </c>
      <c r="V90" s="82"/>
      <c r="W90" s="82">
        <v>21</v>
      </c>
      <c r="X90" s="82"/>
      <c r="Y90" s="82">
        <v>0</v>
      </c>
      <c r="Z90" s="82"/>
      <c r="AA90" s="82">
        <v>0</v>
      </c>
      <c r="AB90" s="82"/>
      <c r="AC90" s="82">
        <v>0</v>
      </c>
      <c r="AD90" s="82"/>
      <c r="AE90" s="82">
        <v>0</v>
      </c>
      <c r="AF90" s="82"/>
      <c r="AG90" s="82">
        <v>0</v>
      </c>
      <c r="AH90" s="85"/>
    </row>
    <row r="91" spans="1:34" ht="15.75" x14ac:dyDescent="0.25">
      <c r="A91" s="79">
        <v>42723</v>
      </c>
      <c r="B91" s="80" t="s">
        <v>122</v>
      </c>
      <c r="C91" s="81">
        <v>2</v>
      </c>
      <c r="D91" s="80">
        <v>17</v>
      </c>
      <c r="E91" s="80">
        <v>5</v>
      </c>
      <c r="F91" s="82"/>
      <c r="G91" s="82">
        <v>5</v>
      </c>
      <c r="H91" s="81">
        <v>106</v>
      </c>
      <c r="I91" s="82">
        <v>299</v>
      </c>
      <c r="J91" s="82"/>
      <c r="K91" s="84">
        <v>9.5</v>
      </c>
      <c r="L91" s="84">
        <v>0</v>
      </c>
      <c r="M91" s="84">
        <v>0</v>
      </c>
      <c r="N91" s="84">
        <v>0</v>
      </c>
      <c r="O91" s="84">
        <v>3.3</v>
      </c>
      <c r="P91" s="84">
        <v>0</v>
      </c>
      <c r="Q91" s="84">
        <v>0</v>
      </c>
      <c r="R91" s="84">
        <v>6.5</v>
      </c>
      <c r="S91" s="84">
        <v>3</v>
      </c>
      <c r="T91" s="84">
        <v>5.5</v>
      </c>
      <c r="U91" s="228">
        <v>19</v>
      </c>
      <c r="V91" s="82"/>
      <c r="W91" s="82">
        <v>28</v>
      </c>
      <c r="X91" s="82"/>
      <c r="Y91" s="82">
        <v>0</v>
      </c>
      <c r="Z91" s="82"/>
      <c r="AA91" s="82">
        <v>0</v>
      </c>
      <c r="AB91" s="82"/>
      <c r="AC91" s="82">
        <v>0</v>
      </c>
      <c r="AD91" s="82"/>
      <c r="AE91" s="82">
        <v>0</v>
      </c>
      <c r="AF91" s="82"/>
      <c r="AG91" s="82">
        <v>0</v>
      </c>
      <c r="AH91" s="85"/>
    </row>
    <row r="92" spans="1:34" ht="15.75" x14ac:dyDescent="0.25">
      <c r="A92" s="79">
        <v>42723</v>
      </c>
      <c r="B92" s="80" t="s">
        <v>122</v>
      </c>
      <c r="C92" s="81">
        <v>2</v>
      </c>
      <c r="D92" s="80">
        <v>18</v>
      </c>
      <c r="E92" s="80">
        <v>6</v>
      </c>
      <c r="F92" s="82"/>
      <c r="G92" s="82">
        <v>5</v>
      </c>
      <c r="H92" s="81">
        <v>64</v>
      </c>
      <c r="I92" s="82">
        <v>193</v>
      </c>
      <c r="J92" s="82"/>
      <c r="K92" s="84">
        <v>11</v>
      </c>
      <c r="L92" s="84">
        <v>0</v>
      </c>
      <c r="M92" s="84">
        <v>0</v>
      </c>
      <c r="N92" s="84">
        <v>0</v>
      </c>
      <c r="O92" s="84">
        <v>0</v>
      </c>
      <c r="P92" s="84">
        <v>0</v>
      </c>
      <c r="Q92" s="84"/>
      <c r="R92" s="84"/>
      <c r="S92" s="84"/>
      <c r="T92" s="84"/>
      <c r="U92" s="228">
        <v>16</v>
      </c>
      <c r="V92" s="82"/>
      <c r="W92" s="82">
        <v>8</v>
      </c>
      <c r="X92" s="82"/>
      <c r="Y92" s="82">
        <v>0</v>
      </c>
      <c r="Z92" s="82"/>
      <c r="AA92" s="82">
        <v>0</v>
      </c>
      <c r="AB92" s="82"/>
      <c r="AC92" s="82">
        <v>0</v>
      </c>
      <c r="AD92" s="82"/>
      <c r="AE92" s="82">
        <v>0</v>
      </c>
      <c r="AF92" s="82"/>
      <c r="AG92" s="82">
        <v>0</v>
      </c>
      <c r="AH92" s="85"/>
    </row>
    <row r="93" spans="1:34" ht="15.75" x14ac:dyDescent="0.25">
      <c r="A93" s="79">
        <v>42723</v>
      </c>
      <c r="B93" s="80" t="s">
        <v>122</v>
      </c>
      <c r="C93" s="81">
        <v>2</v>
      </c>
      <c r="D93" s="81">
        <v>19</v>
      </c>
      <c r="E93" s="82">
        <v>7</v>
      </c>
      <c r="F93" s="82"/>
      <c r="G93" s="80">
        <v>5</v>
      </c>
      <c r="H93" s="81">
        <v>51</v>
      </c>
      <c r="I93" s="82">
        <v>55</v>
      </c>
      <c r="J93" s="82"/>
      <c r="K93" s="84">
        <v>0</v>
      </c>
      <c r="L93" s="84">
        <v>13</v>
      </c>
      <c r="M93" s="84">
        <v>0</v>
      </c>
      <c r="N93" s="84">
        <v>0</v>
      </c>
      <c r="O93" s="84">
        <v>3.5</v>
      </c>
      <c r="P93" s="84">
        <v>0</v>
      </c>
      <c r="Q93" s="84"/>
      <c r="R93" s="84"/>
      <c r="S93" s="84"/>
      <c r="T93" s="84"/>
      <c r="U93" s="228">
        <v>38</v>
      </c>
      <c r="V93" s="82"/>
      <c r="W93" s="82">
        <v>6</v>
      </c>
      <c r="X93" s="82"/>
      <c r="Y93" s="82">
        <v>0</v>
      </c>
      <c r="Z93" s="82"/>
      <c r="AA93" s="82">
        <v>0</v>
      </c>
      <c r="AB93" s="82"/>
      <c r="AC93" s="82">
        <v>0</v>
      </c>
      <c r="AD93" s="82"/>
      <c r="AE93" s="82">
        <v>0</v>
      </c>
      <c r="AF93" s="82"/>
      <c r="AG93" s="82">
        <v>0</v>
      </c>
      <c r="AH93" s="85"/>
    </row>
    <row r="94" spans="1:34" ht="16.5" thickBot="1" x14ac:dyDescent="0.3">
      <c r="A94" s="87">
        <v>42723</v>
      </c>
      <c r="B94" s="88" t="s">
        <v>122</v>
      </c>
      <c r="C94" s="89">
        <v>2</v>
      </c>
      <c r="D94" s="89">
        <v>20</v>
      </c>
      <c r="E94" s="90">
        <v>7</v>
      </c>
      <c r="F94" s="90"/>
      <c r="G94" s="88">
        <v>5</v>
      </c>
      <c r="H94" s="89">
        <v>83</v>
      </c>
      <c r="I94" s="90">
        <v>57</v>
      </c>
      <c r="J94" s="90"/>
      <c r="K94" s="91">
        <v>8</v>
      </c>
      <c r="L94" s="91">
        <v>0</v>
      </c>
      <c r="M94" s="91">
        <v>0</v>
      </c>
      <c r="N94" s="91">
        <v>0</v>
      </c>
      <c r="O94" s="91">
        <v>0</v>
      </c>
      <c r="P94" s="91">
        <v>0</v>
      </c>
      <c r="Q94" s="91"/>
      <c r="R94" s="91"/>
      <c r="S94" s="91"/>
      <c r="T94" s="91"/>
      <c r="U94" s="229">
        <v>8</v>
      </c>
      <c r="V94" s="90"/>
      <c r="W94" s="90">
        <v>5</v>
      </c>
      <c r="X94" s="90"/>
      <c r="Y94" s="90">
        <v>0</v>
      </c>
      <c r="Z94" s="90"/>
      <c r="AA94" s="90">
        <v>0</v>
      </c>
      <c r="AB94" s="90"/>
      <c r="AC94" s="90">
        <v>0</v>
      </c>
      <c r="AD94" s="90"/>
      <c r="AE94" s="90">
        <v>0</v>
      </c>
      <c r="AF94" s="90"/>
      <c r="AG94" s="90">
        <v>0</v>
      </c>
      <c r="AH94" s="92"/>
    </row>
    <row r="95" spans="1:34" ht="15.75" x14ac:dyDescent="0.25">
      <c r="A95" s="46">
        <v>42716</v>
      </c>
      <c r="B95" s="47" t="s">
        <v>123</v>
      </c>
      <c r="C95" s="48">
        <v>2</v>
      </c>
      <c r="D95" s="48">
        <v>21</v>
      </c>
      <c r="E95" s="49">
        <v>4</v>
      </c>
      <c r="F95" s="49"/>
      <c r="G95" s="47">
        <v>5</v>
      </c>
      <c r="H95" s="48">
        <v>130</v>
      </c>
      <c r="I95" s="49">
        <v>96</v>
      </c>
      <c r="J95" s="49"/>
      <c r="K95" s="50">
        <v>6</v>
      </c>
      <c r="L95" s="50">
        <v>12</v>
      </c>
      <c r="M95" s="50">
        <v>16</v>
      </c>
      <c r="N95" s="50">
        <v>1</v>
      </c>
      <c r="O95" s="50">
        <v>3</v>
      </c>
      <c r="P95" s="50">
        <v>12</v>
      </c>
      <c r="Q95" s="50">
        <v>11</v>
      </c>
      <c r="R95" s="50">
        <v>14</v>
      </c>
      <c r="S95" s="50"/>
      <c r="T95" s="50"/>
      <c r="U95" s="230">
        <v>71</v>
      </c>
      <c r="V95" s="49"/>
      <c r="W95" s="49">
        <v>31</v>
      </c>
      <c r="X95" s="49"/>
      <c r="Y95" s="49">
        <v>1</v>
      </c>
      <c r="Z95" s="49"/>
      <c r="AA95" s="49">
        <v>0</v>
      </c>
      <c r="AB95" s="49"/>
      <c r="AC95" s="49">
        <v>0</v>
      </c>
      <c r="AD95" s="49"/>
      <c r="AE95" s="49">
        <v>0</v>
      </c>
      <c r="AF95" s="49"/>
      <c r="AG95" s="49">
        <v>8</v>
      </c>
      <c r="AH95" s="51"/>
    </row>
    <row r="96" spans="1:34" ht="15.75" x14ac:dyDescent="0.25">
      <c r="A96" s="52">
        <v>42716</v>
      </c>
      <c r="B96" s="53" t="s">
        <v>123</v>
      </c>
      <c r="C96" s="54">
        <v>2</v>
      </c>
      <c r="D96" s="54">
        <v>22</v>
      </c>
      <c r="E96" s="55">
        <v>4</v>
      </c>
      <c r="F96" s="55"/>
      <c r="G96" s="53">
        <v>5</v>
      </c>
      <c r="H96" s="54">
        <v>185</v>
      </c>
      <c r="I96" s="55">
        <v>215</v>
      </c>
      <c r="J96" s="55"/>
      <c r="K96" s="56">
        <v>0</v>
      </c>
      <c r="L96" s="56">
        <v>13</v>
      </c>
      <c r="M96" s="56">
        <v>12</v>
      </c>
      <c r="N96" s="56">
        <v>0</v>
      </c>
      <c r="O96" s="56">
        <v>10</v>
      </c>
      <c r="P96" s="56">
        <v>12</v>
      </c>
      <c r="Q96" s="56">
        <v>19</v>
      </c>
      <c r="R96" s="56">
        <v>5.5</v>
      </c>
      <c r="S96" s="56">
        <v>2</v>
      </c>
      <c r="T96" s="56"/>
      <c r="U96" s="231">
        <v>121</v>
      </c>
      <c r="V96" s="55"/>
      <c r="W96" s="55">
        <v>21</v>
      </c>
      <c r="X96" s="55"/>
      <c r="Y96" s="55">
        <v>0</v>
      </c>
      <c r="Z96" s="55"/>
      <c r="AA96" s="55">
        <v>0</v>
      </c>
      <c r="AB96" s="55"/>
      <c r="AC96" s="55">
        <v>0</v>
      </c>
      <c r="AD96" s="55"/>
      <c r="AE96" s="55">
        <v>0</v>
      </c>
      <c r="AF96" s="55"/>
      <c r="AG96" s="55">
        <v>5</v>
      </c>
      <c r="AH96" s="57"/>
    </row>
    <row r="97" spans="1:34" ht="15.75" x14ac:dyDescent="0.25">
      <c r="A97" s="52">
        <v>42716</v>
      </c>
      <c r="B97" s="53" t="s">
        <v>123</v>
      </c>
      <c r="C97" s="54">
        <v>2</v>
      </c>
      <c r="D97" s="54">
        <v>23</v>
      </c>
      <c r="E97" s="55">
        <v>4</v>
      </c>
      <c r="F97" s="55"/>
      <c r="G97" s="53">
        <v>5</v>
      </c>
      <c r="H97" s="54">
        <v>146</v>
      </c>
      <c r="I97" s="55">
        <v>172</v>
      </c>
      <c r="J97" s="55"/>
      <c r="K97" s="56">
        <v>17</v>
      </c>
      <c r="L97" s="56">
        <v>5</v>
      </c>
      <c r="M97" s="56">
        <v>6</v>
      </c>
      <c r="N97" s="56">
        <v>0</v>
      </c>
      <c r="O97" s="56">
        <v>0</v>
      </c>
      <c r="P97" s="56">
        <v>0</v>
      </c>
      <c r="Q97" s="56">
        <v>0</v>
      </c>
      <c r="R97" s="56">
        <v>0</v>
      </c>
      <c r="S97" s="56"/>
      <c r="T97" s="56"/>
      <c r="U97" s="231">
        <v>50</v>
      </c>
      <c r="V97" s="55"/>
      <c r="W97" s="55">
        <v>61</v>
      </c>
      <c r="X97" s="55"/>
      <c r="Y97" s="55">
        <v>1</v>
      </c>
      <c r="Z97" s="55"/>
      <c r="AA97" s="55">
        <v>0</v>
      </c>
      <c r="AB97" s="55"/>
      <c r="AC97" s="55">
        <v>0</v>
      </c>
      <c r="AD97" s="55"/>
      <c r="AE97" s="55">
        <v>0</v>
      </c>
      <c r="AF97" s="55"/>
      <c r="AG97" s="55">
        <v>3</v>
      </c>
      <c r="AH97" s="57"/>
    </row>
    <row r="98" spans="1:34" ht="15.75" x14ac:dyDescent="0.25">
      <c r="A98" s="52">
        <v>42716</v>
      </c>
      <c r="B98" s="53" t="s">
        <v>123</v>
      </c>
      <c r="C98" s="54">
        <v>2</v>
      </c>
      <c r="D98" s="54">
        <v>24</v>
      </c>
      <c r="E98" s="55">
        <v>4</v>
      </c>
      <c r="F98" s="55"/>
      <c r="G98" s="53">
        <v>5</v>
      </c>
      <c r="H98" s="54">
        <v>371</v>
      </c>
      <c r="I98" s="55">
        <v>188</v>
      </c>
      <c r="J98" s="55"/>
      <c r="K98" s="56">
        <v>6</v>
      </c>
      <c r="L98" s="56">
        <v>0</v>
      </c>
      <c r="M98" s="56">
        <v>1.5</v>
      </c>
      <c r="N98" s="56">
        <v>0</v>
      </c>
      <c r="O98" s="56">
        <v>4.5</v>
      </c>
      <c r="P98" s="56">
        <v>5</v>
      </c>
      <c r="Q98" s="56">
        <v>2.5</v>
      </c>
      <c r="R98" s="56">
        <v>0</v>
      </c>
      <c r="S98" s="56">
        <v>0</v>
      </c>
      <c r="T98" s="56">
        <v>4</v>
      </c>
      <c r="U98" s="231">
        <v>54</v>
      </c>
      <c r="V98" s="55"/>
      <c r="W98" s="55">
        <v>9</v>
      </c>
      <c r="X98" s="55"/>
      <c r="Y98" s="55">
        <v>0</v>
      </c>
      <c r="Z98" s="55"/>
      <c r="AA98" s="55">
        <v>0</v>
      </c>
      <c r="AB98" s="55"/>
      <c r="AC98" s="55">
        <v>0</v>
      </c>
      <c r="AD98" s="55"/>
      <c r="AE98" s="55">
        <v>0</v>
      </c>
      <c r="AF98" s="55"/>
      <c r="AG98" s="55">
        <v>4</v>
      </c>
      <c r="AH98" s="57"/>
    </row>
    <row r="99" spans="1:34" ht="15.75" x14ac:dyDescent="0.25">
      <c r="A99" s="52">
        <v>42716</v>
      </c>
      <c r="B99" s="53" t="s">
        <v>123</v>
      </c>
      <c r="C99" s="54">
        <v>2</v>
      </c>
      <c r="D99" s="54">
        <v>25</v>
      </c>
      <c r="E99" s="55">
        <v>4</v>
      </c>
      <c r="F99" s="55"/>
      <c r="G99" s="53">
        <v>5</v>
      </c>
      <c r="H99" s="54">
        <v>87</v>
      </c>
      <c r="I99" s="55">
        <v>86</v>
      </c>
      <c r="J99" s="55"/>
      <c r="K99" s="56">
        <v>0</v>
      </c>
      <c r="L99" s="56">
        <v>0</v>
      </c>
      <c r="M99" s="56">
        <v>0</v>
      </c>
      <c r="N99" s="56"/>
      <c r="O99" s="56"/>
      <c r="P99" s="56"/>
      <c r="Q99" s="56"/>
      <c r="R99" s="56"/>
      <c r="S99" s="56"/>
      <c r="T99" s="56"/>
      <c r="U99" s="231">
        <v>115</v>
      </c>
      <c r="V99" s="55"/>
      <c r="W99" s="55">
        <v>30</v>
      </c>
      <c r="X99" s="55"/>
      <c r="Y99" s="55">
        <v>0</v>
      </c>
      <c r="Z99" s="55"/>
      <c r="AA99" s="55">
        <v>0</v>
      </c>
      <c r="AB99" s="55"/>
      <c r="AC99" s="55">
        <v>0</v>
      </c>
      <c r="AD99" s="55"/>
      <c r="AE99" s="55">
        <v>0</v>
      </c>
      <c r="AF99" s="55"/>
      <c r="AG99" s="55">
        <v>9</v>
      </c>
      <c r="AH99" s="57"/>
    </row>
    <row r="100" spans="1:34" ht="15.75" x14ac:dyDescent="0.25">
      <c r="A100" s="52">
        <v>42717</v>
      </c>
      <c r="B100" s="53" t="s">
        <v>123</v>
      </c>
      <c r="C100" s="224">
        <v>2</v>
      </c>
      <c r="D100" s="54">
        <v>26</v>
      </c>
      <c r="E100" s="58">
        <v>24</v>
      </c>
      <c r="F100" s="59"/>
      <c r="G100" s="59">
        <v>5</v>
      </c>
      <c r="H100" s="59">
        <v>169</v>
      </c>
      <c r="I100" s="59">
        <v>136</v>
      </c>
      <c r="J100" s="60"/>
      <c r="K100" s="60">
        <v>0</v>
      </c>
      <c r="L100" s="60">
        <v>0</v>
      </c>
      <c r="M100" s="60">
        <v>4</v>
      </c>
      <c r="N100" s="60">
        <v>18</v>
      </c>
      <c r="O100" s="60">
        <v>1.5</v>
      </c>
      <c r="P100" s="60">
        <v>15</v>
      </c>
      <c r="Q100" s="60">
        <v>4</v>
      </c>
      <c r="R100" s="60">
        <v>12.5</v>
      </c>
      <c r="S100" s="60">
        <v>14</v>
      </c>
      <c r="T100" s="60">
        <v>15</v>
      </c>
      <c r="U100" s="232">
        <v>164</v>
      </c>
      <c r="V100" s="60"/>
      <c r="W100" s="60">
        <v>38</v>
      </c>
      <c r="X100" s="60"/>
      <c r="Y100" s="60">
        <v>0</v>
      </c>
      <c r="Z100" s="60"/>
      <c r="AA100" s="60">
        <v>0</v>
      </c>
      <c r="AB100" s="60"/>
      <c r="AC100" s="60">
        <v>0</v>
      </c>
      <c r="AD100" s="60"/>
      <c r="AE100" s="60">
        <v>0</v>
      </c>
      <c r="AF100" s="60"/>
      <c r="AG100" s="60">
        <v>7</v>
      </c>
      <c r="AH100" s="61"/>
    </row>
    <row r="101" spans="1:34" ht="15.75" x14ac:dyDescent="0.25">
      <c r="A101" s="52">
        <v>42717</v>
      </c>
      <c r="B101" s="53" t="s">
        <v>123</v>
      </c>
      <c r="C101" s="59">
        <v>2</v>
      </c>
      <c r="D101" s="54">
        <v>27</v>
      </c>
      <c r="E101" s="58">
        <v>24</v>
      </c>
      <c r="F101" s="59"/>
      <c r="G101" s="59">
        <v>5</v>
      </c>
      <c r="H101" s="59">
        <v>367</v>
      </c>
      <c r="I101" s="59">
        <v>178</v>
      </c>
      <c r="J101" s="60"/>
      <c r="K101" s="60">
        <v>1.5</v>
      </c>
      <c r="L101" s="60">
        <v>14</v>
      </c>
      <c r="M101" s="60">
        <v>20</v>
      </c>
      <c r="N101" s="60">
        <v>20</v>
      </c>
      <c r="O101" s="60">
        <v>18</v>
      </c>
      <c r="P101" s="60">
        <v>0</v>
      </c>
      <c r="Q101" s="60">
        <v>0</v>
      </c>
      <c r="R101" s="60">
        <v>0</v>
      </c>
      <c r="S101" s="60">
        <v>10</v>
      </c>
      <c r="T101" s="60">
        <v>13</v>
      </c>
      <c r="U101" s="232">
        <v>60</v>
      </c>
      <c r="V101" s="60"/>
      <c r="W101" s="60">
        <v>24</v>
      </c>
      <c r="X101" s="60"/>
      <c r="Y101" s="60">
        <v>0</v>
      </c>
      <c r="Z101" s="60"/>
      <c r="AA101" s="60">
        <v>0</v>
      </c>
      <c r="AB101" s="60"/>
      <c r="AC101" s="60">
        <v>0</v>
      </c>
      <c r="AD101" s="60"/>
      <c r="AE101" s="60">
        <v>0</v>
      </c>
      <c r="AF101" s="60"/>
      <c r="AG101" s="60">
        <v>3</v>
      </c>
      <c r="AH101" s="61"/>
    </row>
    <row r="102" spans="1:34" ht="15.75" x14ac:dyDescent="0.25">
      <c r="A102" s="52">
        <v>42717</v>
      </c>
      <c r="B102" s="53" t="s">
        <v>123</v>
      </c>
      <c r="C102" s="59">
        <v>2</v>
      </c>
      <c r="D102" s="54">
        <v>28</v>
      </c>
      <c r="E102" s="58">
        <v>24</v>
      </c>
      <c r="F102" s="59"/>
      <c r="G102" s="59">
        <v>5</v>
      </c>
      <c r="H102" s="59">
        <v>208</v>
      </c>
      <c r="I102" s="59">
        <v>110</v>
      </c>
      <c r="J102" s="60"/>
      <c r="K102" s="60">
        <v>8</v>
      </c>
      <c r="L102" s="60">
        <v>15</v>
      </c>
      <c r="M102" s="60">
        <v>20</v>
      </c>
      <c r="N102" s="60">
        <v>0</v>
      </c>
      <c r="O102" s="60">
        <v>4.5</v>
      </c>
      <c r="P102" s="60">
        <v>0</v>
      </c>
      <c r="Q102" s="60">
        <v>18</v>
      </c>
      <c r="R102" s="60">
        <v>0</v>
      </c>
      <c r="S102" s="60">
        <v>0</v>
      </c>
      <c r="T102" s="60">
        <v>0</v>
      </c>
      <c r="U102" s="232">
        <v>70</v>
      </c>
      <c r="V102" s="60"/>
      <c r="W102" s="60">
        <v>62</v>
      </c>
      <c r="X102" s="60"/>
      <c r="Y102" s="60">
        <v>4</v>
      </c>
      <c r="Z102" s="60"/>
      <c r="AA102" s="59">
        <v>0</v>
      </c>
      <c r="AB102" s="60"/>
      <c r="AC102" s="60">
        <v>0</v>
      </c>
      <c r="AD102" s="60"/>
      <c r="AE102" s="60">
        <v>0</v>
      </c>
      <c r="AF102" s="60"/>
      <c r="AG102" s="60">
        <v>9</v>
      </c>
      <c r="AH102" s="61"/>
    </row>
    <row r="103" spans="1:34" ht="15.75" x14ac:dyDescent="0.25">
      <c r="A103" s="52">
        <v>42717</v>
      </c>
      <c r="B103" s="53" t="s">
        <v>123</v>
      </c>
      <c r="C103" s="59">
        <v>2</v>
      </c>
      <c r="D103" s="54">
        <v>29</v>
      </c>
      <c r="E103" s="58">
        <v>26</v>
      </c>
      <c r="F103" s="59"/>
      <c r="G103" s="59">
        <v>5</v>
      </c>
      <c r="H103" s="59">
        <v>465</v>
      </c>
      <c r="I103" s="59">
        <v>234</v>
      </c>
      <c r="J103" s="59"/>
      <c r="K103" s="59">
        <v>0</v>
      </c>
      <c r="L103" s="59">
        <v>10</v>
      </c>
      <c r="M103" s="59">
        <v>2</v>
      </c>
      <c r="N103" s="59">
        <v>20</v>
      </c>
      <c r="O103" s="59">
        <v>10</v>
      </c>
      <c r="P103" s="59">
        <v>7</v>
      </c>
      <c r="Q103" s="59">
        <v>0</v>
      </c>
      <c r="R103" s="59">
        <v>0</v>
      </c>
      <c r="S103" s="59">
        <v>10</v>
      </c>
      <c r="T103" s="59">
        <v>0</v>
      </c>
      <c r="U103" s="233">
        <v>88</v>
      </c>
      <c r="V103" s="59"/>
      <c r="W103" s="60">
        <v>8</v>
      </c>
      <c r="X103" s="60"/>
      <c r="Y103" s="60">
        <v>0</v>
      </c>
      <c r="Z103" s="59"/>
      <c r="AA103" s="59">
        <v>0</v>
      </c>
      <c r="AB103" s="59"/>
      <c r="AC103" s="60">
        <v>0</v>
      </c>
      <c r="AD103" s="59"/>
      <c r="AE103" s="60">
        <v>0</v>
      </c>
      <c r="AF103" s="59"/>
      <c r="AG103" s="60">
        <v>10</v>
      </c>
      <c r="AH103" s="62"/>
    </row>
    <row r="104" spans="1:34" ht="15.75" x14ac:dyDescent="0.25">
      <c r="A104" s="52">
        <v>42717</v>
      </c>
      <c r="B104" s="53" t="s">
        <v>123</v>
      </c>
      <c r="C104" s="59">
        <v>2</v>
      </c>
      <c r="D104" s="54">
        <v>30</v>
      </c>
      <c r="E104" s="58">
        <v>26</v>
      </c>
      <c r="F104" s="59"/>
      <c r="G104" s="59">
        <v>5</v>
      </c>
      <c r="H104" s="59">
        <v>160</v>
      </c>
      <c r="I104" s="59">
        <v>57</v>
      </c>
      <c r="J104" s="60"/>
      <c r="K104" s="60">
        <v>4</v>
      </c>
      <c r="L104" s="60">
        <v>6</v>
      </c>
      <c r="M104" s="60">
        <v>3</v>
      </c>
      <c r="N104" s="60">
        <v>1.5</v>
      </c>
      <c r="O104" s="60">
        <v>10</v>
      </c>
      <c r="P104" s="60">
        <v>3.5</v>
      </c>
      <c r="Q104" s="60">
        <v>3</v>
      </c>
      <c r="R104" s="60">
        <v>0</v>
      </c>
      <c r="S104" s="60">
        <v>1</v>
      </c>
      <c r="T104" s="60">
        <v>0</v>
      </c>
      <c r="U104" s="232">
        <v>182</v>
      </c>
      <c r="V104" s="60"/>
      <c r="W104" s="60">
        <v>21</v>
      </c>
      <c r="X104" s="60"/>
      <c r="Y104" s="60">
        <v>7</v>
      </c>
      <c r="Z104" s="60"/>
      <c r="AA104" s="59">
        <v>3</v>
      </c>
      <c r="AB104" s="60"/>
      <c r="AC104" s="60">
        <v>0</v>
      </c>
      <c r="AD104" s="60"/>
      <c r="AE104" s="60">
        <v>0</v>
      </c>
      <c r="AF104" s="60"/>
      <c r="AG104" s="60">
        <v>21</v>
      </c>
      <c r="AH104" s="61"/>
    </row>
    <row r="105" spans="1:34" ht="15.75" x14ac:dyDescent="0.25">
      <c r="A105" s="52">
        <v>42716</v>
      </c>
      <c r="B105" s="53" t="s">
        <v>123</v>
      </c>
      <c r="C105" s="59">
        <v>2</v>
      </c>
      <c r="D105" s="54">
        <v>31</v>
      </c>
      <c r="E105" s="58">
        <v>3</v>
      </c>
      <c r="F105" s="59"/>
      <c r="G105" s="59">
        <v>5</v>
      </c>
      <c r="H105" s="59">
        <v>140</v>
      </c>
      <c r="I105" s="59">
        <v>89</v>
      </c>
      <c r="J105" s="60"/>
      <c r="K105" s="60">
        <v>5</v>
      </c>
      <c r="L105" s="60">
        <v>0</v>
      </c>
      <c r="M105" s="60">
        <v>0</v>
      </c>
      <c r="N105" s="60">
        <v>0</v>
      </c>
      <c r="O105" s="60">
        <v>13</v>
      </c>
      <c r="P105" s="60">
        <v>5</v>
      </c>
      <c r="Q105" s="60">
        <v>0</v>
      </c>
      <c r="R105" s="60">
        <v>0</v>
      </c>
      <c r="S105" s="60"/>
      <c r="T105" s="60"/>
      <c r="U105" s="232">
        <v>94</v>
      </c>
      <c r="V105" s="60"/>
      <c r="W105" s="60">
        <v>29</v>
      </c>
      <c r="X105" s="60"/>
      <c r="Y105" s="60">
        <v>0</v>
      </c>
      <c r="Z105" s="60"/>
      <c r="AA105" s="59">
        <v>0</v>
      </c>
      <c r="AB105" s="60"/>
      <c r="AC105" s="60">
        <v>0</v>
      </c>
      <c r="AD105" s="60"/>
      <c r="AE105" s="60">
        <v>0</v>
      </c>
      <c r="AF105" s="60"/>
      <c r="AG105" s="60">
        <v>6</v>
      </c>
      <c r="AH105" s="61"/>
    </row>
    <row r="106" spans="1:34" ht="15.75" x14ac:dyDescent="0.25">
      <c r="A106" s="52">
        <v>42716</v>
      </c>
      <c r="B106" s="53" t="s">
        <v>123</v>
      </c>
      <c r="C106" s="59">
        <v>2</v>
      </c>
      <c r="D106" s="54">
        <v>32</v>
      </c>
      <c r="E106" s="58">
        <v>3</v>
      </c>
      <c r="F106" s="59"/>
      <c r="G106" s="59">
        <v>5</v>
      </c>
      <c r="H106" s="59">
        <v>74</v>
      </c>
      <c r="I106" s="59">
        <v>140</v>
      </c>
      <c r="J106" s="59"/>
      <c r="K106" s="59">
        <v>10</v>
      </c>
      <c r="L106" s="59">
        <v>7</v>
      </c>
      <c r="M106" s="59">
        <v>7</v>
      </c>
      <c r="N106" s="59"/>
      <c r="O106" s="59"/>
      <c r="P106" s="59"/>
      <c r="Q106" s="59"/>
      <c r="R106" s="59"/>
      <c r="S106" s="59"/>
      <c r="T106" s="59"/>
      <c r="U106" s="232">
        <v>52</v>
      </c>
      <c r="V106" s="60"/>
      <c r="W106" s="60">
        <v>32</v>
      </c>
      <c r="X106" s="60"/>
      <c r="Y106" s="60">
        <v>1</v>
      </c>
      <c r="Z106" s="59"/>
      <c r="AA106" s="59">
        <v>0</v>
      </c>
      <c r="AB106" s="59"/>
      <c r="AC106" s="60">
        <v>0</v>
      </c>
      <c r="AD106" s="59"/>
      <c r="AE106" s="60">
        <v>0</v>
      </c>
      <c r="AF106" s="59"/>
      <c r="AG106" s="60">
        <v>14</v>
      </c>
      <c r="AH106" s="62"/>
    </row>
    <row r="107" spans="1:34" ht="15.75" x14ac:dyDescent="0.25">
      <c r="A107" s="52">
        <v>42716</v>
      </c>
      <c r="B107" s="53" t="s">
        <v>123</v>
      </c>
      <c r="C107" s="59">
        <v>2</v>
      </c>
      <c r="D107" s="54">
        <v>33</v>
      </c>
      <c r="E107" s="63">
        <v>3</v>
      </c>
      <c r="F107" s="64"/>
      <c r="G107" s="64">
        <v>5</v>
      </c>
      <c r="H107" s="64">
        <v>424</v>
      </c>
      <c r="I107" s="64">
        <v>161</v>
      </c>
      <c r="J107" s="60"/>
      <c r="K107" s="60">
        <v>15</v>
      </c>
      <c r="L107" s="60">
        <v>0</v>
      </c>
      <c r="M107" s="60">
        <v>0</v>
      </c>
      <c r="N107" s="60">
        <v>14</v>
      </c>
      <c r="O107" s="60">
        <v>0</v>
      </c>
      <c r="P107" s="60">
        <v>0</v>
      </c>
      <c r="Q107" s="60">
        <v>0</v>
      </c>
      <c r="R107" s="60">
        <v>0</v>
      </c>
      <c r="S107" s="60">
        <v>3</v>
      </c>
      <c r="T107" s="60">
        <v>1</v>
      </c>
      <c r="U107" s="232">
        <v>225</v>
      </c>
      <c r="V107" s="60"/>
      <c r="W107" s="60">
        <v>27</v>
      </c>
      <c r="X107" s="60"/>
      <c r="Y107" s="60">
        <v>0</v>
      </c>
      <c r="Z107" s="60"/>
      <c r="AA107" s="59">
        <v>0</v>
      </c>
      <c r="AB107" s="60"/>
      <c r="AC107" s="60">
        <v>0</v>
      </c>
      <c r="AD107" s="60"/>
      <c r="AE107" s="60">
        <v>0</v>
      </c>
      <c r="AF107" s="60"/>
      <c r="AG107" s="60">
        <v>11</v>
      </c>
      <c r="AH107" s="61"/>
    </row>
    <row r="108" spans="1:34" ht="15.75" x14ac:dyDescent="0.25">
      <c r="A108" s="52">
        <v>42716</v>
      </c>
      <c r="B108" s="53" t="s">
        <v>123</v>
      </c>
      <c r="C108" s="59">
        <v>2</v>
      </c>
      <c r="D108" s="54">
        <v>34</v>
      </c>
      <c r="E108" s="63">
        <v>5</v>
      </c>
      <c r="F108" s="64"/>
      <c r="G108" s="64">
        <v>5</v>
      </c>
      <c r="H108" s="64">
        <v>355</v>
      </c>
      <c r="I108" s="64">
        <v>484</v>
      </c>
      <c r="J108" s="60"/>
      <c r="K108" s="60">
        <v>0</v>
      </c>
      <c r="L108" s="60">
        <v>0</v>
      </c>
      <c r="M108" s="60">
        <v>0</v>
      </c>
      <c r="N108" s="60">
        <v>9</v>
      </c>
      <c r="O108" s="60">
        <v>12</v>
      </c>
      <c r="P108" s="60">
        <v>16</v>
      </c>
      <c r="Q108" s="60">
        <v>6</v>
      </c>
      <c r="R108" s="60">
        <v>1</v>
      </c>
      <c r="S108" s="60">
        <v>2.5</v>
      </c>
      <c r="T108" s="60">
        <v>12</v>
      </c>
      <c r="U108" s="232">
        <v>98</v>
      </c>
      <c r="V108" s="60"/>
      <c r="W108" s="60">
        <v>13</v>
      </c>
      <c r="X108" s="60"/>
      <c r="Y108" s="60">
        <v>1</v>
      </c>
      <c r="Z108" s="60"/>
      <c r="AA108" s="59">
        <v>0</v>
      </c>
      <c r="AB108" s="60"/>
      <c r="AC108" s="60">
        <v>0</v>
      </c>
      <c r="AD108" s="60"/>
      <c r="AE108" s="60">
        <v>0</v>
      </c>
      <c r="AF108" s="60"/>
      <c r="AG108" s="60">
        <v>3</v>
      </c>
      <c r="AH108" s="61"/>
    </row>
    <row r="109" spans="1:34" ht="15.75" x14ac:dyDescent="0.25">
      <c r="A109" s="52">
        <v>42716</v>
      </c>
      <c r="B109" s="53" t="s">
        <v>123</v>
      </c>
      <c r="C109" s="59">
        <v>2</v>
      </c>
      <c r="D109" s="54">
        <v>35</v>
      </c>
      <c r="E109" s="63">
        <v>5</v>
      </c>
      <c r="F109" s="64"/>
      <c r="G109" s="64">
        <v>5</v>
      </c>
      <c r="H109" s="64">
        <v>168</v>
      </c>
      <c r="I109" s="64">
        <v>155</v>
      </c>
      <c r="J109" s="59"/>
      <c r="K109" s="59">
        <v>7.5</v>
      </c>
      <c r="L109" s="59">
        <v>0</v>
      </c>
      <c r="M109" s="59">
        <v>0</v>
      </c>
      <c r="N109" s="59">
        <v>0</v>
      </c>
      <c r="O109" s="59">
        <v>13</v>
      </c>
      <c r="P109" s="59">
        <v>19</v>
      </c>
      <c r="Q109" s="59">
        <v>1</v>
      </c>
      <c r="R109" s="59"/>
      <c r="S109" s="59"/>
      <c r="T109" s="59"/>
      <c r="U109" s="232">
        <v>20</v>
      </c>
      <c r="V109" s="60"/>
      <c r="W109" s="60">
        <v>35</v>
      </c>
      <c r="X109" s="60"/>
      <c r="Y109" s="60">
        <v>3</v>
      </c>
      <c r="Z109" s="59"/>
      <c r="AA109" s="59">
        <v>0</v>
      </c>
      <c r="AB109" s="59"/>
      <c r="AC109" s="60">
        <v>0</v>
      </c>
      <c r="AD109" s="59"/>
      <c r="AE109" s="60">
        <v>0</v>
      </c>
      <c r="AF109" s="59"/>
      <c r="AG109" s="60">
        <v>1</v>
      </c>
      <c r="AH109" s="62"/>
    </row>
    <row r="110" spans="1:34" ht="15.75" x14ac:dyDescent="0.25">
      <c r="A110" s="52">
        <v>42717</v>
      </c>
      <c r="B110" s="53" t="s">
        <v>123</v>
      </c>
      <c r="C110" s="59">
        <v>2</v>
      </c>
      <c r="D110" s="54">
        <v>36</v>
      </c>
      <c r="E110" s="63">
        <v>25</v>
      </c>
      <c r="F110" s="64"/>
      <c r="G110" s="64">
        <v>5</v>
      </c>
      <c r="H110" s="64">
        <v>231</v>
      </c>
      <c r="I110" s="64">
        <v>131</v>
      </c>
      <c r="J110" s="60"/>
      <c r="K110" s="60">
        <v>17.5</v>
      </c>
      <c r="L110" s="60">
        <v>0</v>
      </c>
      <c r="M110" s="60">
        <v>0</v>
      </c>
      <c r="N110" s="60">
        <v>0</v>
      </c>
      <c r="O110" s="60">
        <v>8</v>
      </c>
      <c r="P110" s="60">
        <v>7</v>
      </c>
      <c r="Q110" s="60">
        <v>0</v>
      </c>
      <c r="R110" s="60">
        <v>20</v>
      </c>
      <c r="S110" s="60">
        <v>17.5</v>
      </c>
      <c r="T110" s="60"/>
      <c r="U110" s="232">
        <v>80</v>
      </c>
      <c r="V110" s="60"/>
      <c r="W110" s="60">
        <v>15</v>
      </c>
      <c r="X110" s="60"/>
      <c r="Y110" s="60">
        <v>0</v>
      </c>
      <c r="Z110" s="60"/>
      <c r="AA110" s="59">
        <v>0</v>
      </c>
      <c r="AB110" s="60"/>
      <c r="AC110" s="60">
        <v>0</v>
      </c>
      <c r="AD110" s="60"/>
      <c r="AE110" s="60">
        <v>0</v>
      </c>
      <c r="AF110" s="60"/>
      <c r="AG110" s="60">
        <v>2</v>
      </c>
      <c r="AH110" s="61"/>
    </row>
    <row r="111" spans="1:34" ht="15.75" x14ac:dyDescent="0.25">
      <c r="A111" s="52">
        <v>42717</v>
      </c>
      <c r="B111" s="53" t="s">
        <v>123</v>
      </c>
      <c r="C111" s="59">
        <v>2</v>
      </c>
      <c r="D111" s="54">
        <v>37</v>
      </c>
      <c r="E111" s="63">
        <v>25</v>
      </c>
      <c r="F111" s="64"/>
      <c r="G111" s="64">
        <v>5</v>
      </c>
      <c r="H111" s="64">
        <v>123</v>
      </c>
      <c r="I111" s="64">
        <v>150</v>
      </c>
      <c r="J111" s="60"/>
      <c r="K111" s="60">
        <v>18</v>
      </c>
      <c r="L111" s="60">
        <v>16</v>
      </c>
      <c r="M111" s="60">
        <v>10.5</v>
      </c>
      <c r="N111" s="60">
        <v>0</v>
      </c>
      <c r="O111" s="60">
        <v>2</v>
      </c>
      <c r="P111" s="60">
        <v>0</v>
      </c>
      <c r="Q111" s="60"/>
      <c r="R111" s="60"/>
      <c r="S111" s="60"/>
      <c r="T111" s="60"/>
      <c r="U111" s="232">
        <v>94</v>
      </c>
      <c r="V111" s="60"/>
      <c r="W111" s="60">
        <v>44</v>
      </c>
      <c r="X111" s="60"/>
      <c r="Y111" s="60">
        <v>4</v>
      </c>
      <c r="Z111" s="60"/>
      <c r="AA111" s="59">
        <v>0</v>
      </c>
      <c r="AB111" s="60"/>
      <c r="AC111" s="60">
        <v>0</v>
      </c>
      <c r="AD111" s="60"/>
      <c r="AE111" s="60">
        <v>0</v>
      </c>
      <c r="AF111" s="60"/>
      <c r="AG111" s="60">
        <v>9</v>
      </c>
      <c r="AH111" s="61"/>
    </row>
    <row r="112" spans="1:34" ht="15.75" x14ac:dyDescent="0.25">
      <c r="A112" s="52">
        <v>42717</v>
      </c>
      <c r="B112" s="53" t="s">
        <v>123</v>
      </c>
      <c r="C112" s="59">
        <v>2</v>
      </c>
      <c r="D112" s="54">
        <v>38</v>
      </c>
      <c r="E112" s="63">
        <v>25</v>
      </c>
      <c r="F112" s="64"/>
      <c r="G112" s="64">
        <v>5</v>
      </c>
      <c r="H112" s="64">
        <v>160</v>
      </c>
      <c r="I112" s="64">
        <v>109</v>
      </c>
      <c r="J112" s="60"/>
      <c r="K112" s="60">
        <v>5</v>
      </c>
      <c r="L112" s="60">
        <v>19</v>
      </c>
      <c r="M112" s="60">
        <v>0</v>
      </c>
      <c r="N112" s="60">
        <v>5</v>
      </c>
      <c r="O112" s="60">
        <v>0.5</v>
      </c>
      <c r="P112" s="60">
        <v>3.5</v>
      </c>
      <c r="Q112" s="60">
        <v>15</v>
      </c>
      <c r="R112" s="60">
        <v>17</v>
      </c>
      <c r="S112" s="60">
        <v>16</v>
      </c>
      <c r="T112" s="60"/>
      <c r="U112" s="232">
        <v>82</v>
      </c>
      <c r="V112" s="60"/>
      <c r="W112" s="60">
        <v>15</v>
      </c>
      <c r="X112" s="60"/>
      <c r="Y112" s="60">
        <v>0</v>
      </c>
      <c r="Z112" s="60"/>
      <c r="AA112" s="60">
        <v>0</v>
      </c>
      <c r="AB112" s="60"/>
      <c r="AC112" s="60">
        <v>0</v>
      </c>
      <c r="AD112" s="60"/>
      <c r="AE112" s="60">
        <v>0</v>
      </c>
      <c r="AF112" s="60"/>
      <c r="AG112" s="60">
        <v>8</v>
      </c>
      <c r="AH112" s="61"/>
    </row>
    <row r="113" spans="1:34" ht="15.75" x14ac:dyDescent="0.25">
      <c r="A113" s="52">
        <v>42717</v>
      </c>
      <c r="B113" s="53" t="s">
        <v>123</v>
      </c>
      <c r="C113" s="59">
        <v>2</v>
      </c>
      <c r="D113" s="54">
        <v>39</v>
      </c>
      <c r="E113" s="63">
        <v>27</v>
      </c>
      <c r="F113" s="64"/>
      <c r="G113" s="64">
        <v>5</v>
      </c>
      <c r="H113" s="64">
        <v>215</v>
      </c>
      <c r="I113" s="64">
        <v>142</v>
      </c>
      <c r="J113" s="60"/>
      <c r="K113" s="60">
        <v>15</v>
      </c>
      <c r="L113" s="60">
        <v>17</v>
      </c>
      <c r="M113" s="60">
        <v>2</v>
      </c>
      <c r="N113" s="60">
        <v>0</v>
      </c>
      <c r="O113" s="60">
        <v>4</v>
      </c>
      <c r="P113" s="60">
        <v>6</v>
      </c>
      <c r="Q113" s="60">
        <v>0</v>
      </c>
      <c r="R113" s="60">
        <v>0</v>
      </c>
      <c r="S113" s="60">
        <v>9</v>
      </c>
      <c r="T113" s="60">
        <v>6</v>
      </c>
      <c r="U113" s="232">
        <v>17</v>
      </c>
      <c r="V113" s="60"/>
      <c r="W113" s="60">
        <v>24</v>
      </c>
      <c r="X113" s="60"/>
      <c r="Y113" s="60">
        <v>2</v>
      </c>
      <c r="Z113" s="60"/>
      <c r="AA113" s="60">
        <v>0</v>
      </c>
      <c r="AB113" s="60"/>
      <c r="AC113" s="60">
        <v>0</v>
      </c>
      <c r="AD113" s="60"/>
      <c r="AE113" s="60">
        <v>0</v>
      </c>
      <c r="AF113" s="60"/>
      <c r="AG113" s="60">
        <v>3</v>
      </c>
      <c r="AH113" s="61"/>
    </row>
    <row r="114" spans="1:34" ht="16.5" thickBot="1" x14ac:dyDescent="0.3">
      <c r="A114" s="65">
        <v>42717</v>
      </c>
      <c r="B114" s="53" t="s">
        <v>123</v>
      </c>
      <c r="C114" s="66">
        <v>2</v>
      </c>
      <c r="D114" s="67">
        <v>40</v>
      </c>
      <c r="E114" s="68">
        <v>27</v>
      </c>
      <c r="F114" s="69"/>
      <c r="G114" s="69">
        <v>5</v>
      </c>
      <c r="H114" s="69">
        <v>287</v>
      </c>
      <c r="I114" s="69">
        <v>115</v>
      </c>
      <c r="J114" s="66"/>
      <c r="K114" s="66">
        <v>0</v>
      </c>
      <c r="L114" s="66">
        <v>0</v>
      </c>
      <c r="M114" s="66">
        <v>0</v>
      </c>
      <c r="N114" s="66">
        <v>6</v>
      </c>
      <c r="O114" s="66">
        <v>12</v>
      </c>
      <c r="P114" s="66">
        <v>0</v>
      </c>
      <c r="Q114" s="66">
        <v>2</v>
      </c>
      <c r="R114" s="66">
        <v>3.5</v>
      </c>
      <c r="S114" s="66">
        <v>10</v>
      </c>
      <c r="T114" s="66">
        <v>0</v>
      </c>
      <c r="U114" s="234">
        <v>39</v>
      </c>
      <c r="V114" s="66"/>
      <c r="W114" s="66">
        <v>39</v>
      </c>
      <c r="X114" s="66"/>
      <c r="Y114" s="66">
        <v>3</v>
      </c>
      <c r="Z114" s="66"/>
      <c r="AA114" s="66">
        <v>0</v>
      </c>
      <c r="AB114" s="66"/>
      <c r="AC114" s="70">
        <v>0</v>
      </c>
      <c r="AD114" s="66"/>
      <c r="AE114" s="70">
        <v>0</v>
      </c>
      <c r="AF114" s="66"/>
      <c r="AG114" s="70">
        <v>3</v>
      </c>
      <c r="AH114" s="71"/>
    </row>
    <row r="115" spans="1:34" ht="15.75" x14ac:dyDescent="0.25">
      <c r="A115" s="93">
        <v>42727</v>
      </c>
      <c r="B115" s="94" t="s">
        <v>124</v>
      </c>
      <c r="C115" s="95">
        <v>2</v>
      </c>
      <c r="D115" s="96">
        <v>41</v>
      </c>
      <c r="E115" s="97">
        <v>12</v>
      </c>
      <c r="F115" s="98"/>
      <c r="G115" s="98">
        <v>5</v>
      </c>
      <c r="H115" s="98">
        <v>200</v>
      </c>
      <c r="I115" s="98">
        <v>205</v>
      </c>
      <c r="J115" s="99"/>
      <c r="K115" s="99">
        <v>4</v>
      </c>
      <c r="L115" s="99">
        <v>8</v>
      </c>
      <c r="M115" s="99">
        <v>3</v>
      </c>
      <c r="N115" s="99">
        <v>4</v>
      </c>
      <c r="O115" s="99">
        <v>0</v>
      </c>
      <c r="P115" s="99">
        <v>0</v>
      </c>
      <c r="Q115" s="99">
        <v>0</v>
      </c>
      <c r="R115" s="99">
        <v>0</v>
      </c>
      <c r="S115" s="99">
        <v>0</v>
      </c>
      <c r="T115" s="99">
        <v>0</v>
      </c>
      <c r="U115" s="235">
        <v>68</v>
      </c>
      <c r="V115" s="99"/>
      <c r="W115" s="99">
        <v>55</v>
      </c>
      <c r="X115" s="99"/>
      <c r="Y115" s="99">
        <v>2</v>
      </c>
      <c r="Z115" s="99"/>
      <c r="AA115" s="99">
        <v>0</v>
      </c>
      <c r="AB115" s="99"/>
      <c r="AC115" s="99">
        <v>0</v>
      </c>
      <c r="AD115" s="99"/>
      <c r="AE115" s="100">
        <v>0</v>
      </c>
      <c r="AF115" s="99"/>
      <c r="AG115" s="99">
        <v>3</v>
      </c>
      <c r="AH115" s="101"/>
    </row>
    <row r="116" spans="1:34" ht="15.75" x14ac:dyDescent="0.25">
      <c r="A116" s="102">
        <v>42727</v>
      </c>
      <c r="B116" s="103" t="s">
        <v>124</v>
      </c>
      <c r="C116" s="104">
        <v>2</v>
      </c>
      <c r="D116" s="105">
        <v>42</v>
      </c>
      <c r="E116" s="106">
        <v>12</v>
      </c>
      <c r="F116" s="107"/>
      <c r="G116" s="107">
        <v>5</v>
      </c>
      <c r="H116" s="107">
        <v>142</v>
      </c>
      <c r="I116" s="107">
        <v>58</v>
      </c>
      <c r="J116" s="108"/>
      <c r="K116" s="108">
        <v>6</v>
      </c>
      <c r="L116" s="108">
        <v>8</v>
      </c>
      <c r="M116" s="108">
        <v>2</v>
      </c>
      <c r="N116" s="108">
        <v>0</v>
      </c>
      <c r="O116" s="108">
        <v>0</v>
      </c>
      <c r="P116" s="108">
        <v>0</v>
      </c>
      <c r="Q116" s="108">
        <v>0</v>
      </c>
      <c r="R116" s="108">
        <v>0</v>
      </c>
      <c r="S116" s="108">
        <v>0</v>
      </c>
      <c r="T116" s="108">
        <v>0</v>
      </c>
      <c r="U116" s="236">
        <v>35</v>
      </c>
      <c r="V116" s="108"/>
      <c r="W116" s="108">
        <v>56</v>
      </c>
      <c r="X116" s="108"/>
      <c r="Y116" s="108">
        <v>1</v>
      </c>
      <c r="Z116" s="108"/>
      <c r="AA116" s="108">
        <v>0</v>
      </c>
      <c r="AB116" s="108"/>
      <c r="AC116" s="108">
        <v>0</v>
      </c>
      <c r="AD116" s="108"/>
      <c r="AE116" s="109">
        <v>0</v>
      </c>
      <c r="AF116" s="108"/>
      <c r="AG116" s="108">
        <v>2</v>
      </c>
      <c r="AH116" s="110"/>
    </row>
    <row r="117" spans="1:34" ht="15.75" x14ac:dyDescent="0.25">
      <c r="A117" s="102">
        <v>42727</v>
      </c>
      <c r="B117" s="103" t="s">
        <v>124</v>
      </c>
      <c r="C117" s="104">
        <v>2</v>
      </c>
      <c r="D117" s="105">
        <v>43</v>
      </c>
      <c r="E117" s="106">
        <v>12</v>
      </c>
      <c r="F117" s="107"/>
      <c r="G117" s="107">
        <v>5</v>
      </c>
      <c r="H117" s="107">
        <v>177</v>
      </c>
      <c r="I117" s="107">
        <v>232</v>
      </c>
      <c r="J117" s="108"/>
      <c r="K117" s="108">
        <v>4.5</v>
      </c>
      <c r="L117" s="108">
        <v>8</v>
      </c>
      <c r="M117" s="108">
        <v>1.8</v>
      </c>
      <c r="N117" s="108">
        <v>0</v>
      </c>
      <c r="O117" s="108">
        <v>0</v>
      </c>
      <c r="P117" s="108">
        <v>0</v>
      </c>
      <c r="Q117" s="108">
        <v>0</v>
      </c>
      <c r="R117" s="108">
        <v>0</v>
      </c>
      <c r="S117" s="108">
        <v>0</v>
      </c>
      <c r="T117" s="108">
        <v>0</v>
      </c>
      <c r="U117" s="236">
        <v>40</v>
      </c>
      <c r="V117" s="108"/>
      <c r="W117" s="108">
        <v>63</v>
      </c>
      <c r="X117" s="108"/>
      <c r="Y117" s="108">
        <v>0</v>
      </c>
      <c r="Z117" s="108"/>
      <c r="AA117" s="108">
        <v>2</v>
      </c>
      <c r="AB117" s="108"/>
      <c r="AC117" s="108">
        <v>0</v>
      </c>
      <c r="AD117" s="108"/>
      <c r="AE117" s="109">
        <v>0</v>
      </c>
      <c r="AF117" s="108"/>
      <c r="AG117" s="108">
        <v>3</v>
      </c>
      <c r="AH117" s="110"/>
    </row>
    <row r="118" spans="1:34" ht="15.75" x14ac:dyDescent="0.25">
      <c r="A118" s="102">
        <v>42727</v>
      </c>
      <c r="B118" s="103" t="s">
        <v>124</v>
      </c>
      <c r="C118" s="104">
        <v>2</v>
      </c>
      <c r="D118" s="105">
        <v>44</v>
      </c>
      <c r="E118" s="106">
        <v>12</v>
      </c>
      <c r="F118" s="107"/>
      <c r="G118" s="107">
        <v>5</v>
      </c>
      <c r="H118" s="107">
        <v>187</v>
      </c>
      <c r="I118" s="107">
        <v>43</v>
      </c>
      <c r="J118" s="108"/>
      <c r="K118" s="108">
        <v>6</v>
      </c>
      <c r="L118" s="108">
        <v>3</v>
      </c>
      <c r="M118" s="108">
        <v>3</v>
      </c>
      <c r="N118" s="108">
        <v>0</v>
      </c>
      <c r="O118" s="108">
        <v>0</v>
      </c>
      <c r="P118" s="108">
        <v>0</v>
      </c>
      <c r="Q118" s="108">
        <v>0</v>
      </c>
      <c r="R118" s="108">
        <v>0</v>
      </c>
      <c r="S118" s="108">
        <v>0</v>
      </c>
      <c r="T118" s="108">
        <v>0</v>
      </c>
      <c r="U118" s="236">
        <v>86</v>
      </c>
      <c r="V118" s="108"/>
      <c r="W118" s="108">
        <v>49</v>
      </c>
      <c r="X118" s="108"/>
      <c r="Y118" s="108">
        <v>0</v>
      </c>
      <c r="Z118" s="108"/>
      <c r="AA118" s="108">
        <v>1</v>
      </c>
      <c r="AB118" s="108"/>
      <c r="AC118" s="108">
        <v>0</v>
      </c>
      <c r="AD118" s="108"/>
      <c r="AE118" s="109">
        <v>0</v>
      </c>
      <c r="AF118" s="108"/>
      <c r="AG118" s="108">
        <v>2</v>
      </c>
      <c r="AH118" s="110"/>
    </row>
    <row r="119" spans="1:34" ht="15.75" x14ac:dyDescent="0.25">
      <c r="A119" s="102">
        <v>42727</v>
      </c>
      <c r="B119" s="103" t="s">
        <v>124</v>
      </c>
      <c r="C119" s="104">
        <v>2</v>
      </c>
      <c r="D119" s="105">
        <v>45</v>
      </c>
      <c r="E119" s="106">
        <v>12</v>
      </c>
      <c r="F119" s="107"/>
      <c r="G119" s="107">
        <v>5</v>
      </c>
      <c r="H119" s="107">
        <v>174</v>
      </c>
      <c r="I119" s="107">
        <v>283</v>
      </c>
      <c r="J119" s="108"/>
      <c r="K119" s="108">
        <v>3</v>
      </c>
      <c r="L119" s="108">
        <v>3.5</v>
      </c>
      <c r="M119" s="108">
        <v>0</v>
      </c>
      <c r="N119" s="108">
        <v>0</v>
      </c>
      <c r="O119" s="108">
        <v>0</v>
      </c>
      <c r="P119" s="108">
        <v>0</v>
      </c>
      <c r="Q119" s="108">
        <v>0</v>
      </c>
      <c r="R119" s="108">
        <v>0</v>
      </c>
      <c r="S119" s="108">
        <v>0</v>
      </c>
      <c r="T119" s="108">
        <v>0</v>
      </c>
      <c r="U119" s="236">
        <v>45</v>
      </c>
      <c r="V119" s="108"/>
      <c r="W119" s="108">
        <v>48</v>
      </c>
      <c r="X119" s="108"/>
      <c r="Y119" s="108">
        <v>3</v>
      </c>
      <c r="Z119" s="108"/>
      <c r="AA119" s="108">
        <v>0</v>
      </c>
      <c r="AB119" s="108"/>
      <c r="AC119" s="108">
        <v>0</v>
      </c>
      <c r="AD119" s="108"/>
      <c r="AE119" s="109">
        <v>0</v>
      </c>
      <c r="AF119" s="108"/>
      <c r="AG119" s="108">
        <v>5</v>
      </c>
      <c r="AH119" s="110"/>
    </row>
    <row r="120" spans="1:34" ht="15.75" x14ac:dyDescent="0.25">
      <c r="A120" s="102">
        <v>42727</v>
      </c>
      <c r="B120" s="103" t="s">
        <v>124</v>
      </c>
      <c r="C120" s="104">
        <v>2</v>
      </c>
      <c r="D120" s="105">
        <v>46</v>
      </c>
      <c r="E120" s="106">
        <v>13</v>
      </c>
      <c r="F120" s="107"/>
      <c r="G120" s="107">
        <v>5</v>
      </c>
      <c r="H120" s="107">
        <v>311</v>
      </c>
      <c r="I120" s="107">
        <v>257</v>
      </c>
      <c r="J120" s="108"/>
      <c r="K120" s="108">
        <v>17</v>
      </c>
      <c r="L120" s="108">
        <v>0</v>
      </c>
      <c r="M120" s="108">
        <v>4</v>
      </c>
      <c r="N120" s="108">
        <v>0</v>
      </c>
      <c r="O120" s="108">
        <v>0</v>
      </c>
      <c r="P120" s="108">
        <v>6</v>
      </c>
      <c r="Q120" s="108">
        <v>0</v>
      </c>
      <c r="R120" s="108">
        <v>0</v>
      </c>
      <c r="S120" s="108">
        <v>0</v>
      </c>
      <c r="T120" s="108">
        <v>0</v>
      </c>
      <c r="U120" s="236">
        <v>55</v>
      </c>
      <c r="V120" s="108"/>
      <c r="W120" s="108">
        <v>45</v>
      </c>
      <c r="X120" s="108"/>
      <c r="Y120" s="108">
        <v>2</v>
      </c>
      <c r="Z120" s="108"/>
      <c r="AA120" s="108">
        <v>0</v>
      </c>
      <c r="AB120" s="108"/>
      <c r="AC120" s="108">
        <v>0</v>
      </c>
      <c r="AD120" s="108"/>
      <c r="AE120" s="108">
        <v>0</v>
      </c>
      <c r="AF120" s="108"/>
      <c r="AG120" s="108">
        <v>4</v>
      </c>
      <c r="AH120" s="110"/>
    </row>
    <row r="121" spans="1:34" ht="15.75" x14ac:dyDescent="0.25">
      <c r="A121" s="111">
        <v>42727</v>
      </c>
      <c r="B121" s="103" t="s">
        <v>124</v>
      </c>
      <c r="C121" s="112">
        <v>2</v>
      </c>
      <c r="D121" s="105">
        <v>47</v>
      </c>
      <c r="E121" s="113">
        <v>13</v>
      </c>
      <c r="F121" s="112"/>
      <c r="G121" s="112">
        <v>5</v>
      </c>
      <c r="H121" s="112">
        <v>95</v>
      </c>
      <c r="I121" s="112">
        <v>315</v>
      </c>
      <c r="J121" s="114"/>
      <c r="K121" s="114">
        <v>10</v>
      </c>
      <c r="L121" s="114">
        <v>9</v>
      </c>
      <c r="M121" s="114">
        <v>0</v>
      </c>
      <c r="N121" s="114">
        <v>0</v>
      </c>
      <c r="O121" s="114">
        <v>0</v>
      </c>
      <c r="P121" s="114">
        <v>0</v>
      </c>
      <c r="Q121" s="114">
        <v>0</v>
      </c>
      <c r="R121" s="114">
        <v>0</v>
      </c>
      <c r="S121" s="114"/>
      <c r="T121" s="114"/>
      <c r="U121" s="237">
        <v>60</v>
      </c>
      <c r="V121" s="114"/>
      <c r="W121" s="114">
        <v>33</v>
      </c>
      <c r="X121" s="114"/>
      <c r="Y121" s="114">
        <v>0</v>
      </c>
      <c r="Z121" s="114"/>
      <c r="AA121" s="114">
        <v>0</v>
      </c>
      <c r="AB121" s="114"/>
      <c r="AC121" s="114">
        <v>0</v>
      </c>
      <c r="AD121" s="114"/>
      <c r="AE121" s="114">
        <v>0</v>
      </c>
      <c r="AF121" s="114"/>
      <c r="AG121" s="114">
        <v>1</v>
      </c>
      <c r="AH121" s="115"/>
    </row>
    <row r="122" spans="1:34" ht="15.75" x14ac:dyDescent="0.25">
      <c r="A122" s="111">
        <v>42727</v>
      </c>
      <c r="B122" s="103" t="s">
        <v>124</v>
      </c>
      <c r="C122" s="112">
        <v>2</v>
      </c>
      <c r="D122" s="105">
        <v>48</v>
      </c>
      <c r="E122" s="113">
        <v>13</v>
      </c>
      <c r="F122" s="112"/>
      <c r="G122" s="112">
        <v>5</v>
      </c>
      <c r="H122" s="112">
        <v>180</v>
      </c>
      <c r="I122" s="112">
        <v>239</v>
      </c>
      <c r="J122" s="114"/>
      <c r="K122" s="114">
        <v>10</v>
      </c>
      <c r="L122" s="114">
        <v>0</v>
      </c>
      <c r="M122" s="114">
        <v>0</v>
      </c>
      <c r="N122" s="114">
        <v>0</v>
      </c>
      <c r="O122" s="114">
        <v>0</v>
      </c>
      <c r="P122" s="114">
        <v>0</v>
      </c>
      <c r="Q122" s="114">
        <v>0</v>
      </c>
      <c r="R122" s="114">
        <v>0</v>
      </c>
      <c r="S122" s="114">
        <v>0</v>
      </c>
      <c r="T122" s="114">
        <v>0</v>
      </c>
      <c r="U122" s="237">
        <v>8</v>
      </c>
      <c r="V122" s="114"/>
      <c r="W122" s="114">
        <v>16</v>
      </c>
      <c r="X122" s="114"/>
      <c r="Y122" s="114">
        <v>0</v>
      </c>
      <c r="Z122" s="114"/>
      <c r="AA122" s="114">
        <v>0</v>
      </c>
      <c r="AB122" s="114"/>
      <c r="AC122" s="114">
        <v>0</v>
      </c>
      <c r="AD122" s="114"/>
      <c r="AE122" s="114">
        <v>0</v>
      </c>
      <c r="AF122" s="114"/>
      <c r="AG122" s="114">
        <v>3</v>
      </c>
      <c r="AH122" s="115"/>
    </row>
    <row r="123" spans="1:34" ht="15.75" x14ac:dyDescent="0.25">
      <c r="A123" s="111">
        <v>42727</v>
      </c>
      <c r="B123" s="103" t="s">
        <v>124</v>
      </c>
      <c r="C123" s="112">
        <v>2</v>
      </c>
      <c r="D123" s="105">
        <v>49</v>
      </c>
      <c r="E123" s="113">
        <v>13</v>
      </c>
      <c r="F123" s="112"/>
      <c r="G123" s="112">
        <v>5</v>
      </c>
      <c r="H123" s="112">
        <v>364</v>
      </c>
      <c r="I123" s="112">
        <v>228</v>
      </c>
      <c r="J123" s="114"/>
      <c r="K123" s="114">
        <v>4</v>
      </c>
      <c r="L123" s="114">
        <v>6</v>
      </c>
      <c r="M123" s="114">
        <v>6</v>
      </c>
      <c r="N123" s="114">
        <v>0</v>
      </c>
      <c r="O123" s="114">
        <v>0</v>
      </c>
      <c r="P123" s="114">
        <v>0</v>
      </c>
      <c r="Q123" s="114">
        <v>0</v>
      </c>
      <c r="R123" s="114">
        <v>0</v>
      </c>
      <c r="S123" s="114">
        <v>0</v>
      </c>
      <c r="T123" s="114">
        <v>0</v>
      </c>
      <c r="U123" s="237">
        <v>48</v>
      </c>
      <c r="V123" s="114"/>
      <c r="W123" s="114">
        <v>94</v>
      </c>
      <c r="X123" s="114"/>
      <c r="Y123" s="114">
        <v>2</v>
      </c>
      <c r="Z123" s="114"/>
      <c r="AA123" s="114">
        <v>0</v>
      </c>
      <c r="AB123" s="114"/>
      <c r="AC123" s="114">
        <v>0</v>
      </c>
      <c r="AD123" s="114"/>
      <c r="AE123" s="114">
        <v>0</v>
      </c>
      <c r="AF123" s="114"/>
      <c r="AG123" s="114">
        <v>3</v>
      </c>
      <c r="AH123" s="115"/>
    </row>
    <row r="124" spans="1:34" ht="15.75" x14ac:dyDescent="0.25">
      <c r="A124" s="111">
        <v>42727</v>
      </c>
      <c r="B124" s="103" t="s">
        <v>124</v>
      </c>
      <c r="C124" s="112">
        <v>2</v>
      </c>
      <c r="D124" s="105">
        <v>50</v>
      </c>
      <c r="E124" s="113">
        <v>13</v>
      </c>
      <c r="F124" s="112"/>
      <c r="G124" s="112">
        <v>5</v>
      </c>
      <c r="H124" s="112">
        <v>364</v>
      </c>
      <c r="I124" s="112">
        <v>293</v>
      </c>
      <c r="J124" s="114"/>
      <c r="K124" s="114">
        <v>7</v>
      </c>
      <c r="L124" s="114">
        <v>6</v>
      </c>
      <c r="M124" s="114">
        <v>0</v>
      </c>
      <c r="N124" s="114">
        <v>0</v>
      </c>
      <c r="O124" s="114">
        <v>0</v>
      </c>
      <c r="P124" s="114">
        <v>0</v>
      </c>
      <c r="Q124" s="114">
        <v>0</v>
      </c>
      <c r="R124" s="114">
        <v>0</v>
      </c>
      <c r="S124" s="114">
        <v>0</v>
      </c>
      <c r="T124" s="114">
        <v>0</v>
      </c>
      <c r="U124" s="237">
        <v>17</v>
      </c>
      <c r="V124" s="114"/>
      <c r="W124" s="114">
        <v>69</v>
      </c>
      <c r="X124" s="114"/>
      <c r="Y124" s="114">
        <v>2</v>
      </c>
      <c r="Z124" s="114"/>
      <c r="AA124" s="114">
        <v>0</v>
      </c>
      <c r="AB124" s="114"/>
      <c r="AC124" s="114">
        <v>0</v>
      </c>
      <c r="AD124" s="114"/>
      <c r="AE124" s="114">
        <v>0</v>
      </c>
      <c r="AF124" s="114"/>
      <c r="AG124" s="114">
        <v>0</v>
      </c>
      <c r="AH124" s="115"/>
    </row>
    <row r="125" spans="1:34" ht="15.75" x14ac:dyDescent="0.25">
      <c r="A125" s="111">
        <v>42728</v>
      </c>
      <c r="B125" s="103" t="s">
        <v>124</v>
      </c>
      <c r="C125" s="112">
        <v>2</v>
      </c>
      <c r="D125" s="105">
        <v>51</v>
      </c>
      <c r="E125" s="113">
        <v>11</v>
      </c>
      <c r="F125" s="112"/>
      <c r="G125" s="112">
        <v>5</v>
      </c>
      <c r="H125" s="112">
        <v>441</v>
      </c>
      <c r="I125" s="112">
        <v>184</v>
      </c>
      <c r="J125" s="114"/>
      <c r="K125" s="114">
        <v>2.5</v>
      </c>
      <c r="L125" s="114">
        <v>14</v>
      </c>
      <c r="M125" s="114">
        <v>0</v>
      </c>
      <c r="N125" s="114">
        <v>0</v>
      </c>
      <c r="O125" s="114">
        <v>0</v>
      </c>
      <c r="P125" s="114">
        <v>0</v>
      </c>
      <c r="Q125" s="114">
        <v>0</v>
      </c>
      <c r="R125" s="114">
        <v>0</v>
      </c>
      <c r="S125" s="114">
        <v>0</v>
      </c>
      <c r="T125" s="114">
        <v>0</v>
      </c>
      <c r="U125" s="237">
        <v>88</v>
      </c>
      <c r="V125" s="114"/>
      <c r="W125" s="114">
        <v>37</v>
      </c>
      <c r="X125" s="114"/>
      <c r="Y125" s="114">
        <v>1</v>
      </c>
      <c r="Z125" s="114"/>
      <c r="AA125" s="114">
        <v>0</v>
      </c>
      <c r="AB125" s="114"/>
      <c r="AC125" s="114">
        <v>0</v>
      </c>
      <c r="AD125" s="114"/>
      <c r="AE125" s="114">
        <v>0</v>
      </c>
      <c r="AF125" s="114"/>
      <c r="AG125" s="114">
        <v>5</v>
      </c>
      <c r="AH125" s="115"/>
    </row>
    <row r="126" spans="1:34" ht="15.75" x14ac:dyDescent="0.25">
      <c r="A126" s="111">
        <v>42728</v>
      </c>
      <c r="B126" s="103" t="s">
        <v>124</v>
      </c>
      <c r="C126" s="112">
        <v>2</v>
      </c>
      <c r="D126" s="105">
        <v>52</v>
      </c>
      <c r="E126" s="113">
        <v>11</v>
      </c>
      <c r="F126" s="112"/>
      <c r="G126" s="112">
        <v>5</v>
      </c>
      <c r="H126" s="112">
        <v>365</v>
      </c>
      <c r="I126" s="112">
        <v>28</v>
      </c>
      <c r="J126" s="114"/>
      <c r="K126" s="114">
        <v>9.5</v>
      </c>
      <c r="L126" s="114">
        <v>5</v>
      </c>
      <c r="M126" s="114">
        <v>5</v>
      </c>
      <c r="N126" s="114">
        <v>0</v>
      </c>
      <c r="O126" s="114">
        <v>7</v>
      </c>
      <c r="P126" s="114">
        <v>3</v>
      </c>
      <c r="Q126" s="114">
        <v>0</v>
      </c>
      <c r="R126" s="114">
        <v>0</v>
      </c>
      <c r="S126" s="114">
        <v>6</v>
      </c>
      <c r="T126" s="114"/>
      <c r="U126" s="237">
        <v>17</v>
      </c>
      <c r="V126" s="114"/>
      <c r="W126" s="114">
        <v>18</v>
      </c>
      <c r="X126" s="114"/>
      <c r="Y126" s="114">
        <v>1</v>
      </c>
      <c r="Z126" s="114"/>
      <c r="AA126" s="114">
        <v>1</v>
      </c>
      <c r="AB126" s="114"/>
      <c r="AC126" s="114">
        <v>0</v>
      </c>
      <c r="AD126" s="114"/>
      <c r="AE126" s="114">
        <v>0</v>
      </c>
      <c r="AF126" s="114"/>
      <c r="AG126" s="114">
        <v>1</v>
      </c>
      <c r="AH126" s="115"/>
    </row>
    <row r="127" spans="1:34" ht="15.75" x14ac:dyDescent="0.25">
      <c r="A127" s="111">
        <v>42728</v>
      </c>
      <c r="B127" s="103" t="s">
        <v>124</v>
      </c>
      <c r="C127" s="112">
        <v>2</v>
      </c>
      <c r="D127" s="105">
        <v>53</v>
      </c>
      <c r="E127" s="113">
        <v>11</v>
      </c>
      <c r="F127" s="112"/>
      <c r="G127" s="112">
        <v>5</v>
      </c>
      <c r="H127" s="112">
        <v>295</v>
      </c>
      <c r="I127" s="112">
        <v>193</v>
      </c>
      <c r="J127" s="114"/>
      <c r="K127" s="114">
        <v>6</v>
      </c>
      <c r="L127" s="114">
        <v>6</v>
      </c>
      <c r="M127" s="114">
        <v>15</v>
      </c>
      <c r="N127" s="114">
        <v>0</v>
      </c>
      <c r="O127" s="114">
        <v>0</v>
      </c>
      <c r="P127" s="114">
        <v>0</v>
      </c>
      <c r="Q127" s="114">
        <v>0</v>
      </c>
      <c r="R127" s="114">
        <v>0</v>
      </c>
      <c r="S127" s="114">
        <v>0</v>
      </c>
      <c r="T127" s="114">
        <v>0</v>
      </c>
      <c r="U127" s="237">
        <v>14</v>
      </c>
      <c r="V127" s="114"/>
      <c r="W127" s="114">
        <v>43</v>
      </c>
      <c r="X127" s="114"/>
      <c r="Y127" s="114">
        <v>1</v>
      </c>
      <c r="Z127" s="114"/>
      <c r="AA127" s="114">
        <v>0</v>
      </c>
      <c r="AB127" s="114"/>
      <c r="AC127" s="114">
        <v>0</v>
      </c>
      <c r="AD127" s="114"/>
      <c r="AE127" s="114">
        <v>0</v>
      </c>
      <c r="AF127" s="114"/>
      <c r="AG127" s="114">
        <v>4</v>
      </c>
      <c r="AH127" s="115"/>
    </row>
    <row r="128" spans="1:34" ht="15.75" x14ac:dyDescent="0.25">
      <c r="A128" s="111">
        <v>42728</v>
      </c>
      <c r="B128" s="103" t="s">
        <v>124</v>
      </c>
      <c r="C128" s="112">
        <v>2</v>
      </c>
      <c r="D128" s="105">
        <v>54</v>
      </c>
      <c r="E128" s="113">
        <v>11</v>
      </c>
      <c r="F128" s="112"/>
      <c r="G128" s="112">
        <v>5</v>
      </c>
      <c r="H128" s="112">
        <v>400</v>
      </c>
      <c r="I128" s="112">
        <v>114</v>
      </c>
      <c r="J128" s="114"/>
      <c r="K128" s="114">
        <v>14</v>
      </c>
      <c r="L128" s="114">
        <v>0</v>
      </c>
      <c r="M128" s="114">
        <v>0</v>
      </c>
      <c r="N128" s="114">
        <v>0</v>
      </c>
      <c r="O128" s="114">
        <v>0</v>
      </c>
      <c r="P128" s="114">
        <v>0</v>
      </c>
      <c r="Q128" s="114">
        <v>0</v>
      </c>
      <c r="R128" s="114">
        <v>0</v>
      </c>
      <c r="S128" s="114">
        <v>0</v>
      </c>
      <c r="T128" s="114">
        <v>0</v>
      </c>
      <c r="U128" s="237">
        <v>7</v>
      </c>
      <c r="V128" s="114"/>
      <c r="W128" s="114">
        <v>37</v>
      </c>
      <c r="X128" s="114"/>
      <c r="Y128" s="114">
        <v>4</v>
      </c>
      <c r="Z128" s="114"/>
      <c r="AA128" s="114">
        <v>0</v>
      </c>
      <c r="AB128" s="114"/>
      <c r="AC128" s="114">
        <v>0</v>
      </c>
      <c r="AD128" s="114"/>
      <c r="AE128" s="114">
        <v>0</v>
      </c>
      <c r="AF128" s="114"/>
      <c r="AG128" s="114">
        <v>1</v>
      </c>
      <c r="AH128" s="115"/>
    </row>
    <row r="129" spans="1:34" ht="15.75" x14ac:dyDescent="0.25">
      <c r="A129" s="111">
        <v>42728</v>
      </c>
      <c r="B129" s="103" t="s">
        <v>124</v>
      </c>
      <c r="C129" s="112">
        <v>2</v>
      </c>
      <c r="D129" s="105">
        <v>55</v>
      </c>
      <c r="E129" s="113">
        <v>11</v>
      </c>
      <c r="F129" s="112"/>
      <c r="G129" s="112">
        <v>5</v>
      </c>
      <c r="H129" s="112">
        <v>251</v>
      </c>
      <c r="I129" s="112">
        <v>200</v>
      </c>
      <c r="J129" s="114"/>
      <c r="K129" s="114">
        <v>4</v>
      </c>
      <c r="L129" s="114">
        <v>4</v>
      </c>
      <c r="M129" s="114">
        <v>0</v>
      </c>
      <c r="N129" s="114">
        <v>0</v>
      </c>
      <c r="O129" s="114">
        <v>0</v>
      </c>
      <c r="P129" s="114">
        <v>0</v>
      </c>
      <c r="Q129" s="114">
        <v>0</v>
      </c>
      <c r="R129" s="114">
        <v>0</v>
      </c>
      <c r="S129" s="114">
        <v>0</v>
      </c>
      <c r="T129" s="114">
        <v>0</v>
      </c>
      <c r="U129" s="237">
        <v>22</v>
      </c>
      <c r="V129" s="114"/>
      <c r="W129" s="114">
        <v>20</v>
      </c>
      <c r="X129" s="114"/>
      <c r="Y129" s="114">
        <v>4</v>
      </c>
      <c r="Z129" s="114"/>
      <c r="AA129" s="114">
        <v>0</v>
      </c>
      <c r="AB129" s="114"/>
      <c r="AC129" s="114">
        <v>0</v>
      </c>
      <c r="AD129" s="114"/>
      <c r="AE129" s="114">
        <v>0</v>
      </c>
      <c r="AF129" s="114"/>
      <c r="AG129" s="114">
        <v>0</v>
      </c>
      <c r="AH129" s="115"/>
    </row>
    <row r="130" spans="1:34" ht="15.75" x14ac:dyDescent="0.25">
      <c r="A130" s="111">
        <v>42728</v>
      </c>
      <c r="B130" s="103" t="s">
        <v>124</v>
      </c>
      <c r="C130" s="112">
        <v>2</v>
      </c>
      <c r="D130" s="105">
        <v>56</v>
      </c>
      <c r="E130" s="113">
        <v>14</v>
      </c>
      <c r="F130" s="112"/>
      <c r="G130" s="112">
        <v>5</v>
      </c>
      <c r="H130" s="112">
        <v>527</v>
      </c>
      <c r="I130" s="112">
        <v>235</v>
      </c>
      <c r="J130" s="114"/>
      <c r="K130" s="114">
        <v>4</v>
      </c>
      <c r="L130" s="114">
        <v>8</v>
      </c>
      <c r="M130" s="114">
        <v>0</v>
      </c>
      <c r="N130" s="114">
        <v>0</v>
      </c>
      <c r="O130" s="114">
        <v>0</v>
      </c>
      <c r="P130" s="114">
        <v>0</v>
      </c>
      <c r="Q130" s="114">
        <v>0</v>
      </c>
      <c r="R130" s="114">
        <v>0</v>
      </c>
      <c r="S130" s="114">
        <v>0</v>
      </c>
      <c r="T130" s="114">
        <v>0</v>
      </c>
      <c r="U130" s="237">
        <v>75</v>
      </c>
      <c r="V130" s="114"/>
      <c r="W130" s="114">
        <v>60</v>
      </c>
      <c r="X130" s="114"/>
      <c r="Y130" s="114">
        <v>1</v>
      </c>
      <c r="Z130" s="114"/>
      <c r="AA130" s="114">
        <v>1</v>
      </c>
      <c r="AB130" s="114"/>
      <c r="AC130" s="114">
        <v>0</v>
      </c>
      <c r="AD130" s="114"/>
      <c r="AE130" s="114">
        <v>0</v>
      </c>
      <c r="AF130" s="114"/>
      <c r="AG130" s="114">
        <v>1</v>
      </c>
      <c r="AH130" s="115"/>
    </row>
    <row r="131" spans="1:34" ht="15.75" x14ac:dyDescent="0.25">
      <c r="A131" s="111">
        <v>42728</v>
      </c>
      <c r="B131" s="103" t="s">
        <v>124</v>
      </c>
      <c r="C131" s="112">
        <v>2</v>
      </c>
      <c r="D131" s="105">
        <v>57</v>
      </c>
      <c r="E131" s="113">
        <v>14</v>
      </c>
      <c r="F131" s="112"/>
      <c r="G131" s="112">
        <v>5</v>
      </c>
      <c r="H131" s="112">
        <v>486</v>
      </c>
      <c r="I131" s="112">
        <v>84</v>
      </c>
      <c r="J131" s="114"/>
      <c r="K131" s="114">
        <v>0</v>
      </c>
      <c r="L131" s="114">
        <v>0</v>
      </c>
      <c r="M131" s="114">
        <v>0</v>
      </c>
      <c r="N131" s="114">
        <v>0</v>
      </c>
      <c r="O131" s="114">
        <v>9.5</v>
      </c>
      <c r="P131" s="114">
        <v>0</v>
      </c>
      <c r="Q131" s="114">
        <v>0</v>
      </c>
      <c r="R131" s="114">
        <v>0</v>
      </c>
      <c r="S131" s="114">
        <v>0</v>
      </c>
      <c r="T131" s="114">
        <v>0</v>
      </c>
      <c r="U131" s="237">
        <v>14</v>
      </c>
      <c r="V131" s="114"/>
      <c r="W131" s="114">
        <v>25</v>
      </c>
      <c r="X131" s="114"/>
      <c r="Y131" s="114">
        <v>0</v>
      </c>
      <c r="Z131" s="114"/>
      <c r="AA131" s="114">
        <v>0</v>
      </c>
      <c r="AB131" s="114"/>
      <c r="AC131" s="114">
        <v>0</v>
      </c>
      <c r="AD131" s="114"/>
      <c r="AE131" s="114">
        <v>0</v>
      </c>
      <c r="AF131" s="114"/>
      <c r="AG131" s="114">
        <v>2</v>
      </c>
      <c r="AH131" s="115"/>
    </row>
    <row r="132" spans="1:34" ht="15.75" x14ac:dyDescent="0.25">
      <c r="A132" s="111">
        <v>42728</v>
      </c>
      <c r="B132" s="103" t="s">
        <v>124</v>
      </c>
      <c r="C132" s="112">
        <v>2</v>
      </c>
      <c r="D132" s="105">
        <v>58</v>
      </c>
      <c r="E132" s="113">
        <v>14</v>
      </c>
      <c r="F132" s="112"/>
      <c r="G132" s="112">
        <v>5</v>
      </c>
      <c r="H132" s="112">
        <v>348</v>
      </c>
      <c r="I132" s="112">
        <v>148</v>
      </c>
      <c r="J132" s="114"/>
      <c r="K132" s="114">
        <v>2</v>
      </c>
      <c r="L132" s="114">
        <v>8</v>
      </c>
      <c r="M132" s="114">
        <v>13</v>
      </c>
      <c r="N132" s="114">
        <v>15</v>
      </c>
      <c r="O132" s="114">
        <v>6.5</v>
      </c>
      <c r="P132" s="114">
        <v>20</v>
      </c>
      <c r="Q132" s="114">
        <v>2</v>
      </c>
      <c r="R132" s="114">
        <v>9</v>
      </c>
      <c r="S132" s="114">
        <v>0</v>
      </c>
      <c r="T132" s="114">
        <v>0</v>
      </c>
      <c r="U132" s="237">
        <v>69</v>
      </c>
      <c r="V132" s="114"/>
      <c r="W132" s="114">
        <v>82</v>
      </c>
      <c r="X132" s="114"/>
      <c r="Y132" s="114">
        <v>6</v>
      </c>
      <c r="Z132" s="114"/>
      <c r="AA132" s="114">
        <v>0</v>
      </c>
      <c r="AB132" s="114"/>
      <c r="AC132" s="114">
        <v>0</v>
      </c>
      <c r="AD132" s="114"/>
      <c r="AE132" s="114">
        <v>0</v>
      </c>
      <c r="AF132" s="114"/>
      <c r="AG132" s="114">
        <v>17</v>
      </c>
      <c r="AH132" s="115"/>
    </row>
    <row r="133" spans="1:34" ht="15.75" x14ac:dyDescent="0.25">
      <c r="A133" s="111">
        <v>42728</v>
      </c>
      <c r="B133" s="103" t="s">
        <v>124</v>
      </c>
      <c r="C133" s="112">
        <v>2</v>
      </c>
      <c r="D133" s="105">
        <v>59</v>
      </c>
      <c r="E133" s="113">
        <v>14</v>
      </c>
      <c r="F133" s="112"/>
      <c r="G133" s="112">
        <v>5</v>
      </c>
      <c r="H133" s="112">
        <v>423</v>
      </c>
      <c r="I133" s="112">
        <v>96</v>
      </c>
      <c r="J133" s="114"/>
      <c r="K133" s="114">
        <v>8.5</v>
      </c>
      <c r="L133" s="114">
        <v>0</v>
      </c>
      <c r="M133" s="114">
        <v>0</v>
      </c>
      <c r="N133" s="114">
        <v>3</v>
      </c>
      <c r="O133" s="114">
        <v>1</v>
      </c>
      <c r="P133" s="114">
        <v>0</v>
      </c>
      <c r="Q133" s="114">
        <v>13</v>
      </c>
      <c r="R133" s="114">
        <v>0</v>
      </c>
      <c r="S133" s="114">
        <v>0</v>
      </c>
      <c r="T133" s="114">
        <v>0</v>
      </c>
      <c r="U133" s="237">
        <v>17</v>
      </c>
      <c r="V133" s="114"/>
      <c r="W133" s="114">
        <v>24</v>
      </c>
      <c r="X133" s="114"/>
      <c r="Y133" s="114">
        <v>0</v>
      </c>
      <c r="Z133" s="114"/>
      <c r="AA133" s="114">
        <v>0</v>
      </c>
      <c r="AB133" s="114"/>
      <c r="AC133" s="114">
        <v>9</v>
      </c>
      <c r="AD133" s="114"/>
      <c r="AE133" s="114">
        <v>0</v>
      </c>
      <c r="AF133" s="114"/>
      <c r="AG133" s="114">
        <v>8</v>
      </c>
      <c r="AH133" s="115"/>
    </row>
    <row r="134" spans="1:34" ht="16.5" thickBot="1" x14ac:dyDescent="0.3">
      <c r="A134" s="116">
        <v>42728</v>
      </c>
      <c r="B134" s="103" t="s">
        <v>124</v>
      </c>
      <c r="C134" s="118">
        <v>2</v>
      </c>
      <c r="D134" s="117">
        <v>60</v>
      </c>
      <c r="E134" s="119">
        <v>14</v>
      </c>
      <c r="F134" s="118"/>
      <c r="G134" s="118">
        <v>5</v>
      </c>
      <c r="H134" s="118">
        <v>422</v>
      </c>
      <c r="I134" s="118">
        <v>180</v>
      </c>
      <c r="J134" s="120"/>
      <c r="K134" s="120">
        <v>1</v>
      </c>
      <c r="L134" s="120">
        <v>10</v>
      </c>
      <c r="M134" s="120">
        <v>0</v>
      </c>
      <c r="N134" s="120">
        <v>0.5</v>
      </c>
      <c r="O134" s="120">
        <v>15</v>
      </c>
      <c r="P134" s="120">
        <v>0</v>
      </c>
      <c r="Q134" s="120">
        <v>0</v>
      </c>
      <c r="R134" s="120">
        <v>4.5</v>
      </c>
      <c r="S134" s="120">
        <v>0</v>
      </c>
      <c r="T134" s="120">
        <v>0</v>
      </c>
      <c r="U134" s="238">
        <v>13</v>
      </c>
      <c r="V134" s="120"/>
      <c r="W134" s="120">
        <v>44</v>
      </c>
      <c r="X134" s="120"/>
      <c r="Y134" s="120">
        <v>1</v>
      </c>
      <c r="Z134" s="120"/>
      <c r="AA134" s="120">
        <v>1</v>
      </c>
      <c r="AB134" s="120"/>
      <c r="AC134" s="120">
        <v>3</v>
      </c>
      <c r="AD134" s="120"/>
      <c r="AE134" s="120">
        <v>0</v>
      </c>
      <c r="AF134" s="120"/>
      <c r="AG134" s="120">
        <v>2</v>
      </c>
      <c r="AH134" s="121"/>
    </row>
    <row r="135" spans="1:34" ht="15.75" x14ac:dyDescent="0.25">
      <c r="A135" s="72">
        <v>42760</v>
      </c>
      <c r="B135" s="73" t="s">
        <v>122</v>
      </c>
      <c r="C135" s="74">
        <v>3</v>
      </c>
      <c r="D135" s="73">
        <v>1</v>
      </c>
      <c r="E135" s="73">
        <v>3</v>
      </c>
      <c r="F135" s="73"/>
      <c r="G135" s="75">
        <v>5</v>
      </c>
      <c r="H135" s="74">
        <v>159</v>
      </c>
      <c r="I135" s="75">
        <v>270</v>
      </c>
      <c r="J135" s="76"/>
      <c r="K135" s="77">
        <v>2.8</v>
      </c>
      <c r="L135" s="77">
        <v>6</v>
      </c>
      <c r="M135" s="77">
        <v>0</v>
      </c>
      <c r="N135" s="77">
        <v>3.2</v>
      </c>
      <c r="O135" s="77">
        <v>0</v>
      </c>
      <c r="P135" s="77"/>
      <c r="Q135" s="77"/>
      <c r="R135" s="77"/>
      <c r="S135" s="77"/>
      <c r="T135" s="77"/>
      <c r="U135" s="227">
        <v>70</v>
      </c>
      <c r="V135" s="75"/>
      <c r="W135" s="75">
        <v>35</v>
      </c>
      <c r="X135" s="75"/>
      <c r="Y135" s="75">
        <v>0</v>
      </c>
      <c r="Z135" s="75"/>
      <c r="AA135" s="75">
        <v>0</v>
      </c>
      <c r="AB135" s="75"/>
      <c r="AC135" s="75">
        <v>0</v>
      </c>
      <c r="AD135" s="75"/>
      <c r="AE135" s="75">
        <v>0</v>
      </c>
      <c r="AF135" s="75"/>
      <c r="AG135" s="75">
        <v>6</v>
      </c>
      <c r="AH135" s="78"/>
    </row>
    <row r="136" spans="1:34" ht="15.75" x14ac:dyDescent="0.25">
      <c r="A136" s="79">
        <v>42760</v>
      </c>
      <c r="B136" s="80" t="s">
        <v>122</v>
      </c>
      <c r="C136" s="81">
        <v>3</v>
      </c>
      <c r="D136" s="80">
        <v>2</v>
      </c>
      <c r="E136" s="80">
        <v>3</v>
      </c>
      <c r="F136" s="80"/>
      <c r="G136" s="82">
        <v>5</v>
      </c>
      <c r="H136" s="81">
        <v>211</v>
      </c>
      <c r="I136" s="82">
        <v>306</v>
      </c>
      <c r="J136" s="83"/>
      <c r="K136" s="84">
        <v>7</v>
      </c>
      <c r="L136" s="84">
        <v>1</v>
      </c>
      <c r="M136" s="84">
        <v>12.5</v>
      </c>
      <c r="N136" s="84">
        <v>16.5</v>
      </c>
      <c r="O136" s="84">
        <v>0</v>
      </c>
      <c r="P136" s="84">
        <v>0</v>
      </c>
      <c r="Q136" s="84">
        <v>0</v>
      </c>
      <c r="R136" s="84">
        <v>0</v>
      </c>
      <c r="S136" s="84">
        <v>0</v>
      </c>
      <c r="T136" s="84">
        <v>0</v>
      </c>
      <c r="U136" s="228">
        <v>112</v>
      </c>
      <c r="V136" s="82"/>
      <c r="W136" s="82">
        <v>44</v>
      </c>
      <c r="X136" s="82"/>
      <c r="Y136" s="82">
        <v>3</v>
      </c>
      <c r="Z136" s="82"/>
      <c r="AA136" s="82">
        <v>0</v>
      </c>
      <c r="AB136" s="82"/>
      <c r="AC136" s="82">
        <v>0</v>
      </c>
      <c r="AD136" s="82"/>
      <c r="AE136" s="82">
        <v>0</v>
      </c>
      <c r="AF136" s="82"/>
      <c r="AG136" s="82">
        <v>8</v>
      </c>
      <c r="AH136" s="85"/>
    </row>
    <row r="137" spans="1:34" ht="15.75" x14ac:dyDescent="0.25">
      <c r="A137" s="79">
        <v>42760</v>
      </c>
      <c r="B137" s="80" t="s">
        <v>122</v>
      </c>
      <c r="C137" s="81">
        <v>3</v>
      </c>
      <c r="D137" s="80">
        <v>3</v>
      </c>
      <c r="E137" s="80">
        <v>3</v>
      </c>
      <c r="F137" s="80"/>
      <c r="G137" s="82">
        <v>5</v>
      </c>
      <c r="H137" s="81">
        <v>107</v>
      </c>
      <c r="I137" s="82">
        <v>201</v>
      </c>
      <c r="J137" s="83"/>
      <c r="K137" s="84">
        <v>11</v>
      </c>
      <c r="L137" s="84">
        <v>10</v>
      </c>
      <c r="M137" s="84">
        <v>0</v>
      </c>
      <c r="N137" s="84">
        <v>0</v>
      </c>
      <c r="O137" s="84">
        <v>1.4</v>
      </c>
      <c r="P137" s="84">
        <v>0</v>
      </c>
      <c r="Q137" s="84"/>
      <c r="R137" s="84"/>
      <c r="S137" s="84"/>
      <c r="T137" s="84"/>
      <c r="U137" s="228">
        <v>43</v>
      </c>
      <c r="V137" s="82"/>
      <c r="W137" s="82">
        <v>59</v>
      </c>
      <c r="X137" s="82"/>
      <c r="Y137" s="82">
        <v>8</v>
      </c>
      <c r="Z137" s="82"/>
      <c r="AA137" s="82">
        <v>0</v>
      </c>
      <c r="AB137" s="82"/>
      <c r="AC137" s="82">
        <v>0</v>
      </c>
      <c r="AD137" s="82"/>
      <c r="AE137" s="82">
        <v>0</v>
      </c>
      <c r="AF137" s="82"/>
      <c r="AG137" s="82">
        <v>4</v>
      </c>
      <c r="AH137" s="85"/>
    </row>
    <row r="138" spans="1:34" ht="15.75" x14ac:dyDescent="0.25">
      <c r="A138" s="79">
        <v>42760</v>
      </c>
      <c r="B138" s="80" t="s">
        <v>122</v>
      </c>
      <c r="C138" s="81">
        <v>3</v>
      </c>
      <c r="D138" s="80">
        <v>4</v>
      </c>
      <c r="E138" s="80">
        <v>4</v>
      </c>
      <c r="F138" s="80"/>
      <c r="G138" s="82">
        <v>5</v>
      </c>
      <c r="H138" s="81">
        <v>94</v>
      </c>
      <c r="I138" s="82">
        <v>161</v>
      </c>
      <c r="J138" s="83"/>
      <c r="K138" s="84">
        <v>10</v>
      </c>
      <c r="L138" s="84">
        <v>10</v>
      </c>
      <c r="M138" s="84">
        <v>10</v>
      </c>
      <c r="N138" s="84">
        <v>0</v>
      </c>
      <c r="O138" s="84"/>
      <c r="P138" s="84"/>
      <c r="Q138" s="84"/>
      <c r="R138" s="84"/>
      <c r="S138" s="84"/>
      <c r="T138" s="84"/>
      <c r="U138" s="228">
        <v>71</v>
      </c>
      <c r="V138" s="82"/>
      <c r="W138" s="82">
        <v>17</v>
      </c>
      <c r="X138" s="82"/>
      <c r="Y138" s="82">
        <v>0</v>
      </c>
      <c r="Z138" s="82"/>
      <c r="AA138" s="82">
        <v>0</v>
      </c>
      <c r="AB138" s="82"/>
      <c r="AC138" s="82">
        <v>0</v>
      </c>
      <c r="AD138" s="82"/>
      <c r="AE138" s="82">
        <v>0</v>
      </c>
      <c r="AF138" s="82"/>
      <c r="AG138" s="82">
        <v>7</v>
      </c>
      <c r="AH138" s="85"/>
    </row>
    <row r="139" spans="1:34" ht="15.75" x14ac:dyDescent="0.25">
      <c r="A139" s="79">
        <v>42760</v>
      </c>
      <c r="B139" s="80" t="s">
        <v>122</v>
      </c>
      <c r="C139" s="81">
        <v>3</v>
      </c>
      <c r="D139" s="80">
        <v>5</v>
      </c>
      <c r="E139" s="80">
        <v>4</v>
      </c>
      <c r="F139" s="80"/>
      <c r="G139" s="82">
        <v>5</v>
      </c>
      <c r="H139" s="81">
        <v>110</v>
      </c>
      <c r="I139" s="82">
        <v>194</v>
      </c>
      <c r="J139" s="83"/>
      <c r="K139" s="84">
        <v>0</v>
      </c>
      <c r="L139" s="84">
        <v>0</v>
      </c>
      <c r="M139" s="84">
        <v>13.5</v>
      </c>
      <c r="N139" s="84">
        <v>2.5</v>
      </c>
      <c r="O139" s="84">
        <v>2</v>
      </c>
      <c r="P139" s="84">
        <v>0</v>
      </c>
      <c r="Q139" s="84"/>
      <c r="R139" s="84"/>
      <c r="S139" s="84"/>
      <c r="T139" s="84"/>
      <c r="U139" s="228">
        <v>51</v>
      </c>
      <c r="V139" s="82"/>
      <c r="W139" s="82">
        <v>22</v>
      </c>
      <c r="X139" s="82"/>
      <c r="Y139" s="82">
        <v>0</v>
      </c>
      <c r="Z139" s="82"/>
      <c r="AA139" s="82">
        <v>0</v>
      </c>
      <c r="AB139" s="82"/>
      <c r="AC139" s="82">
        <v>0</v>
      </c>
      <c r="AD139" s="82"/>
      <c r="AE139" s="82">
        <v>0</v>
      </c>
      <c r="AF139" s="82"/>
      <c r="AG139" s="82">
        <v>4</v>
      </c>
      <c r="AH139" s="85"/>
    </row>
    <row r="140" spans="1:34" ht="15.75" x14ac:dyDescent="0.25">
      <c r="A140" s="79">
        <v>42760</v>
      </c>
      <c r="B140" s="80" t="s">
        <v>122</v>
      </c>
      <c r="C140" s="81">
        <v>3</v>
      </c>
      <c r="D140" s="81">
        <v>6</v>
      </c>
      <c r="E140" s="80">
        <v>5</v>
      </c>
      <c r="F140" s="82"/>
      <c r="G140" s="82">
        <v>5</v>
      </c>
      <c r="H140" s="81">
        <v>129</v>
      </c>
      <c r="I140" s="82">
        <v>103</v>
      </c>
      <c r="J140" s="82"/>
      <c r="K140" s="84">
        <v>0</v>
      </c>
      <c r="L140" s="84">
        <v>0</v>
      </c>
      <c r="M140" s="84">
        <v>0</v>
      </c>
      <c r="N140" s="84">
        <v>3</v>
      </c>
      <c r="O140" s="84">
        <v>0</v>
      </c>
      <c r="P140" s="84">
        <v>0</v>
      </c>
      <c r="Q140" s="84"/>
      <c r="R140" s="84"/>
      <c r="S140" s="84"/>
      <c r="T140" s="84"/>
      <c r="U140" s="228">
        <v>64</v>
      </c>
      <c r="V140" s="82"/>
      <c r="W140" s="82">
        <v>24</v>
      </c>
      <c r="X140" s="82"/>
      <c r="Y140" s="82">
        <v>1</v>
      </c>
      <c r="Z140" s="82"/>
      <c r="AA140" s="82">
        <v>1</v>
      </c>
      <c r="AB140" s="82"/>
      <c r="AC140" s="82">
        <v>0</v>
      </c>
      <c r="AD140" s="82"/>
      <c r="AE140" s="82">
        <v>0</v>
      </c>
      <c r="AF140" s="82"/>
      <c r="AG140" s="82">
        <v>4</v>
      </c>
      <c r="AH140" s="85"/>
    </row>
    <row r="141" spans="1:34" ht="15.75" x14ac:dyDescent="0.25">
      <c r="A141" s="79">
        <v>42760</v>
      </c>
      <c r="B141" s="80" t="s">
        <v>122</v>
      </c>
      <c r="C141" s="81">
        <v>3</v>
      </c>
      <c r="D141" s="81">
        <v>7</v>
      </c>
      <c r="E141" s="80">
        <v>5</v>
      </c>
      <c r="F141" s="82"/>
      <c r="G141" s="82">
        <v>5</v>
      </c>
      <c r="H141" s="81">
        <v>114</v>
      </c>
      <c r="I141" s="82">
        <v>140</v>
      </c>
      <c r="J141" s="82"/>
      <c r="K141" s="84">
        <v>4.4000000000000004</v>
      </c>
      <c r="L141" s="84">
        <v>20</v>
      </c>
      <c r="M141" s="84">
        <v>0.6</v>
      </c>
      <c r="N141" s="84">
        <v>0</v>
      </c>
      <c r="O141" s="84">
        <v>0</v>
      </c>
      <c r="P141" s="84">
        <v>0</v>
      </c>
      <c r="Q141" s="84">
        <v>0</v>
      </c>
      <c r="R141" s="84">
        <v>0</v>
      </c>
      <c r="S141" s="84">
        <v>0</v>
      </c>
      <c r="T141" s="84">
        <v>0</v>
      </c>
      <c r="U141" s="228">
        <v>32</v>
      </c>
      <c r="V141" s="82"/>
      <c r="W141" s="82">
        <v>10</v>
      </c>
      <c r="X141" s="82"/>
      <c r="Y141" s="82">
        <v>0</v>
      </c>
      <c r="Z141" s="82"/>
      <c r="AA141" s="82">
        <v>0</v>
      </c>
      <c r="AB141" s="82"/>
      <c r="AC141" s="82">
        <v>0</v>
      </c>
      <c r="AD141" s="82"/>
      <c r="AE141" s="82">
        <v>0</v>
      </c>
      <c r="AF141" s="82"/>
      <c r="AG141" s="82">
        <v>1</v>
      </c>
      <c r="AH141" s="85"/>
    </row>
    <row r="142" spans="1:34" ht="15.75" x14ac:dyDescent="0.25">
      <c r="A142" s="79">
        <v>42760</v>
      </c>
      <c r="B142" s="80" t="s">
        <v>122</v>
      </c>
      <c r="C142" s="81">
        <v>3</v>
      </c>
      <c r="D142" s="80">
        <v>8</v>
      </c>
      <c r="E142" s="80">
        <v>6</v>
      </c>
      <c r="F142" s="82"/>
      <c r="G142" s="82">
        <v>5</v>
      </c>
      <c r="H142" s="81">
        <v>182</v>
      </c>
      <c r="I142" s="82">
        <v>213</v>
      </c>
      <c r="J142" s="82"/>
      <c r="K142" s="84">
        <v>1.5</v>
      </c>
      <c r="L142" s="84">
        <v>0</v>
      </c>
      <c r="M142" s="84">
        <v>0</v>
      </c>
      <c r="N142" s="84">
        <v>0</v>
      </c>
      <c r="O142" s="84">
        <v>0</v>
      </c>
      <c r="P142" s="84">
        <v>0</v>
      </c>
      <c r="Q142" s="84">
        <v>0</v>
      </c>
      <c r="R142" s="84">
        <v>0</v>
      </c>
      <c r="S142" s="84">
        <v>0</v>
      </c>
      <c r="T142" s="84">
        <v>0</v>
      </c>
      <c r="U142" s="228">
        <v>66</v>
      </c>
      <c r="V142" s="82"/>
      <c r="W142" s="82">
        <v>46</v>
      </c>
      <c r="X142" s="82"/>
      <c r="Y142" s="82">
        <v>0</v>
      </c>
      <c r="Z142" s="82"/>
      <c r="AA142" s="82">
        <v>0</v>
      </c>
      <c r="AB142" s="82"/>
      <c r="AC142" s="82">
        <v>0</v>
      </c>
      <c r="AD142" s="82"/>
      <c r="AE142" s="82">
        <v>0</v>
      </c>
      <c r="AF142" s="82"/>
      <c r="AG142" s="82">
        <v>4</v>
      </c>
      <c r="AH142" s="85"/>
    </row>
    <row r="143" spans="1:34" ht="15.75" x14ac:dyDescent="0.25">
      <c r="A143" s="79">
        <v>42760</v>
      </c>
      <c r="B143" s="80" t="s">
        <v>122</v>
      </c>
      <c r="C143" s="81">
        <v>3</v>
      </c>
      <c r="D143" s="80">
        <v>9</v>
      </c>
      <c r="E143" s="80">
        <v>7</v>
      </c>
      <c r="F143" s="82"/>
      <c r="G143" s="82">
        <v>5</v>
      </c>
      <c r="H143" s="81">
        <v>131</v>
      </c>
      <c r="I143" s="82">
        <v>174</v>
      </c>
      <c r="J143" s="82"/>
      <c r="K143" s="84">
        <v>1</v>
      </c>
      <c r="L143" s="84">
        <v>1.5</v>
      </c>
      <c r="M143" s="84">
        <v>10</v>
      </c>
      <c r="N143" s="84">
        <v>0</v>
      </c>
      <c r="O143" s="84">
        <v>0</v>
      </c>
      <c r="P143" s="84">
        <v>0</v>
      </c>
      <c r="Q143" s="84">
        <v>0</v>
      </c>
      <c r="R143" s="84">
        <v>0</v>
      </c>
      <c r="S143" s="84">
        <v>0</v>
      </c>
      <c r="T143" s="84">
        <v>0</v>
      </c>
      <c r="U143" s="228">
        <v>39</v>
      </c>
      <c r="V143" s="82"/>
      <c r="W143" s="82">
        <v>17</v>
      </c>
      <c r="X143" s="82"/>
      <c r="Y143" s="82">
        <v>0</v>
      </c>
      <c r="Z143" s="82"/>
      <c r="AA143" s="82">
        <v>2</v>
      </c>
      <c r="AB143" s="82"/>
      <c r="AC143" s="82">
        <v>0</v>
      </c>
      <c r="AD143" s="82"/>
      <c r="AE143" s="82">
        <v>0</v>
      </c>
      <c r="AF143" s="82"/>
      <c r="AG143" s="82">
        <v>3</v>
      </c>
      <c r="AH143" s="85"/>
    </row>
    <row r="144" spans="1:34" ht="15.75" x14ac:dyDescent="0.25">
      <c r="A144" s="79">
        <v>42760</v>
      </c>
      <c r="B144" s="80" t="s">
        <v>122</v>
      </c>
      <c r="C144" s="81">
        <v>3</v>
      </c>
      <c r="D144" s="86">
        <v>10</v>
      </c>
      <c r="E144" s="86">
        <v>7</v>
      </c>
      <c r="F144" s="82"/>
      <c r="G144" s="82">
        <v>5</v>
      </c>
      <c r="H144" s="81">
        <v>309</v>
      </c>
      <c r="I144" s="82">
        <v>220</v>
      </c>
      <c r="J144" s="82"/>
      <c r="K144" s="84">
        <v>0</v>
      </c>
      <c r="L144" s="84">
        <v>0</v>
      </c>
      <c r="M144" s="84">
        <v>0</v>
      </c>
      <c r="N144" s="84">
        <v>5.5</v>
      </c>
      <c r="O144" s="84">
        <v>0</v>
      </c>
      <c r="P144" s="84">
        <v>2</v>
      </c>
      <c r="Q144" s="84">
        <v>0</v>
      </c>
      <c r="R144" s="84">
        <v>0</v>
      </c>
      <c r="S144" s="84">
        <v>0</v>
      </c>
      <c r="T144" s="84">
        <v>0</v>
      </c>
      <c r="U144" s="228">
        <v>15</v>
      </c>
      <c r="V144" s="82"/>
      <c r="W144" s="82">
        <v>19</v>
      </c>
      <c r="X144" s="82"/>
      <c r="Y144" s="82">
        <v>0</v>
      </c>
      <c r="Z144" s="82"/>
      <c r="AA144" s="82">
        <v>0</v>
      </c>
      <c r="AB144" s="82"/>
      <c r="AC144" s="82">
        <v>0</v>
      </c>
      <c r="AD144" s="82"/>
      <c r="AE144" s="82">
        <v>0</v>
      </c>
      <c r="AF144" s="82"/>
      <c r="AG144" s="82">
        <v>0</v>
      </c>
      <c r="AH144" s="85"/>
    </row>
    <row r="145" spans="1:34" ht="15.75" x14ac:dyDescent="0.25">
      <c r="A145" s="79">
        <v>42761</v>
      </c>
      <c r="B145" s="80" t="s">
        <v>122</v>
      </c>
      <c r="C145" s="81">
        <v>3</v>
      </c>
      <c r="D145" s="86">
        <v>11</v>
      </c>
      <c r="E145" s="86">
        <v>3</v>
      </c>
      <c r="F145" s="82"/>
      <c r="G145" s="82">
        <v>5</v>
      </c>
      <c r="H145" s="81">
        <v>72</v>
      </c>
      <c r="I145" s="82">
        <v>163</v>
      </c>
      <c r="J145" s="82"/>
      <c r="K145" s="84">
        <v>2</v>
      </c>
      <c r="L145" s="84">
        <v>0</v>
      </c>
      <c r="M145" s="84"/>
      <c r="N145" s="84"/>
      <c r="O145" s="84"/>
      <c r="P145" s="84"/>
      <c r="Q145" s="84"/>
      <c r="R145" s="84"/>
      <c r="S145" s="84"/>
      <c r="T145" s="84"/>
      <c r="U145" s="228">
        <v>25</v>
      </c>
      <c r="V145" s="82"/>
      <c r="W145" s="82">
        <v>6</v>
      </c>
      <c r="X145" s="82"/>
      <c r="Y145" s="82">
        <v>3</v>
      </c>
      <c r="Z145" s="82"/>
      <c r="AA145" s="82">
        <v>1</v>
      </c>
      <c r="AB145" s="82"/>
      <c r="AC145" s="82">
        <v>0</v>
      </c>
      <c r="AD145" s="82"/>
      <c r="AE145" s="82">
        <v>0</v>
      </c>
      <c r="AF145" s="82"/>
      <c r="AG145" s="82">
        <v>1</v>
      </c>
      <c r="AH145" s="85"/>
    </row>
    <row r="146" spans="1:34" ht="15.75" x14ac:dyDescent="0.25">
      <c r="A146" s="79">
        <v>42761</v>
      </c>
      <c r="B146" s="80" t="s">
        <v>122</v>
      </c>
      <c r="C146" s="81">
        <v>3</v>
      </c>
      <c r="D146" s="80">
        <v>12</v>
      </c>
      <c r="E146" s="80">
        <v>3</v>
      </c>
      <c r="F146" s="82"/>
      <c r="G146" s="82">
        <v>5</v>
      </c>
      <c r="H146" s="81">
        <v>203</v>
      </c>
      <c r="I146" s="82">
        <v>152</v>
      </c>
      <c r="J146" s="82"/>
      <c r="K146" s="84">
        <v>3</v>
      </c>
      <c r="L146" s="84">
        <v>7</v>
      </c>
      <c r="M146" s="84">
        <v>0</v>
      </c>
      <c r="N146" s="84">
        <v>0</v>
      </c>
      <c r="O146" s="84">
        <v>0</v>
      </c>
      <c r="P146" s="84">
        <v>0</v>
      </c>
      <c r="Q146" s="84">
        <v>0</v>
      </c>
      <c r="R146" s="84"/>
      <c r="S146" s="84"/>
      <c r="T146" s="84"/>
      <c r="U146" s="228">
        <v>13</v>
      </c>
      <c r="V146" s="82"/>
      <c r="W146" s="82">
        <v>13</v>
      </c>
      <c r="X146" s="82"/>
      <c r="Y146" s="82">
        <v>1</v>
      </c>
      <c r="Z146" s="82"/>
      <c r="AA146" s="82">
        <v>0</v>
      </c>
      <c r="AB146" s="82"/>
      <c r="AC146" s="82">
        <v>0</v>
      </c>
      <c r="AD146" s="82"/>
      <c r="AE146" s="82">
        <v>0</v>
      </c>
      <c r="AF146" s="82"/>
      <c r="AG146" s="82">
        <v>1</v>
      </c>
      <c r="AH146" s="85"/>
    </row>
    <row r="147" spans="1:34" ht="15.75" x14ac:dyDescent="0.25">
      <c r="A147" s="79">
        <v>42761</v>
      </c>
      <c r="B147" s="80" t="s">
        <v>122</v>
      </c>
      <c r="C147" s="81">
        <v>3</v>
      </c>
      <c r="D147" s="86">
        <v>13</v>
      </c>
      <c r="E147" s="86">
        <v>3</v>
      </c>
      <c r="F147" s="82"/>
      <c r="G147" s="82">
        <v>5</v>
      </c>
      <c r="H147" s="81">
        <v>203</v>
      </c>
      <c r="I147" s="82">
        <v>155</v>
      </c>
      <c r="J147" s="82"/>
      <c r="K147" s="84">
        <v>12</v>
      </c>
      <c r="L147" s="84">
        <v>14.5</v>
      </c>
      <c r="M147" s="84">
        <v>19</v>
      </c>
      <c r="N147" s="84">
        <v>1</v>
      </c>
      <c r="O147" s="84">
        <v>12.5</v>
      </c>
      <c r="P147" s="84">
        <v>0</v>
      </c>
      <c r="Q147" s="84">
        <v>0.5</v>
      </c>
      <c r="R147" s="84">
        <v>8</v>
      </c>
      <c r="S147" s="84"/>
      <c r="T147" s="84"/>
      <c r="U147" s="228">
        <v>40</v>
      </c>
      <c r="V147" s="82"/>
      <c r="W147" s="82">
        <v>16</v>
      </c>
      <c r="X147" s="82"/>
      <c r="Y147" s="82">
        <v>0</v>
      </c>
      <c r="Z147" s="82"/>
      <c r="AA147" s="82">
        <v>1</v>
      </c>
      <c r="AB147" s="82"/>
      <c r="AC147" s="82">
        <v>0</v>
      </c>
      <c r="AD147" s="82"/>
      <c r="AE147" s="82">
        <v>0</v>
      </c>
      <c r="AF147" s="82"/>
      <c r="AG147" s="82">
        <v>0</v>
      </c>
      <c r="AH147" s="85"/>
    </row>
    <row r="148" spans="1:34" ht="15.75" x14ac:dyDescent="0.25">
      <c r="A148" s="79">
        <v>42761</v>
      </c>
      <c r="B148" s="80" t="s">
        <v>122</v>
      </c>
      <c r="C148" s="81">
        <v>3</v>
      </c>
      <c r="D148" s="80">
        <v>14</v>
      </c>
      <c r="E148" s="80">
        <v>4</v>
      </c>
      <c r="F148" s="82"/>
      <c r="G148" s="82">
        <v>5</v>
      </c>
      <c r="H148" s="81">
        <v>116</v>
      </c>
      <c r="I148" s="82">
        <v>102</v>
      </c>
      <c r="J148" s="82"/>
      <c r="K148" s="84">
        <v>0</v>
      </c>
      <c r="L148" s="84">
        <v>2</v>
      </c>
      <c r="M148" s="84">
        <v>0</v>
      </c>
      <c r="N148" s="84"/>
      <c r="O148" s="84"/>
      <c r="P148" s="84"/>
      <c r="Q148" s="84"/>
      <c r="R148" s="84"/>
      <c r="S148" s="84"/>
      <c r="T148" s="84"/>
      <c r="U148" s="228">
        <v>23</v>
      </c>
      <c r="V148" s="82"/>
      <c r="W148" s="82">
        <v>5</v>
      </c>
      <c r="X148" s="82"/>
      <c r="Y148" s="82">
        <v>4</v>
      </c>
      <c r="Z148" s="82"/>
      <c r="AA148" s="82">
        <v>0</v>
      </c>
      <c r="AB148" s="82"/>
      <c r="AC148" s="82">
        <v>0</v>
      </c>
      <c r="AD148" s="82"/>
      <c r="AE148" s="82">
        <v>0</v>
      </c>
      <c r="AF148" s="82"/>
      <c r="AG148" s="82">
        <v>4</v>
      </c>
      <c r="AH148" s="85"/>
    </row>
    <row r="149" spans="1:34" ht="15.75" x14ac:dyDescent="0.25">
      <c r="A149" s="79">
        <v>42761</v>
      </c>
      <c r="B149" s="80" t="s">
        <v>122</v>
      </c>
      <c r="C149" s="81">
        <v>3</v>
      </c>
      <c r="D149" s="80">
        <v>15</v>
      </c>
      <c r="E149" s="80">
        <v>4</v>
      </c>
      <c r="F149" s="82"/>
      <c r="G149" s="82">
        <v>5</v>
      </c>
      <c r="H149" s="81">
        <v>175</v>
      </c>
      <c r="I149" s="82">
        <v>212</v>
      </c>
      <c r="J149" s="82"/>
      <c r="K149" s="84">
        <v>0</v>
      </c>
      <c r="L149" s="84">
        <v>5</v>
      </c>
      <c r="M149" s="84">
        <v>3.8</v>
      </c>
      <c r="N149" s="84">
        <v>1</v>
      </c>
      <c r="O149" s="84">
        <v>0</v>
      </c>
      <c r="P149" s="84">
        <v>0</v>
      </c>
      <c r="Q149" s="84">
        <v>2.5</v>
      </c>
      <c r="R149" s="84">
        <v>1</v>
      </c>
      <c r="S149" s="84">
        <v>1.5</v>
      </c>
      <c r="T149" s="84">
        <v>15.5</v>
      </c>
      <c r="U149" s="228">
        <v>78</v>
      </c>
      <c r="V149" s="82"/>
      <c r="W149" s="82">
        <v>18</v>
      </c>
      <c r="X149" s="82"/>
      <c r="Y149" s="82">
        <v>1</v>
      </c>
      <c r="Z149" s="82"/>
      <c r="AA149" s="82">
        <v>0</v>
      </c>
      <c r="AB149" s="82"/>
      <c r="AC149" s="82">
        <v>0</v>
      </c>
      <c r="AD149" s="82"/>
      <c r="AE149" s="82">
        <v>0</v>
      </c>
      <c r="AF149" s="82"/>
      <c r="AG149" s="82">
        <v>5</v>
      </c>
      <c r="AH149" s="85"/>
    </row>
    <row r="150" spans="1:34" ht="15.75" x14ac:dyDescent="0.25">
      <c r="A150" s="79">
        <v>42761</v>
      </c>
      <c r="B150" s="80" t="s">
        <v>122</v>
      </c>
      <c r="C150" s="81">
        <v>3</v>
      </c>
      <c r="D150" s="80">
        <v>16</v>
      </c>
      <c r="E150" s="80">
        <v>5</v>
      </c>
      <c r="F150" s="82"/>
      <c r="G150" s="82">
        <v>5</v>
      </c>
      <c r="H150" s="81">
        <v>143</v>
      </c>
      <c r="I150" s="82">
        <v>80</v>
      </c>
      <c r="J150" s="82"/>
      <c r="K150" s="84">
        <v>7.5</v>
      </c>
      <c r="L150" s="84">
        <v>10.199999999999999</v>
      </c>
      <c r="M150" s="84">
        <v>0</v>
      </c>
      <c r="N150" s="84">
        <v>0</v>
      </c>
      <c r="O150" s="84">
        <v>0</v>
      </c>
      <c r="P150" s="84">
        <v>0</v>
      </c>
      <c r="Q150" s="84">
        <v>7.5</v>
      </c>
      <c r="R150" s="84">
        <v>0</v>
      </c>
      <c r="S150" s="84"/>
      <c r="T150" s="84"/>
      <c r="U150" s="228">
        <v>20</v>
      </c>
      <c r="V150" s="82"/>
      <c r="W150" s="82">
        <v>7</v>
      </c>
      <c r="X150" s="82"/>
      <c r="Y150" s="82">
        <v>0</v>
      </c>
      <c r="Z150" s="82"/>
      <c r="AA150" s="82">
        <v>1</v>
      </c>
      <c r="AB150" s="82"/>
      <c r="AC150" s="82">
        <v>0</v>
      </c>
      <c r="AD150" s="82"/>
      <c r="AE150" s="82">
        <v>0</v>
      </c>
      <c r="AF150" s="82"/>
      <c r="AG150" s="82">
        <v>3</v>
      </c>
      <c r="AH150" s="85"/>
    </row>
    <row r="151" spans="1:34" ht="15.75" x14ac:dyDescent="0.25">
      <c r="A151" s="79">
        <v>42761</v>
      </c>
      <c r="B151" s="80" t="s">
        <v>122</v>
      </c>
      <c r="C151" s="81">
        <v>3</v>
      </c>
      <c r="D151" s="80">
        <v>17</v>
      </c>
      <c r="E151" s="80">
        <v>5</v>
      </c>
      <c r="F151" s="82"/>
      <c r="G151" s="82">
        <v>5</v>
      </c>
      <c r="H151" s="81">
        <v>82</v>
      </c>
      <c r="I151" s="82">
        <v>227</v>
      </c>
      <c r="J151" s="82"/>
      <c r="K151" s="84">
        <v>12</v>
      </c>
      <c r="L151" s="84">
        <v>0</v>
      </c>
      <c r="M151" s="84">
        <v>0</v>
      </c>
      <c r="N151" s="84"/>
      <c r="O151" s="84"/>
      <c r="P151" s="84"/>
      <c r="Q151" s="84"/>
      <c r="R151" s="84"/>
      <c r="S151" s="84"/>
      <c r="T151" s="84"/>
      <c r="U151" s="228">
        <v>38</v>
      </c>
      <c r="V151" s="82"/>
      <c r="W151" s="82">
        <v>6</v>
      </c>
      <c r="X151" s="82"/>
      <c r="Y151" s="82">
        <v>3</v>
      </c>
      <c r="Z151" s="82"/>
      <c r="AA151" s="82">
        <v>0</v>
      </c>
      <c r="AB151" s="82"/>
      <c r="AC151" s="82">
        <v>0</v>
      </c>
      <c r="AD151" s="82"/>
      <c r="AE151" s="82">
        <v>0</v>
      </c>
      <c r="AF151" s="82"/>
      <c r="AG151" s="82">
        <v>5</v>
      </c>
      <c r="AH151" s="85"/>
    </row>
    <row r="152" spans="1:34" ht="15.75" x14ac:dyDescent="0.25">
      <c r="A152" s="79">
        <v>42761</v>
      </c>
      <c r="B152" s="80" t="s">
        <v>122</v>
      </c>
      <c r="C152" s="81">
        <v>3</v>
      </c>
      <c r="D152" s="80">
        <v>18</v>
      </c>
      <c r="E152" s="80">
        <v>6</v>
      </c>
      <c r="F152" s="82"/>
      <c r="G152" s="82">
        <v>5</v>
      </c>
      <c r="H152" s="81">
        <v>113</v>
      </c>
      <c r="I152" s="82">
        <v>114</v>
      </c>
      <c r="J152" s="82"/>
      <c r="K152" s="84">
        <v>20</v>
      </c>
      <c r="L152" s="84">
        <v>1</v>
      </c>
      <c r="M152" s="84">
        <v>0</v>
      </c>
      <c r="N152" s="84">
        <v>5</v>
      </c>
      <c r="O152" s="84">
        <v>13</v>
      </c>
      <c r="P152" s="84">
        <v>6</v>
      </c>
      <c r="Q152" s="84">
        <v>0</v>
      </c>
      <c r="R152" s="84">
        <v>0</v>
      </c>
      <c r="S152" s="84">
        <v>0</v>
      </c>
      <c r="T152" s="84">
        <v>0</v>
      </c>
      <c r="U152" s="228">
        <v>59</v>
      </c>
      <c r="V152" s="82"/>
      <c r="W152" s="82">
        <v>8</v>
      </c>
      <c r="X152" s="82"/>
      <c r="Y152" s="82">
        <v>0</v>
      </c>
      <c r="Z152" s="82"/>
      <c r="AA152" s="82">
        <v>0</v>
      </c>
      <c r="AB152" s="82"/>
      <c r="AC152" s="82">
        <v>0</v>
      </c>
      <c r="AD152" s="82"/>
      <c r="AE152" s="82">
        <v>0</v>
      </c>
      <c r="AF152" s="82"/>
      <c r="AG152" s="82">
        <v>0</v>
      </c>
      <c r="AH152" s="85"/>
    </row>
    <row r="153" spans="1:34" ht="15.75" x14ac:dyDescent="0.25">
      <c r="A153" s="79">
        <v>42761</v>
      </c>
      <c r="B153" s="80" t="s">
        <v>122</v>
      </c>
      <c r="C153" s="81">
        <v>3</v>
      </c>
      <c r="D153" s="81">
        <v>19</v>
      </c>
      <c r="E153" s="82">
        <v>7</v>
      </c>
      <c r="F153" s="82"/>
      <c r="G153" s="80">
        <v>5</v>
      </c>
      <c r="H153" s="81">
        <v>211</v>
      </c>
      <c r="I153" s="82">
        <v>303</v>
      </c>
      <c r="J153" s="82"/>
      <c r="K153" s="84">
        <v>5</v>
      </c>
      <c r="L153" s="84">
        <v>10</v>
      </c>
      <c r="M153" s="84">
        <v>0</v>
      </c>
      <c r="N153" s="84">
        <v>0</v>
      </c>
      <c r="O153" s="84">
        <v>0</v>
      </c>
      <c r="P153" s="84">
        <v>0</v>
      </c>
      <c r="Q153" s="84">
        <v>0</v>
      </c>
      <c r="R153" s="84">
        <v>0</v>
      </c>
      <c r="S153" s="84">
        <v>0</v>
      </c>
      <c r="T153" s="84">
        <v>0</v>
      </c>
      <c r="U153" s="228">
        <v>39</v>
      </c>
      <c r="V153" s="82"/>
      <c r="W153" s="82">
        <v>11</v>
      </c>
      <c r="X153" s="82"/>
      <c r="Y153" s="82">
        <v>0</v>
      </c>
      <c r="Z153" s="82"/>
      <c r="AA153" s="82">
        <v>0</v>
      </c>
      <c r="AB153" s="82"/>
      <c r="AC153" s="82">
        <v>0</v>
      </c>
      <c r="AD153" s="82"/>
      <c r="AE153" s="82">
        <v>0</v>
      </c>
      <c r="AF153" s="82"/>
      <c r="AG153" s="82">
        <v>4</v>
      </c>
      <c r="AH153" s="85"/>
    </row>
    <row r="154" spans="1:34" ht="16.5" thickBot="1" x14ac:dyDescent="0.3">
      <c r="A154" s="87">
        <v>42761</v>
      </c>
      <c r="B154" s="88" t="s">
        <v>122</v>
      </c>
      <c r="C154" s="89">
        <v>3</v>
      </c>
      <c r="D154" s="89">
        <v>20</v>
      </c>
      <c r="E154" s="90">
        <v>7</v>
      </c>
      <c r="F154" s="90"/>
      <c r="G154" s="88">
        <v>5</v>
      </c>
      <c r="H154" s="89">
        <v>200</v>
      </c>
      <c r="I154" s="90">
        <v>70</v>
      </c>
      <c r="J154" s="90"/>
      <c r="K154" s="91">
        <v>6</v>
      </c>
      <c r="L154" s="91">
        <v>0</v>
      </c>
      <c r="M154" s="91">
        <v>0</v>
      </c>
      <c r="N154" s="91">
        <v>3</v>
      </c>
      <c r="O154" s="91">
        <v>0</v>
      </c>
      <c r="P154" s="91">
        <v>9</v>
      </c>
      <c r="Q154" s="91">
        <v>0</v>
      </c>
      <c r="R154" s="91">
        <v>0</v>
      </c>
      <c r="S154" s="91">
        <v>0</v>
      </c>
      <c r="T154" s="91">
        <v>0</v>
      </c>
      <c r="U154" s="229">
        <v>48</v>
      </c>
      <c r="V154" s="90"/>
      <c r="W154" s="90">
        <v>8</v>
      </c>
      <c r="X154" s="90"/>
      <c r="Y154" s="90">
        <v>2</v>
      </c>
      <c r="Z154" s="90"/>
      <c r="AA154" s="90">
        <v>0</v>
      </c>
      <c r="AB154" s="90"/>
      <c r="AC154" s="90">
        <v>0</v>
      </c>
      <c r="AD154" s="90"/>
      <c r="AE154" s="90">
        <v>0</v>
      </c>
      <c r="AF154" s="90"/>
      <c r="AG154" s="90">
        <v>0</v>
      </c>
      <c r="AH154" s="92"/>
    </row>
    <row r="155" spans="1:34" ht="15.75" x14ac:dyDescent="0.25">
      <c r="A155" s="46">
        <v>42751</v>
      </c>
      <c r="B155" s="47" t="s">
        <v>123</v>
      </c>
      <c r="C155" s="48">
        <v>3</v>
      </c>
      <c r="D155" s="48">
        <v>21</v>
      </c>
      <c r="E155" s="49">
        <v>4</v>
      </c>
      <c r="F155" s="49"/>
      <c r="G155" s="47">
        <v>5</v>
      </c>
      <c r="H155" s="48">
        <v>289</v>
      </c>
      <c r="I155" s="49">
        <v>174</v>
      </c>
      <c r="J155" s="49"/>
      <c r="K155" s="50">
        <v>0</v>
      </c>
      <c r="L155" s="50">
        <v>1.3</v>
      </c>
      <c r="M155" s="50">
        <v>2.8</v>
      </c>
      <c r="N155" s="50">
        <v>0</v>
      </c>
      <c r="O155" s="50">
        <v>5</v>
      </c>
      <c r="P155" s="50">
        <v>16</v>
      </c>
      <c r="Q155" s="50">
        <v>2</v>
      </c>
      <c r="R155" s="50">
        <v>0</v>
      </c>
      <c r="S155" s="50">
        <v>0</v>
      </c>
      <c r="T155" s="50">
        <v>0</v>
      </c>
      <c r="U155" s="230">
        <v>10</v>
      </c>
      <c r="V155" s="49"/>
      <c r="W155" s="49">
        <v>110</v>
      </c>
      <c r="X155" s="49"/>
      <c r="Y155" s="49">
        <v>4</v>
      </c>
      <c r="Z155" s="49"/>
      <c r="AA155" s="49">
        <v>1</v>
      </c>
      <c r="AB155" s="49"/>
      <c r="AC155" s="49">
        <v>0</v>
      </c>
      <c r="AD155" s="49"/>
      <c r="AE155" s="49">
        <v>0</v>
      </c>
      <c r="AF155" s="49"/>
      <c r="AG155" s="49">
        <v>10</v>
      </c>
      <c r="AH155" s="51"/>
    </row>
    <row r="156" spans="1:34" ht="15.75" x14ac:dyDescent="0.25">
      <c r="A156" s="52">
        <v>42751</v>
      </c>
      <c r="B156" s="53" t="s">
        <v>123</v>
      </c>
      <c r="C156" s="54">
        <v>3</v>
      </c>
      <c r="D156" s="54">
        <v>22</v>
      </c>
      <c r="E156" s="55">
        <v>4</v>
      </c>
      <c r="F156" s="55"/>
      <c r="G156" s="53">
        <v>5</v>
      </c>
      <c r="H156" s="54">
        <v>188</v>
      </c>
      <c r="I156" s="55">
        <v>123</v>
      </c>
      <c r="J156" s="55"/>
      <c r="K156" s="56">
        <v>1</v>
      </c>
      <c r="L156" s="56">
        <v>5</v>
      </c>
      <c r="M156" s="56">
        <v>15</v>
      </c>
      <c r="N156" s="56">
        <v>8.5</v>
      </c>
      <c r="O156" s="56">
        <v>9</v>
      </c>
      <c r="P156" s="56">
        <v>0</v>
      </c>
      <c r="Q156" s="56">
        <v>5</v>
      </c>
      <c r="R156" s="56">
        <v>0</v>
      </c>
      <c r="S156" s="56">
        <v>10</v>
      </c>
      <c r="T156" s="56">
        <v>17.5</v>
      </c>
      <c r="U156" s="231">
        <v>87</v>
      </c>
      <c r="V156" s="55"/>
      <c r="W156" s="55">
        <v>49</v>
      </c>
      <c r="X156" s="55"/>
      <c r="Y156" s="55">
        <v>9</v>
      </c>
      <c r="Z156" s="55"/>
      <c r="AA156" s="55">
        <v>0</v>
      </c>
      <c r="AB156" s="55"/>
      <c r="AC156" s="55">
        <v>0</v>
      </c>
      <c r="AD156" s="55"/>
      <c r="AE156" s="55">
        <v>0</v>
      </c>
      <c r="AF156" s="55"/>
      <c r="AG156" s="55">
        <v>14</v>
      </c>
      <c r="AH156" s="57"/>
    </row>
    <row r="157" spans="1:34" ht="15.75" x14ac:dyDescent="0.25">
      <c r="A157" s="52">
        <v>42751</v>
      </c>
      <c r="B157" s="53" t="s">
        <v>123</v>
      </c>
      <c r="C157" s="54">
        <v>3</v>
      </c>
      <c r="D157" s="54">
        <v>23</v>
      </c>
      <c r="E157" s="55">
        <v>4</v>
      </c>
      <c r="F157" s="55"/>
      <c r="G157" s="53">
        <v>5</v>
      </c>
      <c r="H157" s="54">
        <v>300</v>
      </c>
      <c r="I157" s="55">
        <v>283</v>
      </c>
      <c r="J157" s="55"/>
      <c r="K157" s="56">
        <v>4</v>
      </c>
      <c r="L157" s="56">
        <v>0</v>
      </c>
      <c r="M157" s="56">
        <v>0</v>
      </c>
      <c r="N157" s="56">
        <v>0</v>
      </c>
      <c r="O157" s="56">
        <v>6</v>
      </c>
      <c r="P157" s="56">
        <v>9.5</v>
      </c>
      <c r="Q157" s="56">
        <v>18</v>
      </c>
      <c r="R157" s="56">
        <v>3</v>
      </c>
      <c r="S157" s="56">
        <v>2.5</v>
      </c>
      <c r="T157" s="56">
        <v>0</v>
      </c>
      <c r="U157" s="231">
        <v>134</v>
      </c>
      <c r="V157" s="55"/>
      <c r="W157" s="55">
        <v>21</v>
      </c>
      <c r="X157" s="55"/>
      <c r="Y157" s="55">
        <v>0</v>
      </c>
      <c r="Z157" s="55"/>
      <c r="AA157" s="55">
        <v>0</v>
      </c>
      <c r="AB157" s="55"/>
      <c r="AC157" s="55">
        <v>0</v>
      </c>
      <c r="AD157" s="55"/>
      <c r="AE157" s="55">
        <v>0</v>
      </c>
      <c r="AF157" s="55"/>
      <c r="AG157" s="55">
        <v>8</v>
      </c>
      <c r="AH157" s="57"/>
    </row>
    <row r="158" spans="1:34" ht="15.75" x14ac:dyDescent="0.25">
      <c r="A158" s="52">
        <v>42751</v>
      </c>
      <c r="B158" s="53" t="s">
        <v>123</v>
      </c>
      <c r="C158" s="54">
        <v>3</v>
      </c>
      <c r="D158" s="54">
        <v>24</v>
      </c>
      <c r="E158" s="55">
        <v>4</v>
      </c>
      <c r="F158" s="55"/>
      <c r="G158" s="53">
        <v>5</v>
      </c>
      <c r="H158" s="54">
        <v>179</v>
      </c>
      <c r="I158" s="55">
        <v>307</v>
      </c>
      <c r="J158" s="55"/>
      <c r="K158" s="56">
        <v>1.5</v>
      </c>
      <c r="L158" s="56">
        <v>0</v>
      </c>
      <c r="M158" s="56">
        <v>11.4</v>
      </c>
      <c r="N158" s="56">
        <v>5</v>
      </c>
      <c r="O158" s="56">
        <v>0</v>
      </c>
      <c r="P158" s="56">
        <v>16</v>
      </c>
      <c r="Q158" s="56">
        <v>14.6</v>
      </c>
      <c r="R158" s="56">
        <v>16.5</v>
      </c>
      <c r="S158" s="56">
        <v>4</v>
      </c>
      <c r="T158" s="56">
        <v>8.6999999999999993</v>
      </c>
      <c r="U158" s="231">
        <v>139</v>
      </c>
      <c r="V158" s="55"/>
      <c r="W158" s="55">
        <v>29</v>
      </c>
      <c r="X158" s="55"/>
      <c r="Y158" s="55">
        <v>0</v>
      </c>
      <c r="Z158" s="55"/>
      <c r="AA158" s="55">
        <v>0</v>
      </c>
      <c r="AB158" s="55"/>
      <c r="AC158" s="55">
        <v>0</v>
      </c>
      <c r="AD158" s="55"/>
      <c r="AE158" s="55">
        <v>0</v>
      </c>
      <c r="AF158" s="55"/>
      <c r="AG158" s="55">
        <v>5</v>
      </c>
      <c r="AH158" s="57"/>
    </row>
    <row r="159" spans="1:34" ht="15.75" x14ac:dyDescent="0.25">
      <c r="A159" s="52">
        <v>42751</v>
      </c>
      <c r="B159" s="53" t="s">
        <v>123</v>
      </c>
      <c r="C159" s="54">
        <v>3</v>
      </c>
      <c r="D159" s="54">
        <v>25</v>
      </c>
      <c r="E159" s="55">
        <v>4</v>
      </c>
      <c r="F159" s="55"/>
      <c r="G159" s="53">
        <v>5</v>
      </c>
      <c r="H159" s="54">
        <v>275</v>
      </c>
      <c r="I159" s="55">
        <v>323</v>
      </c>
      <c r="J159" s="55"/>
      <c r="K159" s="56">
        <v>12</v>
      </c>
      <c r="L159" s="56">
        <v>5</v>
      </c>
      <c r="M159" s="56">
        <v>19</v>
      </c>
      <c r="N159" s="56">
        <v>18</v>
      </c>
      <c r="O159" s="56">
        <v>12</v>
      </c>
      <c r="P159" s="56">
        <v>18.8</v>
      </c>
      <c r="Q159" s="56">
        <v>7.5</v>
      </c>
      <c r="R159" s="56">
        <v>15</v>
      </c>
      <c r="S159" s="56">
        <v>11.5</v>
      </c>
      <c r="T159" s="56">
        <v>0</v>
      </c>
      <c r="U159" s="231">
        <v>164</v>
      </c>
      <c r="V159" s="55"/>
      <c r="W159" s="55">
        <v>9</v>
      </c>
      <c r="X159" s="55"/>
      <c r="Y159" s="55">
        <v>1</v>
      </c>
      <c r="Z159" s="55"/>
      <c r="AA159" s="55">
        <v>0</v>
      </c>
      <c r="AB159" s="55"/>
      <c r="AC159" s="55">
        <v>0</v>
      </c>
      <c r="AD159" s="55"/>
      <c r="AE159" s="55">
        <v>0</v>
      </c>
      <c r="AF159" s="55"/>
      <c r="AG159" s="55">
        <v>11</v>
      </c>
      <c r="AH159" s="57"/>
    </row>
    <row r="160" spans="1:34" ht="15.75" x14ac:dyDescent="0.25">
      <c r="A160" s="52">
        <v>42751</v>
      </c>
      <c r="B160" s="53" t="s">
        <v>123</v>
      </c>
      <c r="C160" s="54">
        <v>3</v>
      </c>
      <c r="D160" s="54">
        <v>26</v>
      </c>
      <c r="E160" s="58">
        <v>24</v>
      </c>
      <c r="F160" s="59"/>
      <c r="G160" s="59">
        <v>5</v>
      </c>
      <c r="H160" s="59">
        <v>121</v>
      </c>
      <c r="I160" s="59">
        <v>263</v>
      </c>
      <c r="J160" s="60"/>
      <c r="K160" s="60">
        <v>7</v>
      </c>
      <c r="L160" s="60">
        <v>0</v>
      </c>
      <c r="M160" s="60">
        <v>3</v>
      </c>
      <c r="N160" s="60">
        <v>1</v>
      </c>
      <c r="O160" s="60">
        <v>7</v>
      </c>
      <c r="P160" s="60">
        <v>0</v>
      </c>
      <c r="Q160" s="60">
        <v>0</v>
      </c>
      <c r="R160" s="60">
        <v>0</v>
      </c>
      <c r="S160" s="60">
        <v>0</v>
      </c>
      <c r="T160" s="60">
        <v>1</v>
      </c>
      <c r="U160" s="232">
        <v>118</v>
      </c>
      <c r="V160" s="60"/>
      <c r="W160" s="60">
        <v>61</v>
      </c>
      <c r="X160" s="60"/>
      <c r="Y160" s="60">
        <v>2</v>
      </c>
      <c r="Z160" s="60"/>
      <c r="AA160" s="60">
        <v>0</v>
      </c>
      <c r="AB160" s="60"/>
      <c r="AC160" s="60">
        <v>0</v>
      </c>
      <c r="AD160" s="60"/>
      <c r="AE160" s="60">
        <v>0</v>
      </c>
      <c r="AF160" s="60"/>
      <c r="AG160" s="60">
        <v>8</v>
      </c>
      <c r="AH160" s="61"/>
    </row>
    <row r="161" spans="1:34" ht="15.75" x14ac:dyDescent="0.25">
      <c r="A161" s="52">
        <v>42751</v>
      </c>
      <c r="B161" s="53" t="s">
        <v>123</v>
      </c>
      <c r="C161" s="59">
        <v>3</v>
      </c>
      <c r="D161" s="54">
        <v>27</v>
      </c>
      <c r="E161" s="58">
        <v>24</v>
      </c>
      <c r="F161" s="59"/>
      <c r="G161" s="59">
        <v>5</v>
      </c>
      <c r="H161" s="59">
        <v>299</v>
      </c>
      <c r="I161" s="59">
        <v>353</v>
      </c>
      <c r="J161" s="60"/>
      <c r="K161" s="60">
        <v>14</v>
      </c>
      <c r="L161" s="60">
        <v>11</v>
      </c>
      <c r="M161" s="60">
        <v>0</v>
      </c>
      <c r="N161" s="60">
        <v>0</v>
      </c>
      <c r="O161" s="60">
        <v>0</v>
      </c>
      <c r="P161" s="60">
        <v>3</v>
      </c>
      <c r="Q161" s="60">
        <v>9.5</v>
      </c>
      <c r="R161" s="60">
        <v>0</v>
      </c>
      <c r="S161" s="60">
        <v>0</v>
      </c>
      <c r="T161" s="60">
        <v>16</v>
      </c>
      <c r="U161" s="232">
        <v>232</v>
      </c>
      <c r="V161" s="60"/>
      <c r="W161" s="60">
        <v>69</v>
      </c>
      <c r="X161" s="60"/>
      <c r="Y161" s="60">
        <v>1</v>
      </c>
      <c r="Z161" s="60"/>
      <c r="AA161" s="60">
        <v>0</v>
      </c>
      <c r="AB161" s="60"/>
      <c r="AC161" s="60">
        <v>0</v>
      </c>
      <c r="AD161" s="60"/>
      <c r="AE161" s="60">
        <v>0</v>
      </c>
      <c r="AF161" s="60"/>
      <c r="AG161" s="60">
        <v>9</v>
      </c>
      <c r="AH161" s="61"/>
    </row>
    <row r="162" spans="1:34" ht="15.75" x14ac:dyDescent="0.25">
      <c r="A162" s="52">
        <v>42751</v>
      </c>
      <c r="B162" s="53" t="s">
        <v>123</v>
      </c>
      <c r="C162" s="59">
        <v>3</v>
      </c>
      <c r="D162" s="54">
        <v>28</v>
      </c>
      <c r="E162" s="58">
        <v>24</v>
      </c>
      <c r="F162" s="59"/>
      <c r="G162" s="59">
        <v>5</v>
      </c>
      <c r="H162" s="59">
        <v>108</v>
      </c>
      <c r="I162" s="59">
        <v>124</v>
      </c>
      <c r="J162" s="60"/>
      <c r="K162" s="60">
        <v>0</v>
      </c>
      <c r="L162" s="60">
        <v>0</v>
      </c>
      <c r="M162" s="60">
        <v>0</v>
      </c>
      <c r="N162" s="60">
        <v>2</v>
      </c>
      <c r="O162" s="60">
        <v>18</v>
      </c>
      <c r="P162" s="60">
        <v>0.5</v>
      </c>
      <c r="Q162" s="60">
        <v>0</v>
      </c>
      <c r="R162" s="60"/>
      <c r="S162" s="60"/>
      <c r="T162" s="60"/>
      <c r="U162" s="232">
        <v>98</v>
      </c>
      <c r="V162" s="60"/>
      <c r="W162" s="60">
        <v>64</v>
      </c>
      <c r="X162" s="60"/>
      <c r="Y162" s="60">
        <v>1</v>
      </c>
      <c r="Z162" s="60"/>
      <c r="AA162" s="59">
        <v>0</v>
      </c>
      <c r="AB162" s="60"/>
      <c r="AC162" s="60">
        <v>0</v>
      </c>
      <c r="AD162" s="60"/>
      <c r="AE162" s="60">
        <v>0</v>
      </c>
      <c r="AF162" s="60"/>
      <c r="AG162" s="60">
        <v>17</v>
      </c>
      <c r="AH162" s="61"/>
    </row>
    <row r="163" spans="1:34" ht="15.75" x14ac:dyDescent="0.25">
      <c r="A163" s="52">
        <v>42751</v>
      </c>
      <c r="B163" s="53" t="s">
        <v>123</v>
      </c>
      <c r="C163" s="59">
        <v>3</v>
      </c>
      <c r="D163" s="54">
        <v>29</v>
      </c>
      <c r="E163" s="58">
        <v>26</v>
      </c>
      <c r="F163" s="59"/>
      <c r="G163" s="59">
        <v>5</v>
      </c>
      <c r="H163" s="59">
        <v>137</v>
      </c>
      <c r="I163" s="59">
        <v>86</v>
      </c>
      <c r="J163" s="59"/>
      <c r="K163" s="59">
        <v>13.5</v>
      </c>
      <c r="L163" s="59">
        <v>1.5</v>
      </c>
      <c r="M163" s="59">
        <v>4.8</v>
      </c>
      <c r="N163" s="59">
        <v>3.5</v>
      </c>
      <c r="O163" s="59">
        <v>0</v>
      </c>
      <c r="P163" s="59">
        <v>0</v>
      </c>
      <c r="Q163" s="59">
        <v>0</v>
      </c>
      <c r="R163" s="59">
        <v>0</v>
      </c>
      <c r="S163" s="59">
        <v>0</v>
      </c>
      <c r="T163" s="59">
        <v>0</v>
      </c>
      <c r="U163" s="233">
        <v>42</v>
      </c>
      <c r="V163" s="59"/>
      <c r="W163" s="60">
        <v>42</v>
      </c>
      <c r="X163" s="60"/>
      <c r="Y163" s="60">
        <v>0</v>
      </c>
      <c r="Z163" s="59"/>
      <c r="AA163" s="59">
        <v>0</v>
      </c>
      <c r="AB163" s="59"/>
      <c r="AC163" s="60">
        <v>0</v>
      </c>
      <c r="AD163" s="59"/>
      <c r="AE163" s="60">
        <v>0</v>
      </c>
      <c r="AF163" s="59"/>
      <c r="AG163" s="60">
        <v>2</v>
      </c>
      <c r="AH163" s="62"/>
    </row>
    <row r="164" spans="1:34" ht="15.75" x14ac:dyDescent="0.25">
      <c r="A164" s="52">
        <v>42752</v>
      </c>
      <c r="B164" s="53" t="s">
        <v>123</v>
      </c>
      <c r="C164" s="59">
        <v>3</v>
      </c>
      <c r="D164" s="54">
        <v>30</v>
      </c>
      <c r="E164" s="58">
        <v>26</v>
      </c>
      <c r="F164" s="59"/>
      <c r="G164" s="59">
        <v>5</v>
      </c>
      <c r="H164" s="59">
        <v>305</v>
      </c>
      <c r="I164" s="59">
        <v>116</v>
      </c>
      <c r="J164" s="60"/>
      <c r="K164" s="60">
        <v>12.5</v>
      </c>
      <c r="L164" s="60">
        <v>0</v>
      </c>
      <c r="M164" s="60">
        <v>5.5</v>
      </c>
      <c r="N164" s="60">
        <v>0</v>
      </c>
      <c r="O164" s="60">
        <v>4</v>
      </c>
      <c r="P164" s="60">
        <v>4.5</v>
      </c>
      <c r="Q164" s="60">
        <v>12.5</v>
      </c>
      <c r="R164" s="60">
        <v>0</v>
      </c>
      <c r="S164" s="60">
        <v>0</v>
      </c>
      <c r="T164" s="60">
        <v>3</v>
      </c>
      <c r="U164" s="232">
        <v>123</v>
      </c>
      <c r="V164" s="60"/>
      <c r="W164" s="60">
        <v>44</v>
      </c>
      <c r="X164" s="60"/>
      <c r="Y164" s="60">
        <v>2</v>
      </c>
      <c r="Z164" s="60"/>
      <c r="AA164" s="59">
        <v>0</v>
      </c>
      <c r="AB164" s="60"/>
      <c r="AC164" s="60">
        <v>0</v>
      </c>
      <c r="AD164" s="60"/>
      <c r="AE164" s="60">
        <v>0</v>
      </c>
      <c r="AF164" s="60"/>
      <c r="AG164" s="60">
        <v>19</v>
      </c>
      <c r="AH164" s="61"/>
    </row>
    <row r="165" spans="1:34" ht="15.75" x14ac:dyDescent="0.25">
      <c r="A165" s="52">
        <v>42752</v>
      </c>
      <c r="B165" s="53" t="s">
        <v>123</v>
      </c>
      <c r="C165" s="59">
        <v>3</v>
      </c>
      <c r="D165" s="54">
        <v>31</v>
      </c>
      <c r="E165" s="58">
        <v>3</v>
      </c>
      <c r="F165" s="59"/>
      <c r="G165" s="59">
        <v>5</v>
      </c>
      <c r="H165" s="59">
        <v>225</v>
      </c>
      <c r="I165" s="59">
        <v>179</v>
      </c>
      <c r="J165" s="60"/>
      <c r="K165" s="60">
        <v>0</v>
      </c>
      <c r="L165" s="60">
        <v>0</v>
      </c>
      <c r="M165" s="60">
        <v>1.5</v>
      </c>
      <c r="N165" s="60">
        <v>3</v>
      </c>
      <c r="O165" s="60">
        <v>4</v>
      </c>
      <c r="P165" s="60">
        <v>0</v>
      </c>
      <c r="Q165" s="60">
        <v>8</v>
      </c>
      <c r="R165" s="60">
        <v>0</v>
      </c>
      <c r="S165" s="60">
        <v>0</v>
      </c>
      <c r="T165" s="60">
        <v>1.2</v>
      </c>
      <c r="U165" s="232">
        <v>76</v>
      </c>
      <c r="V165" s="60"/>
      <c r="W165" s="60">
        <v>10</v>
      </c>
      <c r="X165" s="60"/>
      <c r="Y165" s="60">
        <v>0</v>
      </c>
      <c r="Z165" s="60"/>
      <c r="AA165" s="59">
        <v>0</v>
      </c>
      <c r="AB165" s="60"/>
      <c r="AC165" s="60">
        <v>0</v>
      </c>
      <c r="AD165" s="60"/>
      <c r="AE165" s="60">
        <v>0</v>
      </c>
      <c r="AF165" s="60"/>
      <c r="AG165" s="60">
        <v>1</v>
      </c>
      <c r="AH165" s="61"/>
    </row>
    <row r="166" spans="1:34" ht="15.75" x14ac:dyDescent="0.25">
      <c r="A166" s="52">
        <v>42752</v>
      </c>
      <c r="B166" s="53" t="s">
        <v>123</v>
      </c>
      <c r="C166" s="59">
        <v>3</v>
      </c>
      <c r="D166" s="54">
        <v>32</v>
      </c>
      <c r="E166" s="58">
        <v>3</v>
      </c>
      <c r="F166" s="59"/>
      <c r="G166" s="59">
        <v>5</v>
      </c>
      <c r="H166" s="59">
        <v>248</v>
      </c>
      <c r="I166" s="59">
        <v>236</v>
      </c>
      <c r="J166" s="59"/>
      <c r="K166" s="59">
        <v>4</v>
      </c>
      <c r="L166" s="59">
        <v>10</v>
      </c>
      <c r="M166" s="59">
        <v>6</v>
      </c>
      <c r="N166" s="59">
        <v>8</v>
      </c>
      <c r="O166" s="59">
        <v>5</v>
      </c>
      <c r="P166" s="59">
        <v>0</v>
      </c>
      <c r="Q166" s="59">
        <v>1.5</v>
      </c>
      <c r="R166" s="59">
        <v>3</v>
      </c>
      <c r="S166" s="59">
        <v>4</v>
      </c>
      <c r="T166" s="59">
        <v>0</v>
      </c>
      <c r="U166" s="232">
        <v>80</v>
      </c>
      <c r="V166" s="60"/>
      <c r="W166" s="60">
        <v>20</v>
      </c>
      <c r="X166" s="60"/>
      <c r="Y166" s="60">
        <v>2</v>
      </c>
      <c r="Z166" s="59"/>
      <c r="AA166" s="59">
        <v>0</v>
      </c>
      <c r="AB166" s="59"/>
      <c r="AC166" s="60">
        <v>0</v>
      </c>
      <c r="AD166" s="59"/>
      <c r="AE166" s="60">
        <v>0</v>
      </c>
      <c r="AF166" s="59"/>
      <c r="AG166" s="60">
        <v>4</v>
      </c>
      <c r="AH166" s="62"/>
    </row>
    <row r="167" spans="1:34" ht="15.75" x14ac:dyDescent="0.25">
      <c r="A167" s="52">
        <v>42752</v>
      </c>
      <c r="B167" s="53" t="s">
        <v>123</v>
      </c>
      <c r="C167" s="59">
        <v>3</v>
      </c>
      <c r="D167" s="54">
        <v>33</v>
      </c>
      <c r="E167" s="63">
        <v>3</v>
      </c>
      <c r="F167" s="64"/>
      <c r="G167" s="64">
        <v>5</v>
      </c>
      <c r="H167" s="64">
        <v>268</v>
      </c>
      <c r="I167" s="64">
        <v>154</v>
      </c>
      <c r="J167" s="60"/>
      <c r="K167" s="60">
        <v>0</v>
      </c>
      <c r="L167" s="60">
        <v>0</v>
      </c>
      <c r="M167" s="60">
        <v>4.5</v>
      </c>
      <c r="N167" s="60">
        <v>8</v>
      </c>
      <c r="O167" s="60">
        <v>0</v>
      </c>
      <c r="P167" s="60">
        <v>0</v>
      </c>
      <c r="Q167" s="60">
        <v>4</v>
      </c>
      <c r="R167" s="60">
        <v>3</v>
      </c>
      <c r="S167" s="60">
        <v>2.5</v>
      </c>
      <c r="T167" s="60">
        <v>0</v>
      </c>
      <c r="U167" s="232">
        <v>88</v>
      </c>
      <c r="V167" s="60"/>
      <c r="W167" s="60">
        <v>42</v>
      </c>
      <c r="X167" s="60"/>
      <c r="Y167" s="60">
        <v>2</v>
      </c>
      <c r="Z167" s="60"/>
      <c r="AA167" s="59">
        <v>0</v>
      </c>
      <c r="AB167" s="60"/>
      <c r="AC167" s="60">
        <v>0</v>
      </c>
      <c r="AD167" s="60"/>
      <c r="AE167" s="60">
        <v>0</v>
      </c>
      <c r="AF167" s="60"/>
      <c r="AG167" s="60">
        <v>4</v>
      </c>
      <c r="AH167" s="61"/>
    </row>
    <row r="168" spans="1:34" ht="15.75" x14ac:dyDescent="0.25">
      <c r="A168" s="52">
        <v>42752</v>
      </c>
      <c r="B168" s="53" t="s">
        <v>123</v>
      </c>
      <c r="C168" s="59">
        <v>3</v>
      </c>
      <c r="D168" s="54">
        <v>34</v>
      </c>
      <c r="E168" s="63">
        <v>5</v>
      </c>
      <c r="F168" s="64"/>
      <c r="G168" s="64">
        <v>5</v>
      </c>
      <c r="H168" s="64">
        <v>261</v>
      </c>
      <c r="I168" s="64">
        <v>221</v>
      </c>
      <c r="J168" s="60"/>
      <c r="K168" s="60">
        <v>0</v>
      </c>
      <c r="L168" s="60">
        <v>0</v>
      </c>
      <c r="M168" s="60">
        <v>1.5</v>
      </c>
      <c r="N168" s="60">
        <v>3</v>
      </c>
      <c r="O168" s="60">
        <v>2</v>
      </c>
      <c r="P168" s="60">
        <v>0</v>
      </c>
      <c r="Q168" s="60">
        <v>2</v>
      </c>
      <c r="R168" s="60">
        <v>3</v>
      </c>
      <c r="S168" s="60">
        <v>1.5</v>
      </c>
      <c r="T168" s="60">
        <v>8</v>
      </c>
      <c r="U168" s="232">
        <v>55</v>
      </c>
      <c r="V168" s="60"/>
      <c r="W168" s="60">
        <v>10</v>
      </c>
      <c r="X168" s="60"/>
      <c r="Y168" s="60">
        <v>0</v>
      </c>
      <c r="Z168" s="60"/>
      <c r="AA168" s="59">
        <v>0</v>
      </c>
      <c r="AB168" s="60"/>
      <c r="AC168" s="60">
        <v>0</v>
      </c>
      <c r="AD168" s="60"/>
      <c r="AE168" s="60">
        <v>0</v>
      </c>
      <c r="AF168" s="60"/>
      <c r="AG168" s="60">
        <v>3</v>
      </c>
      <c r="AH168" s="61"/>
    </row>
    <row r="169" spans="1:34" ht="15.75" x14ac:dyDescent="0.25">
      <c r="A169" s="52">
        <v>42752</v>
      </c>
      <c r="B169" s="53" t="s">
        <v>123</v>
      </c>
      <c r="C169" s="59">
        <v>3</v>
      </c>
      <c r="D169" s="54">
        <v>35</v>
      </c>
      <c r="E169" s="63">
        <v>5</v>
      </c>
      <c r="F169" s="64"/>
      <c r="G169" s="64">
        <v>5</v>
      </c>
      <c r="H169" s="64">
        <v>174</v>
      </c>
      <c r="I169" s="64">
        <v>208</v>
      </c>
      <c r="J169" s="59"/>
      <c r="K169" s="59">
        <v>6</v>
      </c>
      <c r="L169" s="59">
        <v>3</v>
      </c>
      <c r="M169" s="59">
        <v>14</v>
      </c>
      <c r="N169" s="59">
        <v>7</v>
      </c>
      <c r="O169" s="59">
        <v>2</v>
      </c>
      <c r="P169" s="59">
        <v>5</v>
      </c>
      <c r="Q169" s="59">
        <v>0</v>
      </c>
      <c r="R169" s="59">
        <v>2.5</v>
      </c>
      <c r="S169" s="59">
        <v>0</v>
      </c>
      <c r="T169" s="59"/>
      <c r="U169" s="232">
        <v>57</v>
      </c>
      <c r="V169" s="60"/>
      <c r="W169" s="60">
        <v>14</v>
      </c>
      <c r="X169" s="60"/>
      <c r="Y169" s="60">
        <v>0</v>
      </c>
      <c r="Z169" s="59"/>
      <c r="AA169" s="59">
        <v>0</v>
      </c>
      <c r="AB169" s="59"/>
      <c r="AC169" s="60">
        <v>0</v>
      </c>
      <c r="AD169" s="59"/>
      <c r="AE169" s="60">
        <v>0</v>
      </c>
      <c r="AF169" s="59"/>
      <c r="AG169" s="60">
        <v>4</v>
      </c>
      <c r="AH169" s="62"/>
    </row>
    <row r="170" spans="1:34" ht="15.75" x14ac:dyDescent="0.25">
      <c r="A170" s="52">
        <v>42752</v>
      </c>
      <c r="B170" s="53" t="s">
        <v>123</v>
      </c>
      <c r="C170" s="59">
        <v>3</v>
      </c>
      <c r="D170" s="54">
        <v>36</v>
      </c>
      <c r="E170" s="63">
        <v>25</v>
      </c>
      <c r="F170" s="64"/>
      <c r="G170" s="64">
        <v>5</v>
      </c>
      <c r="H170" s="64">
        <v>287</v>
      </c>
      <c r="I170" s="64">
        <v>213</v>
      </c>
      <c r="J170" s="60"/>
      <c r="K170" s="60">
        <v>13</v>
      </c>
      <c r="L170" s="60">
        <v>0</v>
      </c>
      <c r="M170" s="60">
        <v>0</v>
      </c>
      <c r="N170" s="60">
        <v>0</v>
      </c>
      <c r="O170" s="60">
        <v>10</v>
      </c>
      <c r="P170" s="60">
        <v>4</v>
      </c>
      <c r="Q170" s="60">
        <v>0</v>
      </c>
      <c r="R170" s="60">
        <v>11</v>
      </c>
      <c r="S170" s="60">
        <v>1</v>
      </c>
      <c r="T170" s="60">
        <v>0.5</v>
      </c>
      <c r="U170" s="232">
        <v>56</v>
      </c>
      <c r="V170" s="60"/>
      <c r="W170" s="60">
        <v>10</v>
      </c>
      <c r="X170" s="60"/>
      <c r="Y170" s="60">
        <v>0</v>
      </c>
      <c r="Z170" s="60"/>
      <c r="AA170" s="59">
        <v>0</v>
      </c>
      <c r="AB170" s="60"/>
      <c r="AC170" s="60">
        <v>0</v>
      </c>
      <c r="AD170" s="60"/>
      <c r="AE170" s="60">
        <v>0</v>
      </c>
      <c r="AF170" s="60"/>
      <c r="AG170" s="60">
        <v>2</v>
      </c>
      <c r="AH170" s="61"/>
    </row>
    <row r="171" spans="1:34" ht="15.75" x14ac:dyDescent="0.25">
      <c r="A171" s="52">
        <v>42752</v>
      </c>
      <c r="B171" s="53" t="s">
        <v>123</v>
      </c>
      <c r="C171" s="59">
        <v>3</v>
      </c>
      <c r="D171" s="54">
        <v>37</v>
      </c>
      <c r="E171" s="63">
        <v>25</v>
      </c>
      <c r="F171" s="64"/>
      <c r="G171" s="64">
        <v>5</v>
      </c>
      <c r="H171" s="64">
        <v>238</v>
      </c>
      <c r="I171" s="64">
        <v>194</v>
      </c>
      <c r="J171" s="60"/>
      <c r="K171" s="60">
        <v>1.5</v>
      </c>
      <c r="L171" s="60">
        <v>0</v>
      </c>
      <c r="M171" s="60">
        <v>2.5</v>
      </c>
      <c r="N171" s="60">
        <v>1.5</v>
      </c>
      <c r="O171" s="60">
        <v>14.5</v>
      </c>
      <c r="P171" s="60">
        <v>0</v>
      </c>
      <c r="Q171" s="60">
        <v>15</v>
      </c>
      <c r="R171" s="60">
        <v>0</v>
      </c>
      <c r="S171" s="60">
        <v>6</v>
      </c>
      <c r="T171" s="60">
        <v>0</v>
      </c>
      <c r="U171" s="232">
        <v>100</v>
      </c>
      <c r="V171" s="60"/>
      <c r="W171" s="60">
        <v>37</v>
      </c>
      <c r="X171" s="60"/>
      <c r="Y171" s="60">
        <v>1</v>
      </c>
      <c r="Z171" s="60"/>
      <c r="AA171" s="59">
        <v>0</v>
      </c>
      <c r="AB171" s="60"/>
      <c r="AC171" s="60">
        <v>0</v>
      </c>
      <c r="AD171" s="60"/>
      <c r="AE171" s="60">
        <v>0</v>
      </c>
      <c r="AF171" s="60"/>
      <c r="AG171" s="60">
        <v>6</v>
      </c>
      <c r="AH171" s="61"/>
    </row>
    <row r="172" spans="1:34" ht="15.75" x14ac:dyDescent="0.25">
      <c r="A172" s="52">
        <v>42752</v>
      </c>
      <c r="B172" s="53" t="s">
        <v>123</v>
      </c>
      <c r="C172" s="59">
        <v>3</v>
      </c>
      <c r="D172" s="54">
        <v>38</v>
      </c>
      <c r="E172" s="63">
        <v>25</v>
      </c>
      <c r="F172" s="64"/>
      <c r="G172" s="64">
        <v>5</v>
      </c>
      <c r="H172" s="64">
        <v>198</v>
      </c>
      <c r="I172" s="64">
        <v>143</v>
      </c>
      <c r="J172" s="60"/>
      <c r="K172" s="60">
        <v>0</v>
      </c>
      <c r="L172" s="60">
        <v>0</v>
      </c>
      <c r="M172" s="60">
        <v>0</v>
      </c>
      <c r="N172" s="60">
        <v>16</v>
      </c>
      <c r="O172" s="60">
        <v>0</v>
      </c>
      <c r="P172" s="60">
        <v>0</v>
      </c>
      <c r="Q172" s="60">
        <v>0</v>
      </c>
      <c r="R172" s="60">
        <v>0</v>
      </c>
      <c r="S172" s="60">
        <v>0</v>
      </c>
      <c r="T172" s="60">
        <v>18</v>
      </c>
      <c r="U172" s="232">
        <v>114</v>
      </c>
      <c r="V172" s="60"/>
      <c r="W172" s="60">
        <v>61</v>
      </c>
      <c r="X172" s="60"/>
      <c r="Y172" s="60">
        <v>1</v>
      </c>
      <c r="Z172" s="60"/>
      <c r="AA172" s="60">
        <v>0</v>
      </c>
      <c r="AB172" s="60"/>
      <c r="AC172" s="60">
        <v>0</v>
      </c>
      <c r="AD172" s="60"/>
      <c r="AE172" s="60">
        <v>0</v>
      </c>
      <c r="AF172" s="60"/>
      <c r="AG172" s="60">
        <v>8</v>
      </c>
      <c r="AH172" s="61"/>
    </row>
    <row r="173" spans="1:34" ht="15.75" x14ac:dyDescent="0.25">
      <c r="A173" s="52">
        <v>42752</v>
      </c>
      <c r="B173" s="53" t="s">
        <v>123</v>
      </c>
      <c r="C173" s="59">
        <v>3</v>
      </c>
      <c r="D173" s="54">
        <v>39</v>
      </c>
      <c r="E173" s="63">
        <v>27</v>
      </c>
      <c r="F173" s="64"/>
      <c r="G173" s="64">
        <v>5</v>
      </c>
      <c r="H173" s="64">
        <v>263</v>
      </c>
      <c r="I173" s="64">
        <v>211</v>
      </c>
      <c r="J173" s="60"/>
      <c r="K173" s="60">
        <v>0</v>
      </c>
      <c r="L173" s="60">
        <v>0</v>
      </c>
      <c r="M173" s="60">
        <v>0</v>
      </c>
      <c r="N173" s="60">
        <v>2</v>
      </c>
      <c r="O173" s="60">
        <v>2.5</v>
      </c>
      <c r="P173" s="60">
        <v>0</v>
      </c>
      <c r="Q173" s="60">
        <v>3</v>
      </c>
      <c r="R173" s="60">
        <v>0</v>
      </c>
      <c r="S173" s="60">
        <v>8</v>
      </c>
      <c r="T173" s="60">
        <v>3</v>
      </c>
      <c r="U173" s="232">
        <v>123</v>
      </c>
      <c r="V173" s="60"/>
      <c r="W173" s="60">
        <v>69</v>
      </c>
      <c r="X173" s="60"/>
      <c r="Y173" s="60">
        <v>2</v>
      </c>
      <c r="Z173" s="60"/>
      <c r="AA173" s="60">
        <v>0</v>
      </c>
      <c r="AB173" s="60"/>
      <c r="AC173" s="60">
        <v>0</v>
      </c>
      <c r="AD173" s="60"/>
      <c r="AE173" s="60">
        <v>0</v>
      </c>
      <c r="AF173" s="60"/>
      <c r="AG173" s="60">
        <v>2</v>
      </c>
      <c r="AH173" s="61"/>
    </row>
    <row r="174" spans="1:34" ht="16.5" thickBot="1" x14ac:dyDescent="0.3">
      <c r="A174" s="65">
        <v>42752</v>
      </c>
      <c r="B174" s="53" t="s">
        <v>123</v>
      </c>
      <c r="C174" s="66">
        <v>3</v>
      </c>
      <c r="D174" s="67">
        <v>40</v>
      </c>
      <c r="E174" s="68">
        <v>27</v>
      </c>
      <c r="F174" s="69"/>
      <c r="G174" s="69">
        <v>5</v>
      </c>
      <c r="H174" s="69">
        <v>218</v>
      </c>
      <c r="I174" s="69">
        <v>361</v>
      </c>
      <c r="J174" s="66"/>
      <c r="K174" s="66">
        <v>0</v>
      </c>
      <c r="L174" s="66">
        <v>4.5</v>
      </c>
      <c r="M174" s="66">
        <v>8.5</v>
      </c>
      <c r="N174" s="66">
        <v>11.5</v>
      </c>
      <c r="O174" s="66">
        <v>8</v>
      </c>
      <c r="P174" s="66">
        <v>0</v>
      </c>
      <c r="Q174" s="66">
        <v>0</v>
      </c>
      <c r="R174" s="66">
        <v>9.5</v>
      </c>
      <c r="S174" s="66">
        <v>4</v>
      </c>
      <c r="T174" s="66">
        <v>0</v>
      </c>
      <c r="U174" s="234">
        <v>78</v>
      </c>
      <c r="V174" s="66"/>
      <c r="W174" s="66">
        <v>91</v>
      </c>
      <c r="X174" s="66"/>
      <c r="Y174" s="66">
        <v>1</v>
      </c>
      <c r="Z174" s="66"/>
      <c r="AA174" s="66">
        <v>0</v>
      </c>
      <c r="AB174" s="66"/>
      <c r="AC174" s="70">
        <v>0</v>
      </c>
      <c r="AD174" s="66"/>
      <c r="AE174" s="70">
        <v>0</v>
      </c>
      <c r="AF174" s="66"/>
      <c r="AG174" s="70">
        <v>7</v>
      </c>
      <c r="AH174" s="71"/>
    </row>
    <row r="175" spans="1:34" ht="15.75" x14ac:dyDescent="0.25">
      <c r="A175" s="93">
        <v>42758</v>
      </c>
      <c r="B175" s="94" t="s">
        <v>124</v>
      </c>
      <c r="C175" s="95">
        <v>3</v>
      </c>
      <c r="D175" s="96">
        <v>41</v>
      </c>
      <c r="E175" s="97">
        <v>12</v>
      </c>
      <c r="F175" s="98"/>
      <c r="G175" s="98">
        <v>5</v>
      </c>
      <c r="H175" s="98">
        <v>208</v>
      </c>
      <c r="I175" s="98">
        <v>84</v>
      </c>
      <c r="J175" s="99"/>
      <c r="K175" s="99">
        <v>3.5</v>
      </c>
      <c r="L175" s="99">
        <v>2</v>
      </c>
      <c r="M175" s="99">
        <v>0</v>
      </c>
      <c r="N175" s="99">
        <v>0</v>
      </c>
      <c r="O175" s="99">
        <v>0</v>
      </c>
      <c r="P175" s="99">
        <v>0</v>
      </c>
      <c r="Q175" s="99">
        <v>0</v>
      </c>
      <c r="R175" s="99">
        <v>0</v>
      </c>
      <c r="S175" s="99">
        <v>0</v>
      </c>
      <c r="T175" s="99">
        <v>0</v>
      </c>
      <c r="U175" s="235">
        <v>87</v>
      </c>
      <c r="V175" s="99"/>
      <c r="W175" s="99">
        <v>42</v>
      </c>
      <c r="X175" s="99"/>
      <c r="Y175" s="99">
        <v>1</v>
      </c>
      <c r="Z175" s="99"/>
      <c r="AA175" s="99">
        <v>0</v>
      </c>
      <c r="AB175" s="99"/>
      <c r="AC175" s="99">
        <v>0</v>
      </c>
      <c r="AD175" s="99"/>
      <c r="AE175" s="100">
        <v>0</v>
      </c>
      <c r="AF175" s="99"/>
      <c r="AG175" s="99">
        <v>2</v>
      </c>
      <c r="AH175" s="101"/>
    </row>
    <row r="176" spans="1:34" ht="15.75" x14ac:dyDescent="0.25">
      <c r="A176" s="102">
        <v>42758</v>
      </c>
      <c r="B176" s="103" t="s">
        <v>124</v>
      </c>
      <c r="C176" s="104">
        <v>3</v>
      </c>
      <c r="D176" s="105">
        <v>42</v>
      </c>
      <c r="E176" s="106">
        <v>12</v>
      </c>
      <c r="F176" s="107"/>
      <c r="G176" s="107">
        <v>5</v>
      </c>
      <c r="H176" s="107">
        <v>443</v>
      </c>
      <c r="I176" s="107">
        <v>197</v>
      </c>
      <c r="J176" s="108"/>
      <c r="K176" s="108">
        <v>0</v>
      </c>
      <c r="L176" s="108">
        <v>0</v>
      </c>
      <c r="M176" s="108">
        <v>0</v>
      </c>
      <c r="N176" s="108">
        <v>0</v>
      </c>
      <c r="O176" s="108">
        <v>0</v>
      </c>
      <c r="P176" s="108">
        <v>0</v>
      </c>
      <c r="Q176" s="108">
        <v>0</v>
      </c>
      <c r="R176" s="108">
        <v>0</v>
      </c>
      <c r="S176" s="108">
        <v>0</v>
      </c>
      <c r="T176" s="108">
        <v>0</v>
      </c>
      <c r="U176" s="236">
        <v>105</v>
      </c>
      <c r="V176" s="108"/>
      <c r="W176" s="108">
        <v>61</v>
      </c>
      <c r="X176" s="108"/>
      <c r="Y176" s="108">
        <v>2</v>
      </c>
      <c r="Z176" s="108"/>
      <c r="AA176" s="108">
        <v>0</v>
      </c>
      <c r="AB176" s="108"/>
      <c r="AC176" s="108">
        <v>0</v>
      </c>
      <c r="AD176" s="108"/>
      <c r="AE176" s="109">
        <v>0</v>
      </c>
      <c r="AF176" s="108"/>
      <c r="AG176" s="108">
        <v>3</v>
      </c>
      <c r="AH176" s="110"/>
    </row>
    <row r="177" spans="1:34" ht="15.75" x14ac:dyDescent="0.25">
      <c r="A177" s="102">
        <v>42758</v>
      </c>
      <c r="B177" s="103" t="s">
        <v>124</v>
      </c>
      <c r="C177" s="104">
        <v>3</v>
      </c>
      <c r="D177" s="105">
        <v>43</v>
      </c>
      <c r="E177" s="106">
        <v>12</v>
      </c>
      <c r="F177" s="107"/>
      <c r="G177" s="107">
        <v>5</v>
      </c>
      <c r="H177" s="107">
        <v>291</v>
      </c>
      <c r="I177" s="107">
        <v>220</v>
      </c>
      <c r="J177" s="108"/>
      <c r="K177" s="108">
        <v>6</v>
      </c>
      <c r="L177" s="108">
        <v>3</v>
      </c>
      <c r="M177" s="108">
        <v>10</v>
      </c>
      <c r="N177" s="108">
        <v>3.5</v>
      </c>
      <c r="O177" s="108">
        <v>0</v>
      </c>
      <c r="P177" s="108">
        <v>0</v>
      </c>
      <c r="Q177" s="108">
        <v>0</v>
      </c>
      <c r="R177" s="108">
        <v>0</v>
      </c>
      <c r="S177" s="108">
        <v>0</v>
      </c>
      <c r="T177" s="108">
        <v>0</v>
      </c>
      <c r="U177" s="236">
        <v>36</v>
      </c>
      <c r="V177" s="108"/>
      <c r="W177" s="108">
        <v>44</v>
      </c>
      <c r="X177" s="108"/>
      <c r="Y177" s="108">
        <v>4</v>
      </c>
      <c r="Z177" s="108"/>
      <c r="AA177" s="108">
        <v>1</v>
      </c>
      <c r="AB177" s="108"/>
      <c r="AC177" s="108">
        <v>0</v>
      </c>
      <c r="AD177" s="108"/>
      <c r="AE177" s="109">
        <v>0</v>
      </c>
      <c r="AF177" s="108"/>
      <c r="AG177" s="108">
        <v>10</v>
      </c>
      <c r="AH177" s="110"/>
    </row>
    <row r="178" spans="1:34" ht="15.75" x14ac:dyDescent="0.25">
      <c r="A178" s="102">
        <v>42758</v>
      </c>
      <c r="B178" s="103" t="s">
        <v>124</v>
      </c>
      <c r="C178" s="104">
        <v>3</v>
      </c>
      <c r="D178" s="105">
        <v>44</v>
      </c>
      <c r="E178" s="106">
        <v>12</v>
      </c>
      <c r="F178" s="107"/>
      <c r="G178" s="107">
        <v>5</v>
      </c>
      <c r="H178" s="107">
        <v>226</v>
      </c>
      <c r="I178" s="107">
        <v>194</v>
      </c>
      <c r="J178" s="108"/>
      <c r="K178" s="108">
        <v>5</v>
      </c>
      <c r="L178" s="108">
        <v>0</v>
      </c>
      <c r="M178" s="108">
        <v>0</v>
      </c>
      <c r="N178" s="108">
        <v>0</v>
      </c>
      <c r="O178" s="108">
        <v>6</v>
      </c>
      <c r="P178" s="108">
        <v>0</v>
      </c>
      <c r="Q178" s="108">
        <v>0</v>
      </c>
      <c r="R178" s="108">
        <v>0</v>
      </c>
      <c r="S178" s="108">
        <v>0</v>
      </c>
      <c r="T178" s="108">
        <v>20</v>
      </c>
      <c r="U178" s="236">
        <v>74</v>
      </c>
      <c r="V178" s="108"/>
      <c r="W178" s="108">
        <v>14</v>
      </c>
      <c r="X178" s="108"/>
      <c r="Y178" s="108">
        <v>0</v>
      </c>
      <c r="Z178" s="108"/>
      <c r="AA178" s="108">
        <v>0</v>
      </c>
      <c r="AB178" s="108"/>
      <c r="AC178" s="108">
        <v>0</v>
      </c>
      <c r="AD178" s="108"/>
      <c r="AE178" s="109">
        <v>0</v>
      </c>
      <c r="AF178" s="108"/>
      <c r="AG178" s="108">
        <v>5</v>
      </c>
      <c r="AH178" s="110"/>
    </row>
    <row r="179" spans="1:34" ht="15.75" x14ac:dyDescent="0.25">
      <c r="A179" s="102">
        <v>42758</v>
      </c>
      <c r="B179" s="103" t="s">
        <v>124</v>
      </c>
      <c r="C179" s="104">
        <v>3</v>
      </c>
      <c r="D179" s="105">
        <v>45</v>
      </c>
      <c r="E179" s="106">
        <v>12</v>
      </c>
      <c r="F179" s="107"/>
      <c r="G179" s="107">
        <v>5</v>
      </c>
      <c r="H179" s="107">
        <v>260</v>
      </c>
      <c r="I179" s="107">
        <v>136</v>
      </c>
      <c r="J179" s="108"/>
      <c r="K179" s="108">
        <v>4</v>
      </c>
      <c r="L179" s="108">
        <v>2.5</v>
      </c>
      <c r="M179" s="108">
        <v>4</v>
      </c>
      <c r="N179" s="108">
        <v>0</v>
      </c>
      <c r="O179" s="108">
        <v>0</v>
      </c>
      <c r="P179" s="108">
        <v>0</v>
      </c>
      <c r="Q179" s="108">
        <v>0</v>
      </c>
      <c r="R179" s="108">
        <v>0</v>
      </c>
      <c r="S179" s="108">
        <v>0</v>
      </c>
      <c r="T179" s="108">
        <v>0</v>
      </c>
      <c r="U179" s="236">
        <v>64</v>
      </c>
      <c r="V179" s="108"/>
      <c r="W179" s="108">
        <v>56</v>
      </c>
      <c r="X179" s="108"/>
      <c r="Y179" s="108">
        <v>0</v>
      </c>
      <c r="Z179" s="108"/>
      <c r="AA179" s="108">
        <v>0</v>
      </c>
      <c r="AB179" s="108"/>
      <c r="AC179" s="108">
        <v>0</v>
      </c>
      <c r="AD179" s="108"/>
      <c r="AE179" s="109">
        <v>0</v>
      </c>
      <c r="AF179" s="108"/>
      <c r="AG179" s="108">
        <v>11</v>
      </c>
      <c r="AH179" s="110"/>
    </row>
    <row r="180" spans="1:34" ht="15.75" x14ac:dyDescent="0.25">
      <c r="A180" s="102">
        <v>42758</v>
      </c>
      <c r="B180" s="103" t="s">
        <v>124</v>
      </c>
      <c r="C180" s="104">
        <v>3</v>
      </c>
      <c r="D180" s="105">
        <v>46</v>
      </c>
      <c r="E180" s="106">
        <v>13</v>
      </c>
      <c r="F180" s="107"/>
      <c r="G180" s="107">
        <v>5</v>
      </c>
      <c r="H180" s="107">
        <v>420</v>
      </c>
      <c r="I180" s="107">
        <v>57</v>
      </c>
      <c r="J180" s="108"/>
      <c r="K180" s="108">
        <v>11</v>
      </c>
      <c r="L180" s="108">
        <v>9</v>
      </c>
      <c r="M180" s="108">
        <v>0</v>
      </c>
      <c r="N180" s="108">
        <v>0</v>
      </c>
      <c r="O180" s="108">
        <v>0</v>
      </c>
      <c r="P180" s="108">
        <v>0</v>
      </c>
      <c r="Q180" s="108">
        <v>0</v>
      </c>
      <c r="R180" s="108">
        <v>0</v>
      </c>
      <c r="S180" s="108">
        <v>0</v>
      </c>
      <c r="T180" s="108">
        <v>0</v>
      </c>
      <c r="U180" s="236">
        <v>103</v>
      </c>
      <c r="V180" s="108"/>
      <c r="W180" s="108">
        <v>103</v>
      </c>
      <c r="X180" s="108"/>
      <c r="Y180" s="108">
        <v>3</v>
      </c>
      <c r="Z180" s="108"/>
      <c r="AA180" s="108">
        <v>2</v>
      </c>
      <c r="AB180" s="108"/>
      <c r="AC180" s="108">
        <v>0</v>
      </c>
      <c r="AD180" s="108"/>
      <c r="AE180" s="108">
        <v>0</v>
      </c>
      <c r="AF180" s="108"/>
      <c r="AG180" s="108">
        <v>10</v>
      </c>
      <c r="AH180" s="110"/>
    </row>
    <row r="181" spans="1:34" ht="15.75" x14ac:dyDescent="0.25">
      <c r="A181" s="111">
        <v>42758</v>
      </c>
      <c r="B181" s="103" t="s">
        <v>124</v>
      </c>
      <c r="C181" s="112">
        <v>3</v>
      </c>
      <c r="D181" s="105">
        <v>47</v>
      </c>
      <c r="E181" s="113">
        <v>13</v>
      </c>
      <c r="F181" s="112"/>
      <c r="G181" s="112">
        <v>5</v>
      </c>
      <c r="H181" s="112">
        <v>181</v>
      </c>
      <c r="I181" s="112">
        <v>136</v>
      </c>
      <c r="J181" s="114"/>
      <c r="K181" s="114">
        <v>11</v>
      </c>
      <c r="L181" s="114">
        <v>0</v>
      </c>
      <c r="M181" s="114">
        <v>4.5</v>
      </c>
      <c r="N181" s="114">
        <v>9</v>
      </c>
      <c r="O181" s="114">
        <v>1.5</v>
      </c>
      <c r="P181" s="114">
        <v>6.5</v>
      </c>
      <c r="Q181" s="114">
        <v>11.2</v>
      </c>
      <c r="R181" s="114">
        <v>0</v>
      </c>
      <c r="S181" s="114">
        <v>0</v>
      </c>
      <c r="T181" s="114">
        <v>0</v>
      </c>
      <c r="U181" s="237">
        <v>92</v>
      </c>
      <c r="V181" s="114"/>
      <c r="W181" s="114">
        <v>19</v>
      </c>
      <c r="X181" s="114"/>
      <c r="Y181" s="114">
        <v>0</v>
      </c>
      <c r="Z181" s="114"/>
      <c r="AA181" s="114">
        <v>0</v>
      </c>
      <c r="AB181" s="114"/>
      <c r="AC181" s="114">
        <v>0</v>
      </c>
      <c r="AD181" s="114"/>
      <c r="AE181" s="114">
        <v>0</v>
      </c>
      <c r="AF181" s="114"/>
      <c r="AG181" s="114">
        <v>8</v>
      </c>
      <c r="AH181" s="115"/>
    </row>
    <row r="182" spans="1:34" ht="15.75" x14ac:dyDescent="0.25">
      <c r="A182" s="111">
        <v>42758</v>
      </c>
      <c r="B182" s="103" t="s">
        <v>124</v>
      </c>
      <c r="C182" s="112">
        <v>3</v>
      </c>
      <c r="D182" s="105">
        <v>48</v>
      </c>
      <c r="E182" s="113">
        <v>13</v>
      </c>
      <c r="F182" s="112"/>
      <c r="G182" s="112">
        <v>5</v>
      </c>
      <c r="H182" s="112">
        <v>250</v>
      </c>
      <c r="I182" s="112">
        <v>230</v>
      </c>
      <c r="J182" s="114"/>
      <c r="K182" s="114">
        <v>0</v>
      </c>
      <c r="L182" s="114">
        <v>0</v>
      </c>
      <c r="M182" s="114">
        <v>0</v>
      </c>
      <c r="N182" s="114">
        <v>0</v>
      </c>
      <c r="O182" s="114">
        <v>0</v>
      </c>
      <c r="P182" s="114">
        <v>1</v>
      </c>
      <c r="Q182" s="114">
        <v>1</v>
      </c>
      <c r="R182" s="114">
        <v>1</v>
      </c>
      <c r="S182" s="114">
        <v>1.5</v>
      </c>
      <c r="T182" s="114">
        <v>1.5</v>
      </c>
      <c r="U182" s="237">
        <v>35</v>
      </c>
      <c r="V182" s="114"/>
      <c r="W182" s="114">
        <v>87</v>
      </c>
      <c r="X182" s="114"/>
      <c r="Y182" s="114">
        <v>0</v>
      </c>
      <c r="Z182" s="114"/>
      <c r="AA182" s="114">
        <v>0</v>
      </c>
      <c r="AB182" s="114"/>
      <c r="AC182" s="114">
        <v>0</v>
      </c>
      <c r="AD182" s="114"/>
      <c r="AE182" s="114">
        <v>0</v>
      </c>
      <c r="AF182" s="114"/>
      <c r="AG182" s="114">
        <v>2</v>
      </c>
      <c r="AH182" s="115"/>
    </row>
    <row r="183" spans="1:34" ht="15.75" x14ac:dyDescent="0.25">
      <c r="A183" s="111">
        <v>42758</v>
      </c>
      <c r="B183" s="103" t="s">
        <v>124</v>
      </c>
      <c r="C183" s="112">
        <v>3</v>
      </c>
      <c r="D183" s="105">
        <v>49</v>
      </c>
      <c r="E183" s="113">
        <v>13</v>
      </c>
      <c r="F183" s="112"/>
      <c r="G183" s="112">
        <v>5</v>
      </c>
      <c r="H183" s="112">
        <v>218</v>
      </c>
      <c r="I183" s="112">
        <v>110</v>
      </c>
      <c r="J183" s="114"/>
      <c r="K183" s="114">
        <v>2</v>
      </c>
      <c r="L183" s="114">
        <v>5.5</v>
      </c>
      <c r="M183" s="114">
        <v>36</v>
      </c>
      <c r="N183" s="114">
        <v>9.5</v>
      </c>
      <c r="O183" s="114">
        <v>0</v>
      </c>
      <c r="P183" s="114">
        <v>0</v>
      </c>
      <c r="Q183" s="114">
        <v>0</v>
      </c>
      <c r="R183" s="114">
        <v>0</v>
      </c>
      <c r="S183" s="114">
        <v>0</v>
      </c>
      <c r="T183" s="114">
        <v>6</v>
      </c>
      <c r="U183" s="237">
        <v>60</v>
      </c>
      <c r="V183" s="114"/>
      <c r="W183" s="114">
        <v>19</v>
      </c>
      <c r="X183" s="114"/>
      <c r="Y183" s="114">
        <v>0</v>
      </c>
      <c r="Z183" s="114"/>
      <c r="AA183" s="114">
        <v>1</v>
      </c>
      <c r="AB183" s="114"/>
      <c r="AC183" s="114">
        <v>0</v>
      </c>
      <c r="AD183" s="114"/>
      <c r="AE183" s="114">
        <v>0</v>
      </c>
      <c r="AF183" s="114"/>
      <c r="AG183" s="114">
        <v>7</v>
      </c>
      <c r="AH183" s="115"/>
    </row>
    <row r="184" spans="1:34" ht="15.75" x14ac:dyDescent="0.25">
      <c r="A184" s="111">
        <v>42759</v>
      </c>
      <c r="B184" s="103" t="s">
        <v>124</v>
      </c>
      <c r="C184" s="112">
        <v>3</v>
      </c>
      <c r="D184" s="105">
        <v>50</v>
      </c>
      <c r="E184" s="113">
        <v>13</v>
      </c>
      <c r="F184" s="112"/>
      <c r="G184" s="112">
        <v>5</v>
      </c>
      <c r="H184" s="112">
        <v>214</v>
      </c>
      <c r="I184" s="112">
        <v>82</v>
      </c>
      <c r="J184" s="114"/>
      <c r="K184" s="114">
        <v>0</v>
      </c>
      <c r="L184" s="114">
        <v>0</v>
      </c>
      <c r="M184" s="114">
        <v>1</v>
      </c>
      <c r="N184" s="114">
        <v>3.5</v>
      </c>
      <c r="O184" s="114">
        <v>0</v>
      </c>
      <c r="P184" s="114">
        <v>1</v>
      </c>
      <c r="Q184" s="114">
        <v>4.5</v>
      </c>
      <c r="R184" s="114">
        <v>4</v>
      </c>
      <c r="S184" s="114">
        <v>0</v>
      </c>
      <c r="T184" s="114">
        <v>0</v>
      </c>
      <c r="U184" s="237">
        <v>26</v>
      </c>
      <c r="V184" s="114"/>
      <c r="W184" s="114">
        <v>21</v>
      </c>
      <c r="X184" s="114"/>
      <c r="Y184" s="114">
        <v>0</v>
      </c>
      <c r="Z184" s="114"/>
      <c r="AA184" s="114">
        <v>0</v>
      </c>
      <c r="AB184" s="114"/>
      <c r="AC184" s="114">
        <v>0</v>
      </c>
      <c r="AD184" s="114"/>
      <c r="AE184" s="114">
        <v>0</v>
      </c>
      <c r="AF184" s="114"/>
      <c r="AG184" s="114">
        <v>2</v>
      </c>
      <c r="AH184" s="115"/>
    </row>
    <row r="185" spans="1:34" ht="15.75" x14ac:dyDescent="0.25">
      <c r="A185" s="111">
        <v>42759</v>
      </c>
      <c r="B185" s="103" t="s">
        <v>124</v>
      </c>
      <c r="C185" s="112">
        <v>3</v>
      </c>
      <c r="D185" s="105">
        <v>51</v>
      </c>
      <c r="E185" s="113">
        <v>11</v>
      </c>
      <c r="F185" s="112"/>
      <c r="G185" s="112">
        <v>5</v>
      </c>
      <c r="H185" s="112">
        <v>217</v>
      </c>
      <c r="I185" s="112">
        <v>138</v>
      </c>
      <c r="J185" s="114"/>
      <c r="K185" s="114">
        <v>6</v>
      </c>
      <c r="L185" s="114">
        <v>4</v>
      </c>
      <c r="M185" s="114">
        <v>2</v>
      </c>
      <c r="N185" s="114">
        <v>8.5</v>
      </c>
      <c r="O185" s="114">
        <v>0</v>
      </c>
      <c r="P185" s="114">
        <v>0</v>
      </c>
      <c r="Q185" s="114">
        <v>0</v>
      </c>
      <c r="R185" s="114">
        <v>0</v>
      </c>
      <c r="S185" s="114">
        <v>0</v>
      </c>
      <c r="T185" s="114">
        <v>0</v>
      </c>
      <c r="U185" s="237">
        <v>7</v>
      </c>
      <c r="V185" s="114"/>
      <c r="W185" s="114">
        <v>7</v>
      </c>
      <c r="X185" s="114"/>
      <c r="Y185" s="114">
        <v>30</v>
      </c>
      <c r="Z185" s="114"/>
      <c r="AA185" s="114">
        <v>4</v>
      </c>
      <c r="AB185" s="114"/>
      <c r="AC185" s="114">
        <v>0</v>
      </c>
      <c r="AD185" s="114"/>
      <c r="AE185" s="114">
        <v>0</v>
      </c>
      <c r="AF185" s="114"/>
      <c r="AG185" s="114">
        <v>8</v>
      </c>
      <c r="AH185" s="115"/>
    </row>
    <row r="186" spans="1:34" ht="15.75" x14ac:dyDescent="0.25">
      <c r="A186" s="111">
        <v>42759</v>
      </c>
      <c r="B186" s="103" t="s">
        <v>124</v>
      </c>
      <c r="C186" s="112">
        <v>3</v>
      </c>
      <c r="D186" s="105">
        <v>52</v>
      </c>
      <c r="E186" s="113">
        <v>11</v>
      </c>
      <c r="F186" s="112"/>
      <c r="G186" s="112">
        <v>5</v>
      </c>
      <c r="H186" s="112">
        <v>357</v>
      </c>
      <c r="I186" s="112">
        <v>170</v>
      </c>
      <c r="J186" s="114"/>
      <c r="K186" s="114">
        <v>0</v>
      </c>
      <c r="L186" s="114">
        <v>4</v>
      </c>
      <c r="M186" s="114">
        <v>1</v>
      </c>
      <c r="N186" s="114">
        <v>0</v>
      </c>
      <c r="O186" s="114">
        <v>0</v>
      </c>
      <c r="P186" s="114">
        <v>0</v>
      </c>
      <c r="Q186" s="114">
        <v>0</v>
      </c>
      <c r="R186" s="114">
        <v>0</v>
      </c>
      <c r="S186" s="114">
        <v>0</v>
      </c>
      <c r="T186" s="114">
        <v>0</v>
      </c>
      <c r="U186" s="237">
        <v>15</v>
      </c>
      <c r="V186" s="114"/>
      <c r="W186" s="114">
        <v>15</v>
      </c>
      <c r="X186" s="114"/>
      <c r="Y186" s="114">
        <v>33</v>
      </c>
      <c r="Z186" s="114"/>
      <c r="AA186" s="114">
        <v>1</v>
      </c>
      <c r="AB186" s="114"/>
      <c r="AC186" s="114">
        <v>0</v>
      </c>
      <c r="AD186" s="114"/>
      <c r="AE186" s="114">
        <v>0</v>
      </c>
      <c r="AF186" s="114"/>
      <c r="AG186" s="114">
        <v>4</v>
      </c>
      <c r="AH186" s="115"/>
    </row>
    <row r="187" spans="1:34" ht="15.75" x14ac:dyDescent="0.25">
      <c r="A187" s="111">
        <v>42759</v>
      </c>
      <c r="B187" s="103" t="s">
        <v>124</v>
      </c>
      <c r="C187" s="112">
        <v>3</v>
      </c>
      <c r="D187" s="105">
        <v>53</v>
      </c>
      <c r="E187" s="113">
        <v>11</v>
      </c>
      <c r="F187" s="112"/>
      <c r="G187" s="112">
        <v>5</v>
      </c>
      <c r="H187" s="112">
        <v>266</v>
      </c>
      <c r="I187" s="112">
        <v>316</v>
      </c>
      <c r="J187" s="114"/>
      <c r="K187" s="114">
        <v>0</v>
      </c>
      <c r="L187" s="114">
        <v>9</v>
      </c>
      <c r="M187" s="114">
        <v>9</v>
      </c>
      <c r="N187" s="114">
        <v>8</v>
      </c>
      <c r="O187" s="114">
        <v>0</v>
      </c>
      <c r="P187" s="114">
        <v>0</v>
      </c>
      <c r="Q187" s="114">
        <v>0</v>
      </c>
      <c r="R187" s="114">
        <v>0</v>
      </c>
      <c r="S187" s="114">
        <v>0</v>
      </c>
      <c r="T187" s="114">
        <v>0</v>
      </c>
      <c r="U187" s="237">
        <v>75</v>
      </c>
      <c r="V187" s="114"/>
      <c r="W187" s="114">
        <v>75</v>
      </c>
      <c r="X187" s="114"/>
      <c r="Y187" s="114">
        <v>14</v>
      </c>
      <c r="Z187" s="114"/>
      <c r="AA187" s="114">
        <v>5</v>
      </c>
      <c r="AB187" s="114"/>
      <c r="AC187" s="114">
        <v>0</v>
      </c>
      <c r="AD187" s="114"/>
      <c r="AE187" s="114">
        <v>0</v>
      </c>
      <c r="AF187" s="114"/>
      <c r="AG187" s="114">
        <v>4</v>
      </c>
      <c r="AH187" s="115"/>
    </row>
    <row r="188" spans="1:34" ht="15.75" x14ac:dyDescent="0.25">
      <c r="A188" s="111">
        <v>42759</v>
      </c>
      <c r="B188" s="103" t="s">
        <v>124</v>
      </c>
      <c r="C188" s="112">
        <v>3</v>
      </c>
      <c r="D188" s="105">
        <v>54</v>
      </c>
      <c r="E188" s="113">
        <v>11</v>
      </c>
      <c r="F188" s="112"/>
      <c r="G188" s="112">
        <v>5</v>
      </c>
      <c r="H188" s="112">
        <v>237</v>
      </c>
      <c r="I188" s="112">
        <v>121</v>
      </c>
      <c r="J188" s="114"/>
      <c r="K188" s="114">
        <v>0</v>
      </c>
      <c r="L188" s="114">
        <v>0</v>
      </c>
      <c r="M188" s="114">
        <v>1</v>
      </c>
      <c r="N188" s="114">
        <v>0</v>
      </c>
      <c r="O188" s="114">
        <v>4</v>
      </c>
      <c r="P188" s="114">
        <v>0</v>
      </c>
      <c r="Q188" s="114">
        <v>8</v>
      </c>
      <c r="R188" s="114">
        <v>0</v>
      </c>
      <c r="S188" s="114">
        <v>0</v>
      </c>
      <c r="T188" s="114">
        <v>6</v>
      </c>
      <c r="U188" s="237">
        <v>39</v>
      </c>
      <c r="V188" s="114"/>
      <c r="W188" s="114">
        <v>39</v>
      </c>
      <c r="X188" s="114"/>
      <c r="Y188" s="114">
        <v>23</v>
      </c>
      <c r="Z188" s="114"/>
      <c r="AA188" s="114">
        <v>0</v>
      </c>
      <c r="AB188" s="114"/>
      <c r="AC188" s="114">
        <v>0</v>
      </c>
      <c r="AD188" s="114"/>
      <c r="AE188" s="114">
        <v>0</v>
      </c>
      <c r="AF188" s="114"/>
      <c r="AG188" s="114">
        <v>6</v>
      </c>
      <c r="AH188" s="115"/>
    </row>
    <row r="189" spans="1:34" ht="15.75" x14ac:dyDescent="0.25">
      <c r="A189" s="111">
        <v>42759</v>
      </c>
      <c r="B189" s="103" t="s">
        <v>124</v>
      </c>
      <c r="C189" s="112">
        <v>3</v>
      </c>
      <c r="D189" s="105">
        <v>55</v>
      </c>
      <c r="E189" s="113">
        <v>11</v>
      </c>
      <c r="F189" s="112"/>
      <c r="G189" s="112">
        <v>5</v>
      </c>
      <c r="H189" s="112">
        <v>239</v>
      </c>
      <c r="I189" s="112">
        <v>186</v>
      </c>
      <c r="J189" s="114"/>
      <c r="K189" s="114">
        <v>0</v>
      </c>
      <c r="L189" s="114">
        <v>6</v>
      </c>
      <c r="M189" s="114">
        <v>1</v>
      </c>
      <c r="N189" s="114">
        <v>1</v>
      </c>
      <c r="O189" s="114">
        <v>3.5</v>
      </c>
      <c r="P189" s="114">
        <v>0</v>
      </c>
      <c r="Q189" s="114">
        <v>2</v>
      </c>
      <c r="R189" s="114">
        <v>11.9</v>
      </c>
      <c r="S189" s="114">
        <v>1</v>
      </c>
      <c r="T189" s="114">
        <v>0</v>
      </c>
      <c r="U189" s="237">
        <v>21</v>
      </c>
      <c r="V189" s="114"/>
      <c r="W189" s="114">
        <v>21</v>
      </c>
      <c r="X189" s="114"/>
      <c r="Y189" s="114">
        <v>7</v>
      </c>
      <c r="Z189" s="114"/>
      <c r="AA189" s="114">
        <v>1</v>
      </c>
      <c r="AB189" s="114"/>
      <c r="AC189" s="114">
        <v>0</v>
      </c>
      <c r="AD189" s="114"/>
      <c r="AE189" s="114">
        <v>0</v>
      </c>
      <c r="AF189" s="114"/>
      <c r="AG189" s="114">
        <v>1</v>
      </c>
      <c r="AH189" s="115"/>
    </row>
    <row r="190" spans="1:34" ht="15.75" x14ac:dyDescent="0.25">
      <c r="A190" s="111">
        <v>42759</v>
      </c>
      <c r="B190" s="103" t="s">
        <v>124</v>
      </c>
      <c r="C190" s="112">
        <v>3</v>
      </c>
      <c r="D190" s="105">
        <v>56</v>
      </c>
      <c r="E190" s="113">
        <v>14</v>
      </c>
      <c r="F190" s="112"/>
      <c r="G190" s="112">
        <v>5</v>
      </c>
      <c r="H190" s="112">
        <v>220</v>
      </c>
      <c r="I190" s="112">
        <v>200</v>
      </c>
      <c r="J190" s="114"/>
      <c r="K190" s="114">
        <v>5</v>
      </c>
      <c r="L190" s="114">
        <v>8</v>
      </c>
      <c r="M190" s="114">
        <v>15.5</v>
      </c>
      <c r="N190" s="114">
        <v>9.5</v>
      </c>
      <c r="O190" s="114">
        <v>10</v>
      </c>
      <c r="P190" s="114">
        <v>0</v>
      </c>
      <c r="Q190" s="114">
        <v>0</v>
      </c>
      <c r="R190" s="114">
        <v>0</v>
      </c>
      <c r="S190" s="114">
        <v>0</v>
      </c>
      <c r="T190" s="114">
        <v>0</v>
      </c>
      <c r="U190" s="237">
        <v>44</v>
      </c>
      <c r="V190" s="114"/>
      <c r="W190" s="114">
        <v>24</v>
      </c>
      <c r="X190" s="114"/>
      <c r="Y190" s="114">
        <v>41</v>
      </c>
      <c r="Z190" s="114"/>
      <c r="AA190" s="114">
        <v>0</v>
      </c>
      <c r="AB190" s="114"/>
      <c r="AC190" s="114">
        <v>0</v>
      </c>
      <c r="AD190" s="114"/>
      <c r="AE190" s="114">
        <v>0</v>
      </c>
      <c r="AF190" s="114"/>
      <c r="AG190" s="114">
        <v>2</v>
      </c>
      <c r="AH190" s="115"/>
    </row>
    <row r="191" spans="1:34" ht="15.75" x14ac:dyDescent="0.25">
      <c r="A191" s="111">
        <v>42759</v>
      </c>
      <c r="B191" s="103" t="s">
        <v>124</v>
      </c>
      <c r="C191" s="112">
        <v>3</v>
      </c>
      <c r="D191" s="105">
        <v>57</v>
      </c>
      <c r="E191" s="113">
        <v>14</v>
      </c>
      <c r="F191" s="112"/>
      <c r="G191" s="112">
        <v>5</v>
      </c>
      <c r="H191" s="112">
        <v>366</v>
      </c>
      <c r="I191" s="112">
        <v>63</v>
      </c>
      <c r="J191" s="114"/>
      <c r="K191" s="114">
        <v>4</v>
      </c>
      <c r="L191" s="114">
        <v>4</v>
      </c>
      <c r="M191" s="114">
        <v>0</v>
      </c>
      <c r="N191" s="114">
        <v>0</v>
      </c>
      <c r="O191" s="114">
        <v>0</v>
      </c>
      <c r="P191" s="114">
        <v>0</v>
      </c>
      <c r="Q191" s="114">
        <v>0</v>
      </c>
      <c r="R191" s="114">
        <v>0</v>
      </c>
      <c r="S191" s="114">
        <v>0</v>
      </c>
      <c r="T191" s="114">
        <v>0</v>
      </c>
      <c r="U191" s="237">
        <v>43</v>
      </c>
      <c r="V191" s="114"/>
      <c r="W191" s="114">
        <v>43</v>
      </c>
      <c r="X191" s="114"/>
      <c r="Y191" s="114">
        <v>34</v>
      </c>
      <c r="Z191" s="114"/>
      <c r="AA191" s="114">
        <v>0</v>
      </c>
      <c r="AB191" s="114"/>
      <c r="AC191" s="114">
        <v>5</v>
      </c>
      <c r="AD191" s="114"/>
      <c r="AE191" s="114">
        <v>0</v>
      </c>
      <c r="AF191" s="114"/>
      <c r="AG191" s="114">
        <v>6</v>
      </c>
      <c r="AH191" s="115"/>
    </row>
    <row r="192" spans="1:34" ht="15.75" x14ac:dyDescent="0.25">
      <c r="A192" s="111">
        <v>42759</v>
      </c>
      <c r="B192" s="103" t="s">
        <v>124</v>
      </c>
      <c r="C192" s="112">
        <v>3</v>
      </c>
      <c r="D192" s="105">
        <v>58</v>
      </c>
      <c r="E192" s="113">
        <v>14</v>
      </c>
      <c r="F192" s="112"/>
      <c r="G192" s="112">
        <v>5</v>
      </c>
      <c r="H192" s="112">
        <v>266</v>
      </c>
      <c r="I192" s="112">
        <v>269</v>
      </c>
      <c r="J192" s="114"/>
      <c r="K192" s="114">
        <v>1</v>
      </c>
      <c r="L192" s="114">
        <v>0</v>
      </c>
      <c r="M192" s="114">
        <v>0</v>
      </c>
      <c r="N192" s="114">
        <v>0</v>
      </c>
      <c r="O192" s="114">
        <v>0</v>
      </c>
      <c r="P192" s="114">
        <v>0</v>
      </c>
      <c r="Q192" s="114">
        <v>20</v>
      </c>
      <c r="R192" s="114">
        <v>0</v>
      </c>
      <c r="S192" s="114">
        <v>0</v>
      </c>
      <c r="T192" s="114">
        <v>0</v>
      </c>
      <c r="U192" s="237">
        <v>17</v>
      </c>
      <c r="V192" s="114"/>
      <c r="W192" s="114">
        <v>17</v>
      </c>
      <c r="X192" s="114"/>
      <c r="Y192" s="114">
        <v>38</v>
      </c>
      <c r="Z192" s="114"/>
      <c r="AA192" s="114">
        <v>12</v>
      </c>
      <c r="AB192" s="114"/>
      <c r="AC192" s="114">
        <v>0</v>
      </c>
      <c r="AD192" s="114"/>
      <c r="AE192" s="114">
        <v>0</v>
      </c>
      <c r="AF192" s="114"/>
      <c r="AG192" s="114">
        <v>4</v>
      </c>
      <c r="AH192" s="115"/>
    </row>
    <row r="193" spans="1:34" ht="15.75" x14ac:dyDescent="0.25">
      <c r="A193" s="111">
        <v>42759</v>
      </c>
      <c r="B193" s="103" t="s">
        <v>124</v>
      </c>
      <c r="C193" s="112">
        <v>3</v>
      </c>
      <c r="D193" s="105">
        <v>59</v>
      </c>
      <c r="E193" s="113">
        <v>14</v>
      </c>
      <c r="F193" s="112"/>
      <c r="G193" s="112">
        <v>5</v>
      </c>
      <c r="H193" s="112">
        <v>449</v>
      </c>
      <c r="I193" s="112">
        <v>132</v>
      </c>
      <c r="J193" s="114"/>
      <c r="K193" s="114">
        <v>3</v>
      </c>
      <c r="L193" s="114">
        <v>1</v>
      </c>
      <c r="M193" s="114">
        <v>0</v>
      </c>
      <c r="N193" s="114">
        <v>0</v>
      </c>
      <c r="O193" s="114">
        <v>0</v>
      </c>
      <c r="P193" s="114">
        <v>0</v>
      </c>
      <c r="Q193" s="114">
        <v>0</v>
      </c>
      <c r="R193" s="114">
        <v>0</v>
      </c>
      <c r="S193" s="114">
        <v>0</v>
      </c>
      <c r="T193" s="114">
        <v>0</v>
      </c>
      <c r="U193" s="237">
        <v>11</v>
      </c>
      <c r="V193" s="114"/>
      <c r="W193" s="114">
        <v>11</v>
      </c>
      <c r="X193" s="114"/>
      <c r="Y193" s="114">
        <v>56</v>
      </c>
      <c r="Z193" s="114"/>
      <c r="AA193" s="114">
        <v>0</v>
      </c>
      <c r="AB193" s="114"/>
      <c r="AC193" s="114">
        <v>0</v>
      </c>
      <c r="AD193" s="114"/>
      <c r="AE193" s="114">
        <v>0</v>
      </c>
      <c r="AF193" s="114"/>
      <c r="AG193" s="114">
        <v>0</v>
      </c>
      <c r="AH193" s="115"/>
    </row>
    <row r="194" spans="1:34" ht="16.5" thickBot="1" x14ac:dyDescent="0.3">
      <c r="A194" s="116">
        <v>42759</v>
      </c>
      <c r="B194" s="103" t="s">
        <v>124</v>
      </c>
      <c r="C194" s="118">
        <v>3</v>
      </c>
      <c r="D194" s="117">
        <v>60</v>
      </c>
      <c r="E194" s="119">
        <v>14</v>
      </c>
      <c r="F194" s="118"/>
      <c r="G194" s="118">
        <v>5</v>
      </c>
      <c r="H194" s="118">
        <v>174</v>
      </c>
      <c r="I194" s="118">
        <v>165</v>
      </c>
      <c r="J194" s="120"/>
      <c r="K194" s="120">
        <v>0</v>
      </c>
      <c r="L194" s="120">
        <v>10</v>
      </c>
      <c r="M194" s="120">
        <v>7</v>
      </c>
      <c r="N194" s="120">
        <v>0</v>
      </c>
      <c r="O194" s="120">
        <v>10.5</v>
      </c>
      <c r="P194" s="120">
        <v>7.3</v>
      </c>
      <c r="Q194" s="120">
        <v>7</v>
      </c>
      <c r="R194" s="120">
        <v>6.5</v>
      </c>
      <c r="S194" s="120">
        <v>5.5</v>
      </c>
      <c r="T194" s="120">
        <v>0</v>
      </c>
      <c r="U194" s="238">
        <v>10</v>
      </c>
      <c r="V194" s="120"/>
      <c r="W194" s="120">
        <v>10</v>
      </c>
      <c r="X194" s="120"/>
      <c r="Y194" s="120">
        <v>37</v>
      </c>
      <c r="Z194" s="120"/>
      <c r="AA194" s="120">
        <v>0</v>
      </c>
      <c r="AB194" s="120"/>
      <c r="AC194" s="120">
        <v>0</v>
      </c>
      <c r="AD194" s="120"/>
      <c r="AE194" s="120">
        <v>0</v>
      </c>
      <c r="AF194" s="120"/>
      <c r="AG194" s="120">
        <v>3</v>
      </c>
      <c r="AH194" s="121"/>
    </row>
    <row r="195" spans="1:34" ht="15.75" x14ac:dyDescent="0.25">
      <c r="A195" s="72">
        <v>42793</v>
      </c>
      <c r="B195" s="73" t="s">
        <v>122</v>
      </c>
      <c r="C195" s="74">
        <v>4</v>
      </c>
      <c r="D195" s="73">
        <v>1</v>
      </c>
      <c r="E195" s="73">
        <v>3</v>
      </c>
      <c r="F195" s="73"/>
      <c r="G195" s="75">
        <v>5</v>
      </c>
      <c r="H195" s="74">
        <v>65</v>
      </c>
      <c r="I195" s="75">
        <v>88</v>
      </c>
      <c r="J195" s="76"/>
      <c r="K195" s="77">
        <v>10</v>
      </c>
      <c r="L195" s="77">
        <v>0</v>
      </c>
      <c r="M195" s="77"/>
      <c r="N195" s="77"/>
      <c r="O195" s="77"/>
      <c r="P195" s="77"/>
      <c r="Q195" s="77"/>
      <c r="R195" s="77"/>
      <c r="S195" s="77"/>
      <c r="T195" s="77"/>
      <c r="U195" s="75">
        <v>189</v>
      </c>
      <c r="V195" s="75"/>
      <c r="W195" s="75">
        <v>32</v>
      </c>
      <c r="X195" s="75"/>
      <c r="Y195" s="75">
        <v>0</v>
      </c>
      <c r="Z195" s="75"/>
      <c r="AA195" s="75">
        <v>0</v>
      </c>
      <c r="AB195" s="75"/>
      <c r="AC195" s="75">
        <v>0</v>
      </c>
      <c r="AD195" s="75"/>
      <c r="AE195" s="75">
        <v>0</v>
      </c>
      <c r="AF195" s="75"/>
      <c r="AG195" s="75">
        <v>15</v>
      </c>
      <c r="AH195" s="78"/>
    </row>
    <row r="196" spans="1:34" ht="15.75" x14ac:dyDescent="0.25">
      <c r="A196" s="79">
        <v>42793</v>
      </c>
      <c r="B196" s="80" t="s">
        <v>122</v>
      </c>
      <c r="C196" s="81">
        <v>4</v>
      </c>
      <c r="D196" s="80">
        <v>2</v>
      </c>
      <c r="E196" s="80">
        <v>3</v>
      </c>
      <c r="F196" s="80"/>
      <c r="G196" s="82">
        <v>5</v>
      </c>
      <c r="H196" s="81">
        <v>102</v>
      </c>
      <c r="I196" s="82">
        <v>144</v>
      </c>
      <c r="J196" s="83"/>
      <c r="K196" s="84">
        <v>4</v>
      </c>
      <c r="L196" s="84">
        <v>6</v>
      </c>
      <c r="M196" s="84">
        <v>0</v>
      </c>
      <c r="N196" s="84"/>
      <c r="O196" s="84"/>
      <c r="P196" s="84"/>
      <c r="Q196" s="84"/>
      <c r="R196" s="84"/>
      <c r="S196" s="84"/>
      <c r="T196" s="84"/>
      <c r="U196" s="82">
        <v>21</v>
      </c>
      <c r="V196" s="82"/>
      <c r="W196" s="82">
        <v>16</v>
      </c>
      <c r="X196" s="82"/>
      <c r="Y196" s="82">
        <v>1</v>
      </c>
      <c r="Z196" s="82"/>
      <c r="AA196" s="82">
        <v>0</v>
      </c>
      <c r="AB196" s="82"/>
      <c r="AC196" s="82">
        <v>0</v>
      </c>
      <c r="AD196" s="82"/>
      <c r="AE196" s="82">
        <v>0</v>
      </c>
      <c r="AF196" s="82"/>
      <c r="AG196" s="82">
        <v>5</v>
      </c>
      <c r="AH196" s="85"/>
    </row>
    <row r="197" spans="1:34" ht="15.75" x14ac:dyDescent="0.25">
      <c r="A197" s="79">
        <v>42793</v>
      </c>
      <c r="B197" s="80" t="s">
        <v>122</v>
      </c>
      <c r="C197" s="81">
        <v>4</v>
      </c>
      <c r="D197" s="80">
        <v>3</v>
      </c>
      <c r="E197" s="80">
        <v>3</v>
      </c>
      <c r="F197" s="80"/>
      <c r="G197" s="82">
        <v>5</v>
      </c>
      <c r="H197" s="81">
        <v>130</v>
      </c>
      <c r="I197" s="82">
        <v>129</v>
      </c>
      <c r="J197" s="83"/>
      <c r="K197" s="84">
        <v>0</v>
      </c>
      <c r="L197" s="245"/>
      <c r="M197" s="84">
        <v>10</v>
      </c>
      <c r="N197" s="84">
        <v>0</v>
      </c>
      <c r="O197" s="84"/>
      <c r="P197" s="84"/>
      <c r="Q197" s="84"/>
      <c r="R197" s="84"/>
      <c r="S197" s="84"/>
      <c r="T197" s="84"/>
      <c r="U197" s="82">
        <v>26</v>
      </c>
      <c r="V197" s="82"/>
      <c r="W197" s="82">
        <v>37</v>
      </c>
      <c r="X197" s="82"/>
      <c r="Y197" s="82">
        <v>0</v>
      </c>
      <c r="Z197" s="82"/>
      <c r="AA197" s="82">
        <v>0</v>
      </c>
      <c r="AB197" s="82"/>
      <c r="AC197" s="82">
        <v>0</v>
      </c>
      <c r="AD197" s="82"/>
      <c r="AE197" s="82">
        <v>0</v>
      </c>
      <c r="AF197" s="82"/>
      <c r="AG197" s="82">
        <v>1</v>
      </c>
      <c r="AH197" s="85"/>
    </row>
    <row r="198" spans="1:34" ht="15.75" x14ac:dyDescent="0.25">
      <c r="A198" s="79">
        <v>42793</v>
      </c>
      <c r="B198" s="80" t="s">
        <v>122</v>
      </c>
      <c r="C198" s="81">
        <v>4</v>
      </c>
      <c r="D198" s="80">
        <v>4</v>
      </c>
      <c r="E198" s="80">
        <v>4</v>
      </c>
      <c r="F198" s="80"/>
      <c r="G198" s="82">
        <v>5</v>
      </c>
      <c r="H198" s="81">
        <v>189</v>
      </c>
      <c r="I198" s="82">
        <v>170</v>
      </c>
      <c r="J198" s="83"/>
      <c r="K198" s="84">
        <v>6.3</v>
      </c>
      <c r="L198" s="84">
        <v>1.3</v>
      </c>
      <c r="M198" s="84">
        <v>1.8</v>
      </c>
      <c r="N198" s="84">
        <v>0</v>
      </c>
      <c r="O198" s="84">
        <v>0</v>
      </c>
      <c r="P198" s="84">
        <v>0</v>
      </c>
      <c r="Q198" s="84">
        <v>0</v>
      </c>
      <c r="R198" s="84">
        <v>0</v>
      </c>
      <c r="S198" s="84"/>
      <c r="T198" s="84"/>
      <c r="U198" s="82">
        <v>18</v>
      </c>
      <c r="V198" s="82"/>
      <c r="W198" s="82">
        <v>79</v>
      </c>
      <c r="X198" s="82"/>
      <c r="Y198" s="82">
        <v>1</v>
      </c>
      <c r="Z198" s="82"/>
      <c r="AA198" s="82">
        <v>2</v>
      </c>
      <c r="AB198" s="82"/>
      <c r="AC198" s="82">
        <v>0</v>
      </c>
      <c r="AD198" s="82"/>
      <c r="AE198" s="82">
        <v>0</v>
      </c>
      <c r="AF198" s="82"/>
      <c r="AG198" s="82">
        <v>4</v>
      </c>
      <c r="AH198" s="85"/>
    </row>
    <row r="199" spans="1:34" ht="15.75" x14ac:dyDescent="0.25">
      <c r="A199" s="79">
        <v>42793</v>
      </c>
      <c r="B199" s="80" t="s">
        <v>122</v>
      </c>
      <c r="C199" s="81">
        <v>4</v>
      </c>
      <c r="D199" s="80">
        <v>5</v>
      </c>
      <c r="E199" s="80">
        <v>4</v>
      </c>
      <c r="F199" s="80"/>
      <c r="G199" s="82">
        <v>5</v>
      </c>
      <c r="H199" s="81">
        <v>109</v>
      </c>
      <c r="I199" s="82">
        <v>171</v>
      </c>
      <c r="J199" s="83"/>
      <c r="K199" s="84">
        <v>8</v>
      </c>
      <c r="L199" s="84">
        <v>6</v>
      </c>
      <c r="M199" s="84">
        <v>0</v>
      </c>
      <c r="N199" s="84">
        <v>0</v>
      </c>
      <c r="O199" s="84">
        <v>0</v>
      </c>
      <c r="P199" s="84">
        <v>0</v>
      </c>
      <c r="Q199" s="84"/>
      <c r="R199" s="84"/>
      <c r="S199" s="84"/>
      <c r="T199" s="84"/>
      <c r="U199" s="82">
        <v>38</v>
      </c>
      <c r="V199" s="82"/>
      <c r="W199" s="82">
        <v>49</v>
      </c>
      <c r="X199" s="82"/>
      <c r="Y199" s="82">
        <v>0</v>
      </c>
      <c r="Z199" s="82"/>
      <c r="AA199" s="82">
        <v>0</v>
      </c>
      <c r="AB199" s="82"/>
      <c r="AC199" s="82">
        <v>0</v>
      </c>
      <c r="AD199" s="82"/>
      <c r="AE199" s="82">
        <v>0</v>
      </c>
      <c r="AF199" s="82"/>
      <c r="AG199" s="82">
        <v>3</v>
      </c>
      <c r="AH199" s="85"/>
    </row>
    <row r="200" spans="1:34" ht="15.75" x14ac:dyDescent="0.25">
      <c r="A200" s="79">
        <v>42793</v>
      </c>
      <c r="B200" s="80" t="s">
        <v>122</v>
      </c>
      <c r="C200" s="81">
        <v>4</v>
      </c>
      <c r="D200" s="81">
        <v>6</v>
      </c>
      <c r="E200" s="80">
        <v>5</v>
      </c>
      <c r="F200" s="82"/>
      <c r="G200" s="82">
        <v>5</v>
      </c>
      <c r="H200" s="81">
        <v>84</v>
      </c>
      <c r="I200" s="82">
        <v>209</v>
      </c>
      <c r="J200" s="82"/>
      <c r="K200" s="84">
        <v>5</v>
      </c>
      <c r="L200" s="84">
        <v>4.5</v>
      </c>
      <c r="M200" s="84">
        <v>6</v>
      </c>
      <c r="N200" s="84">
        <v>2</v>
      </c>
      <c r="O200" s="84">
        <v>7.5</v>
      </c>
      <c r="P200" s="84">
        <v>0</v>
      </c>
      <c r="Q200" s="84">
        <v>0</v>
      </c>
      <c r="R200" s="84">
        <v>0</v>
      </c>
      <c r="S200" s="84">
        <v>0</v>
      </c>
      <c r="T200" s="84">
        <v>0</v>
      </c>
      <c r="U200" s="82">
        <v>47</v>
      </c>
      <c r="V200" s="82"/>
      <c r="W200" s="82">
        <v>49</v>
      </c>
      <c r="X200" s="82"/>
      <c r="Y200" s="82">
        <v>0</v>
      </c>
      <c r="Z200" s="82"/>
      <c r="AA200" s="82">
        <v>0</v>
      </c>
      <c r="AB200" s="82"/>
      <c r="AC200" s="82">
        <v>0</v>
      </c>
      <c r="AD200" s="82"/>
      <c r="AE200" s="82">
        <v>0</v>
      </c>
      <c r="AF200" s="82"/>
      <c r="AG200" s="82">
        <v>1</v>
      </c>
      <c r="AH200" s="85"/>
    </row>
    <row r="201" spans="1:34" ht="15.75" x14ac:dyDescent="0.25">
      <c r="A201" s="79">
        <v>42793</v>
      </c>
      <c r="B201" s="80" t="s">
        <v>122</v>
      </c>
      <c r="C201" s="81">
        <v>4</v>
      </c>
      <c r="D201" s="81">
        <v>7</v>
      </c>
      <c r="E201" s="80">
        <v>5</v>
      </c>
      <c r="F201" s="82"/>
      <c r="G201" s="82">
        <v>5</v>
      </c>
      <c r="H201" s="81">
        <v>77</v>
      </c>
      <c r="I201" s="82">
        <v>82</v>
      </c>
      <c r="J201" s="82"/>
      <c r="K201" s="84">
        <v>6</v>
      </c>
      <c r="L201" s="84">
        <v>0</v>
      </c>
      <c r="M201" s="84">
        <v>0</v>
      </c>
      <c r="N201" s="84"/>
      <c r="O201" s="84"/>
      <c r="P201" s="84"/>
      <c r="Q201" s="84"/>
      <c r="R201" s="84"/>
      <c r="S201" s="84"/>
      <c r="T201" s="84"/>
      <c r="U201" s="82">
        <v>29</v>
      </c>
      <c r="V201" s="82"/>
      <c r="W201" s="82">
        <v>58</v>
      </c>
      <c r="X201" s="82"/>
      <c r="Y201" s="82">
        <v>0</v>
      </c>
      <c r="Z201" s="82"/>
      <c r="AA201" s="82">
        <v>1</v>
      </c>
      <c r="AB201" s="82"/>
      <c r="AC201" s="82">
        <v>0</v>
      </c>
      <c r="AD201" s="82"/>
      <c r="AE201" s="82">
        <v>0</v>
      </c>
      <c r="AF201" s="82"/>
      <c r="AG201" s="82">
        <v>2</v>
      </c>
      <c r="AH201" s="85"/>
    </row>
    <row r="202" spans="1:34" ht="15.75" x14ac:dyDescent="0.25">
      <c r="A202" s="79">
        <v>42793</v>
      </c>
      <c r="B202" s="80" t="s">
        <v>122</v>
      </c>
      <c r="C202" s="81">
        <v>4</v>
      </c>
      <c r="D202" s="80">
        <v>8</v>
      </c>
      <c r="E202" s="80">
        <v>5</v>
      </c>
      <c r="F202" s="82"/>
      <c r="G202" s="82">
        <v>5</v>
      </c>
      <c r="H202" s="81">
        <v>76</v>
      </c>
      <c r="I202" s="82">
        <v>196</v>
      </c>
      <c r="J202" s="82"/>
      <c r="K202" s="84">
        <v>2.2999999999999998</v>
      </c>
      <c r="L202" s="84">
        <v>0.5</v>
      </c>
      <c r="M202" s="84">
        <v>0</v>
      </c>
      <c r="N202" s="84">
        <v>0</v>
      </c>
      <c r="O202" s="84"/>
      <c r="P202" s="84"/>
      <c r="Q202" s="84"/>
      <c r="R202" s="84"/>
      <c r="S202" s="84"/>
      <c r="T202" s="84"/>
      <c r="U202" s="82">
        <v>3</v>
      </c>
      <c r="V202" s="82"/>
      <c r="W202" s="82">
        <v>21</v>
      </c>
      <c r="X202" s="82"/>
      <c r="Y202" s="82">
        <v>3</v>
      </c>
      <c r="Z202" s="82"/>
      <c r="AA202" s="82">
        <v>1</v>
      </c>
      <c r="AB202" s="82"/>
      <c r="AC202" s="82">
        <v>0</v>
      </c>
      <c r="AD202" s="82"/>
      <c r="AE202" s="82">
        <v>0</v>
      </c>
      <c r="AF202" s="82"/>
      <c r="AG202" s="82">
        <v>2</v>
      </c>
      <c r="AH202" s="85"/>
    </row>
    <row r="203" spans="1:34" ht="15.75" x14ac:dyDescent="0.25">
      <c r="A203" s="79">
        <v>42793</v>
      </c>
      <c r="B203" s="80" t="s">
        <v>122</v>
      </c>
      <c r="C203" s="81">
        <v>4</v>
      </c>
      <c r="D203" s="80">
        <v>9</v>
      </c>
      <c r="E203" s="80">
        <v>5</v>
      </c>
      <c r="F203" s="82"/>
      <c r="G203" s="82">
        <v>5</v>
      </c>
      <c r="H203" s="81">
        <v>39</v>
      </c>
      <c r="I203" s="82">
        <v>174</v>
      </c>
      <c r="J203" s="82"/>
      <c r="K203" s="84">
        <v>3.5</v>
      </c>
      <c r="L203" s="84">
        <v>6</v>
      </c>
      <c r="M203" s="84">
        <v>0</v>
      </c>
      <c r="N203" s="84">
        <v>0</v>
      </c>
      <c r="O203" s="84">
        <v>0</v>
      </c>
      <c r="P203" s="84"/>
      <c r="Q203" s="84"/>
      <c r="R203" s="84"/>
      <c r="S203" s="84"/>
      <c r="T203" s="84"/>
      <c r="U203" s="82">
        <v>46</v>
      </c>
      <c r="V203" s="82"/>
      <c r="W203" s="82">
        <v>26</v>
      </c>
      <c r="X203" s="82"/>
      <c r="Y203" s="82">
        <v>1</v>
      </c>
      <c r="Z203" s="82"/>
      <c r="AA203" s="82">
        <v>0</v>
      </c>
      <c r="AB203" s="82"/>
      <c r="AC203" s="82">
        <v>0</v>
      </c>
      <c r="AD203" s="82"/>
      <c r="AE203" s="82">
        <v>0</v>
      </c>
      <c r="AF203" s="82"/>
      <c r="AG203" s="82">
        <v>2</v>
      </c>
      <c r="AH203" s="85"/>
    </row>
    <row r="204" spans="1:34" ht="15.75" x14ac:dyDescent="0.25">
      <c r="A204" s="79">
        <v>42793</v>
      </c>
      <c r="B204" s="80" t="s">
        <v>122</v>
      </c>
      <c r="C204" s="81">
        <v>4</v>
      </c>
      <c r="D204" s="86">
        <v>10</v>
      </c>
      <c r="E204" s="86">
        <v>5</v>
      </c>
      <c r="F204" s="82"/>
      <c r="G204" s="82">
        <v>5</v>
      </c>
      <c r="H204" s="81">
        <v>89</v>
      </c>
      <c r="I204" s="82">
        <v>140</v>
      </c>
      <c r="J204" s="82"/>
      <c r="K204" s="84">
        <v>3</v>
      </c>
      <c r="L204" s="84">
        <v>7</v>
      </c>
      <c r="M204" s="84">
        <v>6.5</v>
      </c>
      <c r="N204" s="84">
        <v>10</v>
      </c>
      <c r="O204" s="84">
        <v>75</v>
      </c>
      <c r="P204" s="84">
        <v>10</v>
      </c>
      <c r="Q204" s="84">
        <v>0</v>
      </c>
      <c r="R204" s="84">
        <v>0</v>
      </c>
      <c r="S204" s="84"/>
      <c r="T204" s="84"/>
      <c r="U204" s="82">
        <v>16</v>
      </c>
      <c r="V204" s="82"/>
      <c r="W204" s="82">
        <v>27</v>
      </c>
      <c r="X204" s="82"/>
      <c r="Y204" s="82">
        <v>0</v>
      </c>
      <c r="Z204" s="82"/>
      <c r="AA204" s="82">
        <v>1</v>
      </c>
      <c r="AB204" s="82"/>
      <c r="AC204" s="82">
        <v>0</v>
      </c>
      <c r="AD204" s="82"/>
      <c r="AE204" s="82">
        <v>0</v>
      </c>
      <c r="AF204" s="82"/>
      <c r="AG204" s="82">
        <v>2</v>
      </c>
      <c r="AH204" s="85"/>
    </row>
    <row r="205" spans="1:34" ht="15.75" x14ac:dyDescent="0.25">
      <c r="A205" s="79">
        <v>42793</v>
      </c>
      <c r="B205" s="80" t="s">
        <v>122</v>
      </c>
      <c r="C205" s="81">
        <v>4</v>
      </c>
      <c r="D205" s="86">
        <v>11</v>
      </c>
      <c r="E205" s="86">
        <v>3</v>
      </c>
      <c r="F205" s="82"/>
      <c r="G205" s="82">
        <v>5</v>
      </c>
      <c r="H205" s="81">
        <v>103</v>
      </c>
      <c r="I205" s="82">
        <v>115</v>
      </c>
      <c r="J205" s="82"/>
      <c r="K205" s="84">
        <v>2</v>
      </c>
      <c r="L205" s="84">
        <v>2</v>
      </c>
      <c r="M205" s="84">
        <v>0</v>
      </c>
      <c r="N205" s="84">
        <v>0</v>
      </c>
      <c r="O205" s="84">
        <v>0</v>
      </c>
      <c r="P205" s="84"/>
      <c r="Q205" s="84"/>
      <c r="R205" s="84"/>
      <c r="S205" s="84"/>
      <c r="T205" s="84"/>
      <c r="U205" s="82">
        <v>10</v>
      </c>
      <c r="V205" s="82"/>
      <c r="W205" s="82">
        <v>19</v>
      </c>
      <c r="X205" s="82"/>
      <c r="Y205" s="82">
        <v>2</v>
      </c>
      <c r="Z205" s="82"/>
      <c r="AA205" s="82">
        <v>0</v>
      </c>
      <c r="AB205" s="82"/>
      <c r="AC205" s="82">
        <v>0</v>
      </c>
      <c r="AD205" s="82"/>
      <c r="AE205" s="82">
        <v>0</v>
      </c>
      <c r="AF205" s="82"/>
      <c r="AG205" s="82">
        <v>0</v>
      </c>
      <c r="AH205" s="85"/>
    </row>
    <row r="206" spans="1:34" ht="15.75" x14ac:dyDescent="0.25">
      <c r="A206" s="79">
        <v>42793</v>
      </c>
      <c r="B206" s="80" t="s">
        <v>122</v>
      </c>
      <c r="C206" s="81">
        <v>4</v>
      </c>
      <c r="D206" s="80">
        <v>12</v>
      </c>
      <c r="E206" s="80">
        <v>3</v>
      </c>
      <c r="F206" s="82"/>
      <c r="G206" s="82">
        <v>5</v>
      </c>
      <c r="H206" s="81">
        <v>110</v>
      </c>
      <c r="I206" s="82">
        <v>75</v>
      </c>
      <c r="J206" s="82"/>
      <c r="K206" s="84">
        <v>9.5</v>
      </c>
      <c r="L206" s="84">
        <v>0</v>
      </c>
      <c r="M206" s="84">
        <v>0</v>
      </c>
      <c r="N206" s="84">
        <v>0</v>
      </c>
      <c r="O206" s="84"/>
      <c r="P206" s="84"/>
      <c r="Q206" s="84"/>
      <c r="R206" s="84"/>
      <c r="S206" s="84"/>
      <c r="T206" s="84"/>
      <c r="U206" s="82">
        <v>7</v>
      </c>
      <c r="V206" s="82"/>
      <c r="W206" s="82">
        <v>13</v>
      </c>
      <c r="X206" s="82"/>
      <c r="Y206" s="82">
        <v>0</v>
      </c>
      <c r="Z206" s="82"/>
      <c r="AA206" s="82">
        <v>0</v>
      </c>
      <c r="AB206" s="82"/>
      <c r="AC206" s="82">
        <v>0</v>
      </c>
      <c r="AD206" s="82"/>
      <c r="AE206" s="82">
        <v>0</v>
      </c>
      <c r="AF206" s="82"/>
      <c r="AG206" s="82">
        <v>4</v>
      </c>
      <c r="AH206" s="85"/>
    </row>
    <row r="207" spans="1:34" ht="15.75" x14ac:dyDescent="0.25">
      <c r="A207" s="79">
        <v>42793</v>
      </c>
      <c r="B207" s="80" t="s">
        <v>122</v>
      </c>
      <c r="C207" s="81">
        <v>4</v>
      </c>
      <c r="D207" s="86">
        <v>13</v>
      </c>
      <c r="E207" s="86">
        <v>5</v>
      </c>
      <c r="F207" s="82"/>
      <c r="G207" s="82">
        <v>5</v>
      </c>
      <c r="H207" s="81">
        <v>118</v>
      </c>
      <c r="I207" s="82">
        <v>82</v>
      </c>
      <c r="J207" s="82"/>
      <c r="K207" s="84">
        <v>3</v>
      </c>
      <c r="L207" s="84">
        <v>6</v>
      </c>
      <c r="M207" s="84">
        <v>1.8</v>
      </c>
      <c r="N207" s="84">
        <v>0</v>
      </c>
      <c r="O207" s="84">
        <v>0</v>
      </c>
      <c r="P207" s="84">
        <v>0</v>
      </c>
      <c r="Q207" s="84"/>
      <c r="R207" s="84"/>
      <c r="S207" s="84"/>
      <c r="T207" s="84"/>
      <c r="U207" s="82">
        <v>12</v>
      </c>
      <c r="V207" s="82"/>
      <c r="W207" s="82">
        <v>15</v>
      </c>
      <c r="X207" s="82"/>
      <c r="Y207" s="82">
        <v>0</v>
      </c>
      <c r="Z207" s="82"/>
      <c r="AA207" s="82">
        <v>0</v>
      </c>
      <c r="AB207" s="82"/>
      <c r="AC207" s="82">
        <v>0</v>
      </c>
      <c r="AD207" s="82"/>
      <c r="AE207" s="82">
        <v>0</v>
      </c>
      <c r="AF207" s="82"/>
      <c r="AG207" s="82">
        <v>1</v>
      </c>
      <c r="AH207" s="85"/>
    </row>
    <row r="208" spans="1:34" ht="15.75" x14ac:dyDescent="0.25">
      <c r="A208" s="79">
        <v>42793</v>
      </c>
      <c r="B208" s="80" t="s">
        <v>122</v>
      </c>
      <c r="C208" s="81">
        <v>4</v>
      </c>
      <c r="D208" s="80">
        <v>14</v>
      </c>
      <c r="E208" s="80">
        <v>4</v>
      </c>
      <c r="F208" s="82"/>
      <c r="G208" s="82">
        <v>5</v>
      </c>
      <c r="H208" s="81">
        <v>90</v>
      </c>
      <c r="I208" s="82">
        <v>148</v>
      </c>
      <c r="J208" s="82"/>
      <c r="K208" s="84">
        <v>0</v>
      </c>
      <c r="L208" s="84">
        <v>0.2</v>
      </c>
      <c r="M208" s="84"/>
      <c r="N208" s="84"/>
      <c r="O208" s="84"/>
      <c r="P208" s="84"/>
      <c r="Q208" s="84"/>
      <c r="R208" s="84"/>
      <c r="S208" s="84"/>
      <c r="T208" s="84"/>
      <c r="U208" s="82">
        <v>11</v>
      </c>
      <c r="V208" s="82"/>
      <c r="W208" s="82">
        <v>33</v>
      </c>
      <c r="X208" s="82"/>
      <c r="Y208" s="82">
        <v>0</v>
      </c>
      <c r="Z208" s="82"/>
      <c r="AA208" s="82">
        <v>0</v>
      </c>
      <c r="AB208" s="82"/>
      <c r="AC208" s="82">
        <v>0</v>
      </c>
      <c r="AD208" s="82"/>
      <c r="AE208" s="82">
        <v>0</v>
      </c>
      <c r="AF208" s="82"/>
      <c r="AG208" s="82">
        <v>0</v>
      </c>
      <c r="AH208" s="85"/>
    </row>
    <row r="209" spans="1:34" ht="15.75" x14ac:dyDescent="0.25">
      <c r="A209" s="79">
        <v>42793</v>
      </c>
      <c r="B209" s="80" t="s">
        <v>122</v>
      </c>
      <c r="C209" s="81">
        <v>4</v>
      </c>
      <c r="D209" s="80">
        <v>15</v>
      </c>
      <c r="E209" s="80">
        <v>4</v>
      </c>
      <c r="F209" s="82"/>
      <c r="G209" s="82">
        <v>5</v>
      </c>
      <c r="H209" s="81">
        <v>133</v>
      </c>
      <c r="I209" s="82">
        <v>184</v>
      </c>
      <c r="J209" s="82"/>
      <c r="K209" s="84">
        <v>1</v>
      </c>
      <c r="L209" s="84">
        <v>1</v>
      </c>
      <c r="M209" s="84">
        <v>0</v>
      </c>
      <c r="N209" s="84"/>
      <c r="O209" s="84"/>
      <c r="P209" s="84"/>
      <c r="Q209" s="84"/>
      <c r="R209" s="84"/>
      <c r="S209" s="84"/>
      <c r="T209" s="84"/>
      <c r="U209" s="82">
        <v>16</v>
      </c>
      <c r="V209" s="82"/>
      <c r="W209" s="82">
        <v>20</v>
      </c>
      <c r="X209" s="82"/>
      <c r="Y209" s="82">
        <v>5</v>
      </c>
      <c r="Z209" s="82"/>
      <c r="AA209" s="82">
        <v>0</v>
      </c>
      <c r="AB209" s="82"/>
      <c r="AC209" s="82">
        <v>0</v>
      </c>
      <c r="AD209" s="82"/>
      <c r="AE209" s="82">
        <v>0</v>
      </c>
      <c r="AF209" s="82"/>
      <c r="AG209" s="82">
        <v>3</v>
      </c>
      <c r="AH209" s="85"/>
    </row>
    <row r="210" spans="1:34" ht="15.75" x14ac:dyDescent="0.25">
      <c r="A210" s="79">
        <v>42793</v>
      </c>
      <c r="B210" s="80" t="s">
        <v>122</v>
      </c>
      <c r="C210" s="81">
        <v>4</v>
      </c>
      <c r="D210" s="80">
        <v>16</v>
      </c>
      <c r="E210" s="80">
        <v>5</v>
      </c>
      <c r="F210" s="82"/>
      <c r="G210" s="82">
        <v>5</v>
      </c>
      <c r="H210" s="81">
        <v>130</v>
      </c>
      <c r="I210" s="82">
        <v>244</v>
      </c>
      <c r="J210" s="82"/>
      <c r="K210" s="84">
        <v>4</v>
      </c>
      <c r="L210" s="84">
        <v>6</v>
      </c>
      <c r="M210" s="84">
        <v>10</v>
      </c>
      <c r="N210" s="84">
        <v>0</v>
      </c>
      <c r="O210" s="84">
        <v>0</v>
      </c>
      <c r="P210" s="84">
        <v>0</v>
      </c>
      <c r="Q210" s="84">
        <v>0</v>
      </c>
      <c r="R210" s="84">
        <v>0</v>
      </c>
      <c r="S210" s="84">
        <v>0</v>
      </c>
      <c r="T210" s="84">
        <v>0</v>
      </c>
      <c r="U210" s="82">
        <v>10</v>
      </c>
      <c r="V210" s="82"/>
      <c r="W210" s="82">
        <v>11</v>
      </c>
      <c r="X210" s="82"/>
      <c r="Y210" s="82">
        <v>2</v>
      </c>
      <c r="Z210" s="82"/>
      <c r="AA210" s="82">
        <v>0</v>
      </c>
      <c r="AB210" s="82"/>
      <c r="AC210" s="82">
        <v>0</v>
      </c>
      <c r="AD210" s="82"/>
      <c r="AE210" s="82">
        <v>0</v>
      </c>
      <c r="AF210" s="82"/>
      <c r="AG210" s="82">
        <v>1</v>
      </c>
      <c r="AH210" s="85"/>
    </row>
    <row r="211" spans="1:34" ht="15.75" x14ac:dyDescent="0.25">
      <c r="A211" s="79">
        <v>42793</v>
      </c>
      <c r="B211" s="80" t="s">
        <v>122</v>
      </c>
      <c r="C211" s="81">
        <v>4</v>
      </c>
      <c r="D211" s="80">
        <v>17</v>
      </c>
      <c r="E211" s="80">
        <v>5</v>
      </c>
      <c r="F211" s="82"/>
      <c r="G211" s="82">
        <v>5</v>
      </c>
      <c r="H211" s="81">
        <v>81</v>
      </c>
      <c r="I211" s="82">
        <v>72</v>
      </c>
      <c r="J211" s="82"/>
      <c r="K211" s="84">
        <v>7</v>
      </c>
      <c r="L211" s="84">
        <v>0</v>
      </c>
      <c r="M211" s="84">
        <v>0</v>
      </c>
      <c r="N211" s="84">
        <v>0</v>
      </c>
      <c r="O211" s="84">
        <v>0</v>
      </c>
      <c r="P211" s="84">
        <v>0</v>
      </c>
      <c r="Q211" s="84">
        <v>0</v>
      </c>
      <c r="R211" s="84">
        <v>0</v>
      </c>
      <c r="S211" s="84"/>
      <c r="T211" s="84"/>
      <c r="U211" s="82">
        <v>7</v>
      </c>
      <c r="V211" s="82"/>
      <c r="W211" s="82">
        <v>58</v>
      </c>
      <c r="X211" s="82"/>
      <c r="Y211" s="82">
        <v>0</v>
      </c>
      <c r="Z211" s="82"/>
      <c r="AA211" s="82">
        <v>0</v>
      </c>
      <c r="AB211" s="82"/>
      <c r="AC211" s="82">
        <v>0</v>
      </c>
      <c r="AD211" s="82"/>
      <c r="AE211" s="82">
        <v>0</v>
      </c>
      <c r="AF211" s="82"/>
      <c r="AG211" s="82">
        <v>3</v>
      </c>
      <c r="AH211" s="85"/>
    </row>
    <row r="212" spans="1:34" ht="15.75" x14ac:dyDescent="0.25">
      <c r="A212" s="79">
        <v>42793</v>
      </c>
      <c r="B212" s="80" t="s">
        <v>122</v>
      </c>
      <c r="C212" s="81">
        <v>4</v>
      </c>
      <c r="D212" s="80">
        <v>18</v>
      </c>
      <c r="E212" s="80">
        <v>6</v>
      </c>
      <c r="F212" s="82"/>
      <c r="G212" s="82">
        <v>5</v>
      </c>
      <c r="H212" s="81">
        <v>96</v>
      </c>
      <c r="I212" s="82">
        <v>37</v>
      </c>
      <c r="J212" s="82"/>
      <c r="K212" s="84">
        <v>4.5</v>
      </c>
      <c r="L212" s="84">
        <v>6</v>
      </c>
      <c r="M212" s="84">
        <v>7</v>
      </c>
      <c r="N212" s="84">
        <v>0</v>
      </c>
      <c r="O212" s="84">
        <v>0</v>
      </c>
      <c r="P212" s="84">
        <v>0</v>
      </c>
      <c r="Q212" s="84">
        <v>0</v>
      </c>
      <c r="R212" s="84"/>
      <c r="S212" s="84"/>
      <c r="T212" s="84"/>
      <c r="U212" s="82">
        <v>17</v>
      </c>
      <c r="V212" s="82"/>
      <c r="W212" s="82">
        <v>17</v>
      </c>
      <c r="X212" s="82"/>
      <c r="Y212" s="82">
        <v>0</v>
      </c>
      <c r="Z212" s="82"/>
      <c r="AA212" s="82">
        <v>0</v>
      </c>
      <c r="AB212" s="82"/>
      <c r="AC212" s="82">
        <v>0</v>
      </c>
      <c r="AD212" s="82"/>
      <c r="AE212" s="82">
        <v>0</v>
      </c>
      <c r="AF212" s="82"/>
      <c r="AG212" s="82">
        <v>2</v>
      </c>
      <c r="AH212" s="85"/>
    </row>
    <row r="213" spans="1:34" ht="15.75" x14ac:dyDescent="0.25">
      <c r="A213" s="79">
        <v>42793</v>
      </c>
      <c r="B213" s="80" t="s">
        <v>122</v>
      </c>
      <c r="C213" s="81">
        <v>4</v>
      </c>
      <c r="D213" s="81">
        <v>19</v>
      </c>
      <c r="E213" s="82">
        <v>7</v>
      </c>
      <c r="F213" s="82"/>
      <c r="G213" s="80">
        <v>5</v>
      </c>
      <c r="H213" s="81">
        <v>92</v>
      </c>
      <c r="I213" s="82">
        <v>83</v>
      </c>
      <c r="J213" s="82"/>
      <c r="K213" s="84">
        <v>6</v>
      </c>
      <c r="L213" s="84">
        <v>0</v>
      </c>
      <c r="M213" s="84">
        <v>0</v>
      </c>
      <c r="N213" s="84">
        <v>2</v>
      </c>
      <c r="O213" s="84">
        <v>0</v>
      </c>
      <c r="P213" s="84">
        <v>0</v>
      </c>
      <c r="Q213" s="84">
        <v>0</v>
      </c>
      <c r="R213" s="84">
        <v>0</v>
      </c>
      <c r="S213" s="84">
        <v>0</v>
      </c>
      <c r="T213" s="84"/>
      <c r="U213" s="82">
        <v>20</v>
      </c>
      <c r="V213" s="82"/>
      <c r="W213" s="82">
        <v>10</v>
      </c>
      <c r="X213" s="82"/>
      <c r="Y213" s="82">
        <v>0</v>
      </c>
      <c r="Z213" s="82"/>
      <c r="AA213" s="82">
        <v>0</v>
      </c>
      <c r="AB213" s="82"/>
      <c r="AC213" s="82">
        <v>0</v>
      </c>
      <c r="AD213" s="82"/>
      <c r="AE213" s="82">
        <v>0</v>
      </c>
      <c r="AF213" s="82"/>
      <c r="AG213" s="82">
        <v>1</v>
      </c>
      <c r="AH213" s="85"/>
    </row>
    <row r="214" spans="1:34" ht="16.5" thickBot="1" x14ac:dyDescent="0.3">
      <c r="A214" s="87">
        <v>42793</v>
      </c>
      <c r="B214" s="88" t="s">
        <v>122</v>
      </c>
      <c r="C214" s="89">
        <v>4</v>
      </c>
      <c r="D214" s="89">
        <v>20</v>
      </c>
      <c r="E214" s="90">
        <v>7</v>
      </c>
      <c r="F214" s="90"/>
      <c r="G214" s="88">
        <v>5</v>
      </c>
      <c r="H214" s="89">
        <v>88</v>
      </c>
      <c r="I214" s="90">
        <v>154</v>
      </c>
      <c r="J214" s="90"/>
      <c r="K214" s="91">
        <v>6</v>
      </c>
      <c r="L214" s="91">
        <v>2</v>
      </c>
      <c r="M214" s="91">
        <v>0</v>
      </c>
      <c r="N214" s="91">
        <v>0</v>
      </c>
      <c r="O214" s="91">
        <v>0</v>
      </c>
      <c r="P214" s="91">
        <v>0</v>
      </c>
      <c r="Q214" s="91">
        <v>0</v>
      </c>
      <c r="R214" s="91">
        <v>0</v>
      </c>
      <c r="S214" s="91"/>
      <c r="T214" s="91"/>
      <c r="U214" s="90">
        <v>51</v>
      </c>
      <c r="V214" s="90"/>
      <c r="W214" s="90">
        <v>10</v>
      </c>
      <c r="X214" s="90"/>
      <c r="Y214" s="90">
        <v>5</v>
      </c>
      <c r="Z214" s="90"/>
      <c r="AA214" s="90">
        <v>0</v>
      </c>
      <c r="AB214" s="90"/>
      <c r="AC214" s="90">
        <v>0</v>
      </c>
      <c r="AD214" s="90"/>
      <c r="AE214" s="90">
        <v>0</v>
      </c>
      <c r="AF214" s="90"/>
      <c r="AG214" s="90">
        <v>0</v>
      </c>
      <c r="AH214" s="92"/>
    </row>
    <row r="215" spans="1:34" ht="15.75" x14ac:dyDescent="0.25">
      <c r="A215" s="46">
        <v>42786</v>
      </c>
      <c r="B215" s="47" t="s">
        <v>123</v>
      </c>
      <c r="C215" s="48">
        <v>4</v>
      </c>
      <c r="D215" s="48">
        <v>21</v>
      </c>
      <c r="E215" s="49">
        <v>4</v>
      </c>
      <c r="F215" s="49"/>
      <c r="G215" s="47">
        <v>5</v>
      </c>
      <c r="H215" s="48">
        <v>92</v>
      </c>
      <c r="I215" s="49">
        <v>267</v>
      </c>
      <c r="J215" s="49"/>
      <c r="K215" s="50">
        <v>2</v>
      </c>
      <c r="L215" s="50">
        <v>0</v>
      </c>
      <c r="M215" s="50">
        <v>0</v>
      </c>
      <c r="N215" s="50">
        <v>0</v>
      </c>
      <c r="O215" s="50">
        <v>0</v>
      </c>
      <c r="P215" s="50"/>
      <c r="Q215" s="50"/>
      <c r="R215" s="50"/>
      <c r="S215" s="50"/>
      <c r="T215" s="50"/>
      <c r="U215" s="49">
        <v>26</v>
      </c>
      <c r="V215" s="49"/>
      <c r="W215" s="49">
        <v>120</v>
      </c>
      <c r="X215" s="49"/>
      <c r="Y215" s="49">
        <v>1</v>
      </c>
      <c r="Z215" s="49"/>
      <c r="AA215" s="49">
        <v>0</v>
      </c>
      <c r="AB215" s="49"/>
      <c r="AC215" s="49">
        <v>0</v>
      </c>
      <c r="AD215" s="49"/>
      <c r="AE215" s="49">
        <v>0</v>
      </c>
      <c r="AF215" s="49"/>
      <c r="AG215" s="49">
        <v>6</v>
      </c>
      <c r="AH215" s="51"/>
    </row>
    <row r="216" spans="1:34" ht="15.75" x14ac:dyDescent="0.25">
      <c r="A216" s="52">
        <v>42786</v>
      </c>
      <c r="B216" s="53" t="s">
        <v>123</v>
      </c>
      <c r="C216" s="54">
        <v>4</v>
      </c>
      <c r="D216" s="54">
        <v>22</v>
      </c>
      <c r="E216" s="55">
        <v>4</v>
      </c>
      <c r="F216" s="55"/>
      <c r="G216" s="53">
        <v>5</v>
      </c>
      <c r="H216" s="54">
        <v>82</v>
      </c>
      <c r="I216" s="55">
        <v>140</v>
      </c>
      <c r="J216" s="55"/>
      <c r="K216" s="56">
        <v>12</v>
      </c>
      <c r="L216" s="56">
        <v>6</v>
      </c>
      <c r="M216" s="56">
        <v>4</v>
      </c>
      <c r="N216" s="56">
        <v>1.5</v>
      </c>
      <c r="O216" s="56">
        <v>0</v>
      </c>
      <c r="P216" s="56">
        <v>0</v>
      </c>
      <c r="Q216" s="56"/>
      <c r="R216" s="56"/>
      <c r="S216" s="56"/>
      <c r="T216" s="56"/>
      <c r="U216" s="55">
        <v>60</v>
      </c>
      <c r="V216" s="55"/>
      <c r="W216" s="55">
        <v>31</v>
      </c>
      <c r="X216" s="55"/>
      <c r="Y216" s="55">
        <v>1</v>
      </c>
      <c r="Z216" s="55"/>
      <c r="AA216" s="55">
        <v>0</v>
      </c>
      <c r="AB216" s="55"/>
      <c r="AC216" s="55">
        <v>0</v>
      </c>
      <c r="AD216" s="55"/>
      <c r="AE216" s="55">
        <v>0</v>
      </c>
      <c r="AF216" s="55"/>
      <c r="AG216" s="55">
        <v>3</v>
      </c>
      <c r="AH216" s="57"/>
    </row>
    <row r="217" spans="1:34" ht="15.75" x14ac:dyDescent="0.25">
      <c r="A217" s="52">
        <v>42786</v>
      </c>
      <c r="B217" s="53" t="s">
        <v>123</v>
      </c>
      <c r="C217" s="54">
        <v>4</v>
      </c>
      <c r="D217" s="54">
        <v>23</v>
      </c>
      <c r="E217" s="55">
        <v>4</v>
      </c>
      <c r="F217" s="55"/>
      <c r="G217" s="53">
        <v>5</v>
      </c>
      <c r="H217" s="54">
        <v>135</v>
      </c>
      <c r="I217" s="55">
        <v>535</v>
      </c>
      <c r="J217" s="55"/>
      <c r="K217" s="56">
        <v>0</v>
      </c>
      <c r="L217" s="56">
        <v>0</v>
      </c>
      <c r="M217" s="56">
        <v>0</v>
      </c>
      <c r="N217" s="56">
        <v>0</v>
      </c>
      <c r="O217" s="56">
        <v>0</v>
      </c>
      <c r="P217" s="56">
        <v>0</v>
      </c>
      <c r="Q217" s="56">
        <v>2</v>
      </c>
      <c r="R217" s="56"/>
      <c r="S217" s="56"/>
      <c r="T217" s="56"/>
      <c r="U217" s="55">
        <v>28</v>
      </c>
      <c r="V217" s="55"/>
      <c r="W217" s="55">
        <v>116</v>
      </c>
      <c r="X217" s="55"/>
      <c r="Y217" s="55">
        <v>6</v>
      </c>
      <c r="Z217" s="55"/>
      <c r="AA217" s="55">
        <v>0</v>
      </c>
      <c r="AB217" s="55"/>
      <c r="AC217" s="55">
        <v>0</v>
      </c>
      <c r="AD217" s="55"/>
      <c r="AE217" s="55">
        <v>0</v>
      </c>
      <c r="AF217" s="55"/>
      <c r="AG217" s="55">
        <v>3</v>
      </c>
      <c r="AH217" s="57"/>
    </row>
    <row r="218" spans="1:34" ht="15.75" x14ac:dyDescent="0.25">
      <c r="A218" s="52">
        <v>42786</v>
      </c>
      <c r="B218" s="53" t="s">
        <v>123</v>
      </c>
      <c r="C218" s="54">
        <v>4</v>
      </c>
      <c r="D218" s="54">
        <v>24</v>
      </c>
      <c r="E218" s="55">
        <v>4</v>
      </c>
      <c r="F218" s="55"/>
      <c r="G218" s="53">
        <v>5</v>
      </c>
      <c r="H218" s="54">
        <v>36</v>
      </c>
      <c r="I218" s="55">
        <v>119</v>
      </c>
      <c r="J218" s="55"/>
      <c r="K218" s="56">
        <v>0</v>
      </c>
      <c r="L218" s="56">
        <v>0</v>
      </c>
      <c r="M218" s="56"/>
      <c r="N218" s="56"/>
      <c r="O218" s="56"/>
      <c r="P218" s="56"/>
      <c r="Q218" s="56"/>
      <c r="R218" s="56"/>
      <c r="S218" s="56"/>
      <c r="T218" s="56"/>
      <c r="U218" s="55">
        <v>76</v>
      </c>
      <c r="V218" s="55"/>
      <c r="W218" s="55">
        <v>16</v>
      </c>
      <c r="X218" s="55"/>
      <c r="Y218" s="55">
        <v>0</v>
      </c>
      <c r="Z218" s="55"/>
      <c r="AA218" s="55">
        <v>0</v>
      </c>
      <c r="AB218" s="55"/>
      <c r="AC218" s="55">
        <v>0</v>
      </c>
      <c r="AD218" s="55"/>
      <c r="AE218" s="55">
        <v>0</v>
      </c>
      <c r="AF218" s="55"/>
      <c r="AG218" s="55">
        <v>4</v>
      </c>
      <c r="AH218" s="57"/>
    </row>
    <row r="219" spans="1:34" ht="15.75" x14ac:dyDescent="0.25">
      <c r="A219" s="52">
        <v>42786</v>
      </c>
      <c r="B219" s="53" t="s">
        <v>123</v>
      </c>
      <c r="C219" s="54">
        <v>4</v>
      </c>
      <c r="D219" s="54">
        <v>25</v>
      </c>
      <c r="E219" s="55">
        <v>4</v>
      </c>
      <c r="F219" s="55"/>
      <c r="G219" s="53">
        <v>5</v>
      </c>
      <c r="H219" s="54">
        <v>111</v>
      </c>
      <c r="I219" s="55">
        <v>224</v>
      </c>
      <c r="J219" s="55"/>
      <c r="K219" s="56">
        <v>7</v>
      </c>
      <c r="L219" s="56">
        <v>7</v>
      </c>
      <c r="M219" s="56">
        <v>2</v>
      </c>
      <c r="N219" s="56">
        <v>7</v>
      </c>
      <c r="O219" s="56">
        <v>4.2</v>
      </c>
      <c r="P219" s="56">
        <v>0</v>
      </c>
      <c r="Q219" s="56"/>
      <c r="R219" s="56"/>
      <c r="S219" s="56"/>
      <c r="T219" s="56"/>
      <c r="U219" s="55">
        <v>82</v>
      </c>
      <c r="V219" s="55"/>
      <c r="W219" s="55">
        <v>7</v>
      </c>
      <c r="X219" s="55"/>
      <c r="Y219" s="55">
        <v>0</v>
      </c>
      <c r="Z219" s="55"/>
      <c r="AA219" s="55">
        <v>0</v>
      </c>
      <c r="AB219" s="55"/>
      <c r="AC219" s="55">
        <v>0</v>
      </c>
      <c r="AD219" s="55"/>
      <c r="AE219" s="55">
        <v>0</v>
      </c>
      <c r="AF219" s="55"/>
      <c r="AG219" s="55">
        <v>3</v>
      </c>
      <c r="AH219" s="57"/>
    </row>
    <row r="220" spans="1:34" ht="15.75" x14ac:dyDescent="0.25">
      <c r="A220" s="52">
        <v>42421</v>
      </c>
      <c r="B220" s="53" t="s">
        <v>123</v>
      </c>
      <c r="C220" s="54">
        <v>4</v>
      </c>
      <c r="D220" s="54">
        <v>26</v>
      </c>
      <c r="E220" s="58">
        <v>24</v>
      </c>
      <c r="F220" s="59"/>
      <c r="G220" s="59">
        <v>5</v>
      </c>
      <c r="H220" s="59">
        <v>34</v>
      </c>
      <c r="I220" s="59">
        <v>45</v>
      </c>
      <c r="J220" s="60"/>
      <c r="K220" s="60">
        <v>20</v>
      </c>
      <c r="L220" s="60"/>
      <c r="M220" s="60"/>
      <c r="N220" s="60"/>
      <c r="O220" s="60"/>
      <c r="P220" s="60"/>
      <c r="Q220" s="60"/>
      <c r="R220" s="60"/>
      <c r="S220" s="60"/>
      <c r="T220" s="60"/>
      <c r="U220" s="60">
        <v>118</v>
      </c>
      <c r="V220" s="60"/>
      <c r="W220" s="60">
        <v>75</v>
      </c>
      <c r="X220" s="60"/>
      <c r="Y220" s="60">
        <v>0</v>
      </c>
      <c r="Z220" s="60"/>
      <c r="AA220" s="60">
        <v>0</v>
      </c>
      <c r="AB220" s="60"/>
      <c r="AC220" s="60">
        <v>0</v>
      </c>
      <c r="AD220" s="60"/>
      <c r="AE220" s="60">
        <v>0</v>
      </c>
      <c r="AF220" s="60"/>
      <c r="AG220" s="60">
        <v>18</v>
      </c>
      <c r="AH220" s="61"/>
    </row>
    <row r="221" spans="1:34" ht="15.75" x14ac:dyDescent="0.25">
      <c r="A221" s="52">
        <v>42787</v>
      </c>
      <c r="B221" s="53" t="s">
        <v>123</v>
      </c>
      <c r="C221" s="59">
        <v>4</v>
      </c>
      <c r="D221" s="54">
        <v>27</v>
      </c>
      <c r="E221" s="58">
        <v>24</v>
      </c>
      <c r="F221" s="59"/>
      <c r="G221" s="59">
        <v>5</v>
      </c>
      <c r="H221" s="59">
        <v>64</v>
      </c>
      <c r="I221" s="59">
        <v>85</v>
      </c>
      <c r="J221" s="60"/>
      <c r="K221" s="60">
        <v>12.5</v>
      </c>
      <c r="L221" s="60">
        <v>0</v>
      </c>
      <c r="M221" s="60">
        <v>3</v>
      </c>
      <c r="N221" s="60">
        <v>2</v>
      </c>
      <c r="O221" s="60">
        <v>0</v>
      </c>
      <c r="P221" s="60"/>
      <c r="Q221" s="60"/>
      <c r="R221" s="60"/>
      <c r="S221" s="60"/>
      <c r="T221" s="60"/>
      <c r="U221" s="60">
        <v>62</v>
      </c>
      <c r="V221" s="60"/>
      <c r="W221" s="60">
        <v>29</v>
      </c>
      <c r="X221" s="60"/>
      <c r="Y221" s="60">
        <v>4</v>
      </c>
      <c r="Z221" s="60"/>
      <c r="AA221" s="60">
        <v>0</v>
      </c>
      <c r="AB221" s="60"/>
      <c r="AC221" s="60">
        <v>0</v>
      </c>
      <c r="AD221" s="60"/>
      <c r="AE221" s="60">
        <v>0</v>
      </c>
      <c r="AF221" s="60"/>
      <c r="AG221" s="60">
        <v>16</v>
      </c>
      <c r="AH221" s="61"/>
    </row>
    <row r="222" spans="1:34" ht="15.75" x14ac:dyDescent="0.25">
      <c r="A222" s="52">
        <v>42787</v>
      </c>
      <c r="B222" s="53" t="s">
        <v>123</v>
      </c>
      <c r="C222" s="59">
        <v>4</v>
      </c>
      <c r="D222" s="54">
        <v>28</v>
      </c>
      <c r="E222" s="58">
        <v>24</v>
      </c>
      <c r="F222" s="59"/>
      <c r="G222" s="59">
        <v>5</v>
      </c>
      <c r="H222" s="59">
        <v>77</v>
      </c>
      <c r="I222" s="59">
        <v>37</v>
      </c>
      <c r="J222" s="60"/>
      <c r="K222" s="60">
        <v>8.3000000000000007</v>
      </c>
      <c r="L222" s="60">
        <v>17.5</v>
      </c>
      <c r="M222" s="60">
        <v>12</v>
      </c>
      <c r="N222" s="60">
        <v>14.8</v>
      </c>
      <c r="O222" s="60">
        <v>6.8</v>
      </c>
      <c r="P222" s="60"/>
      <c r="Q222" s="60"/>
      <c r="R222" s="60"/>
      <c r="S222" s="60"/>
      <c r="T222" s="60"/>
      <c r="U222" s="60">
        <v>77</v>
      </c>
      <c r="V222" s="60"/>
      <c r="W222" s="60">
        <v>25</v>
      </c>
      <c r="X222" s="60"/>
      <c r="Y222" s="60">
        <v>0</v>
      </c>
      <c r="Z222" s="60"/>
      <c r="AA222" s="59">
        <v>2</v>
      </c>
      <c r="AB222" s="60"/>
      <c r="AC222" s="60">
        <v>0</v>
      </c>
      <c r="AD222" s="60"/>
      <c r="AE222" s="60">
        <v>0</v>
      </c>
      <c r="AF222" s="60"/>
      <c r="AG222" s="60">
        <v>5</v>
      </c>
      <c r="AH222" s="61"/>
    </row>
    <row r="223" spans="1:34" ht="15.75" x14ac:dyDescent="0.25">
      <c r="A223" s="52">
        <v>42787</v>
      </c>
      <c r="B223" s="53" t="s">
        <v>123</v>
      </c>
      <c r="C223" s="59">
        <v>4</v>
      </c>
      <c r="D223" s="54">
        <v>29</v>
      </c>
      <c r="E223" s="58">
        <v>26</v>
      </c>
      <c r="F223" s="59"/>
      <c r="G223" s="59">
        <v>5</v>
      </c>
      <c r="H223" s="59">
        <v>125</v>
      </c>
      <c r="I223" s="59">
        <v>208</v>
      </c>
      <c r="J223" s="59"/>
      <c r="K223" s="59">
        <v>7</v>
      </c>
      <c r="L223" s="59">
        <v>20</v>
      </c>
      <c r="M223" s="59">
        <v>10</v>
      </c>
      <c r="N223" s="59">
        <v>6.5</v>
      </c>
      <c r="O223" s="59">
        <v>0</v>
      </c>
      <c r="P223" s="59">
        <v>3</v>
      </c>
      <c r="Q223" s="59"/>
      <c r="R223" s="59"/>
      <c r="S223" s="59"/>
      <c r="T223" s="59"/>
      <c r="U223" s="59">
        <v>156</v>
      </c>
      <c r="V223" s="59"/>
      <c r="W223" s="60">
        <v>49</v>
      </c>
      <c r="X223" s="60"/>
      <c r="Y223" s="60">
        <v>0</v>
      </c>
      <c r="Z223" s="59"/>
      <c r="AA223" s="59">
        <v>0</v>
      </c>
      <c r="AB223" s="59"/>
      <c r="AC223" s="60">
        <v>0</v>
      </c>
      <c r="AD223" s="59"/>
      <c r="AE223" s="60">
        <v>0</v>
      </c>
      <c r="AF223" s="59"/>
      <c r="AG223" s="60">
        <v>6</v>
      </c>
      <c r="AH223" s="62"/>
    </row>
    <row r="224" spans="1:34" ht="15.75" x14ac:dyDescent="0.25">
      <c r="A224" s="52">
        <v>42787</v>
      </c>
      <c r="B224" s="53" t="s">
        <v>123</v>
      </c>
      <c r="C224" s="59">
        <v>4</v>
      </c>
      <c r="D224" s="54">
        <v>30</v>
      </c>
      <c r="E224" s="58">
        <v>26</v>
      </c>
      <c r="F224" s="59"/>
      <c r="G224" s="59">
        <v>5</v>
      </c>
      <c r="H224" s="59">
        <v>120</v>
      </c>
      <c r="I224" s="59">
        <v>177</v>
      </c>
      <c r="J224" s="60"/>
      <c r="K224" s="60">
        <v>20</v>
      </c>
      <c r="L224" s="60"/>
      <c r="M224" s="60"/>
      <c r="N224" s="60"/>
      <c r="O224" s="60"/>
      <c r="P224" s="60"/>
      <c r="Q224" s="60"/>
      <c r="R224" s="60"/>
      <c r="S224" s="60"/>
      <c r="T224" s="60"/>
      <c r="U224" s="60">
        <v>75</v>
      </c>
      <c r="V224" s="60"/>
      <c r="W224" s="60">
        <v>60</v>
      </c>
      <c r="X224" s="60"/>
      <c r="Y224" s="60">
        <v>0</v>
      </c>
      <c r="Z224" s="60"/>
      <c r="AA224" s="59">
        <v>0</v>
      </c>
      <c r="AB224" s="60"/>
      <c r="AC224" s="60">
        <v>0</v>
      </c>
      <c r="AD224" s="60"/>
      <c r="AE224" s="60">
        <v>0</v>
      </c>
      <c r="AF224" s="60"/>
      <c r="AG224" s="60">
        <v>4</v>
      </c>
      <c r="AH224" s="61"/>
    </row>
    <row r="225" spans="1:34" ht="15.75" x14ac:dyDescent="0.25">
      <c r="A225" s="52">
        <v>42787</v>
      </c>
      <c r="B225" s="53" t="s">
        <v>123</v>
      </c>
      <c r="C225" s="59">
        <v>4</v>
      </c>
      <c r="D225" s="54">
        <v>31</v>
      </c>
      <c r="E225" s="58">
        <v>3</v>
      </c>
      <c r="F225" s="59"/>
      <c r="G225" s="59">
        <v>5</v>
      </c>
      <c r="H225" s="59">
        <v>279</v>
      </c>
      <c r="I225" s="59">
        <v>428</v>
      </c>
      <c r="J225" s="60"/>
      <c r="K225" s="60">
        <v>0</v>
      </c>
      <c r="L225" s="60">
        <v>0</v>
      </c>
      <c r="M225" s="60">
        <v>2</v>
      </c>
      <c r="N225" s="60">
        <v>0</v>
      </c>
      <c r="O225" s="60">
        <v>2</v>
      </c>
      <c r="P225" s="60">
        <v>1</v>
      </c>
      <c r="Q225" s="60">
        <v>4</v>
      </c>
      <c r="R225" s="60">
        <v>1.5</v>
      </c>
      <c r="S225" s="60">
        <v>0</v>
      </c>
      <c r="T225" s="60">
        <v>0</v>
      </c>
      <c r="U225" s="60">
        <v>39</v>
      </c>
      <c r="V225" s="60"/>
      <c r="W225" s="60">
        <v>10</v>
      </c>
      <c r="X225" s="60"/>
      <c r="Y225" s="60">
        <v>0</v>
      </c>
      <c r="Z225" s="60"/>
      <c r="AA225" s="59">
        <v>0</v>
      </c>
      <c r="AB225" s="60"/>
      <c r="AC225" s="60">
        <v>0</v>
      </c>
      <c r="AD225" s="60"/>
      <c r="AE225" s="60">
        <v>0</v>
      </c>
      <c r="AF225" s="60"/>
      <c r="AG225" s="60">
        <v>3</v>
      </c>
      <c r="AH225" s="61"/>
    </row>
    <row r="226" spans="1:34" ht="15.75" x14ac:dyDescent="0.25">
      <c r="A226" s="52">
        <v>42787</v>
      </c>
      <c r="B226" s="53" t="s">
        <v>123</v>
      </c>
      <c r="C226" s="59">
        <v>4</v>
      </c>
      <c r="D226" s="54">
        <v>32</v>
      </c>
      <c r="E226" s="58">
        <v>3</v>
      </c>
      <c r="F226" s="59"/>
      <c r="G226" s="59">
        <v>5</v>
      </c>
      <c r="H226" s="59">
        <v>180</v>
      </c>
      <c r="I226" s="59">
        <v>315</v>
      </c>
      <c r="J226" s="59"/>
      <c r="K226" s="59">
        <v>10</v>
      </c>
      <c r="L226" s="59">
        <v>2</v>
      </c>
      <c r="M226" s="59">
        <v>0</v>
      </c>
      <c r="N226" s="59">
        <v>0</v>
      </c>
      <c r="O226" s="59">
        <v>0</v>
      </c>
      <c r="P226" s="59">
        <v>0</v>
      </c>
      <c r="Q226" s="59">
        <v>0</v>
      </c>
      <c r="R226" s="59"/>
      <c r="S226" s="59"/>
      <c r="T226" s="59"/>
      <c r="U226" s="60">
        <v>14</v>
      </c>
      <c r="V226" s="60"/>
      <c r="W226" s="60">
        <v>6</v>
      </c>
      <c r="X226" s="60"/>
      <c r="Y226" s="60">
        <v>0</v>
      </c>
      <c r="Z226" s="59"/>
      <c r="AA226" s="59">
        <v>0</v>
      </c>
      <c r="AB226" s="59"/>
      <c r="AC226" s="60">
        <v>0</v>
      </c>
      <c r="AD226" s="59"/>
      <c r="AE226" s="60">
        <v>0</v>
      </c>
      <c r="AF226" s="59"/>
      <c r="AG226" s="60">
        <v>0</v>
      </c>
      <c r="AH226" s="62"/>
    </row>
    <row r="227" spans="1:34" ht="15.75" x14ac:dyDescent="0.25">
      <c r="A227" s="52">
        <v>42787</v>
      </c>
      <c r="B227" s="53" t="s">
        <v>123</v>
      </c>
      <c r="C227" s="59">
        <v>4</v>
      </c>
      <c r="D227" s="54">
        <v>33</v>
      </c>
      <c r="E227" s="63">
        <v>3</v>
      </c>
      <c r="F227" s="64"/>
      <c r="G227" s="64">
        <v>5</v>
      </c>
      <c r="H227" s="64">
        <v>130</v>
      </c>
      <c r="I227" s="64">
        <v>112</v>
      </c>
      <c r="J227" s="60"/>
      <c r="K227" s="60">
        <v>0</v>
      </c>
      <c r="L227" s="60">
        <v>0</v>
      </c>
      <c r="M227" s="60">
        <v>0</v>
      </c>
      <c r="N227" s="60">
        <v>0</v>
      </c>
      <c r="O227" s="60"/>
      <c r="P227" s="60"/>
      <c r="Q227" s="60"/>
      <c r="R227" s="60"/>
      <c r="S227" s="60"/>
      <c r="T227" s="60"/>
      <c r="U227" s="60">
        <v>15</v>
      </c>
      <c r="V227" s="60"/>
      <c r="W227" s="60">
        <v>3</v>
      </c>
      <c r="X227" s="60"/>
      <c r="Y227" s="60">
        <v>0</v>
      </c>
      <c r="Z227" s="60"/>
      <c r="AA227" s="59">
        <v>0</v>
      </c>
      <c r="AB227" s="60"/>
      <c r="AC227" s="60">
        <v>0</v>
      </c>
      <c r="AD227" s="60"/>
      <c r="AE227" s="60">
        <v>0</v>
      </c>
      <c r="AF227" s="60"/>
      <c r="AG227" s="60">
        <v>0</v>
      </c>
      <c r="AH227" s="61"/>
    </row>
    <row r="228" spans="1:34" ht="15.75" x14ac:dyDescent="0.25">
      <c r="A228" s="52">
        <v>42787</v>
      </c>
      <c r="B228" s="53" t="s">
        <v>123</v>
      </c>
      <c r="C228" s="59">
        <v>4</v>
      </c>
      <c r="D228" s="54">
        <v>34</v>
      </c>
      <c r="E228" s="63">
        <v>3</v>
      </c>
      <c r="F228" s="64"/>
      <c r="G228" s="64">
        <v>5</v>
      </c>
      <c r="H228" s="64">
        <v>350</v>
      </c>
      <c r="I228" s="64">
        <v>313</v>
      </c>
      <c r="J228" s="60"/>
      <c r="K228" s="60">
        <v>0</v>
      </c>
      <c r="L228" s="60">
        <v>0</v>
      </c>
      <c r="M228" s="60">
        <v>0</v>
      </c>
      <c r="N228" s="60">
        <v>0</v>
      </c>
      <c r="O228" s="60">
        <v>0</v>
      </c>
      <c r="P228" s="60">
        <v>0</v>
      </c>
      <c r="Q228" s="60">
        <v>0</v>
      </c>
      <c r="R228" s="60">
        <v>0</v>
      </c>
      <c r="S228" s="60">
        <v>1.6</v>
      </c>
      <c r="T228" s="60">
        <v>6</v>
      </c>
      <c r="U228" s="60">
        <v>65</v>
      </c>
      <c r="V228" s="60"/>
      <c r="W228" s="60">
        <v>42</v>
      </c>
      <c r="X228" s="60"/>
      <c r="Y228" s="60">
        <v>0</v>
      </c>
      <c r="Z228" s="60"/>
      <c r="AA228" s="59">
        <v>0</v>
      </c>
      <c r="AB228" s="60"/>
      <c r="AC228" s="60">
        <v>0</v>
      </c>
      <c r="AD228" s="60"/>
      <c r="AE228" s="60">
        <v>0</v>
      </c>
      <c r="AF228" s="60"/>
      <c r="AG228" s="60">
        <v>5</v>
      </c>
      <c r="AH228" s="61"/>
    </row>
    <row r="229" spans="1:34" ht="15.75" x14ac:dyDescent="0.25">
      <c r="A229" s="52">
        <v>42787</v>
      </c>
      <c r="B229" s="53" t="s">
        <v>123</v>
      </c>
      <c r="C229" s="59">
        <v>4</v>
      </c>
      <c r="D229" s="54">
        <v>35</v>
      </c>
      <c r="E229" s="63">
        <v>3</v>
      </c>
      <c r="F229" s="64"/>
      <c r="G229" s="64">
        <v>5</v>
      </c>
      <c r="H229" s="64">
        <v>122</v>
      </c>
      <c r="I229" s="64">
        <v>133</v>
      </c>
      <c r="J229" s="59"/>
      <c r="K229" s="59">
        <v>2</v>
      </c>
      <c r="L229" s="59">
        <v>0</v>
      </c>
      <c r="M229" s="59">
        <v>0</v>
      </c>
      <c r="N229" s="59">
        <v>0</v>
      </c>
      <c r="O229" s="59">
        <v>0</v>
      </c>
      <c r="P229" s="59"/>
      <c r="Q229" s="59"/>
      <c r="R229" s="59"/>
      <c r="S229" s="59"/>
      <c r="T229" s="59"/>
      <c r="U229" s="60"/>
      <c r="V229" s="60"/>
      <c r="W229" s="60">
        <v>2</v>
      </c>
      <c r="X229" s="60"/>
      <c r="Y229" s="60">
        <v>0</v>
      </c>
      <c r="Z229" s="59"/>
      <c r="AA229" s="59">
        <v>0</v>
      </c>
      <c r="AB229" s="59"/>
      <c r="AC229" s="60">
        <v>0</v>
      </c>
      <c r="AD229" s="59"/>
      <c r="AE229" s="60">
        <v>0</v>
      </c>
      <c r="AF229" s="59"/>
      <c r="AG229" s="60">
        <v>0</v>
      </c>
      <c r="AH229" s="62"/>
    </row>
    <row r="230" spans="1:34" ht="15.75" x14ac:dyDescent="0.25">
      <c r="A230" s="52">
        <v>42786</v>
      </c>
      <c r="B230" s="53" t="s">
        <v>123</v>
      </c>
      <c r="C230" s="59">
        <v>4</v>
      </c>
      <c r="D230" s="54">
        <v>36</v>
      </c>
      <c r="E230" s="63">
        <v>25</v>
      </c>
      <c r="F230" s="64"/>
      <c r="G230" s="64">
        <v>5</v>
      </c>
      <c r="H230" s="64">
        <v>110</v>
      </c>
      <c r="I230" s="64">
        <v>187</v>
      </c>
      <c r="J230" s="60"/>
      <c r="K230" s="60">
        <v>8</v>
      </c>
      <c r="L230" s="60">
        <v>0</v>
      </c>
      <c r="M230" s="60">
        <v>0</v>
      </c>
      <c r="N230" s="60"/>
      <c r="O230" s="60"/>
      <c r="P230" s="60"/>
      <c r="Q230" s="60"/>
      <c r="R230" s="60"/>
      <c r="S230" s="60"/>
      <c r="T230" s="60"/>
      <c r="U230" s="60">
        <v>69</v>
      </c>
      <c r="V230" s="60"/>
      <c r="W230" s="60">
        <v>30</v>
      </c>
      <c r="X230" s="60"/>
      <c r="Y230" s="60">
        <v>0</v>
      </c>
      <c r="Z230" s="60"/>
      <c r="AA230" s="59">
        <v>0</v>
      </c>
      <c r="AB230" s="60"/>
      <c r="AC230" s="60">
        <v>0</v>
      </c>
      <c r="AD230" s="60"/>
      <c r="AE230" s="60">
        <v>0</v>
      </c>
      <c r="AF230" s="60"/>
      <c r="AG230" s="60">
        <v>3</v>
      </c>
      <c r="AH230" s="61"/>
    </row>
    <row r="231" spans="1:34" ht="15.75" x14ac:dyDescent="0.25">
      <c r="A231" s="52">
        <v>42786</v>
      </c>
      <c r="B231" s="53" t="s">
        <v>123</v>
      </c>
      <c r="C231" s="59">
        <v>4</v>
      </c>
      <c r="D231" s="54">
        <v>37</v>
      </c>
      <c r="E231" s="63">
        <v>25</v>
      </c>
      <c r="F231" s="64"/>
      <c r="G231" s="64">
        <v>5</v>
      </c>
      <c r="H231" s="64">
        <v>166</v>
      </c>
      <c r="I231" s="64">
        <v>366</v>
      </c>
      <c r="J231" s="60"/>
      <c r="K231" s="60">
        <v>12</v>
      </c>
      <c r="L231" s="60">
        <v>6</v>
      </c>
      <c r="M231" s="60">
        <v>5.5</v>
      </c>
      <c r="N231" s="60">
        <v>10</v>
      </c>
      <c r="O231" s="60">
        <v>0</v>
      </c>
      <c r="P231" s="60">
        <v>6</v>
      </c>
      <c r="Q231" s="60">
        <v>0</v>
      </c>
      <c r="R231" s="60">
        <v>0</v>
      </c>
      <c r="S231" s="60">
        <v>0</v>
      </c>
      <c r="T231" s="60">
        <v>0</v>
      </c>
      <c r="U231" s="60">
        <v>87</v>
      </c>
      <c r="V231" s="60"/>
      <c r="W231" s="60">
        <v>81</v>
      </c>
      <c r="X231" s="60"/>
      <c r="Y231" s="60">
        <v>3</v>
      </c>
      <c r="Z231" s="60"/>
      <c r="AA231" s="59">
        <v>0</v>
      </c>
      <c r="AB231" s="60"/>
      <c r="AC231" s="60">
        <v>0</v>
      </c>
      <c r="AD231" s="60"/>
      <c r="AE231" s="60">
        <v>0</v>
      </c>
      <c r="AF231" s="60"/>
      <c r="AG231" s="60">
        <v>13</v>
      </c>
      <c r="AH231" s="61"/>
    </row>
    <row r="232" spans="1:34" ht="15.75" x14ac:dyDescent="0.25">
      <c r="A232" s="52">
        <v>42786</v>
      </c>
      <c r="B232" s="53" t="s">
        <v>123</v>
      </c>
      <c r="C232" s="59">
        <v>4</v>
      </c>
      <c r="D232" s="54">
        <v>38</v>
      </c>
      <c r="E232" s="63">
        <v>25</v>
      </c>
      <c r="F232" s="64"/>
      <c r="G232" s="64">
        <v>5</v>
      </c>
      <c r="H232" s="64">
        <v>160</v>
      </c>
      <c r="I232" s="64">
        <v>168</v>
      </c>
      <c r="J232" s="60"/>
      <c r="K232" s="60">
        <v>13</v>
      </c>
      <c r="L232" s="60">
        <v>12</v>
      </c>
      <c r="M232" s="60">
        <v>9.5</v>
      </c>
      <c r="N232" s="60">
        <v>3</v>
      </c>
      <c r="O232" s="60">
        <v>0</v>
      </c>
      <c r="P232" s="60">
        <v>8</v>
      </c>
      <c r="Q232" s="60">
        <v>0</v>
      </c>
      <c r="R232" s="60">
        <v>0</v>
      </c>
      <c r="S232" s="60">
        <v>0</v>
      </c>
      <c r="T232" s="60">
        <v>0</v>
      </c>
      <c r="U232" s="60">
        <v>59</v>
      </c>
      <c r="V232" s="60"/>
      <c r="W232" s="60">
        <v>12</v>
      </c>
      <c r="X232" s="60"/>
      <c r="Y232" s="60">
        <v>0</v>
      </c>
      <c r="Z232" s="60"/>
      <c r="AA232" s="60">
        <v>0</v>
      </c>
      <c r="AB232" s="60"/>
      <c r="AC232" s="60">
        <v>0</v>
      </c>
      <c r="AD232" s="60"/>
      <c r="AE232" s="60">
        <v>0</v>
      </c>
      <c r="AF232" s="60"/>
      <c r="AG232" s="60">
        <v>7</v>
      </c>
      <c r="AH232" s="61"/>
    </row>
    <row r="233" spans="1:34" ht="15.75" x14ac:dyDescent="0.25">
      <c r="A233" s="52">
        <v>42786</v>
      </c>
      <c r="B233" s="53" t="s">
        <v>123</v>
      </c>
      <c r="C233" s="59">
        <v>4</v>
      </c>
      <c r="D233" s="54">
        <v>39</v>
      </c>
      <c r="E233" s="63">
        <v>25</v>
      </c>
      <c r="F233" s="64"/>
      <c r="G233" s="64">
        <v>5</v>
      </c>
      <c r="H233" s="64">
        <v>90</v>
      </c>
      <c r="I233" s="64">
        <v>122</v>
      </c>
      <c r="J233" s="60"/>
      <c r="K233" s="60">
        <v>0</v>
      </c>
      <c r="L233" s="60">
        <v>0</v>
      </c>
      <c r="M233" s="60">
        <v>3</v>
      </c>
      <c r="N233" s="60"/>
      <c r="O233" s="60"/>
      <c r="P233" s="60"/>
      <c r="Q233" s="60"/>
      <c r="R233" s="60"/>
      <c r="S233" s="60"/>
      <c r="T233" s="60"/>
      <c r="U233" s="60">
        <v>51</v>
      </c>
      <c r="V233" s="60"/>
      <c r="W233" s="60">
        <v>35</v>
      </c>
      <c r="X233" s="60"/>
      <c r="Y233" s="60">
        <v>19</v>
      </c>
      <c r="Z233" s="60"/>
      <c r="AA233" s="60">
        <v>0</v>
      </c>
      <c r="AB233" s="60"/>
      <c r="AC233" s="60">
        <v>0</v>
      </c>
      <c r="AD233" s="60"/>
      <c r="AE233" s="60">
        <v>0</v>
      </c>
      <c r="AF233" s="60"/>
      <c r="AG233" s="60">
        <v>3</v>
      </c>
      <c r="AH233" s="61"/>
    </row>
    <row r="234" spans="1:34" ht="16.5" thickBot="1" x14ac:dyDescent="0.3">
      <c r="A234" s="65">
        <v>42786</v>
      </c>
      <c r="B234" s="53" t="s">
        <v>123</v>
      </c>
      <c r="C234" s="66">
        <v>4</v>
      </c>
      <c r="D234" s="67">
        <v>40</v>
      </c>
      <c r="E234" s="68">
        <v>27</v>
      </c>
      <c r="F234" s="69"/>
      <c r="G234" s="69">
        <v>5</v>
      </c>
      <c r="H234" s="69">
        <v>74</v>
      </c>
      <c r="I234" s="69">
        <v>70</v>
      </c>
      <c r="J234" s="66"/>
      <c r="K234" s="66">
        <v>3</v>
      </c>
      <c r="L234" s="66">
        <v>9</v>
      </c>
      <c r="M234" s="66">
        <v>0</v>
      </c>
      <c r="N234" s="66">
        <v>0</v>
      </c>
      <c r="O234" s="66">
        <v>0</v>
      </c>
      <c r="P234" s="66"/>
      <c r="Q234" s="66"/>
      <c r="R234" s="66"/>
      <c r="S234" s="66"/>
      <c r="T234" s="66"/>
      <c r="U234" s="66">
        <v>44</v>
      </c>
      <c r="V234" s="66"/>
      <c r="W234" s="66">
        <v>37</v>
      </c>
      <c r="X234" s="66"/>
      <c r="Y234" s="66">
        <v>0</v>
      </c>
      <c r="Z234" s="66"/>
      <c r="AA234" s="66">
        <v>0</v>
      </c>
      <c r="AB234" s="66"/>
      <c r="AC234" s="70">
        <v>0</v>
      </c>
      <c r="AD234" s="66"/>
      <c r="AE234" s="70">
        <v>0</v>
      </c>
      <c r="AF234" s="66"/>
      <c r="AG234" s="70">
        <v>4</v>
      </c>
      <c r="AH234" s="71"/>
    </row>
    <row r="235" spans="1:34" ht="15.75" x14ac:dyDescent="0.25">
      <c r="A235" s="93">
        <v>42795</v>
      </c>
      <c r="B235" s="94" t="s">
        <v>124</v>
      </c>
      <c r="C235" s="95">
        <v>4</v>
      </c>
      <c r="D235" s="96">
        <v>41</v>
      </c>
      <c r="E235" s="97">
        <v>12</v>
      </c>
      <c r="F235" s="98"/>
      <c r="G235" s="98">
        <v>5</v>
      </c>
      <c r="H235" s="98">
        <v>51</v>
      </c>
      <c r="I235" s="98">
        <v>99</v>
      </c>
      <c r="J235" s="99"/>
      <c r="K235" s="99">
        <v>6</v>
      </c>
      <c r="L235" s="99">
        <v>10</v>
      </c>
      <c r="M235" s="99">
        <v>2</v>
      </c>
      <c r="N235" s="99">
        <v>0</v>
      </c>
      <c r="O235" s="99"/>
      <c r="P235" s="99"/>
      <c r="Q235" s="99"/>
      <c r="R235" s="99"/>
      <c r="S235" s="99"/>
      <c r="T235" s="99"/>
      <c r="U235" s="99">
        <v>64</v>
      </c>
      <c r="V235" s="99"/>
      <c r="W235" s="99">
        <v>76</v>
      </c>
      <c r="X235" s="99"/>
      <c r="Y235" s="99">
        <v>0</v>
      </c>
      <c r="Z235" s="99"/>
      <c r="AA235" s="99">
        <v>1</v>
      </c>
      <c r="AB235" s="99"/>
      <c r="AC235" s="99">
        <v>0</v>
      </c>
      <c r="AD235" s="99"/>
      <c r="AE235" s="100">
        <v>0</v>
      </c>
      <c r="AF235" s="99"/>
      <c r="AG235" s="99">
        <v>2</v>
      </c>
      <c r="AH235" s="101"/>
    </row>
    <row r="236" spans="1:34" ht="15.75" x14ac:dyDescent="0.25">
      <c r="A236" s="102">
        <v>42795</v>
      </c>
      <c r="B236" s="103" t="s">
        <v>124</v>
      </c>
      <c r="C236" s="104">
        <v>4</v>
      </c>
      <c r="D236" s="105">
        <v>42</v>
      </c>
      <c r="E236" s="106">
        <v>12</v>
      </c>
      <c r="F236" s="107"/>
      <c r="G236" s="107">
        <v>5</v>
      </c>
      <c r="H236" s="107">
        <v>92</v>
      </c>
      <c r="I236" s="107">
        <v>138</v>
      </c>
      <c r="J236" s="108"/>
      <c r="K236" s="108">
        <v>7</v>
      </c>
      <c r="L236" s="108">
        <v>12</v>
      </c>
      <c r="M236" s="108">
        <v>0</v>
      </c>
      <c r="N236" s="108">
        <v>0</v>
      </c>
      <c r="O236" s="108">
        <v>0</v>
      </c>
      <c r="P236" s="108"/>
      <c r="Q236" s="108"/>
      <c r="R236" s="108"/>
      <c r="S236" s="108"/>
      <c r="T236" s="108"/>
      <c r="U236" s="108">
        <v>57</v>
      </c>
      <c r="V236" s="108"/>
      <c r="W236" s="108">
        <v>37</v>
      </c>
      <c r="X236" s="108"/>
      <c r="Y236" s="108">
        <v>0</v>
      </c>
      <c r="Z236" s="108"/>
      <c r="AA236" s="108">
        <v>0</v>
      </c>
      <c r="AB236" s="108"/>
      <c r="AC236" s="108">
        <v>0</v>
      </c>
      <c r="AD236" s="108"/>
      <c r="AE236" s="109">
        <v>0</v>
      </c>
      <c r="AF236" s="108"/>
      <c r="AG236" s="108">
        <v>2</v>
      </c>
      <c r="AH236" s="110"/>
    </row>
    <row r="237" spans="1:34" ht="15.75" x14ac:dyDescent="0.25">
      <c r="A237" s="102">
        <v>42795</v>
      </c>
      <c r="B237" s="103" t="s">
        <v>124</v>
      </c>
      <c r="C237" s="104">
        <v>4</v>
      </c>
      <c r="D237" s="105">
        <v>43</v>
      </c>
      <c r="E237" s="106">
        <v>12</v>
      </c>
      <c r="F237" s="107"/>
      <c r="G237" s="107">
        <v>5</v>
      </c>
      <c r="H237" s="107">
        <v>112</v>
      </c>
      <c r="I237" s="107">
        <v>129</v>
      </c>
      <c r="J237" s="108"/>
      <c r="K237" s="108">
        <v>5</v>
      </c>
      <c r="L237" s="108">
        <v>2</v>
      </c>
      <c r="M237" s="108">
        <v>0</v>
      </c>
      <c r="N237" s="108">
        <v>0</v>
      </c>
      <c r="O237" s="108">
        <v>0</v>
      </c>
      <c r="P237" s="108">
        <v>0</v>
      </c>
      <c r="Q237" s="108">
        <v>0</v>
      </c>
      <c r="R237" s="108">
        <v>0</v>
      </c>
      <c r="S237" s="108">
        <v>0</v>
      </c>
      <c r="T237" s="108">
        <v>0</v>
      </c>
      <c r="U237" s="108">
        <v>6</v>
      </c>
      <c r="V237" s="108"/>
      <c r="W237" s="108">
        <v>75</v>
      </c>
      <c r="X237" s="108"/>
      <c r="Y237" s="108">
        <v>8</v>
      </c>
      <c r="Z237" s="108"/>
      <c r="AA237" s="108">
        <v>0</v>
      </c>
      <c r="AB237" s="108"/>
      <c r="AC237" s="108">
        <v>0</v>
      </c>
      <c r="AD237" s="108"/>
      <c r="AE237" s="109">
        <v>0</v>
      </c>
      <c r="AF237" s="108"/>
      <c r="AG237" s="108">
        <v>0</v>
      </c>
      <c r="AH237" s="110"/>
    </row>
    <row r="238" spans="1:34" ht="15.75" x14ac:dyDescent="0.25">
      <c r="A238" s="102">
        <v>42795</v>
      </c>
      <c r="B238" s="103" t="s">
        <v>124</v>
      </c>
      <c r="C238" s="104">
        <v>4</v>
      </c>
      <c r="D238" s="105">
        <v>44</v>
      </c>
      <c r="E238" s="106">
        <v>12</v>
      </c>
      <c r="F238" s="107"/>
      <c r="G238" s="107">
        <v>5</v>
      </c>
      <c r="H238" s="107">
        <v>438</v>
      </c>
      <c r="I238" s="107">
        <v>271</v>
      </c>
      <c r="J238" s="108"/>
      <c r="K238" s="108">
        <v>3</v>
      </c>
      <c r="L238" s="108">
        <v>5</v>
      </c>
      <c r="M238" s="108">
        <v>0</v>
      </c>
      <c r="N238" s="108">
        <v>0</v>
      </c>
      <c r="O238" s="108">
        <v>0</v>
      </c>
      <c r="P238" s="108">
        <v>0</v>
      </c>
      <c r="Q238" s="108">
        <v>0</v>
      </c>
      <c r="R238" s="108">
        <v>0</v>
      </c>
      <c r="S238" s="108">
        <v>0</v>
      </c>
      <c r="T238" s="108">
        <v>0</v>
      </c>
      <c r="U238" s="108">
        <v>7</v>
      </c>
      <c r="V238" s="108"/>
      <c r="W238" s="108">
        <v>45</v>
      </c>
      <c r="X238" s="108"/>
      <c r="Y238" s="108">
        <v>5</v>
      </c>
      <c r="Z238" s="108"/>
      <c r="AA238" s="108">
        <v>0</v>
      </c>
      <c r="AB238" s="108"/>
      <c r="AC238" s="108">
        <v>0</v>
      </c>
      <c r="AD238" s="108"/>
      <c r="AE238" s="109">
        <v>0</v>
      </c>
      <c r="AF238" s="108"/>
      <c r="AG238" s="108">
        <v>6</v>
      </c>
      <c r="AH238" s="110"/>
    </row>
    <row r="239" spans="1:34" ht="15.75" x14ac:dyDescent="0.25">
      <c r="A239" s="102">
        <v>42795</v>
      </c>
      <c r="B239" s="103" t="s">
        <v>124</v>
      </c>
      <c r="C239" s="104">
        <v>4</v>
      </c>
      <c r="D239" s="105">
        <v>45</v>
      </c>
      <c r="E239" s="106">
        <v>12</v>
      </c>
      <c r="F239" s="107"/>
      <c r="G239" s="107">
        <v>5</v>
      </c>
      <c r="H239" s="107">
        <v>234</v>
      </c>
      <c r="I239" s="107">
        <v>399</v>
      </c>
      <c r="J239" s="108"/>
      <c r="K239" s="108">
        <v>6</v>
      </c>
      <c r="L239" s="108">
        <v>15</v>
      </c>
      <c r="M239" s="108">
        <v>4</v>
      </c>
      <c r="N239" s="108">
        <v>0</v>
      </c>
      <c r="O239" s="108">
        <v>0</v>
      </c>
      <c r="P239" s="108">
        <v>0</v>
      </c>
      <c r="Q239" s="108">
        <v>0</v>
      </c>
      <c r="R239" s="108">
        <v>0</v>
      </c>
      <c r="S239" s="108">
        <v>0</v>
      </c>
      <c r="T239" s="108">
        <v>0</v>
      </c>
      <c r="U239" s="108">
        <v>120</v>
      </c>
      <c r="V239" s="108"/>
      <c r="W239" s="108">
        <v>74</v>
      </c>
      <c r="X239" s="108"/>
      <c r="Y239" s="108">
        <v>0</v>
      </c>
      <c r="Z239" s="108"/>
      <c r="AA239" s="108">
        <v>0</v>
      </c>
      <c r="AB239" s="108"/>
      <c r="AC239" s="108">
        <v>0</v>
      </c>
      <c r="AD239" s="108"/>
      <c r="AE239" s="109">
        <v>0</v>
      </c>
      <c r="AF239" s="108"/>
      <c r="AG239" s="108">
        <v>35</v>
      </c>
      <c r="AH239" s="110"/>
    </row>
    <row r="240" spans="1:34" ht="15.75" x14ac:dyDescent="0.25">
      <c r="A240" s="102">
        <v>42795</v>
      </c>
      <c r="B240" s="103" t="s">
        <v>124</v>
      </c>
      <c r="C240" s="104">
        <v>4</v>
      </c>
      <c r="D240" s="105">
        <v>46</v>
      </c>
      <c r="E240" s="106">
        <v>13</v>
      </c>
      <c r="F240" s="107"/>
      <c r="G240" s="107">
        <v>5</v>
      </c>
      <c r="H240" s="107">
        <v>94</v>
      </c>
      <c r="I240" s="107">
        <v>250</v>
      </c>
      <c r="J240" s="108"/>
      <c r="K240" s="108">
        <v>20</v>
      </c>
      <c r="L240" s="108">
        <v>11</v>
      </c>
      <c r="M240" s="108">
        <v>3</v>
      </c>
      <c r="N240" s="108">
        <v>0</v>
      </c>
      <c r="O240" s="108">
        <v>0</v>
      </c>
      <c r="P240" s="108">
        <v>0</v>
      </c>
      <c r="Q240" s="108">
        <v>0</v>
      </c>
      <c r="R240" s="108">
        <v>0</v>
      </c>
      <c r="S240" s="108"/>
      <c r="T240" s="108"/>
      <c r="U240" s="108">
        <v>57</v>
      </c>
      <c r="V240" s="108"/>
      <c r="W240" s="108">
        <v>25</v>
      </c>
      <c r="X240" s="108"/>
      <c r="Y240" s="108">
        <v>0</v>
      </c>
      <c r="Z240" s="108"/>
      <c r="AA240" s="108">
        <v>0</v>
      </c>
      <c r="AB240" s="108"/>
      <c r="AC240" s="108">
        <v>0</v>
      </c>
      <c r="AD240" s="108"/>
      <c r="AE240" s="108">
        <v>0</v>
      </c>
      <c r="AF240" s="108"/>
      <c r="AG240" s="108">
        <v>7</v>
      </c>
      <c r="AH240" s="110"/>
    </row>
    <row r="241" spans="1:34" ht="15.75" x14ac:dyDescent="0.25">
      <c r="A241" s="111">
        <v>42795</v>
      </c>
      <c r="B241" s="103" t="s">
        <v>124</v>
      </c>
      <c r="C241" s="112">
        <v>4</v>
      </c>
      <c r="D241" s="105">
        <v>47</v>
      </c>
      <c r="E241" s="113">
        <v>13</v>
      </c>
      <c r="F241" s="112"/>
      <c r="G241" s="112">
        <v>5</v>
      </c>
      <c r="H241" s="112">
        <v>223</v>
      </c>
      <c r="I241" s="112">
        <v>390</v>
      </c>
      <c r="J241" s="114"/>
      <c r="K241" s="114">
        <v>3</v>
      </c>
      <c r="L241" s="114">
        <v>6</v>
      </c>
      <c r="M241" s="114">
        <v>2</v>
      </c>
      <c r="N241" s="114">
        <v>0</v>
      </c>
      <c r="O241" s="114">
        <v>0</v>
      </c>
      <c r="P241" s="114">
        <v>0</v>
      </c>
      <c r="Q241" s="114">
        <v>0</v>
      </c>
      <c r="R241" s="114">
        <v>0</v>
      </c>
      <c r="S241" s="114">
        <v>0</v>
      </c>
      <c r="T241" s="114">
        <v>0</v>
      </c>
      <c r="U241" s="114">
        <v>45</v>
      </c>
      <c r="V241" s="114"/>
      <c r="W241" s="114">
        <v>51</v>
      </c>
      <c r="X241" s="114"/>
      <c r="Y241" s="114">
        <v>0</v>
      </c>
      <c r="Z241" s="114"/>
      <c r="AA241" s="114">
        <v>1</v>
      </c>
      <c r="AB241" s="114"/>
      <c r="AC241" s="114">
        <v>0</v>
      </c>
      <c r="AD241" s="114"/>
      <c r="AE241" s="114">
        <v>0</v>
      </c>
      <c r="AF241" s="114"/>
      <c r="AG241" s="114">
        <v>0</v>
      </c>
      <c r="AH241" s="115"/>
    </row>
    <row r="242" spans="1:34" ht="15.75" x14ac:dyDescent="0.25">
      <c r="A242" s="111">
        <v>42795</v>
      </c>
      <c r="B242" s="103" t="s">
        <v>124</v>
      </c>
      <c r="C242" s="112">
        <v>4</v>
      </c>
      <c r="D242" s="105">
        <v>48</v>
      </c>
      <c r="E242" s="113">
        <v>13</v>
      </c>
      <c r="F242" s="112"/>
      <c r="G242" s="112">
        <v>5</v>
      </c>
      <c r="H242" s="112">
        <v>281</v>
      </c>
      <c r="I242" s="112">
        <v>315</v>
      </c>
      <c r="J242" s="114"/>
      <c r="K242" s="114">
        <v>12</v>
      </c>
      <c r="L242" s="114">
        <v>8</v>
      </c>
      <c r="M242" s="114">
        <v>8</v>
      </c>
      <c r="N242" s="114">
        <v>8</v>
      </c>
      <c r="O242" s="114">
        <v>0</v>
      </c>
      <c r="P242" s="114">
        <v>0</v>
      </c>
      <c r="Q242" s="114">
        <v>0</v>
      </c>
      <c r="R242" s="114">
        <v>0</v>
      </c>
      <c r="S242" s="114">
        <v>0</v>
      </c>
      <c r="T242" s="114">
        <v>0</v>
      </c>
      <c r="U242" s="114">
        <v>38</v>
      </c>
      <c r="V242" s="114"/>
      <c r="W242" s="114">
        <v>38</v>
      </c>
      <c r="X242" s="114"/>
      <c r="Y242" s="114">
        <v>1</v>
      </c>
      <c r="Z242" s="114"/>
      <c r="AA242" s="114">
        <v>1</v>
      </c>
      <c r="AB242" s="114"/>
      <c r="AC242" s="114">
        <v>0</v>
      </c>
      <c r="AD242" s="114"/>
      <c r="AE242" s="114">
        <v>0</v>
      </c>
      <c r="AF242" s="114"/>
      <c r="AG242" s="114">
        <v>1</v>
      </c>
      <c r="AH242" s="115"/>
    </row>
    <row r="243" spans="1:34" ht="15.75" x14ac:dyDescent="0.25">
      <c r="A243" s="111">
        <v>42795</v>
      </c>
      <c r="B243" s="103" t="s">
        <v>124</v>
      </c>
      <c r="C243" s="112">
        <v>4</v>
      </c>
      <c r="D243" s="105">
        <v>49</v>
      </c>
      <c r="E243" s="113">
        <v>13</v>
      </c>
      <c r="F243" s="112"/>
      <c r="G243" s="112">
        <v>5</v>
      </c>
      <c r="H243" s="112">
        <v>71</v>
      </c>
      <c r="I243" s="112">
        <v>43</v>
      </c>
      <c r="J243" s="114"/>
      <c r="K243" s="114">
        <v>0</v>
      </c>
      <c r="L243" s="114">
        <v>0</v>
      </c>
      <c r="M243" s="114">
        <v>0</v>
      </c>
      <c r="N243" s="114">
        <v>0</v>
      </c>
      <c r="O243" s="114"/>
      <c r="P243" s="114"/>
      <c r="Q243" s="114"/>
      <c r="R243" s="114"/>
      <c r="S243" s="114"/>
      <c r="T243" s="114"/>
      <c r="U243" s="114">
        <v>13</v>
      </c>
      <c r="V243" s="114"/>
      <c r="W243" s="114">
        <v>11</v>
      </c>
      <c r="X243" s="114"/>
      <c r="Y243" s="114">
        <v>0</v>
      </c>
      <c r="Z243" s="114"/>
      <c r="AA243" s="114">
        <v>2</v>
      </c>
      <c r="AB243" s="114"/>
      <c r="AC243" s="114">
        <v>0</v>
      </c>
      <c r="AD243" s="114"/>
      <c r="AE243" s="114">
        <v>0</v>
      </c>
      <c r="AF243" s="114"/>
      <c r="AG243" s="114">
        <v>1</v>
      </c>
      <c r="AH243" s="115"/>
    </row>
    <row r="244" spans="1:34" ht="15.75" x14ac:dyDescent="0.25">
      <c r="A244" s="111">
        <v>42795</v>
      </c>
      <c r="B244" s="103" t="s">
        <v>124</v>
      </c>
      <c r="C244" s="112">
        <v>4</v>
      </c>
      <c r="D244" s="105">
        <v>50</v>
      </c>
      <c r="E244" s="113">
        <v>13</v>
      </c>
      <c r="F244" s="112"/>
      <c r="G244" s="112">
        <v>5</v>
      </c>
      <c r="H244" s="112">
        <v>81</v>
      </c>
      <c r="I244" s="112">
        <v>139</v>
      </c>
      <c r="J244" s="114"/>
      <c r="K244" s="114">
        <v>3</v>
      </c>
      <c r="L244" s="114">
        <v>2</v>
      </c>
      <c r="M244" s="114">
        <v>0</v>
      </c>
      <c r="N244" s="114">
        <v>0</v>
      </c>
      <c r="O244" s="114">
        <v>0</v>
      </c>
      <c r="P244" s="114">
        <v>0</v>
      </c>
      <c r="Q244" s="114"/>
      <c r="R244" s="114"/>
      <c r="S244" s="114"/>
      <c r="T244" s="114"/>
      <c r="U244" s="114">
        <v>75</v>
      </c>
      <c r="V244" s="114"/>
      <c r="W244" s="114">
        <v>98</v>
      </c>
      <c r="X244" s="114"/>
      <c r="Y244" s="114">
        <v>1</v>
      </c>
      <c r="Z244" s="114"/>
      <c r="AA244" s="114">
        <v>2</v>
      </c>
      <c r="AB244" s="114"/>
      <c r="AC244" s="114">
        <v>0</v>
      </c>
      <c r="AD244" s="114"/>
      <c r="AE244" s="114">
        <v>0</v>
      </c>
      <c r="AF244" s="114"/>
      <c r="AG244" s="114">
        <v>2</v>
      </c>
      <c r="AH244" s="115"/>
    </row>
    <row r="245" spans="1:34" ht="15.75" x14ac:dyDescent="0.25">
      <c r="A245" s="111">
        <v>42795</v>
      </c>
      <c r="B245" s="103" t="s">
        <v>124</v>
      </c>
      <c r="C245" s="112">
        <v>4</v>
      </c>
      <c r="D245" s="105">
        <v>51</v>
      </c>
      <c r="E245" s="113">
        <v>11</v>
      </c>
      <c r="F245" s="112"/>
      <c r="G245" s="112">
        <v>5</v>
      </c>
      <c r="H245" s="112">
        <v>63</v>
      </c>
      <c r="I245" s="112">
        <v>123</v>
      </c>
      <c r="J245" s="114"/>
      <c r="K245" s="114">
        <v>0</v>
      </c>
      <c r="L245" s="114">
        <v>0</v>
      </c>
      <c r="M245" s="114">
        <v>0</v>
      </c>
      <c r="N245" s="114">
        <v>0</v>
      </c>
      <c r="O245" s="114"/>
      <c r="P245" s="114"/>
      <c r="Q245" s="114"/>
      <c r="R245" s="114"/>
      <c r="S245" s="114"/>
      <c r="T245" s="114"/>
      <c r="U245" s="114">
        <v>15</v>
      </c>
      <c r="V245" s="114"/>
      <c r="W245" s="114">
        <v>40</v>
      </c>
      <c r="X245" s="114"/>
      <c r="Y245" s="114">
        <v>0</v>
      </c>
      <c r="Z245" s="114"/>
      <c r="AA245" s="114">
        <v>0</v>
      </c>
      <c r="AB245" s="114"/>
      <c r="AC245" s="114">
        <v>2</v>
      </c>
      <c r="AD245" s="114"/>
      <c r="AE245" s="114">
        <v>0</v>
      </c>
      <c r="AF245" s="114"/>
      <c r="AG245" s="114">
        <v>0</v>
      </c>
      <c r="AH245" s="115"/>
    </row>
    <row r="246" spans="1:34" ht="15.75" x14ac:dyDescent="0.25">
      <c r="A246" s="111">
        <v>42795</v>
      </c>
      <c r="B246" s="103" t="s">
        <v>124</v>
      </c>
      <c r="C246" s="112">
        <v>4</v>
      </c>
      <c r="D246" s="105">
        <v>52</v>
      </c>
      <c r="E246" s="113">
        <v>11</v>
      </c>
      <c r="F246" s="112"/>
      <c r="G246" s="112">
        <v>5</v>
      </c>
      <c r="H246" s="112">
        <v>116</v>
      </c>
      <c r="I246" s="112">
        <v>135</v>
      </c>
      <c r="J246" s="114"/>
      <c r="K246" s="114">
        <v>2</v>
      </c>
      <c r="L246" s="114">
        <v>3</v>
      </c>
      <c r="M246" s="114">
        <v>0</v>
      </c>
      <c r="N246" s="114">
        <v>0</v>
      </c>
      <c r="O246" s="114">
        <v>0</v>
      </c>
      <c r="P246" s="114">
        <v>0</v>
      </c>
      <c r="Q246" s="114">
        <v>0</v>
      </c>
      <c r="R246" s="114">
        <v>0</v>
      </c>
      <c r="S246" s="114">
        <v>0</v>
      </c>
      <c r="T246" s="114">
        <v>0</v>
      </c>
      <c r="U246" s="114">
        <v>16</v>
      </c>
      <c r="V246" s="114"/>
      <c r="W246" s="114">
        <v>92</v>
      </c>
      <c r="X246" s="114"/>
      <c r="Y246" s="114">
        <v>0</v>
      </c>
      <c r="Z246" s="114"/>
      <c r="AA246" s="114">
        <v>0</v>
      </c>
      <c r="AB246" s="114"/>
      <c r="AC246" s="114">
        <v>0</v>
      </c>
      <c r="AD246" s="114"/>
      <c r="AE246" s="114">
        <v>0</v>
      </c>
      <c r="AF246" s="114"/>
      <c r="AG246" s="114">
        <v>3</v>
      </c>
      <c r="AH246" s="115"/>
    </row>
    <row r="247" spans="1:34" ht="15.75" x14ac:dyDescent="0.25">
      <c r="A247" s="111">
        <v>42795</v>
      </c>
      <c r="B247" s="103" t="s">
        <v>124</v>
      </c>
      <c r="C247" s="112">
        <v>4</v>
      </c>
      <c r="D247" s="105">
        <v>53</v>
      </c>
      <c r="E247" s="113">
        <v>11</v>
      </c>
      <c r="F247" s="112"/>
      <c r="G247" s="112">
        <v>5</v>
      </c>
      <c r="H247" s="112">
        <v>206</v>
      </c>
      <c r="I247" s="112">
        <v>157</v>
      </c>
      <c r="J247" s="114"/>
      <c r="K247" s="114">
        <v>4</v>
      </c>
      <c r="L247" s="114">
        <v>0</v>
      </c>
      <c r="M247" s="114">
        <v>0</v>
      </c>
      <c r="N247" s="114">
        <v>0</v>
      </c>
      <c r="O247" s="114">
        <v>0</v>
      </c>
      <c r="P247" s="114">
        <v>0</v>
      </c>
      <c r="Q247" s="114">
        <v>0</v>
      </c>
      <c r="R247" s="114"/>
      <c r="S247" s="114"/>
      <c r="T247" s="114"/>
      <c r="U247" s="114">
        <v>46</v>
      </c>
      <c r="V247" s="114"/>
      <c r="W247" s="114">
        <v>143</v>
      </c>
      <c r="X247" s="114"/>
      <c r="Y247" s="114">
        <v>11</v>
      </c>
      <c r="Z247" s="114"/>
      <c r="AA247" s="114">
        <v>2</v>
      </c>
      <c r="AB247" s="114"/>
      <c r="AC247" s="114">
        <v>0</v>
      </c>
      <c r="AD247" s="114"/>
      <c r="AE247" s="114">
        <v>0</v>
      </c>
      <c r="AF247" s="114"/>
      <c r="AG247" s="114">
        <v>8</v>
      </c>
      <c r="AH247" s="115"/>
    </row>
    <row r="248" spans="1:34" ht="15.75" x14ac:dyDescent="0.25">
      <c r="A248" s="111">
        <v>42795</v>
      </c>
      <c r="B248" s="103" t="s">
        <v>124</v>
      </c>
      <c r="C248" s="112">
        <v>4</v>
      </c>
      <c r="D248" s="105">
        <v>54</v>
      </c>
      <c r="E248" s="113">
        <v>11</v>
      </c>
      <c r="F248" s="112"/>
      <c r="G248" s="112">
        <v>5</v>
      </c>
      <c r="H248" s="112">
        <v>95</v>
      </c>
      <c r="I248" s="112">
        <v>223</v>
      </c>
      <c r="J248" s="114"/>
      <c r="K248" s="114">
        <v>0</v>
      </c>
      <c r="L248" s="114">
        <v>0</v>
      </c>
      <c r="M248" s="114">
        <v>0</v>
      </c>
      <c r="N248" s="114">
        <v>0</v>
      </c>
      <c r="O248" s="114">
        <v>20</v>
      </c>
      <c r="P248" s="114"/>
      <c r="Q248" s="114"/>
      <c r="R248" s="114"/>
      <c r="S248" s="114"/>
      <c r="T248" s="114"/>
      <c r="U248" s="114">
        <v>36</v>
      </c>
      <c r="V248" s="114"/>
      <c r="W248" s="114">
        <v>58</v>
      </c>
      <c r="X248" s="114"/>
      <c r="Y248" s="114">
        <v>6</v>
      </c>
      <c r="Z248" s="114"/>
      <c r="AA248" s="114">
        <v>0</v>
      </c>
      <c r="AB248" s="114"/>
      <c r="AC248" s="114">
        <v>0</v>
      </c>
      <c r="AD248" s="114"/>
      <c r="AE248" s="114">
        <v>0</v>
      </c>
      <c r="AF248" s="114"/>
      <c r="AG248" s="114">
        <v>8</v>
      </c>
      <c r="AH248" s="115"/>
    </row>
    <row r="249" spans="1:34" ht="15.75" x14ac:dyDescent="0.25">
      <c r="A249" s="111">
        <v>42795</v>
      </c>
      <c r="B249" s="103" t="s">
        <v>124</v>
      </c>
      <c r="C249" s="112">
        <v>4</v>
      </c>
      <c r="D249" s="105">
        <v>55</v>
      </c>
      <c r="E249" s="113">
        <v>11</v>
      </c>
      <c r="F249" s="112"/>
      <c r="G249" s="112">
        <v>5</v>
      </c>
      <c r="H249" s="112">
        <v>114</v>
      </c>
      <c r="I249" s="112">
        <v>463</v>
      </c>
      <c r="J249" s="114"/>
      <c r="K249" s="114">
        <v>2</v>
      </c>
      <c r="L249" s="114">
        <v>0</v>
      </c>
      <c r="M249" s="114">
        <v>0</v>
      </c>
      <c r="N249" s="114">
        <v>0</v>
      </c>
      <c r="O249" s="114">
        <v>0</v>
      </c>
      <c r="P249" s="114"/>
      <c r="Q249" s="114"/>
      <c r="R249" s="114"/>
      <c r="S249" s="114"/>
      <c r="T249" s="114"/>
      <c r="U249" s="114">
        <v>16</v>
      </c>
      <c r="V249" s="114"/>
      <c r="W249" s="114">
        <v>30</v>
      </c>
      <c r="X249" s="114"/>
      <c r="Y249" s="114">
        <v>0</v>
      </c>
      <c r="Z249" s="114"/>
      <c r="AA249" s="114">
        <v>0</v>
      </c>
      <c r="AB249" s="114"/>
      <c r="AC249" s="114">
        <v>0</v>
      </c>
      <c r="AD249" s="114"/>
      <c r="AE249" s="114">
        <v>0</v>
      </c>
      <c r="AF249" s="114"/>
      <c r="AG249" s="114">
        <v>1</v>
      </c>
      <c r="AH249" s="115"/>
    </row>
    <row r="250" spans="1:34" ht="15.75" x14ac:dyDescent="0.25">
      <c r="A250" s="111">
        <v>42795</v>
      </c>
      <c r="B250" s="103" t="s">
        <v>124</v>
      </c>
      <c r="C250" s="112">
        <v>4</v>
      </c>
      <c r="D250" s="105">
        <v>56</v>
      </c>
      <c r="E250" s="113">
        <v>14</v>
      </c>
      <c r="F250" s="112"/>
      <c r="G250" s="112">
        <v>5</v>
      </c>
      <c r="H250" s="112">
        <v>283</v>
      </c>
      <c r="I250" s="112">
        <v>310</v>
      </c>
      <c r="J250" s="114"/>
      <c r="K250" s="114">
        <v>20</v>
      </c>
      <c r="L250" s="114">
        <v>6</v>
      </c>
      <c r="M250" s="114">
        <v>1</v>
      </c>
      <c r="N250" s="114"/>
      <c r="O250" s="114"/>
      <c r="P250" s="114"/>
      <c r="Q250" s="114"/>
      <c r="R250" s="114"/>
      <c r="S250" s="114"/>
      <c r="T250" s="114"/>
      <c r="U250" s="114">
        <v>23</v>
      </c>
      <c r="V250" s="114"/>
      <c r="W250" s="114">
        <v>51</v>
      </c>
      <c r="X250" s="114"/>
      <c r="Y250" s="114">
        <v>0</v>
      </c>
      <c r="Z250" s="114"/>
      <c r="AA250" s="114">
        <v>0</v>
      </c>
      <c r="AB250" s="114"/>
      <c r="AC250" s="114">
        <v>0</v>
      </c>
      <c r="AD250" s="114"/>
      <c r="AE250" s="114">
        <v>0</v>
      </c>
      <c r="AF250" s="114"/>
      <c r="AG250" s="114">
        <v>1</v>
      </c>
      <c r="AH250" s="115"/>
    </row>
    <row r="251" spans="1:34" ht="15.75" x14ac:dyDescent="0.25">
      <c r="A251" s="111">
        <v>42795</v>
      </c>
      <c r="B251" s="103" t="s">
        <v>124</v>
      </c>
      <c r="C251" s="112">
        <v>4</v>
      </c>
      <c r="D251" s="105">
        <v>57</v>
      </c>
      <c r="E251" s="113">
        <v>14</v>
      </c>
      <c r="F251" s="112"/>
      <c r="G251" s="112">
        <v>5</v>
      </c>
      <c r="H251" s="112">
        <v>117</v>
      </c>
      <c r="I251" s="112">
        <v>223</v>
      </c>
      <c r="J251" s="114"/>
      <c r="K251" s="114">
        <v>18</v>
      </c>
      <c r="L251" s="114">
        <v>0</v>
      </c>
      <c r="M251" s="114">
        <v>0</v>
      </c>
      <c r="N251" s="114">
        <v>0</v>
      </c>
      <c r="O251" s="114">
        <v>0</v>
      </c>
      <c r="P251" s="114">
        <v>0</v>
      </c>
      <c r="Q251" s="114"/>
      <c r="R251" s="114"/>
      <c r="S251" s="114"/>
      <c r="T251" s="114"/>
      <c r="U251" s="114">
        <v>25</v>
      </c>
      <c r="V251" s="114"/>
      <c r="W251" s="114">
        <v>139</v>
      </c>
      <c r="X251" s="114"/>
      <c r="Y251" s="114">
        <v>0</v>
      </c>
      <c r="Z251" s="114"/>
      <c r="AA251" s="114">
        <v>0</v>
      </c>
      <c r="AB251" s="114"/>
      <c r="AC251" s="114">
        <v>0</v>
      </c>
      <c r="AD251" s="114"/>
      <c r="AE251" s="114">
        <v>0</v>
      </c>
      <c r="AF251" s="114"/>
      <c r="AG251" s="114">
        <v>1</v>
      </c>
      <c r="AH251" s="115"/>
    </row>
    <row r="252" spans="1:34" ht="15.75" x14ac:dyDescent="0.25">
      <c r="A252" s="111">
        <v>42795</v>
      </c>
      <c r="B252" s="103" t="s">
        <v>124</v>
      </c>
      <c r="C252" s="112">
        <v>4</v>
      </c>
      <c r="D252" s="105">
        <v>58</v>
      </c>
      <c r="E252" s="113">
        <v>11</v>
      </c>
      <c r="F252" s="112"/>
      <c r="G252" s="112">
        <v>5</v>
      </c>
      <c r="H252" s="112">
        <v>153</v>
      </c>
      <c r="I252" s="112">
        <v>201</v>
      </c>
      <c r="J252" s="114"/>
      <c r="K252" s="114">
        <v>10</v>
      </c>
      <c r="L252" s="114">
        <v>0</v>
      </c>
      <c r="M252" s="114">
        <v>0</v>
      </c>
      <c r="N252" s="114">
        <v>0</v>
      </c>
      <c r="O252" s="114">
        <v>0</v>
      </c>
      <c r="P252" s="114">
        <v>0</v>
      </c>
      <c r="Q252" s="114">
        <v>0</v>
      </c>
      <c r="R252" s="114">
        <v>0</v>
      </c>
      <c r="S252" s="114">
        <v>0</v>
      </c>
      <c r="T252" s="114">
        <v>0</v>
      </c>
      <c r="U252" s="114">
        <v>23</v>
      </c>
      <c r="V252" s="114"/>
      <c r="W252" s="114">
        <v>57</v>
      </c>
      <c r="X252" s="114"/>
      <c r="Y252" s="114">
        <v>0</v>
      </c>
      <c r="Z252" s="114"/>
      <c r="AA252" s="114">
        <v>0</v>
      </c>
      <c r="AB252" s="114"/>
      <c r="AC252" s="114">
        <v>0</v>
      </c>
      <c r="AD252" s="114"/>
      <c r="AE252" s="114">
        <v>0</v>
      </c>
      <c r="AF252" s="114"/>
      <c r="AG252" s="114">
        <v>6</v>
      </c>
      <c r="AH252" s="115"/>
    </row>
    <row r="253" spans="1:34" ht="15.75" x14ac:dyDescent="0.25">
      <c r="A253" s="111">
        <v>42795</v>
      </c>
      <c r="B253" s="103" t="s">
        <v>124</v>
      </c>
      <c r="C253" s="112">
        <v>4</v>
      </c>
      <c r="D253" s="105">
        <v>59</v>
      </c>
      <c r="E253" s="113">
        <v>14</v>
      </c>
      <c r="F253" s="112"/>
      <c r="G253" s="112">
        <v>5</v>
      </c>
      <c r="H253" s="112">
        <v>309</v>
      </c>
      <c r="I253" s="112">
        <v>256</v>
      </c>
      <c r="J253" s="114"/>
      <c r="K253" s="114">
        <v>7</v>
      </c>
      <c r="L253" s="114">
        <v>3</v>
      </c>
      <c r="M253" s="114">
        <v>0</v>
      </c>
      <c r="N253" s="114">
        <v>0</v>
      </c>
      <c r="O253" s="114">
        <v>0</v>
      </c>
      <c r="P253" s="114">
        <v>0</v>
      </c>
      <c r="Q253" s="114">
        <v>0</v>
      </c>
      <c r="R253" s="114">
        <v>0</v>
      </c>
      <c r="S253" s="114">
        <v>0</v>
      </c>
      <c r="T253" s="114">
        <v>0</v>
      </c>
      <c r="U253" s="114">
        <v>49</v>
      </c>
      <c r="V253" s="114"/>
      <c r="W253" s="114">
        <v>28</v>
      </c>
      <c r="X253" s="114"/>
      <c r="Y253" s="114">
        <v>2</v>
      </c>
      <c r="Z253" s="114"/>
      <c r="AA253" s="114">
        <v>0</v>
      </c>
      <c r="AB253" s="114"/>
      <c r="AC253" s="114">
        <v>0</v>
      </c>
      <c r="AD253" s="114"/>
      <c r="AE253" s="114">
        <v>0</v>
      </c>
      <c r="AF253" s="114"/>
      <c r="AG253" s="114">
        <v>1</v>
      </c>
      <c r="AH253" s="115"/>
    </row>
    <row r="254" spans="1:34" ht="16.5" thickBot="1" x14ac:dyDescent="0.3">
      <c r="A254" s="116">
        <v>42795</v>
      </c>
      <c r="B254" s="103" t="s">
        <v>124</v>
      </c>
      <c r="C254" s="118">
        <v>4</v>
      </c>
      <c r="D254" s="117">
        <v>60</v>
      </c>
      <c r="E254" s="119">
        <v>14</v>
      </c>
      <c r="F254" s="118"/>
      <c r="G254" s="118">
        <v>5</v>
      </c>
      <c r="H254" s="118">
        <v>310</v>
      </c>
      <c r="I254" s="118">
        <v>220</v>
      </c>
      <c r="J254" s="120"/>
      <c r="K254" s="120">
        <v>10</v>
      </c>
      <c r="L254" s="120">
        <v>0</v>
      </c>
      <c r="M254" s="120">
        <v>0</v>
      </c>
      <c r="N254" s="120">
        <v>0</v>
      </c>
      <c r="O254" s="120">
        <v>0</v>
      </c>
      <c r="P254" s="120">
        <v>0</v>
      </c>
      <c r="Q254" s="120">
        <v>0</v>
      </c>
      <c r="R254" s="120">
        <v>0</v>
      </c>
      <c r="S254" s="120">
        <v>0</v>
      </c>
      <c r="T254" s="120">
        <v>0</v>
      </c>
      <c r="U254" s="120">
        <v>19</v>
      </c>
      <c r="V254" s="120"/>
      <c r="W254" s="120">
        <v>56</v>
      </c>
      <c r="X254" s="120"/>
      <c r="Y254" s="120">
        <v>3</v>
      </c>
      <c r="Z254" s="120"/>
      <c r="AA254" s="120">
        <v>0</v>
      </c>
      <c r="AB254" s="120"/>
      <c r="AC254" s="120">
        <v>0</v>
      </c>
      <c r="AD254" s="120"/>
      <c r="AE254" s="120">
        <v>0</v>
      </c>
      <c r="AF254" s="120"/>
      <c r="AG254" s="120">
        <v>2</v>
      </c>
      <c r="AH254" s="121"/>
    </row>
    <row r="255" spans="1:34" ht="15.75" x14ac:dyDescent="0.25">
      <c r="A255" s="72">
        <v>42829</v>
      </c>
      <c r="B255" s="73" t="s">
        <v>122</v>
      </c>
      <c r="C255" s="74">
        <v>5</v>
      </c>
      <c r="D255" s="73">
        <v>1</v>
      </c>
      <c r="E255" s="73">
        <v>3</v>
      </c>
      <c r="F255" s="73"/>
      <c r="G255" s="75">
        <v>5</v>
      </c>
      <c r="H255" s="74">
        <v>118</v>
      </c>
      <c r="I255" s="75">
        <v>158</v>
      </c>
      <c r="J255" s="76"/>
      <c r="K255" s="77">
        <v>4</v>
      </c>
      <c r="L255" s="77">
        <v>2</v>
      </c>
      <c r="M255" s="77">
        <v>9.5</v>
      </c>
      <c r="N255" s="77">
        <v>0</v>
      </c>
      <c r="O255" s="77">
        <v>0</v>
      </c>
      <c r="P255" s="77">
        <v>0</v>
      </c>
      <c r="Q255" s="77">
        <v>0</v>
      </c>
      <c r="R255" s="77">
        <v>0</v>
      </c>
      <c r="S255" s="77">
        <v>0</v>
      </c>
      <c r="T255" s="77">
        <v>0</v>
      </c>
      <c r="U255" s="75">
        <v>9</v>
      </c>
      <c r="V255" s="75"/>
      <c r="W255" s="75">
        <v>8</v>
      </c>
      <c r="X255" s="75"/>
      <c r="Y255" s="75">
        <v>0</v>
      </c>
      <c r="Z255" s="75"/>
      <c r="AA255" s="75">
        <v>0</v>
      </c>
      <c r="AB255" s="75"/>
      <c r="AC255" s="75">
        <v>0</v>
      </c>
      <c r="AD255" s="75"/>
      <c r="AE255" s="75">
        <v>0</v>
      </c>
      <c r="AF255" s="75"/>
      <c r="AG255" s="75">
        <v>1</v>
      </c>
      <c r="AH255" s="78"/>
    </row>
    <row r="256" spans="1:34" ht="15.75" x14ac:dyDescent="0.25">
      <c r="A256" s="79">
        <v>42829</v>
      </c>
      <c r="B256" s="80" t="s">
        <v>122</v>
      </c>
      <c r="C256" s="81">
        <v>5</v>
      </c>
      <c r="D256" s="80">
        <v>2</v>
      </c>
      <c r="E256" s="80">
        <v>3</v>
      </c>
      <c r="F256" s="80"/>
      <c r="G256" s="82">
        <v>5</v>
      </c>
      <c r="H256" s="81">
        <v>165</v>
      </c>
      <c r="I256" s="82">
        <v>296</v>
      </c>
      <c r="J256" s="83"/>
      <c r="K256" s="84">
        <v>12.5</v>
      </c>
      <c r="L256" s="84">
        <v>0</v>
      </c>
      <c r="M256" s="84">
        <v>0.5</v>
      </c>
      <c r="N256" s="84">
        <v>3</v>
      </c>
      <c r="O256" s="84">
        <v>0.5</v>
      </c>
      <c r="P256" s="84">
        <v>4.5</v>
      </c>
      <c r="Q256" s="84">
        <v>0</v>
      </c>
      <c r="R256" s="84">
        <v>0</v>
      </c>
      <c r="S256" s="84">
        <v>5.2</v>
      </c>
      <c r="T256" s="84">
        <v>0</v>
      </c>
      <c r="U256" s="82">
        <v>19</v>
      </c>
      <c r="V256" s="82"/>
      <c r="W256" s="82">
        <v>18</v>
      </c>
      <c r="X256" s="82"/>
      <c r="Y256" s="82">
        <v>0</v>
      </c>
      <c r="Z256" s="82"/>
      <c r="AA256" s="82">
        <v>0</v>
      </c>
      <c r="AB256" s="82"/>
      <c r="AC256" s="82">
        <v>0</v>
      </c>
      <c r="AD256" s="82"/>
      <c r="AE256" s="82">
        <v>0</v>
      </c>
      <c r="AF256" s="82"/>
      <c r="AG256" s="82">
        <v>1</v>
      </c>
      <c r="AH256" s="85"/>
    </row>
    <row r="257" spans="1:34" ht="15.75" x14ac:dyDescent="0.25">
      <c r="A257" s="79">
        <v>42829</v>
      </c>
      <c r="B257" s="80" t="s">
        <v>122</v>
      </c>
      <c r="C257" s="81">
        <v>5</v>
      </c>
      <c r="D257" s="80">
        <v>3</v>
      </c>
      <c r="E257" s="80">
        <v>3</v>
      </c>
      <c r="F257" s="80"/>
      <c r="G257" s="82">
        <v>5</v>
      </c>
      <c r="H257" s="81">
        <v>183</v>
      </c>
      <c r="I257" s="82">
        <v>138</v>
      </c>
      <c r="J257" s="83"/>
      <c r="K257" s="84">
        <v>4</v>
      </c>
      <c r="L257" s="84">
        <v>0</v>
      </c>
      <c r="M257" s="84">
        <v>0</v>
      </c>
      <c r="N257" s="84">
        <v>0</v>
      </c>
      <c r="O257" s="84">
        <v>0</v>
      </c>
      <c r="P257" s="84">
        <v>0</v>
      </c>
      <c r="Q257" s="84"/>
      <c r="R257" s="84"/>
      <c r="S257" s="84"/>
      <c r="T257" s="84"/>
      <c r="U257" s="82">
        <v>16</v>
      </c>
      <c r="V257" s="82"/>
      <c r="W257" s="82">
        <v>39</v>
      </c>
      <c r="X257" s="82"/>
      <c r="Y257" s="82">
        <v>4</v>
      </c>
      <c r="Z257" s="82"/>
      <c r="AA257" s="82">
        <v>0</v>
      </c>
      <c r="AB257" s="82"/>
      <c r="AC257" s="82">
        <v>0</v>
      </c>
      <c r="AD257" s="82"/>
      <c r="AE257" s="82">
        <v>0</v>
      </c>
      <c r="AF257" s="82"/>
      <c r="AG257" s="82">
        <v>2</v>
      </c>
      <c r="AH257" s="85"/>
    </row>
    <row r="258" spans="1:34" ht="15.75" x14ac:dyDescent="0.25">
      <c r="A258" s="79">
        <v>42829</v>
      </c>
      <c r="B258" s="80" t="s">
        <v>122</v>
      </c>
      <c r="C258" s="81">
        <v>5</v>
      </c>
      <c r="D258" s="80">
        <v>4</v>
      </c>
      <c r="E258" s="80">
        <v>4</v>
      </c>
      <c r="F258" s="80"/>
      <c r="G258" s="82">
        <v>5</v>
      </c>
      <c r="H258" s="81">
        <v>73</v>
      </c>
      <c r="I258" s="82">
        <v>156</v>
      </c>
      <c r="J258" s="83"/>
      <c r="K258" s="84">
        <v>0</v>
      </c>
      <c r="L258" s="84">
        <v>4</v>
      </c>
      <c r="M258" s="84">
        <v>0</v>
      </c>
      <c r="N258" s="84">
        <v>0</v>
      </c>
      <c r="O258" s="84">
        <v>0</v>
      </c>
      <c r="P258" s="84">
        <v>0</v>
      </c>
      <c r="Q258" s="84">
        <v>0</v>
      </c>
      <c r="R258" s="84">
        <v>0</v>
      </c>
      <c r="S258" s="84"/>
      <c r="T258" s="84"/>
      <c r="U258" s="82">
        <v>2</v>
      </c>
      <c r="V258" s="82"/>
      <c r="W258" s="82">
        <v>15</v>
      </c>
      <c r="X258" s="82"/>
      <c r="Y258" s="82">
        <v>0</v>
      </c>
      <c r="Z258" s="82"/>
      <c r="AA258" s="82">
        <v>0</v>
      </c>
      <c r="AB258" s="82"/>
      <c r="AC258" s="82">
        <v>0</v>
      </c>
      <c r="AD258" s="82"/>
      <c r="AE258" s="82">
        <v>0</v>
      </c>
      <c r="AF258" s="82"/>
      <c r="AG258" s="82">
        <v>0</v>
      </c>
      <c r="AH258" s="85"/>
    </row>
    <row r="259" spans="1:34" ht="15.75" x14ac:dyDescent="0.25">
      <c r="A259" s="79">
        <v>42829</v>
      </c>
      <c r="B259" s="80" t="s">
        <v>122</v>
      </c>
      <c r="C259" s="81">
        <v>5</v>
      </c>
      <c r="D259" s="80">
        <v>5</v>
      </c>
      <c r="E259" s="80">
        <v>4</v>
      </c>
      <c r="F259" s="80"/>
      <c r="G259" s="82">
        <v>5</v>
      </c>
      <c r="H259" s="81">
        <v>128</v>
      </c>
      <c r="I259" s="82">
        <v>160</v>
      </c>
      <c r="J259" s="83"/>
      <c r="K259" s="84">
        <v>9</v>
      </c>
      <c r="L259" s="84">
        <v>10</v>
      </c>
      <c r="M259" s="84">
        <v>5</v>
      </c>
      <c r="N259" s="84">
        <v>0</v>
      </c>
      <c r="O259" s="84">
        <v>0</v>
      </c>
      <c r="P259" s="84">
        <v>0</v>
      </c>
      <c r="Q259" s="84">
        <v>0</v>
      </c>
      <c r="R259" s="84">
        <v>0</v>
      </c>
      <c r="S259" s="84">
        <v>0</v>
      </c>
      <c r="T259" s="84">
        <v>0</v>
      </c>
      <c r="U259" s="82">
        <v>31</v>
      </c>
      <c r="V259" s="82"/>
      <c r="W259" s="82">
        <v>23</v>
      </c>
      <c r="X259" s="82"/>
      <c r="Y259" s="82">
        <v>0</v>
      </c>
      <c r="Z259" s="82"/>
      <c r="AA259" s="82">
        <v>0</v>
      </c>
      <c r="AB259" s="82"/>
      <c r="AC259" s="82">
        <v>0</v>
      </c>
      <c r="AD259" s="82"/>
      <c r="AE259" s="82">
        <v>0</v>
      </c>
      <c r="AF259" s="82"/>
      <c r="AG259" s="82">
        <v>3</v>
      </c>
      <c r="AH259" s="85"/>
    </row>
    <row r="260" spans="1:34" ht="15.75" x14ac:dyDescent="0.25">
      <c r="A260" s="79">
        <v>42829</v>
      </c>
      <c r="B260" s="80" t="s">
        <v>122</v>
      </c>
      <c r="C260" s="81">
        <v>5</v>
      </c>
      <c r="D260" s="81">
        <v>6</v>
      </c>
      <c r="E260" s="80">
        <v>5</v>
      </c>
      <c r="F260" s="82"/>
      <c r="G260" s="82">
        <v>5</v>
      </c>
      <c r="H260" s="81">
        <v>199</v>
      </c>
      <c r="I260" s="82">
        <v>180</v>
      </c>
      <c r="J260" s="82"/>
      <c r="K260" s="84">
        <v>4</v>
      </c>
      <c r="L260" s="84">
        <v>2</v>
      </c>
      <c r="M260" s="84">
        <v>0</v>
      </c>
      <c r="N260" s="84">
        <v>0</v>
      </c>
      <c r="O260" s="84">
        <v>0</v>
      </c>
      <c r="P260" s="84">
        <v>0</v>
      </c>
      <c r="Q260" s="84">
        <v>0</v>
      </c>
      <c r="R260" s="84">
        <v>0</v>
      </c>
      <c r="S260" s="84">
        <v>0</v>
      </c>
      <c r="T260" s="84">
        <v>0</v>
      </c>
      <c r="U260" s="82">
        <v>1</v>
      </c>
      <c r="V260" s="82"/>
      <c r="W260" s="82">
        <v>11</v>
      </c>
      <c r="X260" s="82"/>
      <c r="Y260" s="82">
        <v>0</v>
      </c>
      <c r="Z260" s="82"/>
      <c r="AA260" s="82">
        <v>0</v>
      </c>
      <c r="AB260" s="82"/>
      <c r="AC260" s="82">
        <v>0</v>
      </c>
      <c r="AD260" s="82"/>
      <c r="AE260" s="82">
        <v>0</v>
      </c>
      <c r="AF260" s="82"/>
      <c r="AG260" s="82">
        <v>0</v>
      </c>
      <c r="AH260" s="85"/>
    </row>
    <row r="261" spans="1:34" ht="15.75" x14ac:dyDescent="0.25">
      <c r="A261" s="79">
        <v>42829</v>
      </c>
      <c r="B261" s="80" t="s">
        <v>122</v>
      </c>
      <c r="C261" s="81">
        <v>5</v>
      </c>
      <c r="D261" s="81">
        <v>7</v>
      </c>
      <c r="E261" s="80">
        <v>5</v>
      </c>
      <c r="F261" s="82"/>
      <c r="G261" s="82">
        <v>5</v>
      </c>
      <c r="H261" s="81">
        <v>84</v>
      </c>
      <c r="I261" s="82">
        <v>136</v>
      </c>
      <c r="J261" s="82"/>
      <c r="K261" s="84">
        <v>0</v>
      </c>
      <c r="L261" s="84">
        <v>4</v>
      </c>
      <c r="M261" s="84">
        <v>0</v>
      </c>
      <c r="N261" s="84">
        <v>0</v>
      </c>
      <c r="O261" s="84"/>
      <c r="P261" s="84"/>
      <c r="Q261" s="84"/>
      <c r="R261" s="84"/>
      <c r="S261" s="84"/>
      <c r="T261" s="84"/>
      <c r="U261" s="82"/>
      <c r="V261" s="82"/>
      <c r="W261" s="82">
        <v>25</v>
      </c>
      <c r="X261" s="82"/>
      <c r="Y261" s="82">
        <v>22</v>
      </c>
      <c r="Z261" s="82"/>
      <c r="AA261" s="82">
        <v>0</v>
      </c>
      <c r="AB261" s="82"/>
      <c r="AC261" s="82">
        <v>0</v>
      </c>
      <c r="AD261" s="82"/>
      <c r="AE261" s="82">
        <v>0</v>
      </c>
      <c r="AF261" s="82"/>
      <c r="AG261" s="82">
        <v>0</v>
      </c>
      <c r="AH261" s="85"/>
    </row>
    <row r="262" spans="1:34" ht="15.75" x14ac:dyDescent="0.25">
      <c r="A262" s="79">
        <v>42829</v>
      </c>
      <c r="B262" s="80" t="s">
        <v>122</v>
      </c>
      <c r="C262" s="81">
        <v>5</v>
      </c>
      <c r="D262" s="80">
        <v>8</v>
      </c>
      <c r="E262" s="80">
        <v>6</v>
      </c>
      <c r="F262" s="82"/>
      <c r="G262" s="82">
        <v>5</v>
      </c>
      <c r="H262" s="81">
        <v>87</v>
      </c>
      <c r="I262" s="82">
        <v>105</v>
      </c>
      <c r="J262" s="82"/>
      <c r="K262" s="84">
        <v>10</v>
      </c>
      <c r="L262" s="84">
        <v>0</v>
      </c>
      <c r="M262" s="84">
        <v>0</v>
      </c>
      <c r="N262" s="84">
        <v>0</v>
      </c>
      <c r="O262" s="84">
        <v>0</v>
      </c>
      <c r="P262" s="84"/>
      <c r="Q262" s="84"/>
      <c r="R262" s="84"/>
      <c r="S262" s="84"/>
      <c r="T262" s="84"/>
      <c r="U262" s="82">
        <v>9</v>
      </c>
      <c r="V262" s="82"/>
      <c r="W262" s="82">
        <v>17</v>
      </c>
      <c r="X262" s="82"/>
      <c r="Y262" s="82">
        <v>0</v>
      </c>
      <c r="Z262" s="82"/>
      <c r="AA262" s="82">
        <v>0</v>
      </c>
      <c r="AB262" s="82"/>
      <c r="AC262" s="82">
        <v>0</v>
      </c>
      <c r="AD262" s="82"/>
      <c r="AE262" s="82">
        <v>0</v>
      </c>
      <c r="AF262" s="82"/>
      <c r="AG262" s="82">
        <v>0</v>
      </c>
      <c r="AH262" s="85"/>
    </row>
    <row r="263" spans="1:34" ht="15.75" x14ac:dyDescent="0.25">
      <c r="A263" s="79">
        <v>42829</v>
      </c>
      <c r="B263" s="80" t="s">
        <v>122</v>
      </c>
      <c r="C263" s="81">
        <v>5</v>
      </c>
      <c r="D263" s="80">
        <v>9</v>
      </c>
      <c r="E263" s="80">
        <v>7</v>
      </c>
      <c r="F263" s="82"/>
      <c r="G263" s="82">
        <v>5</v>
      </c>
      <c r="H263" s="81">
        <v>103</v>
      </c>
      <c r="I263" s="82">
        <v>220</v>
      </c>
      <c r="J263" s="82"/>
      <c r="K263" s="84">
        <v>0</v>
      </c>
      <c r="L263" s="84">
        <v>0</v>
      </c>
      <c r="M263" s="84">
        <v>0</v>
      </c>
      <c r="N263" s="84">
        <v>0</v>
      </c>
      <c r="O263" s="84">
        <v>0</v>
      </c>
      <c r="P263" s="84">
        <v>0</v>
      </c>
      <c r="Q263" s="84">
        <v>0</v>
      </c>
      <c r="R263" s="84">
        <v>0</v>
      </c>
      <c r="S263" s="84"/>
      <c r="T263" s="84"/>
      <c r="U263" s="82">
        <v>7</v>
      </c>
      <c r="V263" s="82"/>
      <c r="W263" s="82">
        <v>8</v>
      </c>
      <c r="X263" s="82"/>
      <c r="Y263" s="82">
        <v>0</v>
      </c>
      <c r="Z263" s="82"/>
      <c r="AA263" s="82">
        <v>0</v>
      </c>
      <c r="AB263" s="82"/>
      <c r="AC263" s="82">
        <v>0</v>
      </c>
      <c r="AD263" s="82"/>
      <c r="AE263" s="82">
        <v>0</v>
      </c>
      <c r="AF263" s="82"/>
      <c r="AG263" s="82">
        <v>3</v>
      </c>
      <c r="AH263" s="85"/>
    </row>
    <row r="264" spans="1:34" ht="15.75" x14ac:dyDescent="0.25">
      <c r="A264" s="79">
        <v>42829</v>
      </c>
      <c r="B264" s="80" t="s">
        <v>122</v>
      </c>
      <c r="C264" s="81">
        <v>5</v>
      </c>
      <c r="D264" s="86">
        <v>10</v>
      </c>
      <c r="E264" s="86">
        <v>7</v>
      </c>
      <c r="F264" s="82"/>
      <c r="G264" s="82">
        <v>5</v>
      </c>
      <c r="H264" s="81">
        <v>114</v>
      </c>
      <c r="I264" s="82">
        <v>184</v>
      </c>
      <c r="J264" s="82"/>
      <c r="K264" s="84">
        <v>0</v>
      </c>
      <c r="L264" s="84">
        <v>1</v>
      </c>
      <c r="M264" s="84">
        <v>0</v>
      </c>
      <c r="N264" s="84">
        <v>0</v>
      </c>
      <c r="O264" s="84">
        <v>0</v>
      </c>
      <c r="P264" s="84">
        <v>0</v>
      </c>
      <c r="Q264" s="84">
        <v>0</v>
      </c>
      <c r="R264" s="84">
        <v>0</v>
      </c>
      <c r="S264" s="84">
        <v>0</v>
      </c>
      <c r="T264" s="84"/>
      <c r="U264" s="82">
        <v>17</v>
      </c>
      <c r="V264" s="82"/>
      <c r="W264" s="82">
        <v>38</v>
      </c>
      <c r="X264" s="82"/>
      <c r="Y264" s="82">
        <v>0</v>
      </c>
      <c r="Z264" s="82"/>
      <c r="AA264" s="82">
        <v>0</v>
      </c>
      <c r="AB264" s="82"/>
      <c r="AC264" s="82">
        <v>0</v>
      </c>
      <c r="AD264" s="82"/>
      <c r="AE264" s="82">
        <v>0</v>
      </c>
      <c r="AF264" s="82"/>
      <c r="AG264" s="82">
        <v>0</v>
      </c>
      <c r="AH264" s="85"/>
    </row>
    <row r="265" spans="1:34" ht="15.75" x14ac:dyDescent="0.25">
      <c r="A265" s="79">
        <v>42829</v>
      </c>
      <c r="B265" s="80" t="s">
        <v>122</v>
      </c>
      <c r="C265" s="81">
        <v>5</v>
      </c>
      <c r="D265" s="86">
        <v>11</v>
      </c>
      <c r="E265" s="86">
        <v>3</v>
      </c>
      <c r="F265" s="82"/>
      <c r="G265" s="82">
        <v>5</v>
      </c>
      <c r="H265" s="81">
        <v>102</v>
      </c>
      <c r="I265" s="82">
        <v>162</v>
      </c>
      <c r="J265" s="82"/>
      <c r="K265" s="84">
        <v>1</v>
      </c>
      <c r="L265" s="84">
        <v>0</v>
      </c>
      <c r="M265" s="84">
        <v>0</v>
      </c>
      <c r="N265" s="84">
        <v>0</v>
      </c>
      <c r="O265" s="84">
        <v>0</v>
      </c>
      <c r="P265" s="84">
        <v>0</v>
      </c>
      <c r="Q265" s="84">
        <v>0</v>
      </c>
      <c r="R265" s="84">
        <v>0</v>
      </c>
      <c r="S265" s="84"/>
      <c r="T265" s="84"/>
      <c r="U265" s="82">
        <v>4</v>
      </c>
      <c r="V265" s="82"/>
      <c r="W265" s="82">
        <v>10</v>
      </c>
      <c r="X265" s="82"/>
      <c r="Y265" s="82">
        <v>0</v>
      </c>
      <c r="Z265" s="82"/>
      <c r="AA265" s="82">
        <v>0</v>
      </c>
      <c r="AB265" s="82"/>
      <c r="AC265" s="82">
        <v>0</v>
      </c>
      <c r="AD265" s="82"/>
      <c r="AE265" s="82">
        <v>0</v>
      </c>
      <c r="AF265" s="82"/>
      <c r="AG265" s="82">
        <v>0</v>
      </c>
      <c r="AH265" s="85"/>
    </row>
    <row r="266" spans="1:34" ht="15.75" x14ac:dyDescent="0.25">
      <c r="A266" s="79">
        <v>42829</v>
      </c>
      <c r="B266" s="80" t="s">
        <v>122</v>
      </c>
      <c r="C266" s="81">
        <v>5</v>
      </c>
      <c r="D266" s="80">
        <v>12</v>
      </c>
      <c r="E266" s="80">
        <v>3</v>
      </c>
      <c r="F266" s="82"/>
      <c r="G266" s="82">
        <v>5</v>
      </c>
      <c r="H266" s="81">
        <v>260</v>
      </c>
      <c r="I266" s="82">
        <v>231</v>
      </c>
      <c r="J266" s="82"/>
      <c r="K266" s="84">
        <v>20</v>
      </c>
      <c r="L266" s="84">
        <v>4</v>
      </c>
      <c r="M266" s="84">
        <v>0</v>
      </c>
      <c r="N266" s="84">
        <v>0</v>
      </c>
      <c r="O266" s="84">
        <v>0</v>
      </c>
      <c r="P266" s="84">
        <v>0</v>
      </c>
      <c r="Q266" s="84">
        <v>0</v>
      </c>
      <c r="R266" s="84">
        <v>0</v>
      </c>
      <c r="S266" s="84">
        <v>0</v>
      </c>
      <c r="T266" s="84">
        <v>0</v>
      </c>
      <c r="U266" s="82">
        <v>9</v>
      </c>
      <c r="V266" s="82"/>
      <c r="W266" s="82">
        <v>4</v>
      </c>
      <c r="X266" s="82"/>
      <c r="Y266" s="82">
        <v>0</v>
      </c>
      <c r="Z266" s="82"/>
      <c r="AA266" s="82">
        <v>0</v>
      </c>
      <c r="AB266" s="82"/>
      <c r="AC266" s="82">
        <v>0</v>
      </c>
      <c r="AD266" s="82"/>
      <c r="AE266" s="82">
        <v>0</v>
      </c>
      <c r="AF266" s="82"/>
      <c r="AG266" s="82">
        <v>0</v>
      </c>
      <c r="AH266" s="85"/>
    </row>
    <row r="267" spans="1:34" ht="15.75" x14ac:dyDescent="0.25">
      <c r="A267" s="79">
        <v>42829</v>
      </c>
      <c r="B267" s="80" t="s">
        <v>122</v>
      </c>
      <c r="C267" s="81">
        <v>5</v>
      </c>
      <c r="D267" s="86">
        <v>13</v>
      </c>
      <c r="E267" s="86">
        <v>3</v>
      </c>
      <c r="F267" s="82"/>
      <c r="G267" s="82">
        <v>5</v>
      </c>
      <c r="H267" s="81">
        <v>203</v>
      </c>
      <c r="I267" s="82">
        <v>143</v>
      </c>
      <c r="J267" s="82"/>
      <c r="K267" s="84">
        <v>7.5</v>
      </c>
      <c r="L267" s="84">
        <v>9</v>
      </c>
      <c r="M267" s="84">
        <v>1</v>
      </c>
      <c r="N267" s="84">
        <v>0</v>
      </c>
      <c r="O267" s="84">
        <v>0</v>
      </c>
      <c r="P267" s="84">
        <v>0</v>
      </c>
      <c r="Q267" s="84">
        <v>0</v>
      </c>
      <c r="R267" s="84">
        <v>0</v>
      </c>
      <c r="S267" s="84">
        <v>0</v>
      </c>
      <c r="T267" s="84">
        <v>0</v>
      </c>
      <c r="U267" s="82">
        <v>12</v>
      </c>
      <c r="V267" s="82"/>
      <c r="W267" s="82">
        <v>7</v>
      </c>
      <c r="X267" s="82"/>
      <c r="Y267" s="82">
        <v>0</v>
      </c>
      <c r="Z267" s="82"/>
      <c r="AA267" s="82">
        <v>0</v>
      </c>
      <c r="AB267" s="82"/>
      <c r="AC267" s="82">
        <v>0</v>
      </c>
      <c r="AD267" s="82"/>
      <c r="AE267" s="82">
        <v>0</v>
      </c>
      <c r="AF267" s="82"/>
      <c r="AG267" s="82">
        <v>0</v>
      </c>
      <c r="AH267" s="85"/>
    </row>
    <row r="268" spans="1:34" ht="15.75" x14ac:dyDescent="0.25">
      <c r="A268" s="79">
        <v>42829</v>
      </c>
      <c r="B268" s="80" t="s">
        <v>122</v>
      </c>
      <c r="C268" s="81">
        <v>5</v>
      </c>
      <c r="D268" s="80">
        <v>14</v>
      </c>
      <c r="E268" s="80">
        <v>4</v>
      </c>
      <c r="F268" s="82"/>
      <c r="G268" s="82">
        <v>5</v>
      </c>
      <c r="H268" s="81">
        <v>251</v>
      </c>
      <c r="I268" s="82">
        <v>248</v>
      </c>
      <c r="J268" s="82"/>
      <c r="K268" s="84">
        <v>0</v>
      </c>
      <c r="L268" s="84">
        <v>0</v>
      </c>
      <c r="M268" s="84">
        <v>0</v>
      </c>
      <c r="N268" s="84">
        <v>0</v>
      </c>
      <c r="O268" s="84">
        <v>0</v>
      </c>
      <c r="P268" s="84">
        <v>0</v>
      </c>
      <c r="Q268" s="84">
        <v>0</v>
      </c>
      <c r="R268" s="84">
        <v>0</v>
      </c>
      <c r="S268" s="84">
        <v>0</v>
      </c>
      <c r="T268" s="84">
        <v>0</v>
      </c>
      <c r="U268" s="82">
        <v>6</v>
      </c>
      <c r="V268" s="82"/>
      <c r="W268" s="82">
        <v>2</v>
      </c>
      <c r="X268" s="82"/>
      <c r="Y268" s="82">
        <v>0</v>
      </c>
      <c r="Z268" s="82"/>
      <c r="AA268" s="82">
        <v>0</v>
      </c>
      <c r="AB268" s="82"/>
      <c r="AC268" s="82">
        <v>0</v>
      </c>
      <c r="AD268" s="82"/>
      <c r="AE268" s="82">
        <v>0</v>
      </c>
      <c r="AF268" s="82"/>
      <c r="AG268" s="82">
        <v>0</v>
      </c>
      <c r="AH268" s="85"/>
    </row>
    <row r="269" spans="1:34" ht="15.75" x14ac:dyDescent="0.25">
      <c r="A269" s="79">
        <v>42829</v>
      </c>
      <c r="B269" s="80" t="s">
        <v>122</v>
      </c>
      <c r="C269" s="81">
        <v>5</v>
      </c>
      <c r="D269" s="80">
        <v>15</v>
      </c>
      <c r="E269" s="80">
        <v>4</v>
      </c>
      <c r="F269" s="82"/>
      <c r="G269" s="82">
        <v>5</v>
      </c>
      <c r="H269" s="81">
        <v>210</v>
      </c>
      <c r="I269" s="82">
        <v>233</v>
      </c>
      <c r="J269" s="82"/>
      <c r="K269" s="84">
        <v>3</v>
      </c>
      <c r="L269" s="84">
        <v>5</v>
      </c>
      <c r="M269" s="84">
        <v>0</v>
      </c>
      <c r="N269" s="84">
        <v>0</v>
      </c>
      <c r="O269" s="84">
        <v>0</v>
      </c>
      <c r="P269" s="84">
        <v>0</v>
      </c>
      <c r="Q269" s="84">
        <v>0</v>
      </c>
      <c r="R269" s="84">
        <v>0</v>
      </c>
      <c r="S269" s="84">
        <v>0</v>
      </c>
      <c r="T269" s="84">
        <v>0</v>
      </c>
      <c r="U269" s="82">
        <v>32</v>
      </c>
      <c r="V269" s="82"/>
      <c r="W269" s="82">
        <v>37</v>
      </c>
      <c r="X269" s="82"/>
      <c r="Y269" s="82">
        <v>0</v>
      </c>
      <c r="Z269" s="82"/>
      <c r="AA269" s="82">
        <v>0</v>
      </c>
      <c r="AB269" s="82"/>
      <c r="AC269" s="82">
        <v>0</v>
      </c>
      <c r="AD269" s="82"/>
      <c r="AE269" s="82">
        <v>0</v>
      </c>
      <c r="AF269" s="82"/>
      <c r="AG269" s="82">
        <v>1</v>
      </c>
      <c r="AH269" s="85"/>
    </row>
    <row r="270" spans="1:34" ht="15.75" x14ac:dyDescent="0.25">
      <c r="A270" s="79">
        <v>42829</v>
      </c>
      <c r="B270" s="80" t="s">
        <v>122</v>
      </c>
      <c r="C270" s="81">
        <v>5</v>
      </c>
      <c r="D270" s="80">
        <v>16</v>
      </c>
      <c r="E270" s="80">
        <v>5</v>
      </c>
      <c r="F270" s="82"/>
      <c r="G270" s="82">
        <v>5</v>
      </c>
      <c r="H270" s="81">
        <v>102</v>
      </c>
      <c r="I270" s="82">
        <v>116</v>
      </c>
      <c r="J270" s="82"/>
      <c r="K270" s="84">
        <v>4</v>
      </c>
      <c r="L270" s="84">
        <v>2</v>
      </c>
      <c r="M270" s="84">
        <v>0</v>
      </c>
      <c r="N270" s="84">
        <v>0</v>
      </c>
      <c r="O270" s="84">
        <v>0</v>
      </c>
      <c r="P270" s="84">
        <v>0</v>
      </c>
      <c r="Q270" s="84"/>
      <c r="R270" s="84"/>
      <c r="S270" s="84"/>
      <c r="T270" s="84"/>
      <c r="U270" s="82">
        <v>47</v>
      </c>
      <c r="V270" s="82"/>
      <c r="W270" s="82">
        <v>4</v>
      </c>
      <c r="X270" s="82"/>
      <c r="Y270" s="82">
        <v>0</v>
      </c>
      <c r="Z270" s="82"/>
      <c r="AA270" s="82">
        <v>0</v>
      </c>
      <c r="AB270" s="82"/>
      <c r="AC270" s="82">
        <v>0</v>
      </c>
      <c r="AD270" s="82"/>
      <c r="AE270" s="82">
        <v>0</v>
      </c>
      <c r="AF270" s="82"/>
      <c r="AG270" s="82">
        <v>1</v>
      </c>
      <c r="AH270" s="85"/>
    </row>
    <row r="271" spans="1:34" ht="15.75" x14ac:dyDescent="0.25">
      <c r="A271" s="79">
        <v>42829</v>
      </c>
      <c r="B271" s="80" t="s">
        <v>122</v>
      </c>
      <c r="C271" s="81">
        <v>5</v>
      </c>
      <c r="D271" s="80">
        <v>17</v>
      </c>
      <c r="E271" s="80">
        <v>5</v>
      </c>
      <c r="F271" s="82"/>
      <c r="G271" s="82">
        <v>5</v>
      </c>
      <c r="H271" s="81">
        <v>152</v>
      </c>
      <c r="I271" s="82">
        <v>118</v>
      </c>
      <c r="J271" s="82"/>
      <c r="K271" s="84">
        <v>4</v>
      </c>
      <c r="L271" s="84">
        <v>8</v>
      </c>
      <c r="M271" s="84">
        <v>6</v>
      </c>
      <c r="N271" s="84">
        <v>0</v>
      </c>
      <c r="O271" s="84">
        <v>0</v>
      </c>
      <c r="P271" s="84">
        <v>0</v>
      </c>
      <c r="Q271" s="84">
        <v>3</v>
      </c>
      <c r="R271" s="84">
        <v>0</v>
      </c>
      <c r="S271" s="84">
        <v>0</v>
      </c>
      <c r="T271" s="84">
        <v>0</v>
      </c>
      <c r="U271" s="82">
        <v>12</v>
      </c>
      <c r="V271" s="82"/>
      <c r="W271" s="82">
        <v>3</v>
      </c>
      <c r="X271" s="82"/>
      <c r="Y271" s="82">
        <v>0</v>
      </c>
      <c r="Z271" s="82"/>
      <c r="AA271" s="82">
        <v>0</v>
      </c>
      <c r="AB271" s="82"/>
      <c r="AC271" s="82">
        <v>0</v>
      </c>
      <c r="AD271" s="82"/>
      <c r="AE271" s="82">
        <v>0</v>
      </c>
      <c r="AF271" s="82"/>
      <c r="AG271" s="82">
        <v>1</v>
      </c>
      <c r="AH271" s="85"/>
    </row>
    <row r="272" spans="1:34" ht="15.75" x14ac:dyDescent="0.25">
      <c r="A272" s="79">
        <v>42829</v>
      </c>
      <c r="B272" s="80" t="s">
        <v>122</v>
      </c>
      <c r="C272" s="81">
        <v>5</v>
      </c>
      <c r="D272" s="80">
        <v>18</v>
      </c>
      <c r="E272" s="80">
        <v>6</v>
      </c>
      <c r="F272" s="82"/>
      <c r="G272" s="82">
        <v>5</v>
      </c>
      <c r="H272" s="81">
        <v>120</v>
      </c>
      <c r="I272" s="82">
        <v>69</v>
      </c>
      <c r="J272" s="82"/>
      <c r="K272" s="84">
        <v>1</v>
      </c>
      <c r="L272" s="84">
        <v>1</v>
      </c>
      <c r="M272" s="84">
        <v>2.5</v>
      </c>
      <c r="N272" s="84">
        <v>0</v>
      </c>
      <c r="O272" s="84"/>
      <c r="P272" s="84"/>
      <c r="Q272" s="84"/>
      <c r="R272" s="84"/>
      <c r="S272" s="84"/>
      <c r="T272" s="84"/>
      <c r="U272" s="82">
        <v>3</v>
      </c>
      <c r="V272" s="82"/>
      <c r="W272" s="82">
        <v>8</v>
      </c>
      <c r="X272" s="82"/>
      <c r="Y272" s="82">
        <v>0</v>
      </c>
      <c r="Z272" s="82"/>
      <c r="AA272" s="82">
        <v>0</v>
      </c>
      <c r="AB272" s="82"/>
      <c r="AC272" s="82">
        <v>0</v>
      </c>
      <c r="AD272" s="82"/>
      <c r="AE272" s="82">
        <v>0</v>
      </c>
      <c r="AF272" s="82"/>
      <c r="AG272" s="82">
        <v>0</v>
      </c>
      <c r="AH272" s="85"/>
    </row>
    <row r="273" spans="1:34" ht="15.75" x14ac:dyDescent="0.25">
      <c r="A273" s="79">
        <v>42829</v>
      </c>
      <c r="B273" s="80" t="s">
        <v>122</v>
      </c>
      <c r="C273" s="81">
        <v>5</v>
      </c>
      <c r="D273" s="81">
        <v>19</v>
      </c>
      <c r="E273" s="82">
        <v>7</v>
      </c>
      <c r="F273" s="82"/>
      <c r="G273" s="80">
        <v>5</v>
      </c>
      <c r="H273" s="81">
        <v>160</v>
      </c>
      <c r="I273" s="82">
        <v>139</v>
      </c>
      <c r="J273" s="82"/>
      <c r="K273" s="84">
        <v>0</v>
      </c>
      <c r="L273" s="84">
        <v>2.5</v>
      </c>
      <c r="M273" s="84">
        <v>0</v>
      </c>
      <c r="N273" s="84">
        <v>0</v>
      </c>
      <c r="O273" s="84">
        <v>0</v>
      </c>
      <c r="P273" s="84">
        <v>0</v>
      </c>
      <c r="Q273" s="84">
        <v>0</v>
      </c>
      <c r="R273" s="84"/>
      <c r="S273" s="84"/>
      <c r="T273" s="84"/>
      <c r="U273" s="82">
        <v>4</v>
      </c>
      <c r="V273" s="82"/>
      <c r="W273" s="82">
        <v>7</v>
      </c>
      <c r="X273" s="82"/>
      <c r="Y273" s="82">
        <v>0</v>
      </c>
      <c r="Z273" s="82"/>
      <c r="AA273" s="82">
        <v>0</v>
      </c>
      <c r="AB273" s="82"/>
      <c r="AC273" s="82">
        <v>0</v>
      </c>
      <c r="AD273" s="82"/>
      <c r="AE273" s="82">
        <v>0</v>
      </c>
      <c r="AF273" s="82"/>
      <c r="AG273" s="82">
        <v>0</v>
      </c>
      <c r="AH273" s="85"/>
    </row>
    <row r="274" spans="1:34" ht="16.5" thickBot="1" x14ac:dyDescent="0.3">
      <c r="A274" s="87">
        <v>42829</v>
      </c>
      <c r="B274" s="88" t="s">
        <v>122</v>
      </c>
      <c r="C274" s="89">
        <v>5</v>
      </c>
      <c r="D274" s="89">
        <v>20</v>
      </c>
      <c r="E274" s="90">
        <v>7</v>
      </c>
      <c r="F274" s="90"/>
      <c r="G274" s="88">
        <v>5</v>
      </c>
      <c r="H274" s="89">
        <v>122</v>
      </c>
      <c r="I274" s="90">
        <v>18</v>
      </c>
      <c r="J274" s="90"/>
      <c r="K274" s="91">
        <v>8</v>
      </c>
      <c r="L274" s="91">
        <v>4</v>
      </c>
      <c r="M274" s="91">
        <v>2</v>
      </c>
      <c r="N274" s="91">
        <v>0</v>
      </c>
      <c r="O274" s="91">
        <v>0</v>
      </c>
      <c r="P274" s="91">
        <v>0</v>
      </c>
      <c r="Q274" s="91">
        <v>0</v>
      </c>
      <c r="R274" s="91">
        <v>0</v>
      </c>
      <c r="S274" s="91">
        <v>0</v>
      </c>
      <c r="T274" s="91">
        <v>0</v>
      </c>
      <c r="U274" s="90">
        <v>26</v>
      </c>
      <c r="V274" s="90"/>
      <c r="W274" s="90">
        <v>13</v>
      </c>
      <c r="X274" s="90"/>
      <c r="Y274" s="90">
        <v>0</v>
      </c>
      <c r="Z274" s="90"/>
      <c r="AA274" s="90">
        <v>0</v>
      </c>
      <c r="AB274" s="90"/>
      <c r="AC274" s="90">
        <v>0</v>
      </c>
      <c r="AD274" s="90"/>
      <c r="AE274" s="90">
        <v>0</v>
      </c>
      <c r="AF274" s="90"/>
      <c r="AG274" s="90">
        <v>1</v>
      </c>
      <c r="AH274" s="92"/>
    </row>
    <row r="275" spans="1:34" ht="15.75" x14ac:dyDescent="0.25">
      <c r="A275" s="46">
        <v>42821</v>
      </c>
      <c r="B275" s="47" t="s">
        <v>123</v>
      </c>
      <c r="C275" s="48">
        <v>5</v>
      </c>
      <c r="D275" s="48">
        <v>21</v>
      </c>
      <c r="E275" s="49">
        <v>4</v>
      </c>
      <c r="F275" s="49"/>
      <c r="G275" s="47">
        <v>5</v>
      </c>
      <c r="H275" s="48">
        <v>64</v>
      </c>
      <c r="I275" s="49">
        <v>142</v>
      </c>
      <c r="J275" s="49"/>
      <c r="K275" s="50">
        <v>1</v>
      </c>
      <c r="L275" s="50">
        <v>0</v>
      </c>
      <c r="M275" s="50">
        <v>0</v>
      </c>
      <c r="N275" s="50">
        <v>0</v>
      </c>
      <c r="O275" s="50"/>
      <c r="P275" s="50"/>
      <c r="Q275" s="50"/>
      <c r="R275" s="50"/>
      <c r="S275" s="50"/>
      <c r="T275" s="50"/>
      <c r="U275" s="49">
        <v>30</v>
      </c>
      <c r="V275" s="49"/>
      <c r="W275" s="49">
        <v>23</v>
      </c>
      <c r="X275" s="49"/>
      <c r="Y275" s="49"/>
      <c r="Z275" s="49"/>
      <c r="AA275" s="49">
        <v>0</v>
      </c>
      <c r="AB275" s="49"/>
      <c r="AC275" s="49">
        <v>0</v>
      </c>
      <c r="AD275" s="49"/>
      <c r="AE275" s="49">
        <v>0</v>
      </c>
      <c r="AF275" s="49"/>
      <c r="AG275" s="49">
        <v>0</v>
      </c>
      <c r="AH275" s="51"/>
    </row>
    <row r="276" spans="1:34" ht="15.75" x14ac:dyDescent="0.25">
      <c r="A276" s="52">
        <v>42821</v>
      </c>
      <c r="B276" s="53" t="s">
        <v>123</v>
      </c>
      <c r="C276" s="54">
        <v>5</v>
      </c>
      <c r="D276" s="54">
        <v>22</v>
      </c>
      <c r="E276" s="55">
        <v>4</v>
      </c>
      <c r="F276" s="55"/>
      <c r="G276" s="53">
        <v>5</v>
      </c>
      <c r="H276" s="54">
        <v>95</v>
      </c>
      <c r="I276" s="55">
        <v>151</v>
      </c>
      <c r="J276" s="55"/>
      <c r="K276" s="56">
        <v>11</v>
      </c>
      <c r="L276" s="56">
        <v>0</v>
      </c>
      <c r="M276" s="56">
        <v>0</v>
      </c>
      <c r="N276" s="56">
        <v>0</v>
      </c>
      <c r="O276" s="56"/>
      <c r="P276" s="56"/>
      <c r="Q276" s="56"/>
      <c r="R276" s="56"/>
      <c r="S276" s="56"/>
      <c r="T276" s="56"/>
      <c r="U276" s="55">
        <v>21</v>
      </c>
      <c r="V276" s="55"/>
      <c r="W276" s="55">
        <v>25</v>
      </c>
      <c r="X276" s="55"/>
      <c r="Y276" s="55">
        <v>0</v>
      </c>
      <c r="Z276" s="55"/>
      <c r="AA276" s="55">
        <v>0</v>
      </c>
      <c r="AB276" s="55"/>
      <c r="AC276" s="55">
        <v>0</v>
      </c>
      <c r="AD276" s="55"/>
      <c r="AE276" s="55">
        <v>0</v>
      </c>
      <c r="AF276" s="55"/>
      <c r="AG276" s="55">
        <v>1</v>
      </c>
      <c r="AH276" s="57"/>
    </row>
    <row r="277" spans="1:34" ht="15.75" x14ac:dyDescent="0.25">
      <c r="A277" s="52">
        <v>42821</v>
      </c>
      <c r="B277" s="53" t="s">
        <v>123</v>
      </c>
      <c r="C277" s="54">
        <v>5</v>
      </c>
      <c r="D277" s="54">
        <v>23</v>
      </c>
      <c r="E277" s="55">
        <v>4</v>
      </c>
      <c r="F277" s="55"/>
      <c r="G277" s="53">
        <v>5</v>
      </c>
      <c r="H277" s="54">
        <v>220</v>
      </c>
      <c r="I277" s="55">
        <v>168</v>
      </c>
      <c r="J277" s="55"/>
      <c r="K277" s="56">
        <v>10</v>
      </c>
      <c r="L277" s="56">
        <v>1</v>
      </c>
      <c r="M277" s="56">
        <v>5</v>
      </c>
      <c r="N277" s="56">
        <v>0</v>
      </c>
      <c r="O277" s="56">
        <v>0</v>
      </c>
      <c r="P277" s="56">
        <v>0</v>
      </c>
      <c r="Q277" s="56">
        <v>0</v>
      </c>
      <c r="R277" s="56">
        <v>0</v>
      </c>
      <c r="S277" s="56">
        <v>0</v>
      </c>
      <c r="T277" s="56">
        <v>0</v>
      </c>
      <c r="U277" s="55">
        <v>5</v>
      </c>
      <c r="V277" s="55"/>
      <c r="W277" s="55">
        <v>14</v>
      </c>
      <c r="X277" s="55"/>
      <c r="Y277" s="55">
        <v>0</v>
      </c>
      <c r="Z277" s="55"/>
      <c r="AA277" s="55">
        <v>0</v>
      </c>
      <c r="AB277" s="55"/>
      <c r="AC277" s="55">
        <v>0</v>
      </c>
      <c r="AD277" s="55"/>
      <c r="AE277" s="55">
        <v>0</v>
      </c>
      <c r="AF277" s="55"/>
      <c r="AG277" s="55">
        <v>0</v>
      </c>
      <c r="AH277" s="57"/>
    </row>
    <row r="278" spans="1:34" ht="15.75" x14ac:dyDescent="0.25">
      <c r="A278" s="52">
        <v>42821</v>
      </c>
      <c r="B278" s="53" t="s">
        <v>123</v>
      </c>
      <c r="C278" s="54">
        <v>5</v>
      </c>
      <c r="D278" s="54">
        <v>24</v>
      </c>
      <c r="E278" s="55">
        <v>4</v>
      </c>
      <c r="F278" s="55"/>
      <c r="G278" s="53">
        <v>5</v>
      </c>
      <c r="H278" s="54">
        <v>83</v>
      </c>
      <c r="I278" s="55">
        <v>170</v>
      </c>
      <c r="J278" s="55"/>
      <c r="K278" s="56">
        <v>0</v>
      </c>
      <c r="L278" s="56">
        <v>0</v>
      </c>
      <c r="M278" s="56">
        <v>0</v>
      </c>
      <c r="N278" s="56">
        <v>0</v>
      </c>
      <c r="O278" s="56">
        <v>0</v>
      </c>
      <c r="P278" s="56">
        <v>1</v>
      </c>
      <c r="Q278" s="56">
        <v>0</v>
      </c>
      <c r="R278" s="56"/>
      <c r="S278" s="56"/>
      <c r="T278" s="56"/>
      <c r="U278" s="55">
        <v>67</v>
      </c>
      <c r="V278" s="55"/>
      <c r="W278" s="55">
        <v>37</v>
      </c>
      <c r="X278" s="55"/>
      <c r="Y278" s="55">
        <v>0</v>
      </c>
      <c r="Z278" s="55"/>
      <c r="AA278" s="55">
        <v>0</v>
      </c>
      <c r="AB278" s="55"/>
      <c r="AC278" s="55">
        <v>0</v>
      </c>
      <c r="AD278" s="55"/>
      <c r="AE278" s="55">
        <v>0</v>
      </c>
      <c r="AF278" s="55"/>
      <c r="AG278" s="55">
        <v>7</v>
      </c>
      <c r="AH278" s="57"/>
    </row>
    <row r="279" spans="1:34" ht="15.75" x14ac:dyDescent="0.25">
      <c r="A279" s="52">
        <v>42821</v>
      </c>
      <c r="B279" s="53" t="s">
        <v>123</v>
      </c>
      <c r="C279" s="54">
        <v>5</v>
      </c>
      <c r="D279" s="54">
        <v>25</v>
      </c>
      <c r="E279" s="55">
        <v>4</v>
      </c>
      <c r="F279" s="55"/>
      <c r="G279" s="53">
        <v>5</v>
      </c>
      <c r="H279" s="54">
        <v>86</v>
      </c>
      <c r="I279" s="55">
        <v>200</v>
      </c>
      <c r="J279" s="55"/>
      <c r="K279" s="56">
        <v>5</v>
      </c>
      <c r="L279" s="56">
        <v>6</v>
      </c>
      <c r="M279" s="56">
        <v>3</v>
      </c>
      <c r="N279" s="56">
        <v>0</v>
      </c>
      <c r="O279" s="56">
        <v>0</v>
      </c>
      <c r="P279" s="56"/>
      <c r="Q279" s="56"/>
      <c r="R279" s="56"/>
      <c r="S279" s="56"/>
      <c r="T279" s="56"/>
      <c r="U279" s="55">
        <v>54</v>
      </c>
      <c r="V279" s="55"/>
      <c r="W279" s="55">
        <v>33</v>
      </c>
      <c r="X279" s="55"/>
      <c r="Y279" s="55">
        <v>0</v>
      </c>
      <c r="Z279" s="55"/>
      <c r="AA279" s="55">
        <v>0</v>
      </c>
      <c r="AB279" s="55"/>
      <c r="AC279" s="55">
        <v>0</v>
      </c>
      <c r="AD279" s="55"/>
      <c r="AE279" s="55">
        <v>0</v>
      </c>
      <c r="AF279" s="55"/>
      <c r="AG279" s="55">
        <v>0</v>
      </c>
      <c r="AH279" s="57"/>
    </row>
    <row r="280" spans="1:34" ht="15.75" x14ac:dyDescent="0.25">
      <c r="A280" s="52">
        <v>42821</v>
      </c>
      <c r="B280" s="53" t="s">
        <v>123</v>
      </c>
      <c r="C280" s="54">
        <v>5</v>
      </c>
      <c r="D280" s="54">
        <v>26</v>
      </c>
      <c r="E280" s="58">
        <v>24</v>
      </c>
      <c r="F280" s="59"/>
      <c r="G280" s="59">
        <v>5</v>
      </c>
      <c r="H280" s="59">
        <v>89</v>
      </c>
      <c r="I280" s="59">
        <v>63</v>
      </c>
      <c r="J280" s="60"/>
      <c r="K280" s="60">
        <v>10</v>
      </c>
      <c r="L280" s="60">
        <v>0</v>
      </c>
      <c r="M280" s="60">
        <v>0</v>
      </c>
      <c r="N280" s="60">
        <v>0</v>
      </c>
      <c r="O280" s="60">
        <v>0</v>
      </c>
      <c r="P280" s="60">
        <v>0</v>
      </c>
      <c r="Q280" s="60">
        <v>0</v>
      </c>
      <c r="R280" s="60">
        <v>0</v>
      </c>
      <c r="S280" s="60">
        <v>0</v>
      </c>
      <c r="T280" s="60">
        <v>0</v>
      </c>
      <c r="U280" s="60">
        <v>44</v>
      </c>
      <c r="V280" s="60"/>
      <c r="W280" s="60">
        <v>85</v>
      </c>
      <c r="X280" s="60"/>
      <c r="Y280" s="60">
        <v>0</v>
      </c>
      <c r="Z280" s="60"/>
      <c r="AA280" s="60">
        <v>0</v>
      </c>
      <c r="AB280" s="60"/>
      <c r="AC280" s="60">
        <v>0</v>
      </c>
      <c r="AD280" s="60"/>
      <c r="AE280" s="60">
        <v>0</v>
      </c>
      <c r="AF280" s="60"/>
      <c r="AG280" s="60">
        <v>1</v>
      </c>
      <c r="AH280" s="61"/>
    </row>
    <row r="281" spans="1:34" ht="15.75" x14ac:dyDescent="0.25">
      <c r="A281" s="52">
        <v>42821</v>
      </c>
      <c r="B281" s="53" t="s">
        <v>123</v>
      </c>
      <c r="C281" s="59">
        <v>5</v>
      </c>
      <c r="D281" s="54">
        <v>27</v>
      </c>
      <c r="E281" s="58">
        <v>24</v>
      </c>
      <c r="F281" s="59"/>
      <c r="G281" s="59">
        <v>5</v>
      </c>
      <c r="H281" s="59">
        <v>53</v>
      </c>
      <c r="I281" s="59">
        <v>129</v>
      </c>
      <c r="J281" s="60"/>
      <c r="K281" s="60">
        <v>0</v>
      </c>
      <c r="L281" s="60">
        <v>0</v>
      </c>
      <c r="M281" s="60">
        <v>0</v>
      </c>
      <c r="N281" s="60">
        <v>0</v>
      </c>
      <c r="O281" s="60"/>
      <c r="P281" s="60"/>
      <c r="Q281" s="60"/>
      <c r="R281" s="60"/>
      <c r="S281" s="60"/>
      <c r="T281" s="60"/>
      <c r="U281" s="60">
        <v>14</v>
      </c>
      <c r="V281" s="60"/>
      <c r="W281" s="60">
        <v>22</v>
      </c>
      <c r="X281" s="60"/>
      <c r="Y281" s="60">
        <v>0</v>
      </c>
      <c r="Z281" s="60"/>
      <c r="AA281" s="60">
        <v>0</v>
      </c>
      <c r="AB281" s="60"/>
      <c r="AC281" s="60">
        <v>0</v>
      </c>
      <c r="AD281" s="60"/>
      <c r="AE281" s="60">
        <v>0</v>
      </c>
      <c r="AF281" s="60"/>
      <c r="AG281" s="60">
        <v>0</v>
      </c>
      <c r="AH281" s="61"/>
    </row>
    <row r="282" spans="1:34" ht="15.75" x14ac:dyDescent="0.25">
      <c r="A282" s="52">
        <v>42821</v>
      </c>
      <c r="B282" s="53" t="s">
        <v>123</v>
      </c>
      <c r="C282" s="59">
        <v>5</v>
      </c>
      <c r="D282" s="54">
        <v>28</v>
      </c>
      <c r="E282" s="58">
        <v>24</v>
      </c>
      <c r="F282" s="59"/>
      <c r="G282" s="59">
        <v>5</v>
      </c>
      <c r="H282" s="59">
        <v>145</v>
      </c>
      <c r="I282" s="59">
        <v>90</v>
      </c>
      <c r="J282" s="60"/>
      <c r="K282" s="60">
        <v>10</v>
      </c>
      <c r="L282" s="60">
        <v>5</v>
      </c>
      <c r="M282" s="60">
        <v>8</v>
      </c>
      <c r="N282" s="60">
        <v>0</v>
      </c>
      <c r="O282" s="60">
        <v>0</v>
      </c>
      <c r="P282" s="60">
        <v>0</v>
      </c>
      <c r="Q282" s="60">
        <v>0</v>
      </c>
      <c r="R282" s="60">
        <v>0</v>
      </c>
      <c r="S282" s="60"/>
      <c r="T282" s="60"/>
      <c r="U282" s="60">
        <v>19</v>
      </c>
      <c r="V282" s="60"/>
      <c r="W282" s="60">
        <v>88</v>
      </c>
      <c r="X282" s="60"/>
      <c r="Y282" s="60">
        <v>1</v>
      </c>
      <c r="Z282" s="60"/>
      <c r="AA282" s="59">
        <v>1</v>
      </c>
      <c r="AB282" s="60"/>
      <c r="AC282" s="60">
        <v>0</v>
      </c>
      <c r="AD282" s="60"/>
      <c r="AE282" s="60">
        <v>0</v>
      </c>
      <c r="AF282" s="60"/>
      <c r="AG282" s="60">
        <v>1</v>
      </c>
      <c r="AH282" s="61"/>
    </row>
    <row r="283" spans="1:34" ht="15.75" x14ac:dyDescent="0.25">
      <c r="A283" s="52">
        <v>42821</v>
      </c>
      <c r="B283" s="53" t="s">
        <v>123</v>
      </c>
      <c r="C283" s="59">
        <v>5</v>
      </c>
      <c r="D283" s="54">
        <v>29</v>
      </c>
      <c r="E283" s="58">
        <v>26</v>
      </c>
      <c r="F283" s="59"/>
      <c r="G283" s="59">
        <v>5</v>
      </c>
      <c r="H283" s="59">
        <v>42</v>
      </c>
      <c r="I283" s="59">
        <v>103</v>
      </c>
      <c r="J283" s="59"/>
      <c r="K283" s="59">
        <v>0</v>
      </c>
      <c r="L283" s="59"/>
      <c r="M283" s="59"/>
      <c r="N283" s="59"/>
      <c r="O283" s="59"/>
      <c r="P283" s="59"/>
      <c r="Q283" s="59"/>
      <c r="R283" s="59"/>
      <c r="S283" s="59"/>
      <c r="T283" s="59"/>
      <c r="U283" s="59">
        <v>17</v>
      </c>
      <c r="V283" s="59"/>
      <c r="W283" s="60">
        <v>51</v>
      </c>
      <c r="X283" s="60"/>
      <c r="Y283" s="60">
        <v>0</v>
      </c>
      <c r="Z283" s="59"/>
      <c r="AA283" s="59">
        <v>0</v>
      </c>
      <c r="AB283" s="59"/>
      <c r="AC283" s="60">
        <v>0</v>
      </c>
      <c r="AD283" s="59"/>
      <c r="AE283" s="60">
        <v>0</v>
      </c>
      <c r="AF283" s="59"/>
      <c r="AG283" s="60">
        <v>1</v>
      </c>
      <c r="AH283" s="62"/>
    </row>
    <row r="284" spans="1:34" ht="15.75" x14ac:dyDescent="0.25">
      <c r="A284" s="52">
        <v>42821</v>
      </c>
      <c r="B284" s="53" t="s">
        <v>123</v>
      </c>
      <c r="C284" s="59">
        <v>5</v>
      </c>
      <c r="D284" s="54">
        <v>30</v>
      </c>
      <c r="E284" s="58">
        <v>26</v>
      </c>
      <c r="F284" s="59"/>
      <c r="G284" s="59">
        <v>5</v>
      </c>
      <c r="H284" s="59">
        <v>81</v>
      </c>
      <c r="I284" s="59">
        <v>180</v>
      </c>
      <c r="J284" s="60"/>
      <c r="K284" s="60">
        <v>2</v>
      </c>
      <c r="L284" s="60">
        <v>0</v>
      </c>
      <c r="M284" s="60">
        <v>0</v>
      </c>
      <c r="N284" s="60">
        <v>0</v>
      </c>
      <c r="O284" s="60">
        <v>0</v>
      </c>
      <c r="P284" s="60">
        <v>0</v>
      </c>
      <c r="Q284" s="60">
        <v>0</v>
      </c>
      <c r="R284" s="60">
        <v>0</v>
      </c>
      <c r="S284" s="60">
        <v>0</v>
      </c>
      <c r="T284" s="60">
        <v>0</v>
      </c>
      <c r="U284" s="60">
        <v>25</v>
      </c>
      <c r="V284" s="60"/>
      <c r="W284" s="60">
        <v>25</v>
      </c>
      <c r="X284" s="60"/>
      <c r="Y284" s="60">
        <v>0</v>
      </c>
      <c r="Z284" s="60"/>
      <c r="AA284" s="59">
        <v>0</v>
      </c>
      <c r="AB284" s="60"/>
      <c r="AC284" s="60">
        <v>0</v>
      </c>
      <c r="AD284" s="60"/>
      <c r="AE284" s="60">
        <v>0</v>
      </c>
      <c r="AF284" s="60"/>
      <c r="AG284" s="60">
        <v>3</v>
      </c>
      <c r="AH284" s="61"/>
    </row>
    <row r="285" spans="1:34" ht="15.75" x14ac:dyDescent="0.25">
      <c r="A285" s="52">
        <v>42821</v>
      </c>
      <c r="B285" s="53" t="s">
        <v>123</v>
      </c>
      <c r="C285" s="59">
        <v>5</v>
      </c>
      <c r="D285" s="54">
        <v>31</v>
      </c>
      <c r="E285" s="58">
        <v>3</v>
      </c>
      <c r="F285" s="59"/>
      <c r="G285" s="59">
        <v>5</v>
      </c>
      <c r="H285" s="59">
        <v>76</v>
      </c>
      <c r="I285" s="59">
        <v>76</v>
      </c>
      <c r="J285" s="60"/>
      <c r="K285" s="60">
        <v>0</v>
      </c>
      <c r="L285" s="60">
        <v>0</v>
      </c>
      <c r="M285" s="60">
        <v>0</v>
      </c>
      <c r="N285" s="60">
        <v>0</v>
      </c>
      <c r="O285" s="60"/>
      <c r="P285" s="60"/>
      <c r="Q285" s="60"/>
      <c r="R285" s="60"/>
      <c r="S285" s="60"/>
      <c r="T285" s="60"/>
      <c r="U285" s="60">
        <v>11</v>
      </c>
      <c r="V285" s="60"/>
      <c r="W285" s="60">
        <v>37</v>
      </c>
      <c r="X285" s="60"/>
      <c r="Y285" s="60">
        <v>0</v>
      </c>
      <c r="Z285" s="60"/>
      <c r="AA285" s="59">
        <v>0</v>
      </c>
      <c r="AB285" s="60"/>
      <c r="AC285" s="60">
        <v>0</v>
      </c>
      <c r="AD285" s="60"/>
      <c r="AE285" s="60">
        <v>0</v>
      </c>
      <c r="AF285" s="60"/>
      <c r="AG285" s="60">
        <v>2</v>
      </c>
      <c r="AH285" s="61"/>
    </row>
    <row r="286" spans="1:34" ht="15.75" x14ac:dyDescent="0.25">
      <c r="A286" s="52">
        <v>42821</v>
      </c>
      <c r="B286" s="53" t="s">
        <v>123</v>
      </c>
      <c r="C286" s="59">
        <v>5</v>
      </c>
      <c r="D286" s="54">
        <v>32</v>
      </c>
      <c r="E286" s="58">
        <v>3</v>
      </c>
      <c r="F286" s="59"/>
      <c r="G286" s="59">
        <v>5</v>
      </c>
      <c r="H286" s="59">
        <v>150</v>
      </c>
      <c r="I286" s="59">
        <v>223</v>
      </c>
      <c r="J286" s="59"/>
      <c r="K286" s="59">
        <v>2</v>
      </c>
      <c r="L286" s="59">
        <v>0</v>
      </c>
      <c r="M286" s="59">
        <v>0</v>
      </c>
      <c r="N286" s="59">
        <v>0</v>
      </c>
      <c r="O286" s="59">
        <v>0</v>
      </c>
      <c r="P286" s="59">
        <v>0</v>
      </c>
      <c r="Q286" s="59">
        <v>0</v>
      </c>
      <c r="R286" s="59">
        <v>0</v>
      </c>
      <c r="S286" s="59">
        <v>0</v>
      </c>
      <c r="T286" s="59">
        <v>0</v>
      </c>
      <c r="U286" s="60">
        <v>10</v>
      </c>
      <c r="V286" s="60"/>
      <c r="W286" s="60">
        <v>14</v>
      </c>
      <c r="X286" s="60"/>
      <c r="Y286" s="60">
        <v>0</v>
      </c>
      <c r="Z286" s="59"/>
      <c r="AA286" s="59">
        <v>0</v>
      </c>
      <c r="AB286" s="59"/>
      <c r="AC286" s="60">
        <v>0</v>
      </c>
      <c r="AD286" s="59"/>
      <c r="AE286" s="60">
        <v>0</v>
      </c>
      <c r="AF286" s="59"/>
      <c r="AG286" s="60">
        <v>2</v>
      </c>
      <c r="AH286" s="62"/>
    </row>
    <row r="287" spans="1:34" ht="15.75" x14ac:dyDescent="0.25">
      <c r="A287" s="52">
        <v>42821</v>
      </c>
      <c r="B287" s="53" t="s">
        <v>123</v>
      </c>
      <c r="C287" s="59">
        <v>5</v>
      </c>
      <c r="D287" s="54">
        <v>33</v>
      </c>
      <c r="E287" s="63">
        <v>3</v>
      </c>
      <c r="F287" s="64"/>
      <c r="G287" s="64">
        <v>5</v>
      </c>
      <c r="H287" s="64">
        <v>244</v>
      </c>
      <c r="I287" s="64">
        <v>186</v>
      </c>
      <c r="J287" s="60"/>
      <c r="K287" s="60">
        <v>3</v>
      </c>
      <c r="L287" s="60">
        <v>0</v>
      </c>
      <c r="M287" s="60">
        <v>0</v>
      </c>
      <c r="N287" s="60">
        <v>0</v>
      </c>
      <c r="O287" s="60">
        <v>0</v>
      </c>
      <c r="P287" s="60">
        <v>0</v>
      </c>
      <c r="Q287" s="60">
        <v>0</v>
      </c>
      <c r="R287" s="60">
        <v>0</v>
      </c>
      <c r="S287" s="60">
        <v>0</v>
      </c>
      <c r="T287" s="60">
        <v>0</v>
      </c>
      <c r="U287" s="60">
        <v>3</v>
      </c>
      <c r="V287" s="60"/>
      <c r="W287" s="60">
        <v>10</v>
      </c>
      <c r="X287" s="60"/>
      <c r="Y287" s="60">
        <v>0</v>
      </c>
      <c r="Z287" s="60"/>
      <c r="AA287" s="59">
        <v>0</v>
      </c>
      <c r="AB287" s="60"/>
      <c r="AC287" s="60">
        <v>0</v>
      </c>
      <c r="AD287" s="60"/>
      <c r="AE287" s="60">
        <v>0</v>
      </c>
      <c r="AF287" s="60"/>
      <c r="AG287" s="60">
        <v>1</v>
      </c>
      <c r="AH287" s="61"/>
    </row>
    <row r="288" spans="1:34" ht="15.75" x14ac:dyDescent="0.25">
      <c r="A288" s="52">
        <v>42821</v>
      </c>
      <c r="B288" s="53" t="s">
        <v>123</v>
      </c>
      <c r="C288" s="59">
        <v>5</v>
      </c>
      <c r="D288" s="54">
        <v>34</v>
      </c>
      <c r="E288" s="63">
        <v>3</v>
      </c>
      <c r="F288" s="64"/>
      <c r="G288" s="64">
        <v>5</v>
      </c>
      <c r="H288" s="64">
        <v>258</v>
      </c>
      <c r="I288" s="64">
        <v>137</v>
      </c>
      <c r="J288" s="60"/>
      <c r="K288" s="60">
        <v>0</v>
      </c>
      <c r="L288" s="60">
        <v>0</v>
      </c>
      <c r="M288" s="60">
        <v>0</v>
      </c>
      <c r="N288" s="60">
        <v>0</v>
      </c>
      <c r="O288" s="60">
        <v>0</v>
      </c>
      <c r="P288" s="60">
        <v>0</v>
      </c>
      <c r="Q288" s="60">
        <v>0</v>
      </c>
      <c r="R288" s="60">
        <v>0</v>
      </c>
      <c r="S288" s="60">
        <v>0</v>
      </c>
      <c r="T288" s="60">
        <v>0</v>
      </c>
      <c r="U288" s="60">
        <v>18</v>
      </c>
      <c r="V288" s="60"/>
      <c r="W288" s="60">
        <v>20</v>
      </c>
      <c r="X288" s="60"/>
      <c r="Y288" s="60">
        <v>0</v>
      </c>
      <c r="Z288" s="60"/>
      <c r="AA288" s="59">
        <v>0</v>
      </c>
      <c r="AB288" s="60"/>
      <c r="AC288" s="60">
        <v>0</v>
      </c>
      <c r="AD288" s="60"/>
      <c r="AE288" s="60">
        <v>0</v>
      </c>
      <c r="AF288" s="60"/>
      <c r="AG288" s="60">
        <v>2</v>
      </c>
      <c r="AH288" s="61"/>
    </row>
    <row r="289" spans="1:34" ht="15.75" x14ac:dyDescent="0.25">
      <c r="A289" s="52">
        <v>42821</v>
      </c>
      <c r="B289" s="53" t="s">
        <v>123</v>
      </c>
      <c r="C289" s="59">
        <v>5</v>
      </c>
      <c r="D289" s="54">
        <v>35</v>
      </c>
      <c r="E289" s="63">
        <v>3</v>
      </c>
      <c r="F289" s="64"/>
      <c r="G289" s="64">
        <v>5</v>
      </c>
      <c r="H289" s="64">
        <v>117</v>
      </c>
      <c r="I289" s="64">
        <v>140</v>
      </c>
      <c r="J289" s="59"/>
      <c r="K289" s="59">
        <v>6</v>
      </c>
      <c r="L289" s="59">
        <v>3</v>
      </c>
      <c r="M289" s="59">
        <v>0</v>
      </c>
      <c r="N289" s="59">
        <v>0</v>
      </c>
      <c r="O289" s="59">
        <v>0</v>
      </c>
      <c r="P289" s="59">
        <v>0</v>
      </c>
      <c r="Q289" s="59">
        <v>0</v>
      </c>
      <c r="R289" s="59">
        <v>0</v>
      </c>
      <c r="S289" s="59">
        <v>0</v>
      </c>
      <c r="T289" s="59"/>
      <c r="U289" s="60">
        <v>17</v>
      </c>
      <c r="V289" s="60"/>
      <c r="W289" s="60">
        <v>43</v>
      </c>
      <c r="X289" s="60"/>
      <c r="Y289" s="60">
        <v>0</v>
      </c>
      <c r="Z289" s="59"/>
      <c r="AA289" s="59">
        <v>0</v>
      </c>
      <c r="AB289" s="59"/>
      <c r="AC289" s="60">
        <v>0</v>
      </c>
      <c r="AD289" s="59"/>
      <c r="AE289" s="60">
        <v>0</v>
      </c>
      <c r="AF289" s="59"/>
      <c r="AG289" s="60">
        <v>4</v>
      </c>
      <c r="AH289" s="62"/>
    </row>
    <row r="290" spans="1:34" ht="15.75" x14ac:dyDescent="0.25">
      <c r="A290" s="52">
        <v>42821</v>
      </c>
      <c r="B290" s="53" t="s">
        <v>123</v>
      </c>
      <c r="C290" s="59">
        <v>5</v>
      </c>
      <c r="D290" s="54">
        <v>36</v>
      </c>
      <c r="E290" s="63">
        <v>25</v>
      </c>
      <c r="F290" s="64"/>
      <c r="G290" s="64">
        <v>5</v>
      </c>
      <c r="H290" s="64">
        <v>121</v>
      </c>
      <c r="I290" s="64">
        <v>114</v>
      </c>
      <c r="J290" s="60"/>
      <c r="K290" s="60">
        <v>0</v>
      </c>
      <c r="L290" s="60">
        <v>0</v>
      </c>
      <c r="M290" s="60">
        <v>0</v>
      </c>
      <c r="N290" s="60">
        <v>0</v>
      </c>
      <c r="O290" s="60">
        <v>0</v>
      </c>
      <c r="P290" s="60"/>
      <c r="Q290" s="60"/>
      <c r="R290" s="60"/>
      <c r="S290" s="60"/>
      <c r="T290" s="60"/>
      <c r="U290" s="60">
        <v>13</v>
      </c>
      <c r="V290" s="60"/>
      <c r="W290" s="60">
        <v>21</v>
      </c>
      <c r="X290" s="60"/>
      <c r="Y290" s="60">
        <v>0</v>
      </c>
      <c r="Z290" s="60"/>
      <c r="AA290" s="59">
        <v>0</v>
      </c>
      <c r="AB290" s="60"/>
      <c r="AC290" s="60">
        <v>0</v>
      </c>
      <c r="AD290" s="60"/>
      <c r="AE290" s="60">
        <v>0</v>
      </c>
      <c r="AF290" s="60"/>
      <c r="AG290" s="60">
        <v>3</v>
      </c>
      <c r="AH290" s="61"/>
    </row>
    <row r="291" spans="1:34" ht="15.75" x14ac:dyDescent="0.25">
      <c r="A291" s="52">
        <v>42821</v>
      </c>
      <c r="B291" s="53" t="s">
        <v>123</v>
      </c>
      <c r="C291" s="59">
        <v>5</v>
      </c>
      <c r="D291" s="54">
        <v>37</v>
      </c>
      <c r="E291" s="63">
        <v>25</v>
      </c>
      <c r="F291" s="64"/>
      <c r="G291" s="64">
        <v>5</v>
      </c>
      <c r="H291" s="64">
        <v>49</v>
      </c>
      <c r="I291" s="64">
        <v>144</v>
      </c>
      <c r="J291" s="60"/>
      <c r="K291" s="60">
        <v>0</v>
      </c>
      <c r="L291" s="60">
        <v>0</v>
      </c>
      <c r="M291" s="60"/>
      <c r="N291" s="60"/>
      <c r="O291" s="60"/>
      <c r="P291" s="60"/>
      <c r="Q291" s="60"/>
      <c r="R291" s="60"/>
      <c r="S291" s="60"/>
      <c r="T291" s="60"/>
      <c r="U291" s="60">
        <v>23</v>
      </c>
      <c r="V291" s="60"/>
      <c r="W291" s="60">
        <v>36</v>
      </c>
      <c r="X291" s="60"/>
      <c r="Y291" s="60">
        <v>0</v>
      </c>
      <c r="Z291" s="60"/>
      <c r="AA291" s="59">
        <v>0</v>
      </c>
      <c r="AB291" s="60"/>
      <c r="AC291" s="60">
        <v>0</v>
      </c>
      <c r="AD291" s="60"/>
      <c r="AE291" s="60">
        <v>0</v>
      </c>
      <c r="AF291" s="60"/>
      <c r="AG291" s="60">
        <v>1</v>
      </c>
      <c r="AH291" s="61"/>
    </row>
    <row r="292" spans="1:34" ht="15.75" x14ac:dyDescent="0.25">
      <c r="A292" s="52">
        <v>42821</v>
      </c>
      <c r="B292" s="53" t="s">
        <v>123</v>
      </c>
      <c r="C292" s="59">
        <v>5</v>
      </c>
      <c r="D292" s="54">
        <v>38</v>
      </c>
      <c r="E292" s="63">
        <v>25</v>
      </c>
      <c r="F292" s="64"/>
      <c r="G292" s="64">
        <v>5</v>
      </c>
      <c r="H292" s="64">
        <v>89</v>
      </c>
      <c r="I292" s="64">
        <v>160</v>
      </c>
      <c r="J292" s="60"/>
      <c r="K292" s="60">
        <v>0</v>
      </c>
      <c r="L292" s="60">
        <v>0</v>
      </c>
      <c r="M292" s="60">
        <v>0</v>
      </c>
      <c r="N292" s="60">
        <v>0</v>
      </c>
      <c r="O292" s="60"/>
      <c r="P292" s="60"/>
      <c r="Q292" s="60"/>
      <c r="R292" s="60"/>
      <c r="S292" s="60"/>
      <c r="T292" s="60"/>
      <c r="U292" s="60">
        <v>6</v>
      </c>
      <c r="V292" s="60"/>
      <c r="W292" s="60">
        <v>18</v>
      </c>
      <c r="X292" s="60"/>
      <c r="Y292" s="60">
        <v>0</v>
      </c>
      <c r="Z292" s="60"/>
      <c r="AA292" s="60">
        <v>0</v>
      </c>
      <c r="AB292" s="60"/>
      <c r="AC292" s="60">
        <v>0</v>
      </c>
      <c r="AD292" s="60"/>
      <c r="AE292" s="60">
        <v>0</v>
      </c>
      <c r="AF292" s="60"/>
      <c r="AG292" s="60">
        <v>1</v>
      </c>
      <c r="AH292" s="61"/>
    </row>
    <row r="293" spans="1:34" ht="15.75" x14ac:dyDescent="0.25">
      <c r="A293" s="52">
        <v>42821</v>
      </c>
      <c r="B293" s="53" t="s">
        <v>123</v>
      </c>
      <c r="C293" s="59">
        <v>5</v>
      </c>
      <c r="D293" s="54">
        <v>39</v>
      </c>
      <c r="E293" s="63">
        <v>25</v>
      </c>
      <c r="F293" s="64"/>
      <c r="G293" s="64">
        <v>5</v>
      </c>
      <c r="H293" s="64">
        <v>109</v>
      </c>
      <c r="I293" s="64">
        <v>160</v>
      </c>
      <c r="J293" s="60"/>
      <c r="K293" s="60">
        <v>9</v>
      </c>
      <c r="L293" s="60">
        <v>10</v>
      </c>
      <c r="M293" s="60">
        <v>0</v>
      </c>
      <c r="N293" s="60">
        <v>0</v>
      </c>
      <c r="O293" s="60">
        <v>0</v>
      </c>
      <c r="P293" s="60">
        <v>0</v>
      </c>
      <c r="Q293" s="60"/>
      <c r="R293" s="60"/>
      <c r="S293" s="60"/>
      <c r="T293" s="60"/>
      <c r="U293" s="60">
        <v>3</v>
      </c>
      <c r="V293" s="60"/>
      <c r="W293" s="60">
        <v>8</v>
      </c>
      <c r="X293" s="60"/>
      <c r="Y293" s="60">
        <v>0</v>
      </c>
      <c r="Z293" s="60"/>
      <c r="AA293" s="60">
        <v>0</v>
      </c>
      <c r="AB293" s="60"/>
      <c r="AC293" s="60">
        <v>0</v>
      </c>
      <c r="AD293" s="60"/>
      <c r="AE293" s="60">
        <v>0</v>
      </c>
      <c r="AF293" s="60"/>
      <c r="AG293" s="60">
        <v>0</v>
      </c>
      <c r="AH293" s="61"/>
    </row>
    <row r="294" spans="1:34" ht="16.5" thickBot="1" x14ac:dyDescent="0.3">
      <c r="A294" s="65">
        <v>42821</v>
      </c>
      <c r="B294" s="53" t="s">
        <v>123</v>
      </c>
      <c r="C294" s="66">
        <v>5</v>
      </c>
      <c r="D294" s="67">
        <v>40</v>
      </c>
      <c r="E294" s="68">
        <v>25</v>
      </c>
      <c r="F294" s="69"/>
      <c r="G294" s="69">
        <v>5</v>
      </c>
      <c r="H294" s="69">
        <v>149</v>
      </c>
      <c r="I294" s="69">
        <v>172</v>
      </c>
      <c r="J294" s="66"/>
      <c r="K294" s="66">
        <v>1</v>
      </c>
      <c r="L294" s="66">
        <v>0</v>
      </c>
      <c r="M294" s="66">
        <v>0</v>
      </c>
      <c r="N294" s="66">
        <v>0</v>
      </c>
      <c r="O294" s="66">
        <v>0</v>
      </c>
      <c r="P294" s="66">
        <v>0</v>
      </c>
      <c r="Q294" s="66">
        <v>0</v>
      </c>
      <c r="R294" s="66"/>
      <c r="S294" s="66"/>
      <c r="T294" s="66"/>
      <c r="U294" s="66">
        <v>7</v>
      </c>
      <c r="V294" s="66"/>
      <c r="W294" s="66">
        <v>18</v>
      </c>
      <c r="X294" s="66"/>
      <c r="Y294" s="66">
        <v>0</v>
      </c>
      <c r="Z294" s="66"/>
      <c r="AA294" s="66">
        <v>0</v>
      </c>
      <c r="AB294" s="66"/>
      <c r="AC294" s="70">
        <v>0</v>
      </c>
      <c r="AD294" s="66"/>
      <c r="AE294" s="70">
        <v>0</v>
      </c>
      <c r="AF294" s="66"/>
      <c r="AG294" s="70">
        <v>0</v>
      </c>
      <c r="AH294" s="71"/>
    </row>
    <row r="295" spans="1:34" ht="15.75" x14ac:dyDescent="0.25">
      <c r="A295" s="93">
        <v>42828</v>
      </c>
      <c r="B295" s="94" t="s">
        <v>124</v>
      </c>
      <c r="C295" s="95">
        <v>5</v>
      </c>
      <c r="D295" s="96">
        <v>41</v>
      </c>
      <c r="E295" s="97">
        <v>12</v>
      </c>
      <c r="F295" s="98"/>
      <c r="G295" s="98">
        <v>5</v>
      </c>
      <c r="H295" s="98">
        <v>235</v>
      </c>
      <c r="I295" s="98">
        <v>117</v>
      </c>
      <c r="J295" s="99"/>
      <c r="K295" s="99">
        <v>0</v>
      </c>
      <c r="L295" s="99">
        <v>0</v>
      </c>
      <c r="M295" s="99">
        <v>0</v>
      </c>
      <c r="N295" s="99">
        <v>0</v>
      </c>
      <c r="O295" s="99">
        <v>0</v>
      </c>
      <c r="P295" s="99">
        <v>0</v>
      </c>
      <c r="Q295" s="99">
        <v>0</v>
      </c>
      <c r="R295" s="99">
        <v>0</v>
      </c>
      <c r="S295" s="99">
        <v>0</v>
      </c>
      <c r="T295" s="99">
        <v>0</v>
      </c>
      <c r="U295" s="99">
        <v>0</v>
      </c>
      <c r="V295" s="99">
        <v>0</v>
      </c>
      <c r="W295" s="99">
        <v>16</v>
      </c>
      <c r="X295" s="99"/>
      <c r="Y295" s="99">
        <v>0</v>
      </c>
      <c r="Z295" s="99"/>
      <c r="AA295" s="99">
        <v>0</v>
      </c>
      <c r="AB295" s="99"/>
      <c r="AC295" s="99">
        <v>9</v>
      </c>
      <c r="AD295" s="99"/>
      <c r="AE295" s="100">
        <v>0</v>
      </c>
      <c r="AF295" s="99"/>
      <c r="AG295" s="99">
        <v>2</v>
      </c>
      <c r="AH295" s="101"/>
    </row>
    <row r="296" spans="1:34" ht="15.75" x14ac:dyDescent="0.25">
      <c r="A296" s="102">
        <v>42828</v>
      </c>
      <c r="B296" s="103" t="s">
        <v>124</v>
      </c>
      <c r="C296" s="104">
        <v>5</v>
      </c>
      <c r="D296" s="105">
        <v>42</v>
      </c>
      <c r="E296" s="106">
        <v>12</v>
      </c>
      <c r="F296" s="107"/>
      <c r="G296" s="107">
        <v>5</v>
      </c>
      <c r="H296" s="107">
        <v>174</v>
      </c>
      <c r="I296" s="107">
        <v>146</v>
      </c>
      <c r="J296" s="108"/>
      <c r="K296" s="108">
        <v>5</v>
      </c>
      <c r="L296" s="108">
        <v>2</v>
      </c>
      <c r="M296" s="108">
        <v>0</v>
      </c>
      <c r="N296" s="108">
        <v>0</v>
      </c>
      <c r="O296" s="108">
        <v>0</v>
      </c>
      <c r="P296" s="108">
        <v>0</v>
      </c>
      <c r="Q296" s="108">
        <v>0</v>
      </c>
      <c r="R296" s="108">
        <v>0</v>
      </c>
      <c r="S296" s="108">
        <v>0</v>
      </c>
      <c r="T296" s="108">
        <v>0</v>
      </c>
      <c r="U296" s="108">
        <v>8</v>
      </c>
      <c r="V296" s="108"/>
      <c r="W296" s="108">
        <v>65</v>
      </c>
      <c r="X296" s="108"/>
      <c r="Y296" s="108">
        <v>0</v>
      </c>
      <c r="Z296" s="108"/>
      <c r="AA296" s="108">
        <v>0</v>
      </c>
      <c r="AB296" s="108"/>
      <c r="AC296" s="108">
        <v>0</v>
      </c>
      <c r="AD296" s="108"/>
      <c r="AE296" s="109">
        <v>0</v>
      </c>
      <c r="AF296" s="108"/>
      <c r="AG296" s="108">
        <v>4</v>
      </c>
      <c r="AH296" s="110"/>
    </row>
    <row r="297" spans="1:34" ht="15.75" x14ac:dyDescent="0.25">
      <c r="A297" s="102">
        <v>42828</v>
      </c>
      <c r="B297" s="103" t="s">
        <v>124</v>
      </c>
      <c r="C297" s="104">
        <v>5</v>
      </c>
      <c r="D297" s="105">
        <v>43</v>
      </c>
      <c r="E297" s="106">
        <v>12</v>
      </c>
      <c r="F297" s="107"/>
      <c r="G297" s="107">
        <v>5</v>
      </c>
      <c r="H297" s="107">
        <v>120</v>
      </c>
      <c r="I297" s="107">
        <v>167</v>
      </c>
      <c r="J297" s="108"/>
      <c r="K297" s="108">
        <v>0</v>
      </c>
      <c r="L297" s="108">
        <v>0</v>
      </c>
      <c r="M297" s="108">
        <v>0</v>
      </c>
      <c r="N297" s="108">
        <v>0</v>
      </c>
      <c r="O297" s="108">
        <v>0</v>
      </c>
      <c r="P297" s="108">
        <v>0</v>
      </c>
      <c r="Q297" s="108">
        <v>0</v>
      </c>
      <c r="R297" s="108"/>
      <c r="S297" s="108"/>
      <c r="T297" s="108"/>
      <c r="U297" s="108">
        <v>35</v>
      </c>
      <c r="V297" s="108"/>
      <c r="W297" s="108">
        <v>66</v>
      </c>
      <c r="X297" s="108"/>
      <c r="Y297" s="108">
        <v>0</v>
      </c>
      <c r="Z297" s="108"/>
      <c r="AA297" s="108">
        <v>0</v>
      </c>
      <c r="AB297" s="108"/>
      <c r="AC297" s="108">
        <v>0</v>
      </c>
      <c r="AD297" s="108"/>
      <c r="AE297" s="109">
        <v>0</v>
      </c>
      <c r="AF297" s="108"/>
      <c r="AG297" s="108">
        <v>1</v>
      </c>
      <c r="AH297" s="110"/>
    </row>
    <row r="298" spans="1:34" ht="15.75" x14ac:dyDescent="0.25">
      <c r="A298" s="102">
        <v>42828</v>
      </c>
      <c r="B298" s="103" t="s">
        <v>124</v>
      </c>
      <c r="C298" s="104">
        <v>5</v>
      </c>
      <c r="D298" s="105">
        <v>44</v>
      </c>
      <c r="E298" s="106">
        <v>12</v>
      </c>
      <c r="F298" s="107"/>
      <c r="G298" s="107">
        <v>5</v>
      </c>
      <c r="H298" s="107">
        <v>146</v>
      </c>
      <c r="I298" s="107">
        <v>116</v>
      </c>
      <c r="J298" s="108"/>
      <c r="K298" s="108">
        <v>3</v>
      </c>
      <c r="L298" s="108">
        <v>2</v>
      </c>
      <c r="M298" s="108">
        <v>0</v>
      </c>
      <c r="N298" s="108">
        <v>0</v>
      </c>
      <c r="O298" s="108">
        <v>0</v>
      </c>
      <c r="P298" s="108">
        <v>0</v>
      </c>
      <c r="Q298" s="108">
        <v>0</v>
      </c>
      <c r="R298" s="108">
        <v>0</v>
      </c>
      <c r="S298" s="108">
        <v>0</v>
      </c>
      <c r="T298" s="108">
        <v>0</v>
      </c>
      <c r="U298" s="108">
        <v>4</v>
      </c>
      <c r="V298" s="108"/>
      <c r="W298" s="108">
        <v>22</v>
      </c>
      <c r="X298" s="108"/>
      <c r="Y298" s="108">
        <v>1</v>
      </c>
      <c r="Z298" s="108"/>
      <c r="AA298" s="108">
        <v>0</v>
      </c>
      <c r="AB298" s="108"/>
      <c r="AC298" s="108">
        <v>0</v>
      </c>
      <c r="AD298" s="108"/>
      <c r="AE298" s="109">
        <v>0</v>
      </c>
      <c r="AF298" s="108"/>
      <c r="AG298" s="108">
        <v>2</v>
      </c>
      <c r="AH298" s="110"/>
    </row>
    <row r="299" spans="1:34" ht="15.75" x14ac:dyDescent="0.25">
      <c r="A299" s="102">
        <v>42828</v>
      </c>
      <c r="B299" s="103" t="s">
        <v>124</v>
      </c>
      <c r="C299" s="104">
        <v>5</v>
      </c>
      <c r="D299" s="105">
        <v>45</v>
      </c>
      <c r="E299" s="106">
        <v>12</v>
      </c>
      <c r="F299" s="107"/>
      <c r="G299" s="107">
        <v>5</v>
      </c>
      <c r="H299" s="107">
        <v>201</v>
      </c>
      <c r="I299" s="107">
        <v>90</v>
      </c>
      <c r="J299" s="108"/>
      <c r="K299" s="108">
        <v>0</v>
      </c>
      <c r="L299" s="108">
        <v>0</v>
      </c>
      <c r="M299" s="108">
        <v>0</v>
      </c>
      <c r="N299" s="108">
        <v>0</v>
      </c>
      <c r="O299" s="108">
        <v>0</v>
      </c>
      <c r="P299" s="108">
        <v>0</v>
      </c>
      <c r="Q299" s="108"/>
      <c r="R299" s="108"/>
      <c r="S299" s="108"/>
      <c r="T299" s="108"/>
      <c r="U299" s="108">
        <v>4</v>
      </c>
      <c r="V299" s="108"/>
      <c r="W299" s="108">
        <v>63</v>
      </c>
      <c r="X299" s="108"/>
      <c r="Y299" s="108">
        <v>0</v>
      </c>
      <c r="Z299" s="108"/>
      <c r="AA299" s="108">
        <v>0</v>
      </c>
      <c r="AB299" s="108"/>
      <c r="AC299" s="108">
        <v>0</v>
      </c>
      <c r="AD299" s="108"/>
      <c r="AE299" s="109">
        <v>0</v>
      </c>
      <c r="AF299" s="108"/>
      <c r="AG299" s="108">
        <v>0</v>
      </c>
      <c r="AH299" s="110"/>
    </row>
    <row r="300" spans="1:34" ht="15.75" x14ac:dyDescent="0.25">
      <c r="A300" s="102">
        <v>42828</v>
      </c>
      <c r="B300" s="103" t="s">
        <v>124</v>
      </c>
      <c r="C300" s="104">
        <v>5</v>
      </c>
      <c r="D300" s="105">
        <v>46</v>
      </c>
      <c r="E300" s="106">
        <v>13</v>
      </c>
      <c r="F300" s="107"/>
      <c r="G300" s="107">
        <v>5</v>
      </c>
      <c r="H300" s="107">
        <v>209</v>
      </c>
      <c r="I300" s="107">
        <v>99</v>
      </c>
      <c r="J300" s="108"/>
      <c r="K300" s="108">
        <v>10</v>
      </c>
      <c r="L300" s="108">
        <v>5</v>
      </c>
      <c r="M300" s="108">
        <v>4</v>
      </c>
      <c r="N300" s="108">
        <v>0</v>
      </c>
      <c r="O300" s="108">
        <v>0</v>
      </c>
      <c r="P300" s="108">
        <v>0</v>
      </c>
      <c r="Q300" s="108">
        <v>0</v>
      </c>
      <c r="R300" s="108">
        <v>0</v>
      </c>
      <c r="S300" s="108">
        <v>0</v>
      </c>
      <c r="T300" s="108">
        <v>0</v>
      </c>
      <c r="U300" s="108">
        <v>9</v>
      </c>
      <c r="V300" s="108"/>
      <c r="W300" s="108">
        <v>53</v>
      </c>
      <c r="X300" s="108"/>
      <c r="Y300" s="108">
        <v>0</v>
      </c>
      <c r="Z300" s="108"/>
      <c r="AA300" s="108">
        <v>1</v>
      </c>
      <c r="AB300" s="108"/>
      <c r="AC300" s="108">
        <v>0</v>
      </c>
      <c r="AD300" s="108"/>
      <c r="AE300" s="108">
        <v>0</v>
      </c>
      <c r="AF300" s="108"/>
      <c r="AG300" s="108">
        <v>1</v>
      </c>
      <c r="AH300" s="110"/>
    </row>
    <row r="301" spans="1:34" ht="15.75" x14ac:dyDescent="0.25">
      <c r="A301" s="111">
        <v>42828</v>
      </c>
      <c r="B301" s="103" t="s">
        <v>124</v>
      </c>
      <c r="C301" s="112">
        <v>5</v>
      </c>
      <c r="D301" s="105">
        <v>47</v>
      </c>
      <c r="E301" s="113">
        <v>13</v>
      </c>
      <c r="F301" s="112"/>
      <c r="G301" s="112">
        <v>5</v>
      </c>
      <c r="H301" s="112">
        <v>138</v>
      </c>
      <c r="I301" s="112">
        <v>160</v>
      </c>
      <c r="J301" s="114"/>
      <c r="K301" s="114">
        <v>0</v>
      </c>
      <c r="L301" s="114">
        <v>0</v>
      </c>
      <c r="M301" s="114">
        <v>0</v>
      </c>
      <c r="N301" s="114">
        <v>0</v>
      </c>
      <c r="O301" s="114">
        <v>0</v>
      </c>
      <c r="P301" s="114">
        <v>0</v>
      </c>
      <c r="Q301" s="114">
        <v>0</v>
      </c>
      <c r="R301" s="114">
        <v>0</v>
      </c>
      <c r="S301" s="114">
        <v>0</v>
      </c>
      <c r="T301" s="114">
        <v>0</v>
      </c>
      <c r="U301" s="114">
        <v>33</v>
      </c>
      <c r="V301" s="114"/>
      <c r="W301" s="114">
        <v>79</v>
      </c>
      <c r="X301" s="114"/>
      <c r="Y301" s="114">
        <v>1</v>
      </c>
      <c r="Z301" s="114"/>
      <c r="AA301" s="114">
        <v>1</v>
      </c>
      <c r="AB301" s="114"/>
      <c r="AC301" s="114">
        <v>0</v>
      </c>
      <c r="AD301" s="114"/>
      <c r="AE301" s="114">
        <v>0</v>
      </c>
      <c r="AF301" s="114"/>
      <c r="AG301" s="114">
        <v>1</v>
      </c>
      <c r="AH301" s="115"/>
    </row>
    <row r="302" spans="1:34" ht="15.75" x14ac:dyDescent="0.25">
      <c r="A302" s="111">
        <v>42828</v>
      </c>
      <c r="B302" s="103" t="s">
        <v>124</v>
      </c>
      <c r="C302" s="112">
        <v>5</v>
      </c>
      <c r="D302" s="105">
        <v>48</v>
      </c>
      <c r="E302" s="113">
        <v>13</v>
      </c>
      <c r="F302" s="112"/>
      <c r="G302" s="112">
        <v>5</v>
      </c>
      <c r="H302" s="112">
        <v>221</v>
      </c>
      <c r="I302" s="112">
        <v>172</v>
      </c>
      <c r="J302" s="114"/>
      <c r="K302" s="114">
        <v>5</v>
      </c>
      <c r="L302" s="114">
        <v>2</v>
      </c>
      <c r="M302" s="114">
        <v>0</v>
      </c>
      <c r="N302" s="114">
        <v>0</v>
      </c>
      <c r="O302" s="114">
        <v>0</v>
      </c>
      <c r="P302" s="114">
        <v>0</v>
      </c>
      <c r="Q302" s="114">
        <v>0</v>
      </c>
      <c r="R302" s="114">
        <v>0</v>
      </c>
      <c r="S302" s="114">
        <v>0</v>
      </c>
      <c r="T302" s="114">
        <v>0</v>
      </c>
      <c r="U302" s="114">
        <v>20</v>
      </c>
      <c r="V302" s="114"/>
      <c r="W302" s="114">
        <v>74</v>
      </c>
      <c r="X302" s="114"/>
      <c r="Y302" s="114">
        <v>0</v>
      </c>
      <c r="Z302" s="114"/>
      <c r="AA302" s="114">
        <v>0</v>
      </c>
      <c r="AB302" s="114"/>
      <c r="AC302" s="114">
        <v>3</v>
      </c>
      <c r="AD302" s="114"/>
      <c r="AE302" s="114">
        <v>0</v>
      </c>
      <c r="AF302" s="114"/>
      <c r="AG302" s="114">
        <v>1</v>
      </c>
      <c r="AH302" s="115"/>
    </row>
    <row r="303" spans="1:34" ht="15.75" x14ac:dyDescent="0.25">
      <c r="A303" s="111">
        <v>42828</v>
      </c>
      <c r="B303" s="103" t="s">
        <v>124</v>
      </c>
      <c r="C303" s="112">
        <v>5</v>
      </c>
      <c r="D303" s="105">
        <v>49</v>
      </c>
      <c r="E303" s="113">
        <v>13</v>
      </c>
      <c r="F303" s="112"/>
      <c r="G303" s="112">
        <v>5</v>
      </c>
      <c r="H303" s="112">
        <v>253</v>
      </c>
      <c r="I303" s="112">
        <v>123</v>
      </c>
      <c r="J303" s="114"/>
      <c r="K303" s="114">
        <v>1</v>
      </c>
      <c r="L303" s="114">
        <v>0</v>
      </c>
      <c r="M303" s="114">
        <v>0</v>
      </c>
      <c r="N303" s="114">
        <v>0</v>
      </c>
      <c r="O303" s="114">
        <v>0</v>
      </c>
      <c r="P303" s="114">
        <v>0</v>
      </c>
      <c r="Q303" s="114">
        <v>0</v>
      </c>
      <c r="R303" s="114">
        <v>0</v>
      </c>
      <c r="S303" s="114">
        <v>0</v>
      </c>
      <c r="T303" s="114">
        <v>0</v>
      </c>
      <c r="U303" s="114">
        <v>8</v>
      </c>
      <c r="V303" s="114"/>
      <c r="W303" s="114">
        <v>67</v>
      </c>
      <c r="X303" s="114"/>
      <c r="Y303" s="114">
        <v>2</v>
      </c>
      <c r="Z303" s="114"/>
      <c r="AA303" s="114">
        <v>0</v>
      </c>
      <c r="AB303" s="114"/>
      <c r="AC303" s="114">
        <v>1</v>
      </c>
      <c r="AD303" s="114"/>
      <c r="AE303" s="114">
        <v>0</v>
      </c>
      <c r="AF303" s="114"/>
      <c r="AG303" s="114">
        <v>1</v>
      </c>
      <c r="AH303" s="115"/>
    </row>
    <row r="304" spans="1:34" ht="15.75" x14ac:dyDescent="0.25">
      <c r="A304" s="111">
        <v>42828</v>
      </c>
      <c r="B304" s="103" t="s">
        <v>124</v>
      </c>
      <c r="C304" s="112">
        <v>5</v>
      </c>
      <c r="D304" s="105">
        <v>50</v>
      </c>
      <c r="E304" s="113">
        <v>13</v>
      </c>
      <c r="F304" s="112"/>
      <c r="G304" s="112">
        <v>5</v>
      </c>
      <c r="H304" s="112">
        <v>357</v>
      </c>
      <c r="I304" s="112">
        <v>102</v>
      </c>
      <c r="J304" s="114"/>
      <c r="K304" s="114">
        <v>2</v>
      </c>
      <c r="L304" s="114">
        <v>0</v>
      </c>
      <c r="M304" s="114">
        <v>0</v>
      </c>
      <c r="N304" s="114">
        <v>0</v>
      </c>
      <c r="O304" s="114">
        <v>0</v>
      </c>
      <c r="P304" s="114">
        <v>0</v>
      </c>
      <c r="Q304" s="114">
        <v>0</v>
      </c>
      <c r="R304" s="114">
        <v>0</v>
      </c>
      <c r="S304" s="114">
        <v>0</v>
      </c>
      <c r="T304" s="114">
        <v>0</v>
      </c>
      <c r="U304" s="114">
        <v>3</v>
      </c>
      <c r="V304" s="114"/>
      <c r="W304" s="114">
        <v>36</v>
      </c>
      <c r="X304" s="114"/>
      <c r="Y304" s="114">
        <v>0</v>
      </c>
      <c r="Z304" s="114"/>
      <c r="AA304" s="114">
        <v>0</v>
      </c>
      <c r="AB304" s="114"/>
      <c r="AC304" s="114">
        <v>0</v>
      </c>
      <c r="AD304" s="114"/>
      <c r="AE304" s="114">
        <v>0</v>
      </c>
      <c r="AF304" s="114"/>
      <c r="AG304" s="114">
        <v>1</v>
      </c>
      <c r="AH304" s="115"/>
    </row>
    <row r="305" spans="1:34" ht="15.75" x14ac:dyDescent="0.25">
      <c r="A305" s="111">
        <v>42829</v>
      </c>
      <c r="B305" s="103" t="s">
        <v>124</v>
      </c>
      <c r="C305" s="112">
        <v>5</v>
      </c>
      <c r="D305" s="105">
        <v>51</v>
      </c>
      <c r="E305" s="113">
        <v>11</v>
      </c>
      <c r="F305" s="112"/>
      <c r="G305" s="112">
        <v>5</v>
      </c>
      <c r="H305" s="112">
        <v>148</v>
      </c>
      <c r="I305" s="112">
        <v>36</v>
      </c>
      <c r="J305" s="114"/>
      <c r="K305" s="114">
        <v>2</v>
      </c>
      <c r="L305" s="114">
        <v>0</v>
      </c>
      <c r="M305" s="114">
        <v>0</v>
      </c>
      <c r="N305" s="114">
        <v>0</v>
      </c>
      <c r="O305" s="114">
        <v>0</v>
      </c>
      <c r="P305" s="114">
        <v>0</v>
      </c>
      <c r="Q305" s="114">
        <v>0</v>
      </c>
      <c r="R305" s="114">
        <v>0</v>
      </c>
      <c r="S305" s="114"/>
      <c r="T305" s="114">
        <v>0</v>
      </c>
      <c r="U305" s="114">
        <v>1</v>
      </c>
      <c r="V305" s="114"/>
      <c r="W305" s="114">
        <v>4</v>
      </c>
      <c r="X305" s="114"/>
      <c r="Y305" s="114">
        <v>0</v>
      </c>
      <c r="Z305" s="114"/>
      <c r="AA305" s="114">
        <v>0</v>
      </c>
      <c r="AB305" s="114"/>
      <c r="AC305" s="114">
        <v>0</v>
      </c>
      <c r="AD305" s="114"/>
      <c r="AE305" s="114">
        <v>0</v>
      </c>
      <c r="AF305" s="114"/>
      <c r="AG305" s="114">
        <v>0</v>
      </c>
      <c r="AH305" s="115"/>
    </row>
    <row r="306" spans="1:34" ht="15.75" x14ac:dyDescent="0.25">
      <c r="A306" s="111">
        <v>42829</v>
      </c>
      <c r="B306" s="103" t="s">
        <v>124</v>
      </c>
      <c r="C306" s="112">
        <v>5</v>
      </c>
      <c r="D306" s="105">
        <v>52</v>
      </c>
      <c r="E306" s="113">
        <v>11</v>
      </c>
      <c r="F306" s="112"/>
      <c r="G306" s="112">
        <v>5</v>
      </c>
      <c r="H306" s="112">
        <v>94</v>
      </c>
      <c r="I306" s="112">
        <v>159</v>
      </c>
      <c r="J306" s="114"/>
      <c r="K306" s="114">
        <v>2</v>
      </c>
      <c r="L306" s="114">
        <v>0</v>
      </c>
      <c r="M306" s="114">
        <v>0</v>
      </c>
      <c r="N306" s="114">
        <v>0</v>
      </c>
      <c r="O306" s="114">
        <v>0</v>
      </c>
      <c r="P306" s="114">
        <v>0</v>
      </c>
      <c r="Q306" s="114">
        <v>0</v>
      </c>
      <c r="R306" s="114">
        <v>0</v>
      </c>
      <c r="S306" s="114">
        <v>0</v>
      </c>
      <c r="T306" s="114">
        <v>0</v>
      </c>
      <c r="U306" s="114">
        <v>1</v>
      </c>
      <c r="V306" s="114"/>
      <c r="W306" s="114">
        <v>14</v>
      </c>
      <c r="X306" s="114"/>
      <c r="Y306" s="114">
        <v>0</v>
      </c>
      <c r="Z306" s="114"/>
      <c r="AA306" s="114">
        <v>0</v>
      </c>
      <c r="AB306" s="114"/>
      <c r="AC306" s="114">
        <v>0</v>
      </c>
      <c r="AD306" s="114"/>
      <c r="AE306" s="114">
        <v>0</v>
      </c>
      <c r="AF306" s="114"/>
      <c r="AG306" s="114">
        <v>0</v>
      </c>
      <c r="AH306" s="115"/>
    </row>
    <row r="307" spans="1:34" ht="15.75" x14ac:dyDescent="0.25">
      <c r="A307" s="111">
        <v>42829</v>
      </c>
      <c r="B307" s="103" t="s">
        <v>124</v>
      </c>
      <c r="C307" s="112">
        <v>5</v>
      </c>
      <c r="D307" s="105">
        <v>53</v>
      </c>
      <c r="E307" s="113">
        <v>11</v>
      </c>
      <c r="F307" s="112"/>
      <c r="G307" s="112">
        <v>5</v>
      </c>
      <c r="H307" s="112">
        <v>273</v>
      </c>
      <c r="I307" s="112">
        <v>112</v>
      </c>
      <c r="J307" s="114"/>
      <c r="K307" s="114">
        <v>3</v>
      </c>
      <c r="L307" s="114">
        <v>0</v>
      </c>
      <c r="M307" s="114">
        <v>0</v>
      </c>
      <c r="N307" s="114">
        <v>0</v>
      </c>
      <c r="O307" s="114">
        <v>0</v>
      </c>
      <c r="P307" s="114">
        <v>0</v>
      </c>
      <c r="Q307" s="114">
        <v>0</v>
      </c>
      <c r="R307" s="114">
        <v>0</v>
      </c>
      <c r="S307" s="114">
        <v>0</v>
      </c>
      <c r="T307" s="114">
        <v>0</v>
      </c>
      <c r="U307" s="114">
        <v>5</v>
      </c>
      <c r="V307" s="114"/>
      <c r="W307" s="114">
        <v>13</v>
      </c>
      <c r="X307" s="114"/>
      <c r="Y307" s="114">
        <v>2</v>
      </c>
      <c r="Z307" s="114"/>
      <c r="AA307" s="114">
        <v>1</v>
      </c>
      <c r="AB307" s="114"/>
      <c r="AC307" s="114">
        <v>0</v>
      </c>
      <c r="AD307" s="114"/>
      <c r="AE307" s="114">
        <v>0</v>
      </c>
      <c r="AF307" s="114"/>
      <c r="AG307" s="114">
        <v>1</v>
      </c>
      <c r="AH307" s="115"/>
    </row>
    <row r="308" spans="1:34" ht="15.75" x14ac:dyDescent="0.25">
      <c r="A308" s="111">
        <v>42829</v>
      </c>
      <c r="B308" s="103" t="s">
        <v>124</v>
      </c>
      <c r="C308" s="112">
        <v>5</v>
      </c>
      <c r="D308" s="105">
        <v>54</v>
      </c>
      <c r="E308" s="113">
        <v>11</v>
      </c>
      <c r="F308" s="112"/>
      <c r="G308" s="112">
        <v>5</v>
      </c>
      <c r="H308" s="112">
        <v>178</v>
      </c>
      <c r="I308" s="112">
        <v>184</v>
      </c>
      <c r="J308" s="114"/>
      <c r="K308" s="114">
        <v>2</v>
      </c>
      <c r="L308" s="114">
        <v>2</v>
      </c>
      <c r="M308" s="114">
        <v>0</v>
      </c>
      <c r="N308" s="114">
        <v>0</v>
      </c>
      <c r="O308" s="114">
        <v>0</v>
      </c>
      <c r="P308" s="114">
        <v>0</v>
      </c>
      <c r="Q308" s="114">
        <v>0</v>
      </c>
      <c r="R308" s="114">
        <v>0</v>
      </c>
      <c r="S308" s="114">
        <v>0</v>
      </c>
      <c r="T308" s="114">
        <v>0</v>
      </c>
      <c r="U308" s="114">
        <v>19</v>
      </c>
      <c r="V308" s="114"/>
      <c r="W308" s="114">
        <v>57</v>
      </c>
      <c r="X308" s="114"/>
      <c r="Y308" s="114">
        <v>0</v>
      </c>
      <c r="Z308" s="114"/>
      <c r="AA308" s="114">
        <v>0</v>
      </c>
      <c r="AB308" s="114"/>
      <c r="AC308" s="114">
        <v>0</v>
      </c>
      <c r="AD308" s="114"/>
      <c r="AE308" s="114">
        <v>0</v>
      </c>
      <c r="AF308" s="114"/>
      <c r="AG308" s="114">
        <v>1</v>
      </c>
      <c r="AH308" s="115"/>
    </row>
    <row r="309" spans="1:34" ht="15.75" x14ac:dyDescent="0.25">
      <c r="A309" s="111">
        <v>42829</v>
      </c>
      <c r="B309" s="103" t="s">
        <v>124</v>
      </c>
      <c r="C309" s="112">
        <v>5</v>
      </c>
      <c r="D309" s="105">
        <v>55</v>
      </c>
      <c r="E309" s="113">
        <v>11</v>
      </c>
      <c r="F309" s="112"/>
      <c r="G309" s="112">
        <v>5</v>
      </c>
      <c r="H309" s="112">
        <v>186</v>
      </c>
      <c r="I309" s="112">
        <v>71</v>
      </c>
      <c r="J309" s="114"/>
      <c r="K309" s="114">
        <v>7</v>
      </c>
      <c r="L309" s="114">
        <v>5</v>
      </c>
      <c r="M309" s="114">
        <v>0</v>
      </c>
      <c r="N309" s="114">
        <v>0</v>
      </c>
      <c r="O309" s="114">
        <v>2</v>
      </c>
      <c r="P309" s="114">
        <v>0</v>
      </c>
      <c r="Q309" s="114">
        <v>0</v>
      </c>
      <c r="R309" s="114">
        <v>0</v>
      </c>
      <c r="S309" s="114">
        <v>0</v>
      </c>
      <c r="T309" s="114">
        <v>0</v>
      </c>
      <c r="U309" s="114">
        <v>13</v>
      </c>
      <c r="V309" s="114"/>
      <c r="W309" s="114">
        <v>10</v>
      </c>
      <c r="X309" s="114"/>
      <c r="Y309" s="114">
        <v>0</v>
      </c>
      <c r="Z309" s="114"/>
      <c r="AA309" s="114">
        <v>0</v>
      </c>
      <c r="AB309" s="114"/>
      <c r="AC309" s="114">
        <v>0</v>
      </c>
      <c r="AD309" s="114"/>
      <c r="AE309" s="114">
        <v>0</v>
      </c>
      <c r="AF309" s="114"/>
      <c r="AG309" s="114">
        <v>1</v>
      </c>
      <c r="AH309" s="115"/>
    </row>
    <row r="310" spans="1:34" ht="15.75" x14ac:dyDescent="0.25">
      <c r="A310" s="111">
        <v>42829</v>
      </c>
      <c r="B310" s="103" t="s">
        <v>124</v>
      </c>
      <c r="C310" s="112">
        <v>5</v>
      </c>
      <c r="D310" s="105">
        <v>56</v>
      </c>
      <c r="E310" s="113">
        <v>14</v>
      </c>
      <c r="F310" s="112"/>
      <c r="G310" s="112">
        <v>5</v>
      </c>
      <c r="H310" s="112">
        <v>334</v>
      </c>
      <c r="I310" s="112">
        <v>150</v>
      </c>
      <c r="J310" s="114"/>
      <c r="K310" s="114">
        <v>4</v>
      </c>
      <c r="L310" s="114">
        <v>5</v>
      </c>
      <c r="M310" s="114">
        <v>0</v>
      </c>
      <c r="N310" s="114">
        <v>0</v>
      </c>
      <c r="O310" s="114">
        <v>0</v>
      </c>
      <c r="P310" s="114">
        <v>0</v>
      </c>
      <c r="Q310" s="114">
        <v>0</v>
      </c>
      <c r="R310" s="114">
        <v>0</v>
      </c>
      <c r="S310" s="114">
        <v>0</v>
      </c>
      <c r="T310" s="114">
        <v>0</v>
      </c>
      <c r="U310" s="114">
        <v>1</v>
      </c>
      <c r="V310" s="114"/>
      <c r="W310" s="114">
        <v>35</v>
      </c>
      <c r="X310" s="114"/>
      <c r="Y310" s="114">
        <v>0</v>
      </c>
      <c r="Z310" s="114"/>
      <c r="AA310" s="114">
        <v>0</v>
      </c>
      <c r="AB310" s="114"/>
      <c r="AC310" s="114">
        <v>0</v>
      </c>
      <c r="AD310" s="114"/>
      <c r="AE310" s="114">
        <v>0</v>
      </c>
      <c r="AF310" s="114"/>
      <c r="AG310" s="114">
        <v>0</v>
      </c>
      <c r="AH310" s="115"/>
    </row>
    <row r="311" spans="1:34" ht="15.75" x14ac:dyDescent="0.25">
      <c r="A311" s="111">
        <v>42829</v>
      </c>
      <c r="B311" s="103" t="s">
        <v>124</v>
      </c>
      <c r="C311" s="112">
        <v>5</v>
      </c>
      <c r="D311" s="105">
        <v>57</v>
      </c>
      <c r="E311" s="113">
        <v>14</v>
      </c>
      <c r="F311" s="112"/>
      <c r="G311" s="112">
        <v>5</v>
      </c>
      <c r="H311" s="112">
        <v>475</v>
      </c>
      <c r="I311" s="112">
        <v>135</v>
      </c>
      <c r="J311" s="114"/>
      <c r="K311" s="114">
        <v>2</v>
      </c>
      <c r="L311" s="114">
        <v>0</v>
      </c>
      <c r="M311" s="114">
        <v>0</v>
      </c>
      <c r="N311" s="114">
        <v>0</v>
      </c>
      <c r="O311" s="114">
        <v>0</v>
      </c>
      <c r="P311" s="114">
        <v>0</v>
      </c>
      <c r="Q311" s="114">
        <v>0</v>
      </c>
      <c r="R311" s="114">
        <v>0</v>
      </c>
      <c r="S311" s="114">
        <v>0</v>
      </c>
      <c r="T311" s="114">
        <v>0</v>
      </c>
      <c r="U311" s="114">
        <v>0</v>
      </c>
      <c r="V311" s="114">
        <v>0</v>
      </c>
      <c r="W311" s="114">
        <v>29</v>
      </c>
      <c r="X311" s="114"/>
      <c r="Y311" s="114">
        <v>0</v>
      </c>
      <c r="Z311" s="114"/>
      <c r="AA311" s="114">
        <v>0</v>
      </c>
      <c r="AB311" s="114"/>
      <c r="AC311" s="114">
        <v>0</v>
      </c>
      <c r="AD311" s="114"/>
      <c r="AE311" s="114">
        <v>0</v>
      </c>
      <c r="AF311" s="114"/>
      <c r="AG311" s="114">
        <v>0</v>
      </c>
      <c r="AH311" s="115"/>
    </row>
    <row r="312" spans="1:34" ht="15.75" x14ac:dyDescent="0.25">
      <c r="A312" s="111">
        <v>42829</v>
      </c>
      <c r="B312" s="103" t="s">
        <v>124</v>
      </c>
      <c r="C312" s="112">
        <v>5</v>
      </c>
      <c r="D312" s="105">
        <v>58</v>
      </c>
      <c r="E312" s="113">
        <v>14</v>
      </c>
      <c r="F312" s="112"/>
      <c r="G312" s="112">
        <v>5</v>
      </c>
      <c r="H312" s="112">
        <v>610</v>
      </c>
      <c r="I312" s="112">
        <v>168</v>
      </c>
      <c r="J312" s="114"/>
      <c r="K312" s="114">
        <v>5</v>
      </c>
      <c r="L312" s="114">
        <v>2</v>
      </c>
      <c r="M312" s="114">
        <v>0</v>
      </c>
      <c r="N312" s="114">
        <v>0</v>
      </c>
      <c r="O312" s="114">
        <v>0</v>
      </c>
      <c r="P312" s="114">
        <v>0</v>
      </c>
      <c r="Q312" s="114">
        <v>0</v>
      </c>
      <c r="R312" s="114">
        <v>0</v>
      </c>
      <c r="S312" s="114">
        <v>0</v>
      </c>
      <c r="T312" s="114">
        <v>0</v>
      </c>
      <c r="U312" s="114">
        <v>3</v>
      </c>
      <c r="V312" s="114"/>
      <c r="W312" s="114">
        <v>61</v>
      </c>
      <c r="X312" s="114"/>
      <c r="Y312" s="114">
        <v>0</v>
      </c>
      <c r="Z312" s="114"/>
      <c r="AA312" s="114">
        <v>0</v>
      </c>
      <c r="AB312" s="114"/>
      <c r="AC312" s="114">
        <v>0</v>
      </c>
      <c r="AD312" s="114"/>
      <c r="AE312" s="114">
        <v>0</v>
      </c>
      <c r="AF312" s="114"/>
      <c r="AG312" s="114">
        <v>4</v>
      </c>
      <c r="AH312" s="115"/>
    </row>
    <row r="313" spans="1:34" ht="15.75" x14ac:dyDescent="0.25">
      <c r="A313" s="111">
        <v>42829</v>
      </c>
      <c r="B313" s="103" t="s">
        <v>124</v>
      </c>
      <c r="C313" s="112">
        <v>5</v>
      </c>
      <c r="D313" s="105">
        <v>59</v>
      </c>
      <c r="E313" s="113">
        <v>14</v>
      </c>
      <c r="F313" s="112"/>
      <c r="G313" s="112">
        <v>5</v>
      </c>
      <c r="H313" s="112">
        <v>205</v>
      </c>
      <c r="I313" s="112">
        <v>152</v>
      </c>
      <c r="J313" s="114"/>
      <c r="K313" s="114">
        <v>0</v>
      </c>
      <c r="L313" s="114">
        <v>0</v>
      </c>
      <c r="M313" s="114">
        <v>0</v>
      </c>
      <c r="N313" s="114">
        <v>0</v>
      </c>
      <c r="O313" s="114">
        <v>0</v>
      </c>
      <c r="P313" s="114">
        <v>0</v>
      </c>
      <c r="Q313" s="114">
        <v>0</v>
      </c>
      <c r="R313" s="114">
        <v>0</v>
      </c>
      <c r="S313" s="114">
        <v>0</v>
      </c>
      <c r="T313" s="114">
        <v>0</v>
      </c>
      <c r="U313" s="114">
        <v>1</v>
      </c>
      <c r="V313" s="114"/>
      <c r="W313" s="114">
        <v>24</v>
      </c>
      <c r="X313" s="114"/>
      <c r="Y313" s="114">
        <v>0</v>
      </c>
      <c r="Z313" s="114"/>
      <c r="AA313" s="114">
        <v>0</v>
      </c>
      <c r="AB313" s="114"/>
      <c r="AC313" s="114">
        <v>0</v>
      </c>
      <c r="AD313" s="114"/>
      <c r="AE313" s="114">
        <v>0</v>
      </c>
      <c r="AF313" s="114"/>
      <c r="AG313" s="114">
        <v>0</v>
      </c>
      <c r="AH313" s="115"/>
    </row>
    <row r="314" spans="1:34" ht="16.5" thickBot="1" x14ac:dyDescent="0.3">
      <c r="A314" s="116">
        <v>42829</v>
      </c>
      <c r="B314" s="103" t="s">
        <v>124</v>
      </c>
      <c r="C314" s="118">
        <v>5</v>
      </c>
      <c r="D314" s="117">
        <v>60</v>
      </c>
      <c r="E314" s="119">
        <v>14</v>
      </c>
      <c r="F314" s="118"/>
      <c r="G314" s="118">
        <v>5</v>
      </c>
      <c r="H314" s="118">
        <v>226</v>
      </c>
      <c r="I314" s="118">
        <v>222</v>
      </c>
      <c r="J314" s="120"/>
      <c r="K314" s="120">
        <v>0</v>
      </c>
      <c r="L314" s="120">
        <v>0</v>
      </c>
      <c r="M314" s="120">
        <v>0</v>
      </c>
      <c r="N314" s="120">
        <v>0</v>
      </c>
      <c r="O314" s="120">
        <v>0</v>
      </c>
      <c r="P314" s="120">
        <v>0</v>
      </c>
      <c r="Q314" s="120">
        <v>0</v>
      </c>
      <c r="R314" s="120">
        <v>0</v>
      </c>
      <c r="S314" s="120">
        <v>0</v>
      </c>
      <c r="T314" s="120">
        <v>0</v>
      </c>
      <c r="U314" s="120">
        <v>5</v>
      </c>
      <c r="V314" s="120"/>
      <c r="W314" s="120">
        <v>56</v>
      </c>
      <c r="X314" s="120"/>
      <c r="Y314" s="120">
        <v>0</v>
      </c>
      <c r="Z314" s="120"/>
      <c r="AA314" s="120">
        <v>0</v>
      </c>
      <c r="AB314" s="120"/>
      <c r="AC314" s="120">
        <v>0</v>
      </c>
      <c r="AD314" s="120"/>
      <c r="AE314" s="120">
        <v>0</v>
      </c>
      <c r="AF314" s="120"/>
      <c r="AG314" s="120">
        <v>2</v>
      </c>
      <c r="AH314" s="121"/>
    </row>
    <row r="315" spans="1:34" ht="15.75" x14ac:dyDescent="0.25">
      <c r="A315" s="72">
        <v>42863</v>
      </c>
      <c r="B315" s="73" t="s">
        <v>122</v>
      </c>
      <c r="C315" s="74">
        <v>6</v>
      </c>
      <c r="D315" s="73">
        <v>1</v>
      </c>
      <c r="E315" s="73">
        <v>3</v>
      </c>
      <c r="F315" s="73"/>
      <c r="G315" s="75">
        <v>5</v>
      </c>
      <c r="H315" s="74">
        <v>87</v>
      </c>
      <c r="I315" s="75">
        <v>80</v>
      </c>
      <c r="J315" s="76"/>
      <c r="K315" s="77">
        <v>1</v>
      </c>
      <c r="L315" s="77">
        <v>1</v>
      </c>
      <c r="M315" s="77">
        <v>0</v>
      </c>
      <c r="N315" s="77">
        <v>0</v>
      </c>
      <c r="O315" s="77">
        <v>0</v>
      </c>
      <c r="P315" s="77"/>
      <c r="Q315" s="77"/>
      <c r="R315" s="77"/>
      <c r="S315" s="77"/>
      <c r="T315" s="77"/>
      <c r="U315" s="75">
        <v>2</v>
      </c>
      <c r="V315" s="75"/>
      <c r="W315" s="75">
        <v>2</v>
      </c>
      <c r="X315" s="75"/>
      <c r="Y315" s="75">
        <v>0</v>
      </c>
      <c r="Z315" s="75"/>
      <c r="AA315" s="75"/>
      <c r="AB315" s="75"/>
      <c r="AC315" s="75">
        <v>0</v>
      </c>
      <c r="AD315" s="75"/>
      <c r="AE315" s="75">
        <v>0</v>
      </c>
      <c r="AF315" s="75"/>
      <c r="AG315" s="75">
        <v>0</v>
      </c>
      <c r="AH315" s="78"/>
    </row>
    <row r="316" spans="1:34" ht="15.75" x14ac:dyDescent="0.25">
      <c r="A316" s="79">
        <v>42863</v>
      </c>
      <c r="B316" s="80" t="s">
        <v>122</v>
      </c>
      <c r="C316" s="81">
        <v>6</v>
      </c>
      <c r="D316" s="80">
        <v>2</v>
      </c>
      <c r="E316" s="80">
        <v>3</v>
      </c>
      <c r="F316" s="80"/>
      <c r="G316" s="82">
        <v>5</v>
      </c>
      <c r="H316" s="81">
        <v>160</v>
      </c>
      <c r="I316" s="82">
        <v>67</v>
      </c>
      <c r="J316" s="83"/>
      <c r="K316" s="84">
        <v>0</v>
      </c>
      <c r="L316" s="84">
        <v>0</v>
      </c>
      <c r="M316" s="84">
        <v>0</v>
      </c>
      <c r="N316" s="84">
        <v>0</v>
      </c>
      <c r="O316" s="84">
        <v>0</v>
      </c>
      <c r="P316" s="84">
        <v>0</v>
      </c>
      <c r="Q316" s="84">
        <v>0</v>
      </c>
      <c r="R316" s="84">
        <v>0</v>
      </c>
      <c r="S316" s="84">
        <v>0</v>
      </c>
      <c r="T316" s="84">
        <v>0</v>
      </c>
      <c r="U316" s="82">
        <v>2</v>
      </c>
      <c r="V316" s="82"/>
      <c r="W316" s="82">
        <v>8</v>
      </c>
      <c r="X316" s="82"/>
      <c r="Y316" s="82">
        <v>0</v>
      </c>
      <c r="Z316" s="82"/>
      <c r="AA316" s="82">
        <v>0</v>
      </c>
      <c r="AB316" s="82"/>
      <c r="AC316" s="82">
        <v>0</v>
      </c>
      <c r="AD316" s="82"/>
      <c r="AE316" s="82">
        <v>0</v>
      </c>
      <c r="AF316" s="82"/>
      <c r="AG316" s="82">
        <v>1</v>
      </c>
      <c r="AH316" s="85"/>
    </row>
    <row r="317" spans="1:34" ht="15.75" x14ac:dyDescent="0.25">
      <c r="A317" s="79">
        <v>42863</v>
      </c>
      <c r="B317" s="80" t="s">
        <v>122</v>
      </c>
      <c r="C317" s="81">
        <v>6</v>
      </c>
      <c r="D317" s="80">
        <v>3</v>
      </c>
      <c r="E317" s="80">
        <v>3</v>
      </c>
      <c r="F317" s="80"/>
      <c r="G317" s="82">
        <v>5</v>
      </c>
      <c r="H317" s="81">
        <v>230</v>
      </c>
      <c r="I317" s="82">
        <v>58</v>
      </c>
      <c r="J317" s="83"/>
      <c r="K317" s="84">
        <v>0</v>
      </c>
      <c r="L317" s="84">
        <v>0</v>
      </c>
      <c r="M317" s="84">
        <v>0</v>
      </c>
      <c r="N317" s="84">
        <v>0</v>
      </c>
      <c r="O317" s="84">
        <v>0</v>
      </c>
      <c r="P317" s="84">
        <v>0</v>
      </c>
      <c r="Q317" s="84">
        <v>0</v>
      </c>
      <c r="R317" s="84">
        <v>0</v>
      </c>
      <c r="S317" s="84">
        <v>0</v>
      </c>
      <c r="T317" s="84">
        <v>0</v>
      </c>
      <c r="U317" s="82">
        <v>0</v>
      </c>
      <c r="V317" s="82">
        <v>0</v>
      </c>
      <c r="W317" s="82">
        <v>10</v>
      </c>
      <c r="X317" s="82"/>
      <c r="Y317" s="82">
        <v>1</v>
      </c>
      <c r="Z317" s="82"/>
      <c r="AA317" s="82">
        <v>0</v>
      </c>
      <c r="AB317" s="82"/>
      <c r="AC317" s="82">
        <v>0</v>
      </c>
      <c r="AD317" s="82"/>
      <c r="AE317" s="82">
        <v>0</v>
      </c>
      <c r="AF317" s="82"/>
      <c r="AG317" s="82">
        <v>0</v>
      </c>
      <c r="AH317" s="85"/>
    </row>
    <row r="318" spans="1:34" ht="15.75" x14ac:dyDescent="0.25">
      <c r="A318" s="79">
        <v>42863</v>
      </c>
      <c r="B318" s="80" t="s">
        <v>122</v>
      </c>
      <c r="C318" s="81">
        <v>6</v>
      </c>
      <c r="D318" s="80">
        <v>4</v>
      </c>
      <c r="E318" s="80">
        <v>4</v>
      </c>
      <c r="F318" s="80"/>
      <c r="G318" s="82">
        <v>5</v>
      </c>
      <c r="H318" s="81">
        <v>110</v>
      </c>
      <c r="I318" s="82">
        <v>61</v>
      </c>
      <c r="J318" s="83"/>
      <c r="K318" s="84">
        <v>2.5</v>
      </c>
      <c r="L318" s="84">
        <v>2</v>
      </c>
      <c r="M318" s="84">
        <v>2</v>
      </c>
      <c r="N318" s="84">
        <v>1.5</v>
      </c>
      <c r="O318" s="84">
        <v>0</v>
      </c>
      <c r="P318" s="84">
        <v>0</v>
      </c>
      <c r="Q318" s="84">
        <v>0</v>
      </c>
      <c r="R318" s="84">
        <v>0</v>
      </c>
      <c r="S318" s="84">
        <v>0</v>
      </c>
      <c r="T318" s="84">
        <v>0</v>
      </c>
      <c r="U318" s="82">
        <v>7</v>
      </c>
      <c r="V318" s="82"/>
      <c r="W318" s="82">
        <v>2</v>
      </c>
      <c r="X318" s="82"/>
      <c r="Y318" s="82">
        <v>0</v>
      </c>
      <c r="Z318" s="82"/>
      <c r="AA318" s="82">
        <v>0</v>
      </c>
      <c r="AB318" s="82"/>
      <c r="AC318" s="82">
        <v>0</v>
      </c>
      <c r="AD318" s="82"/>
      <c r="AE318" s="82">
        <v>0</v>
      </c>
      <c r="AF318" s="82"/>
      <c r="AG318" s="82">
        <v>0</v>
      </c>
      <c r="AH318" s="85"/>
    </row>
    <row r="319" spans="1:34" ht="15.75" x14ac:dyDescent="0.25">
      <c r="A319" s="79">
        <v>42863</v>
      </c>
      <c r="B319" s="80" t="s">
        <v>122</v>
      </c>
      <c r="C319" s="81">
        <v>6</v>
      </c>
      <c r="D319" s="80">
        <v>5</v>
      </c>
      <c r="E319" s="80">
        <v>4</v>
      </c>
      <c r="F319" s="80"/>
      <c r="G319" s="82">
        <v>5</v>
      </c>
      <c r="H319" s="81">
        <v>154</v>
      </c>
      <c r="I319" s="82">
        <v>148</v>
      </c>
      <c r="J319" s="83"/>
      <c r="K319" s="84">
        <v>18</v>
      </c>
      <c r="L319" s="84">
        <v>20</v>
      </c>
      <c r="M319" s="84">
        <v>2</v>
      </c>
      <c r="N319" s="84">
        <v>0</v>
      </c>
      <c r="O319" s="84">
        <v>0</v>
      </c>
      <c r="P319" s="84">
        <v>0</v>
      </c>
      <c r="Q319" s="84">
        <v>0</v>
      </c>
      <c r="R319" s="84">
        <v>0</v>
      </c>
      <c r="S319" s="84"/>
      <c r="T319" s="84"/>
      <c r="U319" s="82"/>
      <c r="V319" s="82"/>
      <c r="W319" s="82">
        <v>52</v>
      </c>
      <c r="X319" s="82"/>
      <c r="Y319" s="82">
        <v>7</v>
      </c>
      <c r="Z319" s="82"/>
      <c r="AA319" s="82">
        <v>0</v>
      </c>
      <c r="AB319" s="82"/>
      <c r="AC319" s="82">
        <v>0</v>
      </c>
      <c r="AD319" s="82"/>
      <c r="AE319" s="82">
        <v>0</v>
      </c>
      <c r="AF319" s="82"/>
      <c r="AG319" s="82">
        <v>3</v>
      </c>
      <c r="AH319" s="85"/>
    </row>
    <row r="320" spans="1:34" ht="15.75" x14ac:dyDescent="0.25">
      <c r="A320" s="79">
        <v>42863</v>
      </c>
      <c r="B320" s="80" t="s">
        <v>122</v>
      </c>
      <c r="C320" s="81">
        <v>6</v>
      </c>
      <c r="D320" s="81">
        <v>6</v>
      </c>
      <c r="E320" s="80">
        <v>4</v>
      </c>
      <c r="F320" s="82"/>
      <c r="G320" s="82">
        <v>5</v>
      </c>
      <c r="H320" s="81">
        <v>307</v>
      </c>
      <c r="I320" s="82">
        <v>155</v>
      </c>
      <c r="J320" s="82"/>
      <c r="K320" s="84">
        <v>0</v>
      </c>
      <c r="L320" s="84">
        <v>0</v>
      </c>
      <c r="M320" s="84">
        <v>0</v>
      </c>
      <c r="N320" s="84">
        <v>0</v>
      </c>
      <c r="O320" s="84">
        <v>3.5</v>
      </c>
      <c r="P320" s="84">
        <v>1.8</v>
      </c>
      <c r="Q320" s="84">
        <v>2.4</v>
      </c>
      <c r="R320" s="84">
        <v>0.6</v>
      </c>
      <c r="S320" s="84">
        <v>0</v>
      </c>
      <c r="T320" s="84">
        <v>0</v>
      </c>
      <c r="U320" s="82">
        <v>16</v>
      </c>
      <c r="V320" s="82"/>
      <c r="W320" s="82">
        <v>3</v>
      </c>
      <c r="X320" s="82"/>
      <c r="Y320" s="82">
        <v>0</v>
      </c>
      <c r="Z320" s="82"/>
      <c r="AA320" s="82">
        <v>0</v>
      </c>
      <c r="AB320" s="82"/>
      <c r="AC320" s="82">
        <v>0</v>
      </c>
      <c r="AD320" s="82"/>
      <c r="AE320" s="82">
        <v>0</v>
      </c>
      <c r="AF320" s="82"/>
      <c r="AG320" s="82">
        <v>0</v>
      </c>
      <c r="AH320" s="85"/>
    </row>
    <row r="321" spans="1:34" ht="15.75" x14ac:dyDescent="0.25">
      <c r="A321" s="79">
        <v>42863</v>
      </c>
      <c r="B321" s="80" t="s">
        <v>122</v>
      </c>
      <c r="C321" s="81">
        <v>6</v>
      </c>
      <c r="D321" s="81">
        <v>7</v>
      </c>
      <c r="E321" s="80">
        <v>5</v>
      </c>
      <c r="F321" s="82"/>
      <c r="G321" s="82">
        <v>5</v>
      </c>
      <c r="H321" s="81">
        <v>238</v>
      </c>
      <c r="I321" s="82">
        <v>253</v>
      </c>
      <c r="J321" s="82"/>
      <c r="K321" s="84">
        <v>2</v>
      </c>
      <c r="L321" s="84">
        <v>2</v>
      </c>
      <c r="M321" s="84">
        <v>0</v>
      </c>
      <c r="N321" s="84">
        <v>0</v>
      </c>
      <c r="O321" s="84">
        <v>0</v>
      </c>
      <c r="P321" s="84">
        <v>0</v>
      </c>
      <c r="Q321" s="84">
        <v>0</v>
      </c>
      <c r="R321" s="84">
        <v>0</v>
      </c>
      <c r="S321" s="84">
        <v>0</v>
      </c>
      <c r="T321" s="84">
        <v>0</v>
      </c>
      <c r="U321" s="82">
        <v>36</v>
      </c>
      <c r="V321" s="82"/>
      <c r="W321" s="82">
        <v>10</v>
      </c>
      <c r="X321" s="82"/>
      <c r="Y321" s="82">
        <v>0</v>
      </c>
      <c r="Z321" s="82"/>
      <c r="AA321" s="82">
        <v>0</v>
      </c>
      <c r="AB321" s="82"/>
      <c r="AC321" s="82">
        <v>0</v>
      </c>
      <c r="AD321" s="82"/>
      <c r="AE321" s="82">
        <v>0</v>
      </c>
      <c r="AF321" s="82"/>
      <c r="AG321" s="82">
        <v>0</v>
      </c>
      <c r="AH321" s="85"/>
    </row>
    <row r="322" spans="1:34" ht="15.75" x14ac:dyDescent="0.25">
      <c r="A322" s="79">
        <v>42863</v>
      </c>
      <c r="B322" s="80" t="s">
        <v>122</v>
      </c>
      <c r="C322" s="81">
        <v>6</v>
      </c>
      <c r="D322" s="80">
        <v>8</v>
      </c>
      <c r="E322" s="80">
        <v>5</v>
      </c>
      <c r="F322" s="82"/>
      <c r="G322" s="82">
        <v>5</v>
      </c>
      <c r="H322" s="81">
        <v>163</v>
      </c>
      <c r="I322" s="82">
        <v>135</v>
      </c>
      <c r="J322" s="82"/>
      <c r="K322" s="84">
        <v>2</v>
      </c>
      <c r="L322" s="84">
        <v>0</v>
      </c>
      <c r="M322" s="84">
        <v>2.7</v>
      </c>
      <c r="N322" s="84">
        <v>8.5</v>
      </c>
      <c r="O322" s="84"/>
      <c r="P322" s="84"/>
      <c r="Q322" s="84"/>
      <c r="R322" s="84"/>
      <c r="S322" s="84"/>
      <c r="T322" s="84"/>
      <c r="U322" s="82">
        <v>30</v>
      </c>
      <c r="V322" s="82"/>
      <c r="W322" s="82">
        <v>17</v>
      </c>
      <c r="X322" s="82"/>
      <c r="Y322" s="82">
        <v>0</v>
      </c>
      <c r="Z322" s="82"/>
      <c r="AA322" s="82">
        <v>0</v>
      </c>
      <c r="AB322" s="82"/>
      <c r="AC322" s="82"/>
      <c r="AD322" s="82"/>
      <c r="AE322" s="82">
        <v>0</v>
      </c>
      <c r="AF322" s="82"/>
      <c r="AG322" s="82">
        <v>0</v>
      </c>
      <c r="AH322" s="85"/>
    </row>
    <row r="323" spans="1:34" ht="15.75" x14ac:dyDescent="0.25">
      <c r="A323" s="79">
        <v>42863</v>
      </c>
      <c r="B323" s="80" t="s">
        <v>122</v>
      </c>
      <c r="C323" s="81">
        <v>6</v>
      </c>
      <c r="D323" s="80">
        <v>9</v>
      </c>
      <c r="E323" s="80">
        <v>5</v>
      </c>
      <c r="F323" s="82"/>
      <c r="G323" s="82">
        <v>5</v>
      </c>
      <c r="H323" s="81">
        <v>265</v>
      </c>
      <c r="I323" s="82">
        <v>157</v>
      </c>
      <c r="J323" s="82"/>
      <c r="K323" s="84">
        <v>0</v>
      </c>
      <c r="L323" s="84">
        <v>0</v>
      </c>
      <c r="M323" s="84">
        <v>0</v>
      </c>
      <c r="N323" s="84">
        <v>0</v>
      </c>
      <c r="O323" s="84">
        <v>0</v>
      </c>
      <c r="P323" s="84">
        <v>0</v>
      </c>
      <c r="Q323" s="84">
        <v>0</v>
      </c>
      <c r="R323" s="84">
        <v>0</v>
      </c>
      <c r="S323" s="84">
        <v>0</v>
      </c>
      <c r="T323" s="84"/>
      <c r="U323" s="82">
        <v>0</v>
      </c>
      <c r="V323" s="82">
        <v>0</v>
      </c>
      <c r="W323" s="82">
        <v>8</v>
      </c>
      <c r="X323" s="82"/>
      <c r="Y323" s="82">
        <v>0</v>
      </c>
      <c r="Z323" s="82"/>
      <c r="AA323" s="82">
        <v>0</v>
      </c>
      <c r="AB323" s="82"/>
      <c r="AC323" s="82">
        <v>0</v>
      </c>
      <c r="AD323" s="82"/>
      <c r="AE323" s="82">
        <v>0</v>
      </c>
      <c r="AF323" s="82"/>
      <c r="AG323" s="82">
        <v>1</v>
      </c>
      <c r="AH323" s="85"/>
    </row>
    <row r="324" spans="1:34" ht="15.75" x14ac:dyDescent="0.25">
      <c r="A324" s="79">
        <v>42863</v>
      </c>
      <c r="B324" s="80" t="s">
        <v>122</v>
      </c>
      <c r="C324" s="81">
        <v>6</v>
      </c>
      <c r="D324" s="86">
        <v>10</v>
      </c>
      <c r="E324" s="86">
        <v>3</v>
      </c>
      <c r="F324" s="82"/>
      <c r="G324" s="82">
        <v>5</v>
      </c>
      <c r="H324" s="81">
        <v>351</v>
      </c>
      <c r="I324" s="82">
        <v>368</v>
      </c>
      <c r="J324" s="82"/>
      <c r="K324" s="84">
        <v>5</v>
      </c>
      <c r="L324" s="84">
        <v>20</v>
      </c>
      <c r="M324" s="84">
        <v>1</v>
      </c>
      <c r="N324" s="84">
        <v>0</v>
      </c>
      <c r="O324" s="84">
        <v>0</v>
      </c>
      <c r="P324" s="84">
        <v>0</v>
      </c>
      <c r="Q324" s="84">
        <v>0</v>
      </c>
      <c r="R324" s="84">
        <v>0</v>
      </c>
      <c r="S324" s="84">
        <v>0</v>
      </c>
      <c r="T324" s="84">
        <v>0</v>
      </c>
      <c r="U324" s="82">
        <v>20</v>
      </c>
      <c r="V324" s="82"/>
      <c r="W324" s="82">
        <v>20</v>
      </c>
      <c r="X324" s="82"/>
      <c r="Y324" s="82">
        <v>0</v>
      </c>
      <c r="Z324" s="82"/>
      <c r="AA324" s="82">
        <v>0</v>
      </c>
      <c r="AB324" s="82"/>
      <c r="AC324" s="82">
        <v>0</v>
      </c>
      <c r="AD324" s="82"/>
      <c r="AE324" s="82">
        <v>0</v>
      </c>
      <c r="AF324" s="82"/>
      <c r="AG324" s="82">
        <v>9</v>
      </c>
      <c r="AH324" s="85"/>
    </row>
    <row r="325" spans="1:34" ht="15.75" x14ac:dyDescent="0.25">
      <c r="A325" s="79">
        <v>42864</v>
      </c>
      <c r="B325" s="80" t="s">
        <v>122</v>
      </c>
      <c r="C325" s="81">
        <v>6</v>
      </c>
      <c r="D325" s="86">
        <v>11</v>
      </c>
      <c r="E325" s="86">
        <v>3</v>
      </c>
      <c r="F325" s="82"/>
      <c r="G325" s="82">
        <v>5</v>
      </c>
      <c r="H325" s="81">
        <v>44</v>
      </c>
      <c r="I325" s="82">
        <v>181</v>
      </c>
      <c r="J325" s="82"/>
      <c r="K325" s="84"/>
      <c r="L325" s="84"/>
      <c r="M325" s="84"/>
      <c r="N325" s="84"/>
      <c r="O325" s="84"/>
      <c r="P325" s="84"/>
      <c r="Q325" s="84"/>
      <c r="R325" s="84"/>
      <c r="S325" s="84"/>
      <c r="T325" s="84"/>
      <c r="U325" s="82">
        <v>10</v>
      </c>
      <c r="V325" s="82"/>
      <c r="W325" s="82">
        <v>14</v>
      </c>
      <c r="X325" s="82"/>
      <c r="Y325" s="82">
        <v>0</v>
      </c>
      <c r="Z325" s="82"/>
      <c r="AA325" s="82">
        <v>0</v>
      </c>
      <c r="AB325" s="82"/>
      <c r="AC325" s="82">
        <v>1</v>
      </c>
      <c r="AD325" s="82"/>
      <c r="AE325" s="82">
        <v>0</v>
      </c>
      <c r="AF325" s="82"/>
      <c r="AG325" s="82">
        <v>0</v>
      </c>
      <c r="AH325" s="85"/>
    </row>
    <row r="326" spans="1:34" ht="15.75" x14ac:dyDescent="0.25">
      <c r="A326" s="79">
        <v>42864</v>
      </c>
      <c r="B326" s="80" t="s">
        <v>122</v>
      </c>
      <c r="C326" s="81">
        <v>6</v>
      </c>
      <c r="D326" s="80">
        <v>12</v>
      </c>
      <c r="E326" s="80">
        <v>3</v>
      </c>
      <c r="F326" s="82"/>
      <c r="G326" s="82">
        <v>5</v>
      </c>
      <c r="H326" s="81">
        <v>76</v>
      </c>
      <c r="I326" s="82">
        <v>101</v>
      </c>
      <c r="J326" s="82"/>
      <c r="K326" s="84">
        <v>8</v>
      </c>
      <c r="L326" s="84">
        <v>8</v>
      </c>
      <c r="M326" s="84">
        <v>0</v>
      </c>
      <c r="N326" s="84">
        <v>0</v>
      </c>
      <c r="O326" s="84"/>
      <c r="P326" s="84"/>
      <c r="Q326" s="84"/>
      <c r="R326" s="84"/>
      <c r="S326" s="84"/>
      <c r="T326" s="84"/>
      <c r="U326" s="82">
        <v>4</v>
      </c>
      <c r="V326" s="82"/>
      <c r="W326" s="82">
        <v>19</v>
      </c>
      <c r="X326" s="82"/>
      <c r="Y326" s="82">
        <v>0</v>
      </c>
      <c r="Z326" s="82"/>
      <c r="AA326" s="82">
        <v>0</v>
      </c>
      <c r="AB326" s="82"/>
      <c r="AC326" s="82">
        <v>0</v>
      </c>
      <c r="AD326" s="82"/>
      <c r="AE326" s="82">
        <v>0</v>
      </c>
      <c r="AF326" s="82"/>
      <c r="AG326" s="82">
        <v>1</v>
      </c>
      <c r="AH326" s="85"/>
    </row>
    <row r="327" spans="1:34" ht="15.75" x14ac:dyDescent="0.25">
      <c r="A327" s="79">
        <v>42864</v>
      </c>
      <c r="B327" s="80" t="s">
        <v>122</v>
      </c>
      <c r="C327" s="81">
        <v>6</v>
      </c>
      <c r="D327" s="86">
        <v>13</v>
      </c>
      <c r="E327" s="86">
        <v>5</v>
      </c>
      <c r="F327" s="82"/>
      <c r="G327" s="82">
        <v>5</v>
      </c>
      <c r="H327" s="81">
        <v>170</v>
      </c>
      <c r="I327" s="82">
        <v>198</v>
      </c>
      <c r="J327" s="82"/>
      <c r="K327" s="84">
        <v>0</v>
      </c>
      <c r="L327" s="84">
        <v>0</v>
      </c>
      <c r="M327" s="84">
        <v>0</v>
      </c>
      <c r="N327" s="84">
        <v>3</v>
      </c>
      <c r="O327" s="84">
        <v>2</v>
      </c>
      <c r="P327" s="84">
        <v>0</v>
      </c>
      <c r="Q327" s="84">
        <v>0</v>
      </c>
      <c r="R327" s="84">
        <v>0</v>
      </c>
      <c r="S327" s="84">
        <v>0</v>
      </c>
      <c r="T327" s="84">
        <v>0</v>
      </c>
      <c r="U327" s="82">
        <v>16</v>
      </c>
      <c r="V327" s="82"/>
      <c r="W327" s="82">
        <v>33</v>
      </c>
      <c r="X327" s="82"/>
      <c r="Y327" s="82">
        <v>0</v>
      </c>
      <c r="Z327" s="82"/>
      <c r="AA327" s="82">
        <v>1</v>
      </c>
      <c r="AB327" s="82"/>
      <c r="AC327" s="82">
        <v>0</v>
      </c>
      <c r="AD327" s="82"/>
      <c r="AE327" s="82">
        <v>0</v>
      </c>
      <c r="AF327" s="82"/>
      <c r="AG327" s="82">
        <v>2</v>
      </c>
      <c r="AH327" s="85"/>
    </row>
    <row r="328" spans="1:34" ht="15.75" x14ac:dyDescent="0.25">
      <c r="A328" s="79">
        <v>42864</v>
      </c>
      <c r="B328" s="80" t="s">
        <v>122</v>
      </c>
      <c r="C328" s="81">
        <v>6</v>
      </c>
      <c r="D328" s="80">
        <v>14</v>
      </c>
      <c r="E328" s="80">
        <v>5</v>
      </c>
      <c r="F328" s="82"/>
      <c r="G328" s="82">
        <v>5</v>
      </c>
      <c r="H328" s="81">
        <v>106</v>
      </c>
      <c r="I328" s="82">
        <v>196</v>
      </c>
      <c r="J328" s="82"/>
      <c r="K328" s="84">
        <v>1</v>
      </c>
      <c r="L328" s="84">
        <v>4.5</v>
      </c>
      <c r="M328" s="84">
        <v>8</v>
      </c>
      <c r="N328" s="84">
        <v>0</v>
      </c>
      <c r="O328" s="84">
        <v>8</v>
      </c>
      <c r="P328" s="84">
        <v>0</v>
      </c>
      <c r="Q328" s="84"/>
      <c r="R328" s="84"/>
      <c r="S328" s="84"/>
      <c r="T328" s="84"/>
      <c r="U328" s="82">
        <v>47</v>
      </c>
      <c r="V328" s="82"/>
      <c r="W328" s="82">
        <v>6</v>
      </c>
      <c r="X328" s="82"/>
      <c r="Y328" s="82">
        <v>1</v>
      </c>
      <c r="Z328" s="82"/>
      <c r="AA328" s="82">
        <v>0</v>
      </c>
      <c r="AB328" s="82"/>
      <c r="AC328" s="82">
        <v>0</v>
      </c>
      <c r="AD328" s="82"/>
      <c r="AE328" s="82">
        <v>0</v>
      </c>
      <c r="AF328" s="82"/>
      <c r="AG328" s="82">
        <v>0</v>
      </c>
      <c r="AH328" s="85"/>
    </row>
    <row r="329" spans="1:34" ht="15.75" x14ac:dyDescent="0.25">
      <c r="A329" s="79">
        <v>42864</v>
      </c>
      <c r="B329" s="80" t="s">
        <v>122</v>
      </c>
      <c r="C329" s="81">
        <v>6</v>
      </c>
      <c r="D329" s="80">
        <v>15</v>
      </c>
      <c r="E329" s="80">
        <v>5</v>
      </c>
      <c r="F329" s="82"/>
      <c r="G329" s="82">
        <v>5</v>
      </c>
      <c r="H329" s="81">
        <v>145</v>
      </c>
      <c r="I329" s="82">
        <v>126</v>
      </c>
      <c r="J329" s="82"/>
      <c r="K329" s="84">
        <v>4</v>
      </c>
      <c r="L329" s="84">
        <v>0</v>
      </c>
      <c r="M329" s="84">
        <v>0</v>
      </c>
      <c r="N329" s="84">
        <v>0</v>
      </c>
      <c r="O329" s="84">
        <v>0</v>
      </c>
      <c r="P329" s="84">
        <v>14</v>
      </c>
      <c r="Q329" s="84">
        <v>0</v>
      </c>
      <c r="R329" s="84">
        <v>0</v>
      </c>
      <c r="S329" s="84">
        <v>6</v>
      </c>
      <c r="T329" s="84"/>
      <c r="U329" s="82">
        <v>64</v>
      </c>
      <c r="V329" s="82"/>
      <c r="W329" s="82">
        <v>29</v>
      </c>
      <c r="X329" s="82"/>
      <c r="Y329" s="82">
        <v>0</v>
      </c>
      <c r="Z329" s="82"/>
      <c r="AA329" s="82">
        <v>0</v>
      </c>
      <c r="AB329" s="82"/>
      <c r="AC329" s="82">
        <v>0</v>
      </c>
      <c r="AD329" s="82"/>
      <c r="AE329" s="82">
        <v>0</v>
      </c>
      <c r="AF329" s="82"/>
      <c r="AG329" s="82">
        <v>5</v>
      </c>
      <c r="AH329" s="85"/>
    </row>
    <row r="330" spans="1:34" ht="15.75" x14ac:dyDescent="0.25">
      <c r="A330" s="79">
        <v>42864</v>
      </c>
      <c r="B330" s="80" t="s">
        <v>122</v>
      </c>
      <c r="C330" s="81">
        <v>6</v>
      </c>
      <c r="D330" s="80">
        <v>16</v>
      </c>
      <c r="E330" s="80">
        <v>5</v>
      </c>
      <c r="F330" s="82"/>
      <c r="G330" s="82">
        <v>5</v>
      </c>
      <c r="H330" s="81">
        <v>94</v>
      </c>
      <c r="I330" s="82">
        <v>118</v>
      </c>
      <c r="J330" s="82"/>
      <c r="K330" s="84">
        <v>0</v>
      </c>
      <c r="L330" s="84">
        <v>0</v>
      </c>
      <c r="M330" s="84">
        <v>0</v>
      </c>
      <c r="N330" s="84"/>
      <c r="O330" s="84"/>
      <c r="P330" s="84"/>
      <c r="Q330" s="84"/>
      <c r="R330" s="84"/>
      <c r="S330" s="84"/>
      <c r="T330" s="84"/>
      <c r="U330" s="82">
        <v>3</v>
      </c>
      <c r="V330" s="82"/>
      <c r="W330" s="82">
        <v>21</v>
      </c>
      <c r="X330" s="82"/>
      <c r="Y330" s="82">
        <v>0</v>
      </c>
      <c r="Z330" s="82"/>
      <c r="AA330" s="82">
        <v>0</v>
      </c>
      <c r="AB330" s="82"/>
      <c r="AC330" s="82">
        <v>0</v>
      </c>
      <c r="AD330" s="82"/>
      <c r="AE330" s="82">
        <v>0</v>
      </c>
      <c r="AF330" s="82"/>
      <c r="AG330" s="82">
        <v>0</v>
      </c>
      <c r="AH330" s="85"/>
    </row>
    <row r="331" spans="1:34" ht="15.75" x14ac:dyDescent="0.25">
      <c r="A331" s="79">
        <v>42864</v>
      </c>
      <c r="B331" s="80" t="s">
        <v>122</v>
      </c>
      <c r="C331" s="81">
        <v>6</v>
      </c>
      <c r="D331" s="80">
        <v>17</v>
      </c>
      <c r="E331" s="80">
        <v>5</v>
      </c>
      <c r="F331" s="82"/>
      <c r="G331" s="82">
        <v>5</v>
      </c>
      <c r="H331" s="81">
        <v>111</v>
      </c>
      <c r="I331" s="82">
        <v>239</v>
      </c>
      <c r="J331" s="82"/>
      <c r="K331" s="84">
        <v>6</v>
      </c>
      <c r="L331" s="84">
        <v>2</v>
      </c>
      <c r="M331" s="84">
        <v>4</v>
      </c>
      <c r="N331" s="84">
        <v>0</v>
      </c>
      <c r="O331" s="84">
        <v>0</v>
      </c>
      <c r="P331" s="84">
        <v>0</v>
      </c>
      <c r="Q331" s="84">
        <v>0</v>
      </c>
      <c r="R331" s="84">
        <v>0</v>
      </c>
      <c r="S331" s="84">
        <v>0</v>
      </c>
      <c r="T331" s="84">
        <v>0</v>
      </c>
      <c r="U331" s="82">
        <v>40</v>
      </c>
      <c r="V331" s="82"/>
      <c r="W331" s="82">
        <v>40</v>
      </c>
      <c r="X331" s="82"/>
      <c r="Y331" s="82">
        <v>0</v>
      </c>
      <c r="Z331" s="82"/>
      <c r="AA331" s="82">
        <v>1</v>
      </c>
      <c r="AB331" s="82"/>
      <c r="AC331" s="82">
        <v>0</v>
      </c>
      <c r="AD331" s="82"/>
      <c r="AE331" s="82">
        <v>0</v>
      </c>
      <c r="AF331" s="82"/>
      <c r="AG331" s="82">
        <v>5</v>
      </c>
      <c r="AH331" s="85"/>
    </row>
    <row r="332" spans="1:34" ht="15.75" x14ac:dyDescent="0.25">
      <c r="A332" s="79">
        <v>42864</v>
      </c>
      <c r="B332" s="80" t="s">
        <v>122</v>
      </c>
      <c r="C332" s="81">
        <v>6</v>
      </c>
      <c r="D332" s="80">
        <v>18</v>
      </c>
      <c r="E332" s="80">
        <v>5</v>
      </c>
      <c r="F332" s="82"/>
      <c r="G332" s="82">
        <v>5</v>
      </c>
      <c r="H332" s="81">
        <v>111</v>
      </c>
      <c r="I332" s="82">
        <v>242</v>
      </c>
      <c r="J332" s="82"/>
      <c r="K332" s="84">
        <v>4</v>
      </c>
      <c r="L332" s="84">
        <v>11</v>
      </c>
      <c r="M332" s="84">
        <v>0</v>
      </c>
      <c r="N332" s="84">
        <v>0</v>
      </c>
      <c r="O332" s="84">
        <v>0</v>
      </c>
      <c r="P332" s="84">
        <v>0</v>
      </c>
      <c r="Q332" s="84">
        <v>0</v>
      </c>
      <c r="R332" s="84"/>
      <c r="S332" s="84"/>
      <c r="T332" s="84"/>
      <c r="U332" s="82">
        <v>48</v>
      </c>
      <c r="V332" s="82"/>
      <c r="W332" s="82">
        <v>11</v>
      </c>
      <c r="X332" s="82"/>
      <c r="Y332" s="82">
        <v>0</v>
      </c>
      <c r="Z332" s="82"/>
      <c r="AA332" s="82">
        <v>0</v>
      </c>
      <c r="AB332" s="82"/>
      <c r="AC332" s="82">
        <v>0</v>
      </c>
      <c r="AD332" s="82"/>
      <c r="AE332" s="82">
        <v>0</v>
      </c>
      <c r="AF332" s="82"/>
      <c r="AG332" s="82">
        <v>1</v>
      </c>
      <c r="AH332" s="85"/>
    </row>
    <row r="333" spans="1:34" ht="15.75" x14ac:dyDescent="0.25">
      <c r="A333" s="79">
        <v>42864</v>
      </c>
      <c r="B333" s="80" t="s">
        <v>122</v>
      </c>
      <c r="C333" s="81">
        <v>6</v>
      </c>
      <c r="D333" s="81">
        <v>19</v>
      </c>
      <c r="E333" s="82">
        <v>7</v>
      </c>
      <c r="F333" s="82"/>
      <c r="G333" s="80">
        <v>5</v>
      </c>
      <c r="H333" s="81">
        <v>102</v>
      </c>
      <c r="I333" s="82">
        <v>219</v>
      </c>
      <c r="J333" s="82"/>
      <c r="K333" s="84">
        <v>4.5</v>
      </c>
      <c r="L333" s="84">
        <v>3.5</v>
      </c>
      <c r="M333" s="84">
        <v>0</v>
      </c>
      <c r="N333" s="84">
        <v>0</v>
      </c>
      <c r="O333" s="84"/>
      <c r="P333" s="84"/>
      <c r="Q333" s="84"/>
      <c r="R333" s="84"/>
      <c r="S333" s="84"/>
      <c r="T333" s="84"/>
      <c r="U333" s="82">
        <v>29</v>
      </c>
      <c r="V333" s="82"/>
      <c r="W333" s="82">
        <v>11</v>
      </c>
      <c r="X333" s="82"/>
      <c r="Y333" s="82">
        <v>0</v>
      </c>
      <c r="Z333" s="82"/>
      <c r="AA333" s="82">
        <v>0</v>
      </c>
      <c r="AB333" s="82"/>
      <c r="AC333" s="82">
        <v>0</v>
      </c>
      <c r="AD333" s="82"/>
      <c r="AE333" s="82">
        <v>0</v>
      </c>
      <c r="AF333" s="82"/>
      <c r="AG333" s="82">
        <v>2</v>
      </c>
      <c r="AH333" s="85"/>
    </row>
    <row r="334" spans="1:34" ht="16.5" thickBot="1" x14ac:dyDescent="0.3">
      <c r="A334" s="87">
        <v>42864</v>
      </c>
      <c r="B334" s="88" t="s">
        <v>122</v>
      </c>
      <c r="C334" s="89">
        <v>6</v>
      </c>
      <c r="D334" s="89">
        <v>20</v>
      </c>
      <c r="E334" s="90">
        <v>7</v>
      </c>
      <c r="F334" s="90"/>
      <c r="G334" s="88">
        <v>5</v>
      </c>
      <c r="H334" s="89">
        <v>143</v>
      </c>
      <c r="I334" s="90">
        <v>306</v>
      </c>
      <c r="J334" s="90"/>
      <c r="K334" s="91">
        <v>3</v>
      </c>
      <c r="L334" s="91">
        <v>7</v>
      </c>
      <c r="M334" s="91">
        <v>3</v>
      </c>
      <c r="N334" s="91">
        <v>0</v>
      </c>
      <c r="O334" s="91">
        <v>0</v>
      </c>
      <c r="P334" s="91">
        <v>0</v>
      </c>
      <c r="Q334" s="91">
        <v>0</v>
      </c>
      <c r="R334" s="91">
        <v>0</v>
      </c>
      <c r="S334" s="91">
        <v>0</v>
      </c>
      <c r="T334" s="91">
        <v>0</v>
      </c>
      <c r="U334" s="90">
        <v>35</v>
      </c>
      <c r="V334" s="90"/>
      <c r="W334" s="90">
        <v>26</v>
      </c>
      <c r="X334" s="90"/>
      <c r="Y334" s="90">
        <v>0</v>
      </c>
      <c r="Z334" s="90"/>
      <c r="AA334" s="90">
        <v>0</v>
      </c>
      <c r="AB334" s="90"/>
      <c r="AC334" s="90">
        <v>0</v>
      </c>
      <c r="AD334" s="90"/>
      <c r="AE334" s="90">
        <v>0</v>
      </c>
      <c r="AF334" s="90"/>
      <c r="AG334" s="90">
        <v>5</v>
      </c>
      <c r="AH334" s="92"/>
    </row>
    <row r="335" spans="1:34" ht="15.75" x14ac:dyDescent="0.25">
      <c r="A335" s="46">
        <v>42857</v>
      </c>
      <c r="B335" s="47" t="s">
        <v>123</v>
      </c>
      <c r="C335" s="48">
        <v>6</v>
      </c>
      <c r="D335" s="48">
        <v>21</v>
      </c>
      <c r="E335" s="49">
        <v>4</v>
      </c>
      <c r="F335" s="49"/>
      <c r="G335" s="47">
        <v>5</v>
      </c>
      <c r="H335" s="48">
        <v>144</v>
      </c>
      <c r="I335" s="49">
        <v>144</v>
      </c>
      <c r="J335" s="49"/>
      <c r="K335" s="50">
        <v>4</v>
      </c>
      <c r="L335" s="50">
        <v>6</v>
      </c>
      <c r="M335" s="50">
        <v>0</v>
      </c>
      <c r="N335" s="50">
        <v>0</v>
      </c>
      <c r="O335" s="50">
        <v>0</v>
      </c>
      <c r="P335" s="50">
        <v>0</v>
      </c>
      <c r="Q335" s="50"/>
      <c r="R335" s="50"/>
      <c r="S335" s="50"/>
      <c r="T335" s="50"/>
      <c r="U335" s="49">
        <v>31</v>
      </c>
      <c r="V335" s="49"/>
      <c r="W335" s="49">
        <v>34</v>
      </c>
      <c r="X335" s="49"/>
      <c r="Y335" s="49">
        <v>0</v>
      </c>
      <c r="Z335" s="49"/>
      <c r="AA335" s="49">
        <v>1</v>
      </c>
      <c r="AB335" s="49"/>
      <c r="AC335" s="49">
        <v>0</v>
      </c>
      <c r="AD335" s="49"/>
      <c r="AE335" s="49">
        <v>0</v>
      </c>
      <c r="AF335" s="49"/>
      <c r="AG335" s="49">
        <v>0</v>
      </c>
      <c r="AH335" s="51"/>
    </row>
    <row r="336" spans="1:34" ht="15.75" x14ac:dyDescent="0.25">
      <c r="A336" s="52">
        <v>42857</v>
      </c>
      <c r="B336" s="53" t="s">
        <v>123</v>
      </c>
      <c r="C336" s="54">
        <v>6</v>
      </c>
      <c r="D336" s="54">
        <v>22</v>
      </c>
      <c r="E336" s="55">
        <v>4</v>
      </c>
      <c r="F336" s="55"/>
      <c r="G336" s="53">
        <v>5</v>
      </c>
      <c r="H336" s="54">
        <v>218</v>
      </c>
      <c r="I336" s="55">
        <v>158</v>
      </c>
      <c r="J336" s="55"/>
      <c r="K336" s="56">
        <v>1.5</v>
      </c>
      <c r="L336" s="56">
        <v>10.5</v>
      </c>
      <c r="M336" s="56">
        <v>6</v>
      </c>
      <c r="N336" s="56">
        <v>0</v>
      </c>
      <c r="O336" s="56">
        <v>0</v>
      </c>
      <c r="P336" s="56">
        <v>0</v>
      </c>
      <c r="Q336" s="56">
        <v>0</v>
      </c>
      <c r="R336" s="56">
        <v>0</v>
      </c>
      <c r="S336" s="56">
        <v>0</v>
      </c>
      <c r="T336" s="56">
        <v>0</v>
      </c>
      <c r="U336" s="55">
        <v>9</v>
      </c>
      <c r="V336" s="55"/>
      <c r="W336" s="55">
        <v>83</v>
      </c>
      <c r="X336" s="55"/>
      <c r="Y336" s="55">
        <v>0</v>
      </c>
      <c r="Z336" s="55"/>
      <c r="AA336" s="55">
        <v>1</v>
      </c>
      <c r="AB336" s="55"/>
      <c r="AC336" s="55">
        <v>0</v>
      </c>
      <c r="AD336" s="55"/>
      <c r="AE336" s="55">
        <v>0</v>
      </c>
      <c r="AF336" s="55"/>
      <c r="AG336" s="55">
        <v>0</v>
      </c>
      <c r="AH336" s="57"/>
    </row>
    <row r="337" spans="1:34" ht="15.75" x14ac:dyDescent="0.25">
      <c r="A337" s="52">
        <v>42857</v>
      </c>
      <c r="B337" s="53" t="s">
        <v>123</v>
      </c>
      <c r="C337" s="54">
        <v>6</v>
      </c>
      <c r="D337" s="54">
        <v>23</v>
      </c>
      <c r="E337" s="55">
        <v>4</v>
      </c>
      <c r="F337" s="55"/>
      <c r="G337" s="53">
        <v>5</v>
      </c>
      <c r="H337" s="54">
        <v>117</v>
      </c>
      <c r="I337" s="55">
        <v>132</v>
      </c>
      <c r="J337" s="55"/>
      <c r="K337" s="56">
        <v>6</v>
      </c>
      <c r="L337" s="56">
        <v>0</v>
      </c>
      <c r="M337" s="56">
        <v>18</v>
      </c>
      <c r="N337" s="56">
        <v>0</v>
      </c>
      <c r="O337" s="56">
        <v>0</v>
      </c>
      <c r="P337" s="56">
        <v>0</v>
      </c>
      <c r="Q337" s="56">
        <v>0</v>
      </c>
      <c r="R337" s="56">
        <v>0</v>
      </c>
      <c r="S337" s="56">
        <v>0</v>
      </c>
      <c r="T337" s="56">
        <v>0</v>
      </c>
      <c r="U337" s="55">
        <v>42</v>
      </c>
      <c r="V337" s="55"/>
      <c r="W337" s="55">
        <v>9</v>
      </c>
      <c r="X337" s="55"/>
      <c r="Y337" s="55">
        <v>0</v>
      </c>
      <c r="Z337" s="55"/>
      <c r="AA337" s="55">
        <v>0</v>
      </c>
      <c r="AB337" s="55"/>
      <c r="AC337" s="55">
        <v>0</v>
      </c>
      <c r="AD337" s="55"/>
      <c r="AE337" s="55">
        <v>0</v>
      </c>
      <c r="AF337" s="55"/>
      <c r="AG337" s="55">
        <v>0</v>
      </c>
      <c r="AH337" s="57"/>
    </row>
    <row r="338" spans="1:34" ht="15.75" x14ac:dyDescent="0.25">
      <c r="A338" s="52">
        <v>42857</v>
      </c>
      <c r="B338" s="53" t="s">
        <v>123</v>
      </c>
      <c r="C338" s="54">
        <v>6</v>
      </c>
      <c r="D338" s="54">
        <v>24</v>
      </c>
      <c r="E338" s="55">
        <v>4</v>
      </c>
      <c r="F338" s="55"/>
      <c r="G338" s="53">
        <v>5</v>
      </c>
      <c r="H338" s="54">
        <v>198</v>
      </c>
      <c r="I338" s="55">
        <v>258</v>
      </c>
      <c r="J338" s="55"/>
      <c r="K338" s="56">
        <v>0</v>
      </c>
      <c r="L338" s="56">
        <v>4.8</v>
      </c>
      <c r="M338" s="56">
        <v>5.7</v>
      </c>
      <c r="N338" s="56">
        <v>0</v>
      </c>
      <c r="O338" s="56">
        <v>16</v>
      </c>
      <c r="P338" s="56">
        <v>2</v>
      </c>
      <c r="Q338" s="56">
        <v>0</v>
      </c>
      <c r="R338" s="56">
        <v>0</v>
      </c>
      <c r="S338" s="56">
        <v>3.5</v>
      </c>
      <c r="T338" s="56">
        <v>2.5</v>
      </c>
      <c r="U338" s="55">
        <v>19</v>
      </c>
      <c r="V338" s="55"/>
      <c r="W338" s="55">
        <v>22</v>
      </c>
      <c r="X338" s="55"/>
      <c r="Y338" s="55">
        <v>0</v>
      </c>
      <c r="Z338" s="55"/>
      <c r="AA338" s="55">
        <v>0</v>
      </c>
      <c r="AB338" s="55"/>
      <c r="AC338" s="55">
        <v>0</v>
      </c>
      <c r="AD338" s="55"/>
      <c r="AE338" s="55">
        <v>0</v>
      </c>
      <c r="AF338" s="55"/>
      <c r="AG338" s="55">
        <v>6</v>
      </c>
      <c r="AH338" s="57"/>
    </row>
    <row r="339" spans="1:34" ht="15.75" x14ac:dyDescent="0.25">
      <c r="A339" s="52">
        <v>42857</v>
      </c>
      <c r="B339" s="53" t="s">
        <v>123</v>
      </c>
      <c r="C339" s="54">
        <v>6</v>
      </c>
      <c r="D339" s="54">
        <v>25</v>
      </c>
      <c r="E339" s="55">
        <v>4</v>
      </c>
      <c r="F339" s="55"/>
      <c r="G339" s="53">
        <v>5</v>
      </c>
      <c r="H339" s="54">
        <v>141</v>
      </c>
      <c r="I339" s="55">
        <v>122</v>
      </c>
      <c r="J339" s="55"/>
      <c r="K339" s="56">
        <v>0</v>
      </c>
      <c r="L339" s="56">
        <v>2</v>
      </c>
      <c r="M339" s="56">
        <v>0</v>
      </c>
      <c r="N339" s="56">
        <v>0</v>
      </c>
      <c r="O339" s="56">
        <v>0</v>
      </c>
      <c r="P339" s="56">
        <v>0</v>
      </c>
      <c r="Q339" s="56">
        <v>0</v>
      </c>
      <c r="R339" s="56">
        <v>2.5</v>
      </c>
      <c r="S339" s="56">
        <v>20</v>
      </c>
      <c r="T339" s="56">
        <v>6</v>
      </c>
      <c r="U339" s="55">
        <v>26</v>
      </c>
      <c r="V339" s="55"/>
      <c r="W339" s="55">
        <v>29</v>
      </c>
      <c r="X339" s="55"/>
      <c r="Y339" s="55">
        <v>1</v>
      </c>
      <c r="Z339" s="55"/>
      <c r="AA339" s="55">
        <v>1</v>
      </c>
      <c r="AB339" s="55"/>
      <c r="AC339" s="55">
        <v>0</v>
      </c>
      <c r="AD339" s="55"/>
      <c r="AE339" s="55">
        <v>0</v>
      </c>
      <c r="AF339" s="55"/>
      <c r="AG339" s="55">
        <v>1</v>
      </c>
      <c r="AH339" s="57"/>
    </row>
    <row r="340" spans="1:34" ht="15.75" x14ac:dyDescent="0.25">
      <c r="A340" s="52">
        <v>42857</v>
      </c>
      <c r="B340" s="53" t="s">
        <v>123</v>
      </c>
      <c r="C340" s="54">
        <v>6</v>
      </c>
      <c r="D340" s="54">
        <v>26</v>
      </c>
      <c r="E340" s="58">
        <v>4</v>
      </c>
      <c r="F340" s="59"/>
      <c r="G340" s="59">
        <v>5</v>
      </c>
      <c r="H340" s="59">
        <v>229</v>
      </c>
      <c r="I340" s="59">
        <v>127</v>
      </c>
      <c r="J340" s="60"/>
      <c r="K340" s="60">
        <v>8</v>
      </c>
      <c r="L340" s="60">
        <v>0</v>
      </c>
      <c r="M340" s="60">
        <v>3</v>
      </c>
      <c r="N340" s="60">
        <v>0</v>
      </c>
      <c r="O340" s="60">
        <v>0</v>
      </c>
      <c r="P340" s="60">
        <v>0</v>
      </c>
      <c r="Q340" s="60">
        <v>0</v>
      </c>
      <c r="R340" s="60">
        <v>0</v>
      </c>
      <c r="S340" s="60">
        <v>0</v>
      </c>
      <c r="T340" s="60">
        <v>0</v>
      </c>
      <c r="U340" s="60">
        <v>6</v>
      </c>
      <c r="V340" s="60"/>
      <c r="W340" s="60">
        <v>5</v>
      </c>
      <c r="X340" s="60"/>
      <c r="Y340" s="60">
        <v>0</v>
      </c>
      <c r="Z340" s="60"/>
      <c r="AA340" s="60">
        <v>0</v>
      </c>
      <c r="AB340" s="60"/>
      <c r="AC340" s="60">
        <v>0</v>
      </c>
      <c r="AD340" s="60"/>
      <c r="AE340" s="60">
        <v>0</v>
      </c>
      <c r="AF340" s="60"/>
      <c r="AG340" s="60">
        <v>0</v>
      </c>
      <c r="AH340" s="61"/>
    </row>
    <row r="341" spans="1:34" ht="15.75" x14ac:dyDescent="0.25">
      <c r="A341" s="52">
        <v>42857</v>
      </c>
      <c r="B341" s="53" t="s">
        <v>123</v>
      </c>
      <c r="C341" s="59">
        <v>6</v>
      </c>
      <c r="D341" s="54">
        <v>27</v>
      </c>
      <c r="E341" s="58">
        <v>24</v>
      </c>
      <c r="F341" s="59"/>
      <c r="G341" s="59">
        <v>5</v>
      </c>
      <c r="H341" s="59">
        <v>141</v>
      </c>
      <c r="I341" s="59">
        <v>122</v>
      </c>
      <c r="J341" s="60"/>
      <c r="K341" s="60">
        <v>0</v>
      </c>
      <c r="L341" s="60">
        <v>2</v>
      </c>
      <c r="M341" s="60">
        <v>0</v>
      </c>
      <c r="N341" s="60">
        <v>0</v>
      </c>
      <c r="O341" s="60">
        <v>0</v>
      </c>
      <c r="P341" s="60">
        <v>0</v>
      </c>
      <c r="Q341" s="60">
        <v>0</v>
      </c>
      <c r="R341" s="60">
        <v>2.5</v>
      </c>
      <c r="S341" s="60">
        <v>20</v>
      </c>
      <c r="T341" s="60">
        <v>6</v>
      </c>
      <c r="U341" s="60">
        <v>26</v>
      </c>
      <c r="V341" s="60"/>
      <c r="W341" s="60">
        <v>29</v>
      </c>
      <c r="X341" s="60"/>
      <c r="Y341" s="60">
        <v>1</v>
      </c>
      <c r="Z341" s="60"/>
      <c r="AA341" s="60">
        <v>1</v>
      </c>
      <c r="AB341" s="60"/>
      <c r="AC341" s="60">
        <v>0</v>
      </c>
      <c r="AD341" s="60"/>
      <c r="AE341" s="60">
        <v>0</v>
      </c>
      <c r="AF341" s="60"/>
      <c r="AG341" s="60">
        <v>1</v>
      </c>
      <c r="AH341" s="61"/>
    </row>
    <row r="342" spans="1:34" ht="15.75" x14ac:dyDescent="0.25">
      <c r="A342" s="52">
        <v>42857</v>
      </c>
      <c r="B342" s="53" t="s">
        <v>123</v>
      </c>
      <c r="C342" s="59">
        <v>6</v>
      </c>
      <c r="D342" s="54">
        <v>28</v>
      </c>
      <c r="E342" s="58">
        <v>24</v>
      </c>
      <c r="F342" s="59"/>
      <c r="G342" s="59">
        <v>5</v>
      </c>
      <c r="H342" s="59">
        <v>66</v>
      </c>
      <c r="I342" s="59">
        <v>182</v>
      </c>
      <c r="J342" s="60"/>
      <c r="K342" s="60">
        <v>4</v>
      </c>
      <c r="L342" s="60">
        <v>10</v>
      </c>
      <c r="M342" s="60">
        <v>8</v>
      </c>
      <c r="N342" s="60">
        <v>0</v>
      </c>
      <c r="O342" s="60">
        <v>0</v>
      </c>
      <c r="P342" s="60">
        <v>0</v>
      </c>
      <c r="Q342" s="60"/>
      <c r="R342" s="60"/>
      <c r="S342" s="60"/>
      <c r="T342" s="60"/>
      <c r="U342" s="60">
        <v>43</v>
      </c>
      <c r="V342" s="60"/>
      <c r="W342" s="60">
        <v>25</v>
      </c>
      <c r="X342" s="60"/>
      <c r="Y342" s="60">
        <v>0</v>
      </c>
      <c r="Z342" s="60"/>
      <c r="AA342" s="59">
        <v>0</v>
      </c>
      <c r="AB342" s="60"/>
      <c r="AC342" s="60">
        <v>0</v>
      </c>
      <c r="AD342" s="60"/>
      <c r="AE342" s="60">
        <v>0</v>
      </c>
      <c r="AF342" s="60"/>
      <c r="AG342" s="60">
        <v>2</v>
      </c>
      <c r="AH342" s="61"/>
    </row>
    <row r="343" spans="1:34" ht="15.75" x14ac:dyDescent="0.25">
      <c r="A343" s="52">
        <v>42857</v>
      </c>
      <c r="B343" s="53" t="s">
        <v>123</v>
      </c>
      <c r="C343" s="59">
        <v>6</v>
      </c>
      <c r="D343" s="54">
        <v>29</v>
      </c>
      <c r="E343" s="58">
        <v>26</v>
      </c>
      <c r="F343" s="59"/>
      <c r="G343" s="59">
        <v>5</v>
      </c>
      <c r="H343" s="59">
        <v>311</v>
      </c>
      <c r="I343" s="59">
        <v>185</v>
      </c>
      <c r="J343" s="59"/>
      <c r="K343" s="59">
        <v>4.5</v>
      </c>
      <c r="L343" s="59">
        <v>3</v>
      </c>
      <c r="M343" s="59">
        <v>3</v>
      </c>
      <c r="N343" s="59">
        <v>0</v>
      </c>
      <c r="O343" s="59">
        <v>0</v>
      </c>
      <c r="P343" s="59">
        <v>0</v>
      </c>
      <c r="Q343" s="59">
        <v>0</v>
      </c>
      <c r="R343" s="59">
        <v>0</v>
      </c>
      <c r="S343" s="59">
        <v>0</v>
      </c>
      <c r="T343" s="59">
        <v>0</v>
      </c>
      <c r="U343" s="59">
        <v>18</v>
      </c>
      <c r="V343" s="59"/>
      <c r="W343" s="60">
        <v>29</v>
      </c>
      <c r="X343" s="60"/>
      <c r="Y343" s="60">
        <v>0</v>
      </c>
      <c r="Z343" s="59"/>
      <c r="AA343" s="59">
        <v>0</v>
      </c>
      <c r="AB343" s="59"/>
      <c r="AC343" s="60">
        <v>0</v>
      </c>
      <c r="AD343" s="59"/>
      <c r="AE343" s="60">
        <v>0</v>
      </c>
      <c r="AF343" s="59"/>
      <c r="AG343" s="60">
        <v>0</v>
      </c>
      <c r="AH343" s="62"/>
    </row>
    <row r="344" spans="1:34" ht="15.75" x14ac:dyDescent="0.25">
      <c r="A344" s="52">
        <v>42857</v>
      </c>
      <c r="B344" s="53" t="s">
        <v>123</v>
      </c>
      <c r="C344" s="59">
        <v>6</v>
      </c>
      <c r="D344" s="54">
        <v>30</v>
      </c>
      <c r="E344" s="58">
        <v>26</v>
      </c>
      <c r="F344" s="59"/>
      <c r="G344" s="59">
        <v>5</v>
      </c>
      <c r="H344" s="59">
        <v>212</v>
      </c>
      <c r="I344" s="59">
        <v>30</v>
      </c>
      <c r="J344" s="60"/>
      <c r="K344" s="60">
        <v>6</v>
      </c>
      <c r="L344" s="60">
        <v>4</v>
      </c>
      <c r="M344" s="60">
        <v>3</v>
      </c>
      <c r="N344" s="60">
        <v>2</v>
      </c>
      <c r="O344" s="60">
        <v>0</v>
      </c>
      <c r="P344" s="60">
        <v>0</v>
      </c>
      <c r="Q344" s="60">
        <v>0</v>
      </c>
      <c r="R344" s="60">
        <v>0</v>
      </c>
      <c r="S344" s="60">
        <v>0</v>
      </c>
      <c r="T344" s="60">
        <v>0</v>
      </c>
      <c r="U344" s="60">
        <v>33</v>
      </c>
      <c r="V344" s="60"/>
      <c r="W344" s="60">
        <v>9</v>
      </c>
      <c r="X344" s="60"/>
      <c r="Y344" s="60">
        <v>0</v>
      </c>
      <c r="Z344" s="60"/>
      <c r="AA344" s="59">
        <v>0</v>
      </c>
      <c r="AB344" s="60"/>
      <c r="AC344" s="60">
        <v>0</v>
      </c>
      <c r="AD344" s="60"/>
      <c r="AE344" s="60">
        <v>0</v>
      </c>
      <c r="AF344" s="60"/>
      <c r="AG344" s="60">
        <v>2</v>
      </c>
      <c r="AH344" s="61"/>
    </row>
    <row r="345" spans="1:34" ht="15.75" x14ac:dyDescent="0.25">
      <c r="A345" s="52">
        <v>42857</v>
      </c>
      <c r="B345" s="53" t="s">
        <v>123</v>
      </c>
      <c r="C345" s="59">
        <v>6</v>
      </c>
      <c r="D345" s="54">
        <v>31</v>
      </c>
      <c r="E345" s="58">
        <v>3</v>
      </c>
      <c r="F345" s="59"/>
      <c r="G345" s="59">
        <v>5</v>
      </c>
      <c r="H345" s="59">
        <v>258</v>
      </c>
      <c r="I345" s="59">
        <v>92</v>
      </c>
      <c r="J345" s="60"/>
      <c r="K345" s="60">
        <v>11.6</v>
      </c>
      <c r="L345" s="60">
        <v>0</v>
      </c>
      <c r="M345" s="60">
        <v>0</v>
      </c>
      <c r="N345" s="60">
        <v>11</v>
      </c>
      <c r="O345" s="60">
        <v>8.5</v>
      </c>
      <c r="P345" s="60">
        <v>0</v>
      </c>
      <c r="Q345" s="60">
        <v>7</v>
      </c>
      <c r="R345" s="60">
        <v>14</v>
      </c>
      <c r="S345" s="60">
        <v>2</v>
      </c>
      <c r="T345" s="60">
        <v>0</v>
      </c>
      <c r="U345" s="60">
        <v>9</v>
      </c>
      <c r="V345" s="60"/>
      <c r="W345" s="60">
        <v>15</v>
      </c>
      <c r="X345" s="60"/>
      <c r="Y345" s="60">
        <v>0</v>
      </c>
      <c r="Z345" s="60"/>
      <c r="AA345" s="59">
        <v>0</v>
      </c>
      <c r="AB345" s="60"/>
      <c r="AC345" s="60">
        <v>0</v>
      </c>
      <c r="AD345" s="60"/>
      <c r="AE345" s="60">
        <v>0</v>
      </c>
      <c r="AF345" s="60"/>
      <c r="AG345" s="60">
        <v>1</v>
      </c>
      <c r="AH345" s="61"/>
    </row>
    <row r="346" spans="1:34" ht="15.75" x14ac:dyDescent="0.25">
      <c r="A346" s="52">
        <v>42857</v>
      </c>
      <c r="B346" s="53" t="s">
        <v>123</v>
      </c>
      <c r="C346" s="59">
        <v>6</v>
      </c>
      <c r="D346" s="54">
        <v>32</v>
      </c>
      <c r="E346" s="58">
        <v>3</v>
      </c>
      <c r="F346" s="59"/>
      <c r="G346" s="59">
        <v>5</v>
      </c>
      <c r="H346" s="59">
        <v>193</v>
      </c>
      <c r="I346" s="59">
        <v>81</v>
      </c>
      <c r="J346" s="59"/>
      <c r="K346" s="59">
        <v>6</v>
      </c>
      <c r="L346" s="59">
        <v>20</v>
      </c>
      <c r="M346" s="59">
        <v>0</v>
      </c>
      <c r="N346" s="59">
        <v>0</v>
      </c>
      <c r="O346" s="59">
        <v>7</v>
      </c>
      <c r="P346" s="59">
        <v>5</v>
      </c>
      <c r="Q346" s="59">
        <v>11</v>
      </c>
      <c r="R346" s="59">
        <v>0</v>
      </c>
      <c r="S346" s="59">
        <v>2.2000000000000002</v>
      </c>
      <c r="T346" s="59"/>
      <c r="U346" s="60">
        <v>59</v>
      </c>
      <c r="V346" s="60"/>
      <c r="W346" s="60">
        <v>23</v>
      </c>
      <c r="X346" s="60"/>
      <c r="Y346" s="60">
        <v>0</v>
      </c>
      <c r="Z346" s="59"/>
      <c r="AA346" s="59">
        <v>0</v>
      </c>
      <c r="AB346" s="59"/>
      <c r="AC346" s="60">
        <v>0</v>
      </c>
      <c r="AD346" s="59"/>
      <c r="AE346" s="60">
        <v>0</v>
      </c>
      <c r="AF346" s="59"/>
      <c r="AG346" s="60">
        <v>2</v>
      </c>
      <c r="AH346" s="62"/>
    </row>
    <row r="347" spans="1:34" ht="15.75" x14ac:dyDescent="0.25">
      <c r="A347" s="52">
        <v>42857</v>
      </c>
      <c r="B347" s="53" t="s">
        <v>123</v>
      </c>
      <c r="C347" s="59">
        <v>6</v>
      </c>
      <c r="D347" s="54">
        <v>33</v>
      </c>
      <c r="E347" s="63">
        <v>3</v>
      </c>
      <c r="F347" s="64"/>
      <c r="G347" s="64">
        <v>5</v>
      </c>
      <c r="H347" s="64">
        <v>343</v>
      </c>
      <c r="I347" s="64">
        <v>130</v>
      </c>
      <c r="J347" s="60"/>
      <c r="K347" s="60">
        <v>1</v>
      </c>
      <c r="L347" s="60">
        <v>0</v>
      </c>
      <c r="M347" s="60">
        <v>3.3</v>
      </c>
      <c r="N347" s="60">
        <v>1</v>
      </c>
      <c r="O347" s="60">
        <v>3</v>
      </c>
      <c r="P347" s="60">
        <v>7</v>
      </c>
      <c r="Q347" s="60">
        <v>0</v>
      </c>
      <c r="R347" s="60">
        <v>3</v>
      </c>
      <c r="S347" s="60">
        <v>7.2</v>
      </c>
      <c r="T347" s="60">
        <v>0</v>
      </c>
      <c r="U347" s="60">
        <v>5</v>
      </c>
      <c r="V347" s="60"/>
      <c r="W347" s="60">
        <v>1</v>
      </c>
      <c r="X347" s="60"/>
      <c r="Y347" s="60">
        <v>0</v>
      </c>
      <c r="Z347" s="60"/>
      <c r="AA347" s="59">
        <v>0</v>
      </c>
      <c r="AB347" s="60"/>
      <c r="AC347" s="60">
        <v>0</v>
      </c>
      <c r="AD347" s="60"/>
      <c r="AE347" s="60">
        <v>0</v>
      </c>
      <c r="AF347" s="60"/>
      <c r="AG347" s="60">
        <v>0</v>
      </c>
      <c r="AH347" s="61"/>
    </row>
    <row r="348" spans="1:34" ht="15.75" x14ac:dyDescent="0.25">
      <c r="A348" s="52">
        <v>42857</v>
      </c>
      <c r="B348" s="53" t="s">
        <v>123</v>
      </c>
      <c r="C348" s="59">
        <v>6</v>
      </c>
      <c r="D348" s="54">
        <v>34</v>
      </c>
      <c r="E348" s="63">
        <v>3</v>
      </c>
      <c r="F348" s="64"/>
      <c r="G348" s="64">
        <v>5</v>
      </c>
      <c r="H348" s="64">
        <v>175</v>
      </c>
      <c r="I348" s="64">
        <v>88</v>
      </c>
      <c r="J348" s="60"/>
      <c r="K348" s="60">
        <v>4</v>
      </c>
      <c r="L348" s="60">
        <v>0.5</v>
      </c>
      <c r="M348" s="60">
        <v>18.5</v>
      </c>
      <c r="N348" s="60">
        <v>6.5</v>
      </c>
      <c r="O348" s="60">
        <v>0</v>
      </c>
      <c r="P348" s="60"/>
      <c r="Q348" s="60"/>
      <c r="R348" s="60"/>
      <c r="S348" s="60"/>
      <c r="T348" s="60"/>
      <c r="U348" s="60">
        <v>12</v>
      </c>
      <c r="V348" s="60"/>
      <c r="W348" s="60">
        <v>4</v>
      </c>
      <c r="X348" s="60"/>
      <c r="Y348" s="60">
        <v>0</v>
      </c>
      <c r="Z348" s="60"/>
      <c r="AA348" s="59">
        <v>0</v>
      </c>
      <c r="AB348" s="60"/>
      <c r="AC348" s="60">
        <v>0</v>
      </c>
      <c r="AD348" s="60"/>
      <c r="AE348" s="60">
        <v>0</v>
      </c>
      <c r="AF348" s="60"/>
      <c r="AG348" s="60">
        <v>0</v>
      </c>
      <c r="AH348" s="61"/>
    </row>
    <row r="349" spans="1:34" ht="15.75" x14ac:dyDescent="0.25">
      <c r="A349" s="52">
        <v>42857</v>
      </c>
      <c r="B349" s="53" t="s">
        <v>123</v>
      </c>
      <c r="C349" s="59">
        <v>6</v>
      </c>
      <c r="D349" s="54">
        <v>35</v>
      </c>
      <c r="E349" s="63">
        <v>3</v>
      </c>
      <c r="F349" s="64"/>
      <c r="G349" s="64">
        <v>5</v>
      </c>
      <c r="H349" s="64">
        <v>174</v>
      </c>
      <c r="I349" s="64">
        <v>229</v>
      </c>
      <c r="J349" s="59"/>
      <c r="K349" s="59">
        <v>15</v>
      </c>
      <c r="L349" s="59">
        <v>2</v>
      </c>
      <c r="M349" s="59">
        <v>2</v>
      </c>
      <c r="N349" s="59">
        <v>6</v>
      </c>
      <c r="O349" s="59">
        <v>0</v>
      </c>
      <c r="P349" s="59">
        <v>0</v>
      </c>
      <c r="Q349" s="59">
        <v>0</v>
      </c>
      <c r="R349" s="59">
        <v>0</v>
      </c>
      <c r="S349" s="59">
        <v>0</v>
      </c>
      <c r="T349" s="59">
        <v>0</v>
      </c>
      <c r="U349" s="60">
        <v>24</v>
      </c>
      <c r="V349" s="60"/>
      <c r="W349" s="60">
        <v>3</v>
      </c>
      <c r="X349" s="60"/>
      <c r="Y349" s="60">
        <v>0</v>
      </c>
      <c r="Z349" s="59"/>
      <c r="AA349" s="59">
        <v>0</v>
      </c>
      <c r="AB349" s="59"/>
      <c r="AC349" s="60">
        <v>0</v>
      </c>
      <c r="AD349" s="59"/>
      <c r="AE349" s="60">
        <v>0</v>
      </c>
      <c r="AF349" s="59"/>
      <c r="AG349" s="60">
        <v>1</v>
      </c>
      <c r="AH349" s="62"/>
    </row>
    <row r="350" spans="1:34" ht="15.75" x14ac:dyDescent="0.25">
      <c r="A350" s="52">
        <v>42857</v>
      </c>
      <c r="B350" s="53" t="s">
        <v>123</v>
      </c>
      <c r="C350" s="59">
        <v>6</v>
      </c>
      <c r="D350" s="54">
        <v>36</v>
      </c>
      <c r="E350" s="63">
        <v>25</v>
      </c>
      <c r="F350" s="64"/>
      <c r="G350" s="64">
        <v>5</v>
      </c>
      <c r="H350" s="64">
        <v>324</v>
      </c>
      <c r="I350" s="64">
        <v>171</v>
      </c>
      <c r="J350" s="60"/>
      <c r="K350" s="60">
        <v>2</v>
      </c>
      <c r="L350" s="60">
        <v>14</v>
      </c>
      <c r="M350" s="60">
        <v>2</v>
      </c>
      <c r="N350" s="60">
        <v>0</v>
      </c>
      <c r="O350" s="60">
        <v>0</v>
      </c>
      <c r="P350" s="60">
        <v>0</v>
      </c>
      <c r="Q350" s="60">
        <v>0</v>
      </c>
      <c r="R350" s="60">
        <v>0</v>
      </c>
      <c r="S350" s="60">
        <v>0</v>
      </c>
      <c r="T350" s="60">
        <v>0</v>
      </c>
      <c r="U350" s="60">
        <v>9</v>
      </c>
      <c r="V350" s="60"/>
      <c r="W350" s="60">
        <v>10</v>
      </c>
      <c r="X350" s="60"/>
      <c r="Y350" s="60">
        <v>0</v>
      </c>
      <c r="Z350" s="60"/>
      <c r="AA350" s="59">
        <v>0</v>
      </c>
      <c r="AB350" s="60"/>
      <c r="AC350" s="60">
        <v>0</v>
      </c>
      <c r="AD350" s="60"/>
      <c r="AE350" s="60">
        <v>0</v>
      </c>
      <c r="AF350" s="60"/>
      <c r="AG350" s="60">
        <v>0</v>
      </c>
      <c r="AH350" s="61"/>
    </row>
    <row r="351" spans="1:34" ht="15.75" x14ac:dyDescent="0.25">
      <c r="A351" s="52">
        <v>42857</v>
      </c>
      <c r="B351" s="53" t="s">
        <v>123</v>
      </c>
      <c r="C351" s="59">
        <v>6</v>
      </c>
      <c r="D351" s="54">
        <v>37</v>
      </c>
      <c r="E351" s="63">
        <v>25</v>
      </c>
      <c r="F351" s="64"/>
      <c r="G351" s="64">
        <v>5</v>
      </c>
      <c r="H351" s="64">
        <v>169</v>
      </c>
      <c r="I351" s="64">
        <v>108</v>
      </c>
      <c r="J351" s="60"/>
      <c r="K351" s="60">
        <v>4</v>
      </c>
      <c r="L351" s="60">
        <v>7</v>
      </c>
      <c r="M351" s="60">
        <v>3.8</v>
      </c>
      <c r="N351" s="60">
        <v>0</v>
      </c>
      <c r="O351" s="60">
        <v>0</v>
      </c>
      <c r="P351" s="60">
        <v>0</v>
      </c>
      <c r="Q351" s="60">
        <v>0</v>
      </c>
      <c r="R351" s="60">
        <v>0</v>
      </c>
      <c r="S351" s="60">
        <v>0</v>
      </c>
      <c r="T351" s="60">
        <v>0</v>
      </c>
      <c r="U351" s="60">
        <v>6</v>
      </c>
      <c r="V351" s="60"/>
      <c r="W351" s="60">
        <v>14</v>
      </c>
      <c r="X351" s="60"/>
      <c r="Y351" s="60">
        <v>0</v>
      </c>
      <c r="Z351" s="60"/>
      <c r="AA351" s="59">
        <v>0</v>
      </c>
      <c r="AB351" s="60"/>
      <c r="AC351" s="60">
        <v>0</v>
      </c>
      <c r="AD351" s="60"/>
      <c r="AE351" s="60">
        <v>0</v>
      </c>
      <c r="AF351" s="60"/>
      <c r="AG351" s="60">
        <v>0</v>
      </c>
      <c r="AH351" s="61"/>
    </row>
    <row r="352" spans="1:34" ht="15.75" x14ac:dyDescent="0.25">
      <c r="A352" s="52">
        <v>42857</v>
      </c>
      <c r="B352" s="53" t="s">
        <v>123</v>
      </c>
      <c r="C352" s="59">
        <v>6</v>
      </c>
      <c r="D352" s="54">
        <v>38</v>
      </c>
      <c r="E352" s="63">
        <v>25</v>
      </c>
      <c r="F352" s="64"/>
      <c r="G352" s="64">
        <v>5</v>
      </c>
      <c r="H352" s="64">
        <v>267</v>
      </c>
      <c r="I352" s="64">
        <v>114</v>
      </c>
      <c r="J352" s="60"/>
      <c r="K352" s="60">
        <v>6</v>
      </c>
      <c r="L352" s="60">
        <v>20</v>
      </c>
      <c r="M352" s="60">
        <v>9</v>
      </c>
      <c r="N352" s="60">
        <v>10</v>
      </c>
      <c r="O352" s="60">
        <v>0</v>
      </c>
      <c r="P352" s="60">
        <v>0</v>
      </c>
      <c r="Q352" s="60">
        <v>0</v>
      </c>
      <c r="R352" s="60">
        <v>0</v>
      </c>
      <c r="S352" s="60">
        <v>0</v>
      </c>
      <c r="T352" s="60">
        <v>0</v>
      </c>
      <c r="U352" s="60">
        <v>17</v>
      </c>
      <c r="V352" s="60"/>
      <c r="W352" s="60">
        <v>9</v>
      </c>
      <c r="X352" s="60"/>
      <c r="Y352" s="60">
        <v>0</v>
      </c>
      <c r="Z352" s="60"/>
      <c r="AA352" s="60">
        <v>0</v>
      </c>
      <c r="AB352" s="60"/>
      <c r="AC352" s="60">
        <v>0</v>
      </c>
      <c r="AD352" s="60"/>
      <c r="AE352" s="60">
        <v>0</v>
      </c>
      <c r="AF352" s="60"/>
      <c r="AG352" s="60">
        <v>0</v>
      </c>
      <c r="AH352" s="61"/>
    </row>
    <row r="353" spans="1:34" ht="15.75" x14ac:dyDescent="0.25">
      <c r="A353" s="52">
        <v>42857</v>
      </c>
      <c r="B353" s="53" t="s">
        <v>123</v>
      </c>
      <c r="C353" s="59">
        <v>6</v>
      </c>
      <c r="D353" s="54">
        <v>39</v>
      </c>
      <c r="E353" s="63">
        <v>25</v>
      </c>
      <c r="F353" s="64"/>
      <c r="G353" s="64">
        <v>5</v>
      </c>
      <c r="H353" s="64">
        <v>379</v>
      </c>
      <c r="I353" s="64">
        <v>109</v>
      </c>
      <c r="J353" s="60"/>
      <c r="K353" s="60">
        <v>18</v>
      </c>
      <c r="L353" s="60">
        <v>18</v>
      </c>
      <c r="M353" s="60">
        <v>9</v>
      </c>
      <c r="N353" s="60">
        <v>2</v>
      </c>
      <c r="O353" s="60">
        <v>0</v>
      </c>
      <c r="P353" s="60">
        <v>0</v>
      </c>
      <c r="Q353" s="60">
        <v>0</v>
      </c>
      <c r="R353" s="60">
        <v>0</v>
      </c>
      <c r="S353" s="60">
        <v>0</v>
      </c>
      <c r="T353" s="60">
        <v>0</v>
      </c>
      <c r="U353" s="60">
        <v>17</v>
      </c>
      <c r="V353" s="60"/>
      <c r="W353" s="60">
        <v>10</v>
      </c>
      <c r="X353" s="60"/>
      <c r="Y353" s="60">
        <v>0</v>
      </c>
      <c r="Z353" s="60"/>
      <c r="AA353" s="60">
        <v>0</v>
      </c>
      <c r="AB353" s="60"/>
      <c r="AC353" s="60">
        <v>0</v>
      </c>
      <c r="AD353" s="60"/>
      <c r="AE353" s="60">
        <v>0</v>
      </c>
      <c r="AF353" s="60"/>
      <c r="AG353" s="60">
        <v>1</v>
      </c>
      <c r="AH353" s="61"/>
    </row>
    <row r="354" spans="1:34" ht="16.5" thickBot="1" x14ac:dyDescent="0.3">
      <c r="A354" s="65">
        <v>42857</v>
      </c>
      <c r="B354" s="53" t="s">
        <v>123</v>
      </c>
      <c r="C354" s="66">
        <v>6</v>
      </c>
      <c r="D354" s="67">
        <v>40</v>
      </c>
      <c r="E354" s="68">
        <v>25</v>
      </c>
      <c r="F354" s="69"/>
      <c r="G354" s="69">
        <v>5</v>
      </c>
      <c r="H354" s="69">
        <v>164</v>
      </c>
      <c r="I354" s="69">
        <v>99</v>
      </c>
      <c r="J354" s="66"/>
      <c r="K354" s="66">
        <v>6</v>
      </c>
      <c r="L354" s="66">
        <v>5</v>
      </c>
      <c r="M354" s="66">
        <v>3</v>
      </c>
      <c r="N354" s="66">
        <v>0</v>
      </c>
      <c r="O354" s="66">
        <v>0</v>
      </c>
      <c r="P354" s="66">
        <v>0</v>
      </c>
      <c r="Q354" s="66">
        <v>0</v>
      </c>
      <c r="R354" s="66">
        <v>0</v>
      </c>
      <c r="S354" s="66">
        <v>0</v>
      </c>
      <c r="T354" s="66">
        <v>0</v>
      </c>
      <c r="U354" s="66">
        <v>7</v>
      </c>
      <c r="V354" s="66"/>
      <c r="W354" s="66">
        <v>4</v>
      </c>
      <c r="X354" s="66"/>
      <c r="Y354" s="66">
        <v>0</v>
      </c>
      <c r="Z354" s="66"/>
      <c r="AA354" s="66">
        <v>0</v>
      </c>
      <c r="AB354" s="66"/>
      <c r="AC354" s="70">
        <v>0</v>
      </c>
      <c r="AD354" s="66"/>
      <c r="AE354" s="70">
        <v>0</v>
      </c>
      <c r="AF354" s="66"/>
      <c r="AG354" s="70">
        <v>0</v>
      </c>
      <c r="AH354" s="71"/>
    </row>
    <row r="355" spans="1:34" ht="15.75" x14ac:dyDescent="0.25">
      <c r="A355" s="93">
        <v>42864</v>
      </c>
      <c r="B355" s="94" t="s">
        <v>124</v>
      </c>
      <c r="C355" s="95">
        <v>6</v>
      </c>
      <c r="D355" s="96">
        <v>41</v>
      </c>
      <c r="E355" s="97">
        <v>12</v>
      </c>
      <c r="F355" s="98"/>
      <c r="G355" s="98">
        <v>5</v>
      </c>
      <c r="H355" s="98">
        <v>167</v>
      </c>
      <c r="I355" s="98">
        <v>191</v>
      </c>
      <c r="J355" s="99"/>
      <c r="K355" s="99">
        <v>8</v>
      </c>
      <c r="L355" s="99">
        <v>14</v>
      </c>
      <c r="M355" s="99">
        <v>0</v>
      </c>
      <c r="N355" s="99">
        <v>0</v>
      </c>
      <c r="O355" s="99">
        <v>0</v>
      </c>
      <c r="P355" s="99">
        <v>0</v>
      </c>
      <c r="Q355" s="99">
        <v>0</v>
      </c>
      <c r="R355" s="99">
        <v>0</v>
      </c>
      <c r="S355" s="99">
        <v>0</v>
      </c>
      <c r="T355" s="99">
        <v>0</v>
      </c>
      <c r="U355" s="99">
        <v>33</v>
      </c>
      <c r="V355" s="99"/>
      <c r="W355" s="99">
        <v>48</v>
      </c>
      <c r="X355" s="99"/>
      <c r="Y355" s="99">
        <v>1</v>
      </c>
      <c r="Z355" s="99"/>
      <c r="AA355" s="99">
        <v>2</v>
      </c>
      <c r="AB355" s="99"/>
      <c r="AC355" s="99">
        <v>0</v>
      </c>
      <c r="AD355" s="99"/>
      <c r="AE355" s="100">
        <v>0</v>
      </c>
      <c r="AF355" s="99"/>
      <c r="AG355" s="99">
        <v>1</v>
      </c>
      <c r="AH355" s="101"/>
    </row>
    <row r="356" spans="1:34" ht="15.75" x14ac:dyDescent="0.25">
      <c r="A356" s="102">
        <v>42864</v>
      </c>
      <c r="B356" s="103" t="s">
        <v>124</v>
      </c>
      <c r="C356" s="104">
        <v>6</v>
      </c>
      <c r="D356" s="105">
        <v>42</v>
      </c>
      <c r="E356" s="106">
        <v>12</v>
      </c>
      <c r="F356" s="107"/>
      <c r="G356" s="107">
        <v>5</v>
      </c>
      <c r="H356" s="107">
        <v>338</v>
      </c>
      <c r="I356" s="107">
        <v>180</v>
      </c>
      <c r="J356" s="108"/>
      <c r="K356" s="108">
        <v>3</v>
      </c>
      <c r="L356" s="108">
        <v>6</v>
      </c>
      <c r="M356" s="108">
        <v>18</v>
      </c>
      <c r="N356" s="108">
        <v>5</v>
      </c>
      <c r="O356" s="108">
        <v>0</v>
      </c>
      <c r="P356" s="108">
        <v>7.5</v>
      </c>
      <c r="Q356" s="108">
        <v>0</v>
      </c>
      <c r="R356" s="108">
        <v>0</v>
      </c>
      <c r="S356" s="108">
        <v>0</v>
      </c>
      <c r="T356" s="108">
        <v>0</v>
      </c>
      <c r="U356" s="108">
        <v>22</v>
      </c>
      <c r="V356" s="108"/>
      <c r="W356" s="108">
        <v>27</v>
      </c>
      <c r="X356" s="108"/>
      <c r="Y356" s="108">
        <v>2</v>
      </c>
      <c r="Z356" s="108"/>
      <c r="AA356" s="108">
        <v>0</v>
      </c>
      <c r="AB356" s="108"/>
      <c r="AC356" s="108">
        <v>0</v>
      </c>
      <c r="AD356" s="108"/>
      <c r="AE356" s="109">
        <v>0</v>
      </c>
      <c r="AF356" s="108"/>
      <c r="AG356" s="108">
        <v>1</v>
      </c>
      <c r="AH356" s="110"/>
    </row>
    <row r="357" spans="1:34" ht="15.75" x14ac:dyDescent="0.25">
      <c r="A357" s="102">
        <v>42864</v>
      </c>
      <c r="B357" s="103" t="s">
        <v>124</v>
      </c>
      <c r="C357" s="104">
        <v>6</v>
      </c>
      <c r="D357" s="105">
        <v>43</v>
      </c>
      <c r="E357" s="106">
        <v>12</v>
      </c>
      <c r="F357" s="107"/>
      <c r="G357" s="107">
        <v>5</v>
      </c>
      <c r="H357" s="107">
        <v>316</v>
      </c>
      <c r="I357" s="107">
        <v>109</v>
      </c>
      <c r="J357" s="108"/>
      <c r="K357" s="108">
        <v>2</v>
      </c>
      <c r="L357" s="108">
        <v>0</v>
      </c>
      <c r="M357" s="108">
        <v>4.3</v>
      </c>
      <c r="N357" s="108">
        <v>0</v>
      </c>
      <c r="O357" s="108">
        <v>5.8</v>
      </c>
      <c r="P357" s="108">
        <v>10.7</v>
      </c>
      <c r="Q357" s="108">
        <v>0</v>
      </c>
      <c r="R357" s="108">
        <v>3.2</v>
      </c>
      <c r="S357" s="108"/>
      <c r="T357" s="108"/>
      <c r="U357" s="108">
        <v>24</v>
      </c>
      <c r="V357" s="108"/>
      <c r="W357" s="108">
        <v>38</v>
      </c>
      <c r="X357" s="108"/>
      <c r="Y357" s="108">
        <v>0</v>
      </c>
      <c r="Z357" s="108"/>
      <c r="AA357" s="108">
        <v>0</v>
      </c>
      <c r="AB357" s="108"/>
      <c r="AC357" s="108">
        <v>0</v>
      </c>
      <c r="AD357" s="108"/>
      <c r="AE357" s="109">
        <v>0</v>
      </c>
      <c r="AF357" s="108"/>
      <c r="AG357" s="108">
        <v>1</v>
      </c>
      <c r="AH357" s="110"/>
    </row>
    <row r="358" spans="1:34" ht="15.75" x14ac:dyDescent="0.25">
      <c r="A358" s="102">
        <v>42864</v>
      </c>
      <c r="B358" s="103" t="s">
        <v>124</v>
      </c>
      <c r="C358" s="104">
        <v>6</v>
      </c>
      <c r="D358" s="105">
        <v>44</v>
      </c>
      <c r="E358" s="106">
        <v>12</v>
      </c>
      <c r="F358" s="107"/>
      <c r="G358" s="107">
        <v>5</v>
      </c>
      <c r="H358" s="107">
        <v>272</v>
      </c>
      <c r="I358" s="107">
        <v>221</v>
      </c>
      <c r="J358" s="108"/>
      <c r="K358" s="108">
        <v>6</v>
      </c>
      <c r="L358" s="108">
        <v>8</v>
      </c>
      <c r="M358" s="108">
        <v>2</v>
      </c>
      <c r="N358" s="108">
        <v>0</v>
      </c>
      <c r="O358" s="108">
        <v>0</v>
      </c>
      <c r="P358" s="108">
        <v>0</v>
      </c>
      <c r="Q358" s="108">
        <v>0</v>
      </c>
      <c r="R358" s="108">
        <v>0</v>
      </c>
      <c r="S358" s="108">
        <v>0</v>
      </c>
      <c r="T358" s="108">
        <v>0</v>
      </c>
      <c r="U358" s="108">
        <v>29</v>
      </c>
      <c r="V358" s="108"/>
      <c r="W358" s="108">
        <v>62</v>
      </c>
      <c r="X358" s="108"/>
      <c r="Y358" s="108">
        <v>1</v>
      </c>
      <c r="Z358" s="108"/>
      <c r="AA358" s="108">
        <v>0</v>
      </c>
      <c r="AB358" s="108"/>
      <c r="AC358" s="108">
        <v>0</v>
      </c>
      <c r="AD358" s="108"/>
      <c r="AE358" s="109">
        <v>0</v>
      </c>
      <c r="AF358" s="108"/>
      <c r="AG358" s="108">
        <v>4</v>
      </c>
      <c r="AH358" s="110"/>
    </row>
    <row r="359" spans="1:34" ht="15.75" x14ac:dyDescent="0.25">
      <c r="A359" s="102">
        <v>42864</v>
      </c>
      <c r="B359" s="103" t="s">
        <v>124</v>
      </c>
      <c r="C359" s="104">
        <v>6</v>
      </c>
      <c r="D359" s="105">
        <v>45</v>
      </c>
      <c r="E359" s="106">
        <v>12</v>
      </c>
      <c r="F359" s="107"/>
      <c r="G359" s="107">
        <v>5</v>
      </c>
      <c r="H359" s="107">
        <v>367</v>
      </c>
      <c r="I359" s="107">
        <v>136</v>
      </c>
      <c r="J359" s="108"/>
      <c r="K359" s="108">
        <v>0</v>
      </c>
      <c r="L359" s="108">
        <v>0</v>
      </c>
      <c r="M359" s="108">
        <v>2.5</v>
      </c>
      <c r="N359" s="108">
        <v>0</v>
      </c>
      <c r="O359" s="108">
        <v>0</v>
      </c>
      <c r="P359" s="108">
        <v>0</v>
      </c>
      <c r="Q359" s="108">
        <v>0</v>
      </c>
      <c r="R359" s="108">
        <v>0</v>
      </c>
      <c r="S359" s="108">
        <v>0</v>
      </c>
      <c r="T359" s="108"/>
      <c r="U359" s="108">
        <v>50</v>
      </c>
      <c r="V359" s="108"/>
      <c r="W359" s="108">
        <v>65</v>
      </c>
      <c r="X359" s="108"/>
      <c r="Y359" s="108">
        <v>2</v>
      </c>
      <c r="Z359" s="108"/>
      <c r="AA359" s="108">
        <v>1</v>
      </c>
      <c r="AB359" s="108"/>
      <c r="AC359" s="108">
        <v>0</v>
      </c>
      <c r="AD359" s="108"/>
      <c r="AE359" s="109">
        <v>0</v>
      </c>
      <c r="AF359" s="108"/>
      <c r="AG359" s="108">
        <v>0</v>
      </c>
      <c r="AH359" s="110"/>
    </row>
    <row r="360" spans="1:34" ht="15.75" x14ac:dyDescent="0.25">
      <c r="A360" s="102">
        <v>42864</v>
      </c>
      <c r="B360" s="103" t="s">
        <v>124</v>
      </c>
      <c r="C360" s="104">
        <v>6</v>
      </c>
      <c r="D360" s="105">
        <v>46</v>
      </c>
      <c r="E360" s="106">
        <v>13</v>
      </c>
      <c r="F360" s="107"/>
      <c r="G360" s="107">
        <v>5</v>
      </c>
      <c r="H360" s="107">
        <v>334</v>
      </c>
      <c r="I360" s="107">
        <v>114</v>
      </c>
      <c r="J360" s="108"/>
      <c r="K360" s="108">
        <v>4</v>
      </c>
      <c r="L360" s="108">
        <v>4</v>
      </c>
      <c r="M360" s="108">
        <v>0</v>
      </c>
      <c r="N360" s="108">
        <v>0</v>
      </c>
      <c r="O360" s="108">
        <v>0</v>
      </c>
      <c r="P360" s="108">
        <v>0</v>
      </c>
      <c r="Q360" s="108">
        <v>0</v>
      </c>
      <c r="R360" s="108">
        <v>0</v>
      </c>
      <c r="S360" s="108">
        <v>0</v>
      </c>
      <c r="T360" s="108">
        <v>0</v>
      </c>
      <c r="U360" s="108">
        <v>70</v>
      </c>
      <c r="V360" s="108"/>
      <c r="W360" s="108">
        <v>10</v>
      </c>
      <c r="X360" s="108"/>
      <c r="Y360" s="108">
        <v>0</v>
      </c>
      <c r="Z360" s="108"/>
      <c r="AA360" s="108">
        <v>0</v>
      </c>
      <c r="AB360" s="108"/>
      <c r="AC360" s="108">
        <v>0</v>
      </c>
      <c r="AD360" s="108"/>
      <c r="AE360" s="108">
        <v>0</v>
      </c>
      <c r="AF360" s="108"/>
      <c r="AG360" s="108">
        <v>7</v>
      </c>
      <c r="AH360" s="110"/>
    </row>
    <row r="361" spans="1:34" ht="15.75" x14ac:dyDescent="0.25">
      <c r="A361" s="111">
        <v>42864</v>
      </c>
      <c r="B361" s="103" t="s">
        <v>124</v>
      </c>
      <c r="C361" s="112">
        <v>6</v>
      </c>
      <c r="D361" s="105">
        <v>47</v>
      </c>
      <c r="E361" s="113">
        <v>13</v>
      </c>
      <c r="F361" s="112"/>
      <c r="G361" s="112">
        <v>5</v>
      </c>
      <c r="H361" s="112">
        <v>228</v>
      </c>
      <c r="I361" s="112">
        <v>150</v>
      </c>
      <c r="J361" s="114"/>
      <c r="K361" s="114">
        <v>6</v>
      </c>
      <c r="L361" s="114">
        <v>5</v>
      </c>
      <c r="M361" s="114">
        <v>4</v>
      </c>
      <c r="N361" s="114">
        <v>3</v>
      </c>
      <c r="O361" s="114">
        <v>9</v>
      </c>
      <c r="P361" s="114">
        <v>1.5</v>
      </c>
      <c r="Q361" s="114">
        <v>0</v>
      </c>
      <c r="R361" s="114">
        <v>0</v>
      </c>
      <c r="S361" s="114">
        <v>0</v>
      </c>
      <c r="T361" s="114">
        <v>0</v>
      </c>
      <c r="U361" s="114">
        <v>23</v>
      </c>
      <c r="V361" s="114"/>
      <c r="W361" s="114">
        <v>23</v>
      </c>
      <c r="X361" s="114"/>
      <c r="Y361" s="114">
        <v>0</v>
      </c>
      <c r="Z361" s="114"/>
      <c r="AA361" s="114">
        <v>1</v>
      </c>
      <c r="AB361" s="114"/>
      <c r="AC361" s="114">
        <v>0</v>
      </c>
      <c r="AD361" s="114"/>
      <c r="AE361" s="114">
        <v>0</v>
      </c>
      <c r="AF361" s="114"/>
      <c r="AG361" s="114">
        <v>2</v>
      </c>
      <c r="AH361" s="115"/>
    </row>
    <row r="362" spans="1:34" ht="15.75" x14ac:dyDescent="0.25">
      <c r="A362" s="111">
        <v>42864</v>
      </c>
      <c r="B362" s="103" t="s">
        <v>124</v>
      </c>
      <c r="C362" s="112">
        <v>6</v>
      </c>
      <c r="D362" s="105">
        <v>48</v>
      </c>
      <c r="E362" s="113">
        <v>13</v>
      </c>
      <c r="F362" s="112"/>
      <c r="G362" s="112">
        <v>5</v>
      </c>
      <c r="H362" s="112">
        <v>420</v>
      </c>
      <c r="I362" s="112">
        <v>332</v>
      </c>
      <c r="J362" s="114"/>
      <c r="K362" s="114">
        <v>7.5</v>
      </c>
      <c r="L362" s="114">
        <v>6</v>
      </c>
      <c r="M362" s="114">
        <v>9</v>
      </c>
      <c r="N362" s="114">
        <v>6</v>
      </c>
      <c r="O362" s="114">
        <v>11</v>
      </c>
      <c r="P362" s="114">
        <v>0</v>
      </c>
      <c r="Q362" s="114">
        <v>0</v>
      </c>
      <c r="R362" s="114">
        <v>0</v>
      </c>
      <c r="S362" s="114">
        <v>0</v>
      </c>
      <c r="T362" s="114">
        <v>0</v>
      </c>
      <c r="U362" s="114">
        <v>49</v>
      </c>
      <c r="V362" s="114"/>
      <c r="W362" s="114">
        <v>85</v>
      </c>
      <c r="X362" s="114"/>
      <c r="Y362" s="114">
        <v>1</v>
      </c>
      <c r="Z362" s="114"/>
      <c r="AA362" s="114">
        <v>0</v>
      </c>
      <c r="AB362" s="114"/>
      <c r="AC362" s="114">
        <v>0</v>
      </c>
      <c r="AD362" s="114"/>
      <c r="AE362" s="114">
        <v>0</v>
      </c>
      <c r="AF362" s="114"/>
      <c r="AG362" s="114">
        <v>5</v>
      </c>
      <c r="AH362" s="115"/>
    </row>
    <row r="363" spans="1:34" ht="15.75" x14ac:dyDescent="0.25">
      <c r="A363" s="111">
        <v>42864</v>
      </c>
      <c r="B363" s="103" t="s">
        <v>124</v>
      </c>
      <c r="C363" s="112">
        <v>6</v>
      </c>
      <c r="D363" s="105">
        <v>49</v>
      </c>
      <c r="E363" s="113">
        <v>13</v>
      </c>
      <c r="F363" s="112"/>
      <c r="G363" s="112">
        <v>5</v>
      </c>
      <c r="H363" s="112">
        <v>333</v>
      </c>
      <c r="I363" s="112">
        <v>79</v>
      </c>
      <c r="J363" s="114"/>
      <c r="K363" s="114">
        <v>0</v>
      </c>
      <c r="L363" s="114">
        <v>0</v>
      </c>
      <c r="M363" s="114">
        <v>0</v>
      </c>
      <c r="N363" s="114">
        <v>0</v>
      </c>
      <c r="O363" s="114">
        <v>0</v>
      </c>
      <c r="P363" s="114">
        <v>1.8</v>
      </c>
      <c r="Q363" s="114">
        <v>0</v>
      </c>
      <c r="R363" s="114">
        <v>0</v>
      </c>
      <c r="S363" s="114"/>
      <c r="T363" s="114"/>
      <c r="U363" s="114">
        <v>18</v>
      </c>
      <c r="V363" s="114"/>
      <c r="W363" s="114">
        <v>20</v>
      </c>
      <c r="X363" s="114"/>
      <c r="Y363" s="114">
        <v>1</v>
      </c>
      <c r="Z363" s="114"/>
      <c r="AA363" s="114">
        <v>0</v>
      </c>
      <c r="AB363" s="114"/>
      <c r="AC363" s="114">
        <v>0</v>
      </c>
      <c r="AD363" s="114"/>
      <c r="AE363" s="114">
        <v>0</v>
      </c>
      <c r="AF363" s="114"/>
      <c r="AG363" s="114">
        <v>4</v>
      </c>
      <c r="AH363" s="115"/>
    </row>
    <row r="364" spans="1:34" ht="15.75" x14ac:dyDescent="0.25">
      <c r="A364" s="111">
        <v>42864</v>
      </c>
      <c r="B364" s="103" t="s">
        <v>124</v>
      </c>
      <c r="C364" s="112">
        <v>6</v>
      </c>
      <c r="D364" s="105">
        <v>50</v>
      </c>
      <c r="E364" s="113">
        <v>13</v>
      </c>
      <c r="F364" s="112"/>
      <c r="G364" s="112">
        <v>5</v>
      </c>
      <c r="H364" s="112">
        <v>388</v>
      </c>
      <c r="I364" s="112">
        <v>295</v>
      </c>
      <c r="J364" s="114"/>
      <c r="K364" s="114">
        <v>2</v>
      </c>
      <c r="L364" s="114">
        <v>0</v>
      </c>
      <c r="M364" s="114">
        <v>0</v>
      </c>
      <c r="N364" s="114">
        <v>0</v>
      </c>
      <c r="O364" s="114">
        <v>0</v>
      </c>
      <c r="P364" s="114">
        <v>0</v>
      </c>
      <c r="Q364" s="114">
        <v>0</v>
      </c>
      <c r="R364" s="114">
        <v>0</v>
      </c>
      <c r="S364" s="114">
        <v>0</v>
      </c>
      <c r="T364" s="114">
        <v>0</v>
      </c>
      <c r="U364" s="114">
        <v>46</v>
      </c>
      <c r="V364" s="114"/>
      <c r="W364" s="114">
        <v>57</v>
      </c>
      <c r="X364" s="114"/>
      <c r="Y364" s="114">
        <v>1</v>
      </c>
      <c r="Z364" s="114"/>
      <c r="AA364" s="114">
        <v>0</v>
      </c>
      <c r="AB364" s="114"/>
      <c r="AC364" s="114">
        <v>0</v>
      </c>
      <c r="AD364" s="114"/>
      <c r="AE364" s="114">
        <v>0</v>
      </c>
      <c r="AF364" s="114"/>
      <c r="AG364" s="114">
        <v>3</v>
      </c>
      <c r="AH364" s="115"/>
    </row>
    <row r="365" spans="1:34" ht="15.75" x14ac:dyDescent="0.25">
      <c r="A365" s="111">
        <v>42866</v>
      </c>
      <c r="B365" s="103" t="s">
        <v>124</v>
      </c>
      <c r="C365" s="112">
        <v>6</v>
      </c>
      <c r="D365" s="105">
        <v>51</v>
      </c>
      <c r="E365" s="113">
        <v>11</v>
      </c>
      <c r="F365" s="112"/>
      <c r="G365" s="112">
        <v>5</v>
      </c>
      <c r="H365" s="112">
        <v>238</v>
      </c>
      <c r="I365" s="112">
        <v>90</v>
      </c>
      <c r="J365" s="114"/>
      <c r="K365" s="114">
        <v>2</v>
      </c>
      <c r="L365" s="114">
        <v>2</v>
      </c>
      <c r="M365" s="114">
        <v>2</v>
      </c>
      <c r="N365" s="114">
        <v>0</v>
      </c>
      <c r="O365" s="114">
        <v>0</v>
      </c>
      <c r="P365" s="114">
        <v>0</v>
      </c>
      <c r="Q365" s="114">
        <v>0</v>
      </c>
      <c r="R365" s="114">
        <v>0</v>
      </c>
      <c r="S365" s="114">
        <v>0</v>
      </c>
      <c r="T365" s="114">
        <v>0</v>
      </c>
      <c r="U365" s="114">
        <v>2</v>
      </c>
      <c r="V365" s="114"/>
      <c r="W365" s="114">
        <v>27</v>
      </c>
      <c r="X365" s="114"/>
      <c r="Y365" s="114">
        <v>1</v>
      </c>
      <c r="Z365" s="114"/>
      <c r="AA365" s="114">
        <v>0</v>
      </c>
      <c r="AB365" s="114"/>
      <c r="AC365" s="114">
        <v>0</v>
      </c>
      <c r="AD365" s="114"/>
      <c r="AE365" s="114">
        <v>0</v>
      </c>
      <c r="AF365" s="114"/>
      <c r="AG365" s="114">
        <v>1</v>
      </c>
      <c r="AH365" s="115"/>
    </row>
    <row r="366" spans="1:34" ht="15.75" x14ac:dyDescent="0.25">
      <c r="A366" s="111">
        <v>42866</v>
      </c>
      <c r="B366" s="103" t="s">
        <v>124</v>
      </c>
      <c r="C366" s="112">
        <v>6</v>
      </c>
      <c r="D366" s="105">
        <v>52</v>
      </c>
      <c r="E366" s="113">
        <v>11</v>
      </c>
      <c r="F366" s="112"/>
      <c r="G366" s="112">
        <v>5</v>
      </c>
      <c r="H366" s="112">
        <v>532</v>
      </c>
      <c r="I366" s="112">
        <v>179</v>
      </c>
      <c r="J366" s="114"/>
      <c r="K366" s="114">
        <v>7</v>
      </c>
      <c r="L366" s="114">
        <v>3.5</v>
      </c>
      <c r="M366" s="114">
        <v>7.5</v>
      </c>
      <c r="N366" s="114">
        <v>11</v>
      </c>
      <c r="O366" s="114"/>
      <c r="P366" s="114">
        <v>0</v>
      </c>
      <c r="Q366" s="114">
        <v>0</v>
      </c>
      <c r="R366" s="114">
        <v>0</v>
      </c>
      <c r="S366" s="114">
        <v>0</v>
      </c>
      <c r="T366" s="114">
        <v>0</v>
      </c>
      <c r="U366" s="114">
        <v>52</v>
      </c>
      <c r="V366" s="114"/>
      <c r="W366" s="114">
        <v>27</v>
      </c>
      <c r="X366" s="114"/>
      <c r="Y366" s="114">
        <v>0</v>
      </c>
      <c r="Z366" s="114"/>
      <c r="AA366" s="114">
        <v>0</v>
      </c>
      <c r="AB366" s="114"/>
      <c r="AC366" s="114">
        <v>0</v>
      </c>
      <c r="AD366" s="114"/>
      <c r="AE366" s="114">
        <v>0</v>
      </c>
      <c r="AF366" s="114"/>
      <c r="AG366" s="114">
        <v>4</v>
      </c>
      <c r="AH366" s="115"/>
    </row>
    <row r="367" spans="1:34" ht="15.75" x14ac:dyDescent="0.25">
      <c r="A367" s="111">
        <v>42866</v>
      </c>
      <c r="B367" s="103" t="s">
        <v>124</v>
      </c>
      <c r="C367" s="112">
        <v>6</v>
      </c>
      <c r="D367" s="105">
        <v>53</v>
      </c>
      <c r="E367" s="113">
        <v>11</v>
      </c>
      <c r="F367" s="112"/>
      <c r="G367" s="112">
        <v>5</v>
      </c>
      <c r="H367" s="112">
        <v>164</v>
      </c>
      <c r="I367" s="112">
        <v>72</v>
      </c>
      <c r="J367" s="114"/>
      <c r="K367" s="114">
        <v>5</v>
      </c>
      <c r="L367" s="114">
        <v>3</v>
      </c>
      <c r="M367" s="114">
        <v>0</v>
      </c>
      <c r="N367" s="114">
        <v>0</v>
      </c>
      <c r="O367" s="114">
        <v>0</v>
      </c>
      <c r="P367" s="114"/>
      <c r="Q367" s="114"/>
      <c r="R367" s="114"/>
      <c r="S367" s="114"/>
      <c r="T367" s="114"/>
      <c r="U367" s="114">
        <v>17</v>
      </c>
      <c r="V367" s="114"/>
      <c r="W367" s="114">
        <v>24</v>
      </c>
      <c r="X367" s="114"/>
      <c r="Y367" s="114">
        <v>0</v>
      </c>
      <c r="Z367" s="114"/>
      <c r="AA367" s="114">
        <v>0</v>
      </c>
      <c r="AB367" s="114"/>
      <c r="AC367" s="114">
        <v>0</v>
      </c>
      <c r="AD367" s="114"/>
      <c r="AE367" s="114">
        <v>0</v>
      </c>
      <c r="AF367" s="114"/>
      <c r="AG367" s="114">
        <v>0</v>
      </c>
      <c r="AH367" s="115"/>
    </row>
    <row r="368" spans="1:34" ht="15.75" x14ac:dyDescent="0.25">
      <c r="A368" s="111">
        <v>42866</v>
      </c>
      <c r="B368" s="103" t="s">
        <v>124</v>
      </c>
      <c r="C368" s="112">
        <v>6</v>
      </c>
      <c r="D368" s="105">
        <v>54</v>
      </c>
      <c r="E368" s="113">
        <v>11</v>
      </c>
      <c r="F368" s="112"/>
      <c r="G368" s="112">
        <v>5</v>
      </c>
      <c r="H368" s="112">
        <v>161</v>
      </c>
      <c r="I368" s="112">
        <v>176</v>
      </c>
      <c r="J368" s="114"/>
      <c r="K368" s="114">
        <v>14</v>
      </c>
      <c r="L368" s="114">
        <v>18</v>
      </c>
      <c r="M368" s="114">
        <v>10</v>
      </c>
      <c r="N368" s="114"/>
      <c r="O368" s="114"/>
      <c r="P368" s="114"/>
      <c r="Q368" s="114"/>
      <c r="R368" s="114"/>
      <c r="S368" s="114"/>
      <c r="T368" s="114"/>
      <c r="U368" s="114">
        <v>25</v>
      </c>
      <c r="V368" s="114"/>
      <c r="W368" s="114">
        <v>20</v>
      </c>
      <c r="X368" s="114"/>
      <c r="Y368" s="114">
        <v>0</v>
      </c>
      <c r="Z368" s="114"/>
      <c r="AA368" s="114">
        <v>0</v>
      </c>
      <c r="AB368" s="114"/>
      <c r="AC368" s="114">
        <v>0</v>
      </c>
      <c r="AD368" s="114"/>
      <c r="AE368" s="114">
        <v>0</v>
      </c>
      <c r="AF368" s="114"/>
      <c r="AG368" s="114">
        <v>0</v>
      </c>
      <c r="AH368" s="115"/>
    </row>
    <row r="369" spans="1:34" ht="15.75" x14ac:dyDescent="0.25">
      <c r="A369" s="111">
        <v>42866</v>
      </c>
      <c r="B369" s="103" t="s">
        <v>124</v>
      </c>
      <c r="C369" s="112">
        <v>6</v>
      </c>
      <c r="D369" s="105">
        <v>55</v>
      </c>
      <c r="E369" s="113">
        <v>14</v>
      </c>
      <c r="F369" s="112"/>
      <c r="G369" s="112">
        <v>5</v>
      </c>
      <c r="H369" s="112">
        <v>266</v>
      </c>
      <c r="I369" s="112">
        <v>224</v>
      </c>
      <c r="J369" s="114"/>
      <c r="K369" s="114">
        <v>0</v>
      </c>
      <c r="L369" s="114">
        <v>0</v>
      </c>
      <c r="M369" s="114">
        <v>0</v>
      </c>
      <c r="N369" s="114">
        <v>0</v>
      </c>
      <c r="O369" s="114">
        <v>0</v>
      </c>
      <c r="P369" s="114">
        <v>0</v>
      </c>
      <c r="Q369" s="114">
        <v>0</v>
      </c>
      <c r="R369" s="114">
        <v>0</v>
      </c>
      <c r="S369" s="114">
        <v>0</v>
      </c>
      <c r="T369" s="114">
        <v>0</v>
      </c>
      <c r="U369" s="114">
        <v>8</v>
      </c>
      <c r="V369" s="114"/>
      <c r="W369" s="114">
        <v>63</v>
      </c>
      <c r="X369" s="114"/>
      <c r="Y369" s="114">
        <v>0</v>
      </c>
      <c r="Z369" s="114"/>
      <c r="AA369" s="114">
        <v>0</v>
      </c>
      <c r="AB369" s="114"/>
      <c r="AC369" s="114">
        <v>0</v>
      </c>
      <c r="AD369" s="114"/>
      <c r="AE369" s="114">
        <v>0</v>
      </c>
      <c r="AF369" s="114"/>
      <c r="AG369" s="114">
        <v>0</v>
      </c>
      <c r="AH369" s="115"/>
    </row>
    <row r="370" spans="1:34" ht="15.75" x14ac:dyDescent="0.25">
      <c r="A370" s="111">
        <v>42866</v>
      </c>
      <c r="B370" s="103" t="s">
        <v>124</v>
      </c>
      <c r="C370" s="112">
        <v>6</v>
      </c>
      <c r="D370" s="105">
        <v>56</v>
      </c>
      <c r="E370" s="113">
        <v>14</v>
      </c>
      <c r="F370" s="112"/>
      <c r="G370" s="112">
        <v>5</v>
      </c>
      <c r="H370" s="112">
        <v>271</v>
      </c>
      <c r="I370" s="112">
        <v>192</v>
      </c>
      <c r="J370" s="114"/>
      <c r="K370" s="114">
        <v>11</v>
      </c>
      <c r="L370" s="114">
        <v>6.5</v>
      </c>
      <c r="M370" s="114">
        <v>5</v>
      </c>
      <c r="N370" s="114">
        <v>2</v>
      </c>
      <c r="O370" s="114">
        <v>2</v>
      </c>
      <c r="P370" s="114">
        <v>0</v>
      </c>
      <c r="Q370" s="114">
        <v>0</v>
      </c>
      <c r="R370" s="114">
        <v>0</v>
      </c>
      <c r="S370" s="114">
        <v>0</v>
      </c>
      <c r="T370" s="114">
        <v>0</v>
      </c>
      <c r="U370" s="114">
        <v>19</v>
      </c>
      <c r="V370" s="114"/>
      <c r="W370" s="114">
        <v>56</v>
      </c>
      <c r="X370" s="114"/>
      <c r="Y370" s="114">
        <v>0</v>
      </c>
      <c r="Z370" s="114"/>
      <c r="AA370" s="114">
        <v>0</v>
      </c>
      <c r="AB370" s="114"/>
      <c r="AC370" s="114">
        <v>3</v>
      </c>
      <c r="AD370" s="114"/>
      <c r="AE370" s="114">
        <v>0</v>
      </c>
      <c r="AF370" s="114"/>
      <c r="AG370" s="114">
        <v>0</v>
      </c>
      <c r="AH370" s="115"/>
    </row>
    <row r="371" spans="1:34" ht="15.75" x14ac:dyDescent="0.25">
      <c r="A371" s="111">
        <v>42866</v>
      </c>
      <c r="B371" s="103" t="s">
        <v>124</v>
      </c>
      <c r="C371" s="112">
        <v>6</v>
      </c>
      <c r="D371" s="105">
        <v>57</v>
      </c>
      <c r="E371" s="113">
        <v>14</v>
      </c>
      <c r="F371" s="112"/>
      <c r="G371" s="112">
        <v>5</v>
      </c>
      <c r="H371" s="112">
        <v>227</v>
      </c>
      <c r="I371" s="112">
        <v>109</v>
      </c>
      <c r="J371" s="114"/>
      <c r="K371" s="114">
        <v>0</v>
      </c>
      <c r="L371" s="114">
        <v>0</v>
      </c>
      <c r="M371" s="114">
        <v>1</v>
      </c>
      <c r="N371" s="114">
        <v>0</v>
      </c>
      <c r="O371" s="114">
        <v>0</v>
      </c>
      <c r="P371" s="114"/>
      <c r="Q371" s="114"/>
      <c r="R371" s="114"/>
      <c r="S371" s="114"/>
      <c r="T371" s="114"/>
      <c r="U371" s="114">
        <v>40</v>
      </c>
      <c r="V371" s="114"/>
      <c r="W371" s="114">
        <v>37</v>
      </c>
      <c r="X371" s="114"/>
      <c r="Y371" s="114">
        <v>0</v>
      </c>
      <c r="Z371" s="114"/>
      <c r="AA371" s="114">
        <v>0</v>
      </c>
      <c r="AB371" s="114"/>
      <c r="AC371" s="114">
        <v>0</v>
      </c>
      <c r="AD371" s="114"/>
      <c r="AE371" s="114">
        <v>0</v>
      </c>
      <c r="AF371" s="114"/>
      <c r="AG371" s="114">
        <v>0</v>
      </c>
      <c r="AH371" s="115"/>
    </row>
    <row r="372" spans="1:34" ht="15.75" x14ac:dyDescent="0.25">
      <c r="A372" s="111">
        <v>42866</v>
      </c>
      <c r="B372" s="103" t="s">
        <v>124</v>
      </c>
      <c r="C372" s="112">
        <v>6</v>
      </c>
      <c r="D372" s="105">
        <v>58</v>
      </c>
      <c r="E372" s="113">
        <v>14</v>
      </c>
      <c r="F372" s="112"/>
      <c r="G372" s="112">
        <v>5</v>
      </c>
      <c r="H372" s="112">
        <v>175</v>
      </c>
      <c r="I372" s="112">
        <v>73</v>
      </c>
      <c r="J372" s="114"/>
      <c r="K372" s="114">
        <v>6</v>
      </c>
      <c r="L372" s="114">
        <v>5</v>
      </c>
      <c r="M372" s="114">
        <v>2</v>
      </c>
      <c r="N372" s="114">
        <v>0</v>
      </c>
      <c r="O372" s="114">
        <v>0</v>
      </c>
      <c r="P372" s="114">
        <v>0</v>
      </c>
      <c r="Q372" s="114">
        <v>0</v>
      </c>
      <c r="R372" s="114">
        <v>0</v>
      </c>
      <c r="S372" s="114">
        <v>0</v>
      </c>
      <c r="T372" s="114">
        <v>0</v>
      </c>
      <c r="U372" s="114">
        <v>10</v>
      </c>
      <c r="V372" s="114"/>
      <c r="W372" s="114">
        <v>34</v>
      </c>
      <c r="X372" s="114"/>
      <c r="Y372" s="114">
        <v>0</v>
      </c>
      <c r="Z372" s="114"/>
      <c r="AA372" s="114">
        <v>0</v>
      </c>
      <c r="AB372" s="114"/>
      <c r="AC372" s="114">
        <v>0</v>
      </c>
      <c r="AD372" s="114"/>
      <c r="AE372" s="114">
        <v>0</v>
      </c>
      <c r="AF372" s="114"/>
      <c r="AG372" s="114">
        <v>1</v>
      </c>
      <c r="AH372" s="115"/>
    </row>
    <row r="373" spans="1:34" ht="15.75" x14ac:dyDescent="0.25">
      <c r="A373" s="111">
        <v>42866</v>
      </c>
      <c r="B373" s="103" t="s">
        <v>124</v>
      </c>
      <c r="C373" s="112">
        <v>6</v>
      </c>
      <c r="D373" s="105">
        <v>59</v>
      </c>
      <c r="E373" s="113">
        <v>14</v>
      </c>
      <c r="F373" s="112"/>
      <c r="G373" s="112">
        <v>5</v>
      </c>
      <c r="H373" s="112">
        <v>226</v>
      </c>
      <c r="I373" s="112">
        <v>216</v>
      </c>
      <c r="J373" s="114"/>
      <c r="K373" s="114">
        <v>10</v>
      </c>
      <c r="L373" s="114">
        <v>10</v>
      </c>
      <c r="M373" s="114">
        <v>0</v>
      </c>
      <c r="N373" s="114">
        <v>0</v>
      </c>
      <c r="O373" s="114">
        <v>0</v>
      </c>
      <c r="P373" s="114">
        <v>0</v>
      </c>
      <c r="Q373" s="114">
        <v>0</v>
      </c>
      <c r="R373" s="114">
        <v>0</v>
      </c>
      <c r="S373" s="114">
        <v>0</v>
      </c>
      <c r="T373" s="114">
        <v>0</v>
      </c>
      <c r="U373" s="114">
        <v>74</v>
      </c>
      <c r="V373" s="114"/>
      <c r="W373" s="114">
        <v>61</v>
      </c>
      <c r="X373" s="114"/>
      <c r="Y373" s="114">
        <v>1</v>
      </c>
      <c r="Z373" s="114"/>
      <c r="AA373" s="114">
        <v>0</v>
      </c>
      <c r="AB373" s="114"/>
      <c r="AC373" s="114">
        <v>1</v>
      </c>
      <c r="AD373" s="114"/>
      <c r="AE373" s="114">
        <v>0</v>
      </c>
      <c r="AF373" s="114"/>
      <c r="AG373" s="114">
        <v>6</v>
      </c>
      <c r="AH373" s="115"/>
    </row>
    <row r="374" spans="1:34" ht="16.5" thickBot="1" x14ac:dyDescent="0.3">
      <c r="A374" s="116">
        <v>42866</v>
      </c>
      <c r="B374" s="103" t="s">
        <v>124</v>
      </c>
      <c r="C374" s="118">
        <v>6</v>
      </c>
      <c r="D374" s="117">
        <v>60</v>
      </c>
      <c r="E374" s="119">
        <v>14</v>
      </c>
      <c r="F374" s="118"/>
      <c r="G374" s="118">
        <v>5</v>
      </c>
      <c r="H374" s="118">
        <v>221</v>
      </c>
      <c r="I374" s="118">
        <v>63</v>
      </c>
      <c r="J374" s="120"/>
      <c r="K374" s="120">
        <v>2</v>
      </c>
      <c r="L374" s="120">
        <v>2</v>
      </c>
      <c r="M374" s="120">
        <v>0</v>
      </c>
      <c r="N374" s="120">
        <v>0</v>
      </c>
      <c r="O374" s="120">
        <v>0</v>
      </c>
      <c r="P374" s="120">
        <v>0</v>
      </c>
      <c r="Q374" s="120">
        <v>0</v>
      </c>
      <c r="R374" s="120">
        <v>0</v>
      </c>
      <c r="S374" s="120">
        <v>0</v>
      </c>
      <c r="T374" s="120">
        <v>0</v>
      </c>
      <c r="U374" s="120">
        <v>8</v>
      </c>
      <c r="V374" s="120"/>
      <c r="W374" s="120">
        <v>15</v>
      </c>
      <c r="X374" s="120"/>
      <c r="Y374" s="120">
        <v>1</v>
      </c>
      <c r="Z374" s="120"/>
      <c r="AA374" s="120">
        <v>0</v>
      </c>
      <c r="AB374" s="120"/>
      <c r="AC374" s="120">
        <v>0</v>
      </c>
      <c r="AD374" s="120"/>
      <c r="AE374" s="120">
        <v>0</v>
      </c>
      <c r="AF374" s="120"/>
      <c r="AG374" s="120">
        <v>0</v>
      </c>
      <c r="AH374" s="121"/>
    </row>
    <row r="375" spans="1:34" ht="15.75" x14ac:dyDescent="0.25">
      <c r="A375" s="72">
        <v>42898</v>
      </c>
      <c r="B375" s="73" t="s">
        <v>122</v>
      </c>
      <c r="C375" s="74">
        <v>7</v>
      </c>
      <c r="D375" s="73">
        <v>1</v>
      </c>
      <c r="E375" s="73">
        <v>3</v>
      </c>
      <c r="F375" s="73"/>
      <c r="G375" s="75">
        <v>5</v>
      </c>
      <c r="H375" s="74">
        <v>195</v>
      </c>
      <c r="I375" s="75">
        <v>134</v>
      </c>
      <c r="J375" s="76"/>
      <c r="K375" s="77">
        <v>2</v>
      </c>
      <c r="L375" s="77">
        <v>1</v>
      </c>
      <c r="M375" s="77">
        <v>8</v>
      </c>
      <c r="N375" s="77">
        <v>11</v>
      </c>
      <c r="O375" s="77">
        <v>0</v>
      </c>
      <c r="P375" s="77">
        <v>0</v>
      </c>
      <c r="Q375" s="77">
        <v>0</v>
      </c>
      <c r="R375" s="77"/>
      <c r="S375" s="77"/>
      <c r="T375" s="77"/>
      <c r="U375" s="75">
        <v>42</v>
      </c>
      <c r="V375" s="75">
        <v>40</v>
      </c>
      <c r="W375" s="75">
        <v>33</v>
      </c>
      <c r="X375" s="75">
        <v>28</v>
      </c>
      <c r="Y375" s="75">
        <v>0</v>
      </c>
      <c r="Z375" s="75">
        <v>0</v>
      </c>
      <c r="AA375" s="75">
        <v>0</v>
      </c>
      <c r="AB375" s="75">
        <v>0</v>
      </c>
      <c r="AC375" s="75">
        <v>0</v>
      </c>
      <c r="AD375" s="75">
        <v>0</v>
      </c>
      <c r="AE375" s="75">
        <v>0</v>
      </c>
      <c r="AF375" s="75">
        <v>0</v>
      </c>
      <c r="AG375" s="75">
        <v>2</v>
      </c>
      <c r="AH375" s="78">
        <v>2</v>
      </c>
    </row>
    <row r="376" spans="1:34" ht="15.75" x14ac:dyDescent="0.25">
      <c r="A376" s="79">
        <v>42898</v>
      </c>
      <c r="B376" s="80" t="s">
        <v>122</v>
      </c>
      <c r="C376" s="81">
        <v>7</v>
      </c>
      <c r="D376" s="80">
        <v>2</v>
      </c>
      <c r="E376" s="80">
        <v>3</v>
      </c>
      <c r="F376" s="80"/>
      <c r="G376" s="82">
        <v>5</v>
      </c>
      <c r="H376" s="81">
        <v>201</v>
      </c>
      <c r="I376" s="82">
        <v>236</v>
      </c>
      <c r="J376" s="83"/>
      <c r="K376" s="84">
        <v>2</v>
      </c>
      <c r="L376" s="84">
        <v>3.7</v>
      </c>
      <c r="M376" s="84">
        <v>0</v>
      </c>
      <c r="N376" s="84">
        <v>0</v>
      </c>
      <c r="O376" s="84">
        <v>0</v>
      </c>
      <c r="P376" s="84">
        <v>0</v>
      </c>
      <c r="Q376" s="84">
        <v>0</v>
      </c>
      <c r="R376" s="84"/>
      <c r="S376" s="84"/>
      <c r="T376" s="84"/>
      <c r="U376" s="82">
        <v>9</v>
      </c>
      <c r="V376" s="82">
        <v>12</v>
      </c>
      <c r="W376" s="82">
        <v>14</v>
      </c>
      <c r="X376" s="82">
        <v>21</v>
      </c>
      <c r="Y376" s="82">
        <v>0</v>
      </c>
      <c r="Z376" s="82">
        <v>1</v>
      </c>
      <c r="AA376" s="82">
        <v>0</v>
      </c>
      <c r="AB376" s="82">
        <v>0</v>
      </c>
      <c r="AC376" s="82">
        <v>0</v>
      </c>
      <c r="AD376" s="82">
        <v>0</v>
      </c>
      <c r="AE376" s="82">
        <v>0</v>
      </c>
      <c r="AF376" s="82">
        <v>0</v>
      </c>
      <c r="AG376" s="82">
        <v>0</v>
      </c>
      <c r="AH376" s="85">
        <v>0</v>
      </c>
    </row>
    <row r="377" spans="1:34" ht="15.75" x14ac:dyDescent="0.25">
      <c r="A377" s="79">
        <v>42898</v>
      </c>
      <c r="B377" s="80" t="s">
        <v>122</v>
      </c>
      <c r="C377" s="81">
        <v>7</v>
      </c>
      <c r="D377" s="80">
        <v>3</v>
      </c>
      <c r="E377" s="80">
        <v>3</v>
      </c>
      <c r="F377" s="80"/>
      <c r="G377" s="82">
        <v>5</v>
      </c>
      <c r="H377" s="81">
        <v>186</v>
      </c>
      <c r="I377" s="82">
        <v>68</v>
      </c>
      <c r="J377" s="83"/>
      <c r="K377" s="84">
        <v>4</v>
      </c>
      <c r="L377" s="84">
        <v>8</v>
      </c>
      <c r="M377" s="84">
        <v>5</v>
      </c>
      <c r="N377" s="84">
        <v>2</v>
      </c>
      <c r="O377" s="84">
        <v>11</v>
      </c>
      <c r="P377" s="84">
        <v>0</v>
      </c>
      <c r="Q377" s="84">
        <v>0</v>
      </c>
      <c r="R377" s="84">
        <v>0</v>
      </c>
      <c r="S377" s="84">
        <v>0</v>
      </c>
      <c r="T377" s="84">
        <v>0</v>
      </c>
      <c r="U377" s="82">
        <v>17</v>
      </c>
      <c r="V377" s="82">
        <v>19</v>
      </c>
      <c r="W377" s="82">
        <v>25</v>
      </c>
      <c r="X377" s="82">
        <v>32</v>
      </c>
      <c r="Y377" s="82">
        <v>0</v>
      </c>
      <c r="Z377" s="82">
        <v>1</v>
      </c>
      <c r="AA377" s="82">
        <v>0</v>
      </c>
      <c r="AB377" s="82">
        <v>1</v>
      </c>
      <c r="AC377" s="82">
        <v>0</v>
      </c>
      <c r="AD377" s="82">
        <v>0</v>
      </c>
      <c r="AE377" s="82">
        <v>0</v>
      </c>
      <c r="AF377" s="82">
        <v>0</v>
      </c>
      <c r="AG377" s="82">
        <v>1</v>
      </c>
      <c r="AH377" s="85">
        <v>5</v>
      </c>
    </row>
    <row r="378" spans="1:34" ht="15.75" x14ac:dyDescent="0.25">
      <c r="A378" s="79">
        <v>42898</v>
      </c>
      <c r="B378" s="80" t="s">
        <v>122</v>
      </c>
      <c r="C378" s="81">
        <v>7</v>
      </c>
      <c r="D378" s="80">
        <v>4</v>
      </c>
      <c r="E378" s="80">
        <v>3</v>
      </c>
      <c r="F378" s="80"/>
      <c r="G378" s="82">
        <v>5</v>
      </c>
      <c r="H378" s="81">
        <v>199</v>
      </c>
      <c r="I378" s="82">
        <v>136</v>
      </c>
      <c r="J378" s="83"/>
      <c r="K378" s="84">
        <v>17</v>
      </c>
      <c r="L378" s="84">
        <v>8</v>
      </c>
      <c r="M378" s="84">
        <v>10</v>
      </c>
      <c r="N378" s="84">
        <v>18</v>
      </c>
      <c r="O378" s="84">
        <v>16</v>
      </c>
      <c r="P378" s="84">
        <v>4.5</v>
      </c>
      <c r="Q378" s="84">
        <v>0</v>
      </c>
      <c r="R378" s="84">
        <v>0</v>
      </c>
      <c r="S378" s="84">
        <v>0</v>
      </c>
      <c r="T378" s="84">
        <v>0</v>
      </c>
      <c r="U378" s="82">
        <v>115</v>
      </c>
      <c r="V378" s="82">
        <v>118</v>
      </c>
      <c r="W378" s="82">
        <v>55</v>
      </c>
      <c r="X378" s="82">
        <v>27</v>
      </c>
      <c r="Y378" s="82">
        <v>0</v>
      </c>
      <c r="Z378" s="82">
        <v>2</v>
      </c>
      <c r="AA378" s="82">
        <v>0</v>
      </c>
      <c r="AB378" s="82">
        <v>0</v>
      </c>
      <c r="AC378" s="82">
        <v>0</v>
      </c>
      <c r="AD378" s="82">
        <v>0</v>
      </c>
      <c r="AE378" s="82">
        <v>0</v>
      </c>
      <c r="AF378" s="82">
        <v>0</v>
      </c>
      <c r="AG378" s="82">
        <v>2</v>
      </c>
      <c r="AH378" s="85">
        <v>4</v>
      </c>
    </row>
    <row r="379" spans="1:34" ht="15.75" x14ac:dyDescent="0.25">
      <c r="A379" s="79">
        <v>42898</v>
      </c>
      <c r="B379" s="80" t="s">
        <v>122</v>
      </c>
      <c r="C379" s="81">
        <v>7</v>
      </c>
      <c r="D379" s="80">
        <v>5</v>
      </c>
      <c r="E379" s="80">
        <v>4</v>
      </c>
      <c r="F379" s="80"/>
      <c r="G379" s="82">
        <v>5</v>
      </c>
      <c r="H379" s="81">
        <v>150</v>
      </c>
      <c r="I379" s="82">
        <v>59</v>
      </c>
      <c r="J379" s="83"/>
      <c r="K379" s="84">
        <v>3</v>
      </c>
      <c r="L379" s="84">
        <v>8</v>
      </c>
      <c r="M379" s="84">
        <v>3</v>
      </c>
      <c r="N379" s="84">
        <v>0</v>
      </c>
      <c r="O379" s="84">
        <v>0</v>
      </c>
      <c r="P379" s="84"/>
      <c r="Q379" s="84"/>
      <c r="R379" s="84"/>
      <c r="S379" s="84"/>
      <c r="T379" s="84"/>
      <c r="U379" s="82">
        <v>35</v>
      </c>
      <c r="V379" s="82">
        <v>32</v>
      </c>
      <c r="W379" s="82">
        <v>32</v>
      </c>
      <c r="X379" s="82">
        <v>27</v>
      </c>
      <c r="Y379" s="82">
        <v>0</v>
      </c>
      <c r="Z379" s="82">
        <v>1</v>
      </c>
      <c r="AA379" s="82"/>
      <c r="AB379" s="82">
        <v>0</v>
      </c>
      <c r="AC379" s="82">
        <v>0</v>
      </c>
      <c r="AD379" s="82">
        <v>0</v>
      </c>
      <c r="AE379" s="82">
        <v>0</v>
      </c>
      <c r="AF379" s="82">
        <v>0</v>
      </c>
      <c r="AG379" s="82">
        <v>6</v>
      </c>
      <c r="AH379" s="85">
        <v>7</v>
      </c>
    </row>
    <row r="380" spans="1:34" ht="15.75" x14ac:dyDescent="0.25">
      <c r="A380" s="79">
        <v>42898</v>
      </c>
      <c r="B380" s="80" t="s">
        <v>122</v>
      </c>
      <c r="C380" s="81">
        <v>7</v>
      </c>
      <c r="D380" s="81">
        <v>6</v>
      </c>
      <c r="E380" s="80">
        <v>5</v>
      </c>
      <c r="F380" s="82"/>
      <c r="G380" s="82">
        <v>5</v>
      </c>
      <c r="H380" s="81">
        <v>260</v>
      </c>
      <c r="I380" s="82">
        <v>117</v>
      </c>
      <c r="J380" s="82"/>
      <c r="K380" s="84">
        <v>17</v>
      </c>
      <c r="L380" s="84">
        <v>5</v>
      </c>
      <c r="M380" s="84">
        <v>8</v>
      </c>
      <c r="N380" s="84">
        <v>10</v>
      </c>
      <c r="O380" s="84">
        <v>7</v>
      </c>
      <c r="P380" s="84">
        <v>0</v>
      </c>
      <c r="Q380" s="84">
        <v>0</v>
      </c>
      <c r="R380" s="84">
        <v>0</v>
      </c>
      <c r="S380" s="84">
        <v>0</v>
      </c>
      <c r="T380" s="84">
        <v>0</v>
      </c>
      <c r="U380" s="82">
        <v>43</v>
      </c>
      <c r="V380" s="82">
        <v>48</v>
      </c>
      <c r="W380" s="82">
        <v>26</v>
      </c>
      <c r="X380" s="82">
        <v>20</v>
      </c>
      <c r="Y380" s="82">
        <v>0</v>
      </c>
      <c r="Z380" s="82">
        <v>0</v>
      </c>
      <c r="AA380" s="82">
        <v>0</v>
      </c>
      <c r="AB380" s="82">
        <v>0</v>
      </c>
      <c r="AC380" s="82">
        <v>0</v>
      </c>
      <c r="AD380" s="82">
        <v>0</v>
      </c>
      <c r="AE380" s="82">
        <v>0</v>
      </c>
      <c r="AF380" s="82">
        <v>0</v>
      </c>
      <c r="AG380" s="82">
        <v>1</v>
      </c>
      <c r="AH380" s="85">
        <v>1</v>
      </c>
    </row>
    <row r="381" spans="1:34" ht="15.75" x14ac:dyDescent="0.25">
      <c r="A381" s="79">
        <v>42898</v>
      </c>
      <c r="B381" s="80" t="s">
        <v>122</v>
      </c>
      <c r="C381" s="81">
        <v>7</v>
      </c>
      <c r="D381" s="81">
        <v>7</v>
      </c>
      <c r="E381" s="80">
        <v>5</v>
      </c>
      <c r="F381" s="82"/>
      <c r="G381" s="82">
        <v>5</v>
      </c>
      <c r="H381" s="81">
        <v>147</v>
      </c>
      <c r="I381" s="82">
        <v>184</v>
      </c>
      <c r="J381" s="82"/>
      <c r="K381" s="84">
        <v>12</v>
      </c>
      <c r="L381" s="84">
        <v>6</v>
      </c>
      <c r="M381" s="84">
        <v>8</v>
      </c>
      <c r="N381" s="84">
        <v>20</v>
      </c>
      <c r="O381" s="84">
        <v>7</v>
      </c>
      <c r="P381" s="84">
        <v>0</v>
      </c>
      <c r="Q381" s="84">
        <v>0</v>
      </c>
      <c r="R381" s="84">
        <v>0</v>
      </c>
      <c r="S381" s="84">
        <v>0</v>
      </c>
      <c r="T381" s="84">
        <v>0</v>
      </c>
      <c r="U381" s="82">
        <v>33</v>
      </c>
      <c r="V381" s="82">
        <v>29</v>
      </c>
      <c r="W381" s="82">
        <v>26</v>
      </c>
      <c r="X381" s="82">
        <v>20</v>
      </c>
      <c r="Y381" s="82">
        <v>0</v>
      </c>
      <c r="Z381" s="82">
        <v>0</v>
      </c>
      <c r="AA381" s="82">
        <v>0</v>
      </c>
      <c r="AB381" s="82">
        <v>0</v>
      </c>
      <c r="AC381" s="82">
        <v>0</v>
      </c>
      <c r="AD381" s="82">
        <v>0</v>
      </c>
      <c r="AE381" s="82">
        <v>0</v>
      </c>
      <c r="AF381" s="82">
        <v>0</v>
      </c>
      <c r="AG381" s="82">
        <v>2</v>
      </c>
      <c r="AH381" s="85">
        <v>1</v>
      </c>
    </row>
    <row r="382" spans="1:34" ht="15.75" x14ac:dyDescent="0.25">
      <c r="A382" s="79">
        <v>42898</v>
      </c>
      <c r="B382" s="80" t="s">
        <v>122</v>
      </c>
      <c r="C382" s="81">
        <v>7</v>
      </c>
      <c r="D382" s="80">
        <v>8</v>
      </c>
      <c r="E382" s="80">
        <v>6</v>
      </c>
      <c r="F382" s="82"/>
      <c r="G382" s="82">
        <v>5</v>
      </c>
      <c r="H382" s="81">
        <v>168</v>
      </c>
      <c r="I382" s="82">
        <v>239</v>
      </c>
      <c r="J382" s="82"/>
      <c r="K382" s="84">
        <v>0</v>
      </c>
      <c r="L382" s="84">
        <v>0</v>
      </c>
      <c r="M382" s="84">
        <v>0</v>
      </c>
      <c r="N382" s="84">
        <v>5.5</v>
      </c>
      <c r="O382" s="84">
        <v>0</v>
      </c>
      <c r="P382" s="84">
        <v>0</v>
      </c>
      <c r="Q382" s="84"/>
      <c r="R382" s="84"/>
      <c r="S382" s="84"/>
      <c r="T382" s="84"/>
      <c r="U382" s="82">
        <v>41</v>
      </c>
      <c r="V382" s="82">
        <v>28</v>
      </c>
      <c r="W382" s="82">
        <v>34</v>
      </c>
      <c r="X382" s="82">
        <v>36</v>
      </c>
      <c r="Y382" s="82">
        <v>1</v>
      </c>
      <c r="Z382" s="82">
        <v>0</v>
      </c>
      <c r="AA382" s="82">
        <v>1</v>
      </c>
      <c r="AB382" s="82"/>
      <c r="AC382" s="82">
        <v>0</v>
      </c>
      <c r="AD382" s="82">
        <v>0</v>
      </c>
      <c r="AE382" s="82">
        <v>0</v>
      </c>
      <c r="AF382" s="82">
        <v>0</v>
      </c>
      <c r="AG382" s="82">
        <v>7</v>
      </c>
      <c r="AH382" s="85">
        <v>6</v>
      </c>
    </row>
    <row r="383" spans="1:34" ht="15.75" x14ac:dyDescent="0.25">
      <c r="A383" s="79">
        <v>42898</v>
      </c>
      <c r="B383" s="80" t="s">
        <v>122</v>
      </c>
      <c r="C383" s="81">
        <v>7</v>
      </c>
      <c r="D383" s="80">
        <v>9</v>
      </c>
      <c r="E383" s="80">
        <v>7</v>
      </c>
      <c r="F383" s="82"/>
      <c r="G383" s="82">
        <v>5</v>
      </c>
      <c r="H383" s="81">
        <v>207</v>
      </c>
      <c r="I383" s="82">
        <v>124</v>
      </c>
      <c r="J383" s="82"/>
      <c r="K383" s="84">
        <v>10</v>
      </c>
      <c r="L383" s="84">
        <v>15</v>
      </c>
      <c r="M383" s="84">
        <v>1.5</v>
      </c>
      <c r="N383" s="84">
        <v>10</v>
      </c>
      <c r="O383" s="84">
        <v>0</v>
      </c>
      <c r="P383" s="84">
        <v>0</v>
      </c>
      <c r="Q383" s="84">
        <v>0</v>
      </c>
      <c r="R383" s="84">
        <v>0</v>
      </c>
      <c r="S383" s="84">
        <v>0</v>
      </c>
      <c r="T383" s="84">
        <v>0</v>
      </c>
      <c r="U383" s="82">
        <v>33</v>
      </c>
      <c r="V383" s="82">
        <v>30</v>
      </c>
      <c r="W383" s="82">
        <v>47</v>
      </c>
      <c r="X383" s="82">
        <v>40</v>
      </c>
      <c r="Y383" s="82">
        <v>0</v>
      </c>
      <c r="Z383" s="82">
        <v>0</v>
      </c>
      <c r="AA383" s="82">
        <v>0</v>
      </c>
      <c r="AB383" s="82">
        <v>0</v>
      </c>
      <c r="AC383" s="82">
        <v>0</v>
      </c>
      <c r="AD383" s="82">
        <v>0</v>
      </c>
      <c r="AE383" s="82">
        <v>0</v>
      </c>
      <c r="AF383" s="82">
        <v>0</v>
      </c>
      <c r="AG383" s="82">
        <v>2</v>
      </c>
      <c r="AH383" s="85">
        <v>3</v>
      </c>
    </row>
    <row r="384" spans="1:34" ht="15.75" x14ac:dyDescent="0.25">
      <c r="A384" s="79">
        <v>42898</v>
      </c>
      <c r="B384" s="80" t="s">
        <v>122</v>
      </c>
      <c r="C384" s="81">
        <v>7</v>
      </c>
      <c r="D384" s="86">
        <v>10</v>
      </c>
      <c r="E384" s="86">
        <v>7</v>
      </c>
      <c r="F384" s="82"/>
      <c r="G384" s="82">
        <v>5</v>
      </c>
      <c r="H384" s="81">
        <v>127</v>
      </c>
      <c r="I384" s="82">
        <v>90</v>
      </c>
      <c r="J384" s="82"/>
      <c r="K384" s="84">
        <v>16</v>
      </c>
      <c r="L384" s="84">
        <v>0</v>
      </c>
      <c r="M384" s="84">
        <v>0</v>
      </c>
      <c r="N384" s="84">
        <v>0</v>
      </c>
      <c r="O384" s="84">
        <v>0</v>
      </c>
      <c r="P384" s="84">
        <v>0</v>
      </c>
      <c r="Q384" s="84">
        <v>0</v>
      </c>
      <c r="R384" s="84">
        <v>0</v>
      </c>
      <c r="S384" s="84">
        <v>0</v>
      </c>
      <c r="T384" s="84">
        <v>0</v>
      </c>
      <c r="U384" s="82">
        <v>51</v>
      </c>
      <c r="V384" s="82">
        <v>34</v>
      </c>
      <c r="W384" s="82">
        <v>42</v>
      </c>
      <c r="X384" s="82">
        <v>61</v>
      </c>
      <c r="Y384" s="82">
        <v>1</v>
      </c>
      <c r="Z384" s="82">
        <v>1</v>
      </c>
      <c r="AA384" s="82">
        <v>0</v>
      </c>
      <c r="AB384" s="82">
        <v>0</v>
      </c>
      <c r="AC384" s="82">
        <v>0</v>
      </c>
      <c r="AD384" s="82">
        <v>0</v>
      </c>
      <c r="AE384" s="82">
        <v>0</v>
      </c>
      <c r="AF384" s="82">
        <v>0</v>
      </c>
      <c r="AG384" s="82">
        <v>3</v>
      </c>
      <c r="AH384" s="85">
        <v>2</v>
      </c>
    </row>
    <row r="385" spans="1:34" ht="15.75" x14ac:dyDescent="0.25">
      <c r="A385" s="79">
        <v>42898</v>
      </c>
      <c r="B385" s="80" t="s">
        <v>122</v>
      </c>
      <c r="C385" s="81">
        <v>7</v>
      </c>
      <c r="D385" s="86">
        <v>11</v>
      </c>
      <c r="E385" s="86">
        <v>3</v>
      </c>
      <c r="F385" s="82"/>
      <c r="G385" s="82">
        <v>5</v>
      </c>
      <c r="H385" s="81">
        <v>464</v>
      </c>
      <c r="I385" s="82">
        <v>90</v>
      </c>
      <c r="J385" s="82"/>
      <c r="K385" s="84">
        <v>2</v>
      </c>
      <c r="L385" s="84">
        <v>3</v>
      </c>
      <c r="M385" s="84">
        <v>4.5</v>
      </c>
      <c r="N385" s="84">
        <v>7</v>
      </c>
      <c r="O385" s="84">
        <v>0</v>
      </c>
      <c r="P385" s="84">
        <v>0</v>
      </c>
      <c r="Q385" s="84">
        <v>0</v>
      </c>
      <c r="R385" s="84">
        <v>0</v>
      </c>
      <c r="S385" s="84">
        <v>0</v>
      </c>
      <c r="T385" s="84">
        <v>0</v>
      </c>
      <c r="U385" s="82">
        <v>39</v>
      </c>
      <c r="V385" s="82">
        <v>10</v>
      </c>
      <c r="W385" s="82">
        <v>8</v>
      </c>
      <c r="X385" s="82">
        <v>7</v>
      </c>
      <c r="Y385" s="82">
        <v>1</v>
      </c>
      <c r="Z385" s="82">
        <v>1</v>
      </c>
      <c r="AA385" s="82">
        <v>0</v>
      </c>
      <c r="AB385" s="82">
        <v>0</v>
      </c>
      <c r="AC385" s="82">
        <v>0</v>
      </c>
      <c r="AD385" s="82">
        <v>0</v>
      </c>
      <c r="AE385" s="82">
        <v>0</v>
      </c>
      <c r="AF385" s="82">
        <v>0</v>
      </c>
      <c r="AG385" s="82">
        <v>1</v>
      </c>
      <c r="AH385" s="85">
        <v>0</v>
      </c>
    </row>
    <row r="386" spans="1:34" ht="15.75" x14ac:dyDescent="0.25">
      <c r="A386" s="79">
        <v>42898</v>
      </c>
      <c r="B386" s="80" t="s">
        <v>122</v>
      </c>
      <c r="C386" s="81">
        <v>7</v>
      </c>
      <c r="D386" s="80">
        <v>12</v>
      </c>
      <c r="E386" s="80">
        <v>3</v>
      </c>
      <c r="F386" s="82"/>
      <c r="G386" s="82">
        <v>5</v>
      </c>
      <c r="H386" s="81">
        <v>185</v>
      </c>
      <c r="I386" s="82">
        <v>45</v>
      </c>
      <c r="J386" s="82"/>
      <c r="K386" s="84">
        <v>8</v>
      </c>
      <c r="L386" s="84">
        <v>0.2</v>
      </c>
      <c r="M386" s="84">
        <v>13</v>
      </c>
      <c r="N386" s="84">
        <v>3</v>
      </c>
      <c r="O386" s="84">
        <v>0</v>
      </c>
      <c r="P386" s="84">
        <v>0</v>
      </c>
      <c r="Q386" s="84">
        <v>0</v>
      </c>
      <c r="R386" s="84">
        <v>0</v>
      </c>
      <c r="S386" s="84">
        <v>0</v>
      </c>
      <c r="T386" s="84">
        <v>0</v>
      </c>
      <c r="U386" s="82">
        <v>11</v>
      </c>
      <c r="V386" s="82">
        <v>6</v>
      </c>
      <c r="W386" s="82">
        <v>10</v>
      </c>
      <c r="X386" s="82">
        <v>10</v>
      </c>
      <c r="Y386" s="82">
        <v>0</v>
      </c>
      <c r="Z386" s="82">
        <v>0</v>
      </c>
      <c r="AA386" s="82">
        <v>1</v>
      </c>
      <c r="AB386" s="82">
        <v>0</v>
      </c>
      <c r="AC386" s="82">
        <v>0</v>
      </c>
      <c r="AD386" s="82">
        <v>0</v>
      </c>
      <c r="AE386" s="82">
        <v>0</v>
      </c>
      <c r="AF386" s="82">
        <v>0</v>
      </c>
      <c r="AG386" s="82">
        <v>1</v>
      </c>
      <c r="AH386" s="85">
        <v>2</v>
      </c>
    </row>
    <row r="387" spans="1:34" ht="15.75" x14ac:dyDescent="0.25">
      <c r="A387" s="79">
        <v>42898</v>
      </c>
      <c r="B387" s="80" t="s">
        <v>122</v>
      </c>
      <c r="C387" s="81">
        <v>7</v>
      </c>
      <c r="D387" s="86">
        <v>13</v>
      </c>
      <c r="E387" s="86">
        <v>3</v>
      </c>
      <c r="F387" s="82"/>
      <c r="G387" s="82">
        <v>5</v>
      </c>
      <c r="H387" s="81">
        <v>75</v>
      </c>
      <c r="I387" s="82">
        <v>55</v>
      </c>
      <c r="J387" s="82"/>
      <c r="K387" s="84">
        <v>2</v>
      </c>
      <c r="L387" s="84">
        <v>0</v>
      </c>
      <c r="M387" s="84">
        <v>0</v>
      </c>
      <c r="N387" s="84"/>
      <c r="O387" s="84"/>
      <c r="P387" s="84"/>
      <c r="Q387" s="84"/>
      <c r="R387" s="84"/>
      <c r="S387" s="84"/>
      <c r="T387" s="84"/>
      <c r="U387" s="82">
        <v>7</v>
      </c>
      <c r="V387" s="82">
        <v>7</v>
      </c>
      <c r="W387" s="82">
        <v>9</v>
      </c>
      <c r="X387" s="82">
        <v>9</v>
      </c>
      <c r="Y387" s="82">
        <v>1</v>
      </c>
      <c r="Z387" s="82">
        <v>1</v>
      </c>
      <c r="AA387" s="82">
        <v>0</v>
      </c>
      <c r="AB387" s="82">
        <v>0</v>
      </c>
      <c r="AC387" s="82">
        <v>0</v>
      </c>
      <c r="AD387" s="82">
        <v>0</v>
      </c>
      <c r="AE387" s="82">
        <v>0</v>
      </c>
      <c r="AF387" s="82">
        <v>0</v>
      </c>
      <c r="AG387" s="82">
        <v>2</v>
      </c>
      <c r="AH387" s="85">
        <v>0</v>
      </c>
    </row>
    <row r="388" spans="1:34" ht="15.75" x14ac:dyDescent="0.25">
      <c r="A388" s="79">
        <v>42898</v>
      </c>
      <c r="B388" s="80" t="s">
        <v>122</v>
      </c>
      <c r="C388" s="81">
        <v>7</v>
      </c>
      <c r="D388" s="80">
        <v>14</v>
      </c>
      <c r="E388" s="80">
        <v>4</v>
      </c>
      <c r="F388" s="82"/>
      <c r="G388" s="82">
        <v>5</v>
      </c>
      <c r="H388" s="81">
        <v>294</v>
      </c>
      <c r="I388" s="82">
        <v>86</v>
      </c>
      <c r="J388" s="82"/>
      <c r="K388" s="84">
        <v>18</v>
      </c>
      <c r="L388" s="84">
        <v>0</v>
      </c>
      <c r="M388" s="84">
        <v>0</v>
      </c>
      <c r="N388" s="84">
        <v>0</v>
      </c>
      <c r="O388" s="84">
        <v>0</v>
      </c>
      <c r="P388" s="84">
        <v>0</v>
      </c>
      <c r="Q388" s="84">
        <v>0</v>
      </c>
      <c r="R388" s="84">
        <v>0</v>
      </c>
      <c r="S388" s="84">
        <v>0</v>
      </c>
      <c r="T388" s="84">
        <v>0</v>
      </c>
      <c r="U388" s="82">
        <v>6</v>
      </c>
      <c r="V388" s="82">
        <v>9</v>
      </c>
      <c r="W388" s="82">
        <v>13</v>
      </c>
      <c r="X388" s="82">
        <v>12</v>
      </c>
      <c r="Y388" s="82">
        <v>0</v>
      </c>
      <c r="Z388" s="82">
        <v>2</v>
      </c>
      <c r="AA388" s="82">
        <v>0</v>
      </c>
      <c r="AB388" s="82">
        <v>0</v>
      </c>
      <c r="AC388" s="82">
        <v>0</v>
      </c>
      <c r="AD388" s="82">
        <v>0</v>
      </c>
      <c r="AE388" s="82">
        <v>0</v>
      </c>
      <c r="AF388" s="82">
        <v>0</v>
      </c>
      <c r="AG388" s="82">
        <v>0</v>
      </c>
      <c r="AH388" s="85">
        <v>3</v>
      </c>
    </row>
    <row r="389" spans="1:34" ht="15.75" x14ac:dyDescent="0.25">
      <c r="A389" s="79">
        <v>42898</v>
      </c>
      <c r="B389" s="80" t="s">
        <v>122</v>
      </c>
      <c r="C389" s="81">
        <v>7</v>
      </c>
      <c r="D389" s="80">
        <v>15</v>
      </c>
      <c r="E389" s="80">
        <v>4</v>
      </c>
      <c r="F389" s="82"/>
      <c r="G389" s="82">
        <v>5</v>
      </c>
      <c r="H389" s="81">
        <v>201</v>
      </c>
      <c r="I389" s="82">
        <v>91</v>
      </c>
      <c r="J389" s="82"/>
      <c r="K389" s="84">
        <v>0</v>
      </c>
      <c r="L389" s="84">
        <v>0</v>
      </c>
      <c r="M389" s="84">
        <v>0</v>
      </c>
      <c r="N389" s="84">
        <v>0</v>
      </c>
      <c r="O389" s="84">
        <v>0</v>
      </c>
      <c r="P389" s="84">
        <v>0</v>
      </c>
      <c r="Q389" s="84"/>
      <c r="R389" s="84"/>
      <c r="S389" s="84"/>
      <c r="T389" s="84"/>
      <c r="U389" s="82">
        <v>2</v>
      </c>
      <c r="V389" s="82">
        <v>2</v>
      </c>
      <c r="W389" s="82">
        <v>7</v>
      </c>
      <c r="X389" s="82">
        <v>6</v>
      </c>
      <c r="Y389" s="82">
        <v>0</v>
      </c>
      <c r="Z389" s="82">
        <v>3</v>
      </c>
      <c r="AA389" s="82">
        <v>0</v>
      </c>
      <c r="AB389" s="82">
        <v>0</v>
      </c>
      <c r="AC389" s="82">
        <v>0</v>
      </c>
      <c r="AD389" s="82">
        <v>0</v>
      </c>
      <c r="AE389" s="82">
        <v>0</v>
      </c>
      <c r="AF389" s="82">
        <v>0</v>
      </c>
      <c r="AG389" s="82">
        <v>1</v>
      </c>
      <c r="AH389" s="85">
        <v>0</v>
      </c>
    </row>
    <row r="390" spans="1:34" ht="15.75" x14ac:dyDescent="0.25">
      <c r="A390" s="79">
        <v>42898</v>
      </c>
      <c r="B390" s="80" t="s">
        <v>122</v>
      </c>
      <c r="C390" s="81">
        <v>7</v>
      </c>
      <c r="D390" s="80">
        <v>16</v>
      </c>
      <c r="E390" s="80">
        <v>5</v>
      </c>
      <c r="F390" s="82"/>
      <c r="G390" s="82">
        <v>5</v>
      </c>
      <c r="H390" s="81">
        <v>186</v>
      </c>
      <c r="I390" s="82">
        <v>121</v>
      </c>
      <c r="J390" s="82"/>
      <c r="K390" s="84">
        <v>0</v>
      </c>
      <c r="L390" s="84">
        <v>0</v>
      </c>
      <c r="M390" s="84">
        <v>0</v>
      </c>
      <c r="N390" s="84"/>
      <c r="O390" s="84"/>
      <c r="P390" s="84"/>
      <c r="Q390" s="84"/>
      <c r="R390" s="84"/>
      <c r="S390" s="84"/>
      <c r="T390" s="84"/>
      <c r="U390" s="82">
        <v>40</v>
      </c>
      <c r="V390" s="82">
        <v>36</v>
      </c>
      <c r="W390" s="82">
        <v>2</v>
      </c>
      <c r="X390" s="82">
        <v>6</v>
      </c>
      <c r="Y390" s="82">
        <v>0</v>
      </c>
      <c r="Z390" s="82">
        <v>1</v>
      </c>
      <c r="AA390" s="82">
        <v>0</v>
      </c>
      <c r="AB390" s="82">
        <v>0</v>
      </c>
      <c r="AC390" s="82">
        <v>0</v>
      </c>
      <c r="AD390" s="82">
        <v>0</v>
      </c>
      <c r="AE390" s="82">
        <v>0</v>
      </c>
      <c r="AF390" s="82">
        <v>0</v>
      </c>
      <c r="AG390" s="82">
        <v>1</v>
      </c>
      <c r="AH390" s="85">
        <v>2</v>
      </c>
    </row>
    <row r="391" spans="1:34" ht="15.75" x14ac:dyDescent="0.25">
      <c r="A391" s="79">
        <v>42898</v>
      </c>
      <c r="B391" s="80" t="s">
        <v>122</v>
      </c>
      <c r="C391" s="81">
        <v>7</v>
      </c>
      <c r="D391" s="80">
        <v>17</v>
      </c>
      <c r="E391" s="80">
        <v>5</v>
      </c>
      <c r="F391" s="82"/>
      <c r="G391" s="82">
        <v>5</v>
      </c>
      <c r="H391" s="81">
        <v>565</v>
      </c>
      <c r="I391" s="82">
        <v>152</v>
      </c>
      <c r="J391" s="82"/>
      <c r="K391" s="84">
        <v>20</v>
      </c>
      <c r="L391" s="84">
        <v>5</v>
      </c>
      <c r="M391" s="84">
        <v>10</v>
      </c>
      <c r="N391" s="84">
        <v>6</v>
      </c>
      <c r="O391" s="84">
        <v>0</v>
      </c>
      <c r="P391" s="84">
        <v>0</v>
      </c>
      <c r="Q391" s="84">
        <v>0</v>
      </c>
      <c r="R391" s="84">
        <v>0</v>
      </c>
      <c r="S391" s="84">
        <v>0</v>
      </c>
      <c r="T391" s="84">
        <v>0</v>
      </c>
      <c r="U391" s="82">
        <v>33</v>
      </c>
      <c r="V391" s="82">
        <v>36</v>
      </c>
      <c r="W391" s="82">
        <v>12</v>
      </c>
      <c r="X391" s="82">
        <v>15</v>
      </c>
      <c r="Y391" s="82">
        <v>5</v>
      </c>
      <c r="Z391" s="82">
        <v>3</v>
      </c>
      <c r="AA391" s="82">
        <v>0</v>
      </c>
      <c r="AB391" s="82">
        <v>0</v>
      </c>
      <c r="AC391" s="82">
        <v>0</v>
      </c>
      <c r="AD391" s="82">
        <v>0</v>
      </c>
      <c r="AE391" s="82">
        <v>0</v>
      </c>
      <c r="AF391" s="82">
        <v>0</v>
      </c>
      <c r="AG391" s="82">
        <v>4</v>
      </c>
      <c r="AH391" s="85">
        <v>10</v>
      </c>
    </row>
    <row r="392" spans="1:34" ht="15.75" x14ac:dyDescent="0.25">
      <c r="A392" s="79">
        <v>42898</v>
      </c>
      <c r="B392" s="80" t="s">
        <v>122</v>
      </c>
      <c r="C392" s="81">
        <v>7</v>
      </c>
      <c r="D392" s="80">
        <v>18</v>
      </c>
      <c r="E392" s="80">
        <v>6</v>
      </c>
      <c r="F392" s="82"/>
      <c r="G392" s="82">
        <v>5</v>
      </c>
      <c r="H392" s="81">
        <v>280</v>
      </c>
      <c r="I392" s="82">
        <v>58</v>
      </c>
      <c r="J392" s="82"/>
      <c r="K392" s="84">
        <v>1</v>
      </c>
      <c r="L392" s="84">
        <v>10</v>
      </c>
      <c r="M392" s="84">
        <v>11</v>
      </c>
      <c r="N392" s="84">
        <v>0</v>
      </c>
      <c r="O392" s="84">
        <v>0</v>
      </c>
      <c r="P392" s="84">
        <v>0</v>
      </c>
      <c r="Q392" s="84">
        <v>0</v>
      </c>
      <c r="R392" s="84">
        <v>0</v>
      </c>
      <c r="S392" s="84">
        <v>0</v>
      </c>
      <c r="T392" s="84">
        <v>0</v>
      </c>
      <c r="U392" s="82">
        <v>42</v>
      </c>
      <c r="V392" s="82">
        <v>65</v>
      </c>
      <c r="W392" s="82">
        <v>6</v>
      </c>
      <c r="X392" s="82">
        <v>18</v>
      </c>
      <c r="Y392" s="82">
        <v>0</v>
      </c>
      <c r="Z392" s="82">
        <v>0</v>
      </c>
      <c r="AA392" s="82">
        <v>0</v>
      </c>
      <c r="AB392" s="82">
        <v>0</v>
      </c>
      <c r="AC392" s="82">
        <v>0</v>
      </c>
      <c r="AD392" s="82">
        <v>0</v>
      </c>
      <c r="AE392" s="82">
        <v>0</v>
      </c>
      <c r="AF392" s="82">
        <v>0</v>
      </c>
      <c r="AG392" s="82">
        <v>7</v>
      </c>
      <c r="AH392" s="85">
        <v>6</v>
      </c>
    </row>
    <row r="393" spans="1:34" ht="15.75" x14ac:dyDescent="0.25">
      <c r="A393" s="79">
        <v>42898</v>
      </c>
      <c r="B393" s="80" t="s">
        <v>122</v>
      </c>
      <c r="C393" s="81">
        <v>7</v>
      </c>
      <c r="D393" s="81">
        <v>19</v>
      </c>
      <c r="E393" s="82">
        <v>7</v>
      </c>
      <c r="F393" s="82"/>
      <c r="G393" s="80">
        <v>5</v>
      </c>
      <c r="H393" s="81">
        <v>76</v>
      </c>
      <c r="I393" s="82">
        <v>39</v>
      </c>
      <c r="J393" s="82"/>
      <c r="K393" s="84">
        <v>7.5</v>
      </c>
      <c r="L393" s="84">
        <v>0</v>
      </c>
      <c r="M393" s="84"/>
      <c r="N393" s="84"/>
      <c r="O393" s="84"/>
      <c r="P393" s="84"/>
      <c r="Q393" s="84"/>
      <c r="R393" s="84"/>
      <c r="S393" s="84"/>
      <c r="T393" s="84"/>
      <c r="U393" s="82">
        <v>41</v>
      </c>
      <c r="V393" s="82">
        <v>32</v>
      </c>
      <c r="W393" s="82">
        <v>16</v>
      </c>
      <c r="X393" s="82">
        <v>18</v>
      </c>
      <c r="Y393" s="82">
        <v>0</v>
      </c>
      <c r="Z393" s="82">
        <v>0</v>
      </c>
      <c r="AA393" s="82">
        <v>0</v>
      </c>
      <c r="AB393" s="82">
        <v>0</v>
      </c>
      <c r="AC393" s="82">
        <v>0</v>
      </c>
      <c r="AD393" s="82">
        <v>0</v>
      </c>
      <c r="AE393" s="82">
        <v>0</v>
      </c>
      <c r="AF393" s="82">
        <v>0</v>
      </c>
      <c r="AG393" s="82">
        <v>3</v>
      </c>
      <c r="AH393" s="85">
        <v>3</v>
      </c>
    </row>
    <row r="394" spans="1:34" ht="16.5" thickBot="1" x14ac:dyDescent="0.3">
      <c r="A394" s="87">
        <v>42898</v>
      </c>
      <c r="B394" s="88" t="s">
        <v>122</v>
      </c>
      <c r="C394" s="89">
        <v>7</v>
      </c>
      <c r="D394" s="89">
        <v>20</v>
      </c>
      <c r="E394" s="90">
        <v>7</v>
      </c>
      <c r="F394" s="90"/>
      <c r="G394" s="88">
        <v>5</v>
      </c>
      <c r="H394" s="89">
        <v>249</v>
      </c>
      <c r="I394" s="90">
        <v>113</v>
      </c>
      <c r="J394" s="90"/>
      <c r="K394" s="91">
        <v>0</v>
      </c>
      <c r="L394" s="91">
        <v>0</v>
      </c>
      <c r="M394" s="91">
        <v>0</v>
      </c>
      <c r="N394" s="91">
        <v>0</v>
      </c>
      <c r="O394" s="91">
        <v>0</v>
      </c>
      <c r="P394" s="91">
        <v>2.8</v>
      </c>
      <c r="Q394" s="91">
        <v>0</v>
      </c>
      <c r="R394" s="91">
        <v>0</v>
      </c>
      <c r="S394" s="91"/>
      <c r="T394" s="91"/>
      <c r="U394" s="90">
        <v>35</v>
      </c>
      <c r="V394" s="90">
        <v>30</v>
      </c>
      <c r="W394" s="90">
        <v>10</v>
      </c>
      <c r="X394" s="90">
        <v>8</v>
      </c>
      <c r="Y394" s="90">
        <v>0</v>
      </c>
      <c r="Z394" s="90">
        <v>0</v>
      </c>
      <c r="AA394" s="90">
        <v>0</v>
      </c>
      <c r="AB394" s="90">
        <v>0</v>
      </c>
      <c r="AC394" s="90">
        <v>0</v>
      </c>
      <c r="AD394" s="90">
        <v>0</v>
      </c>
      <c r="AE394" s="90">
        <v>0</v>
      </c>
      <c r="AF394" s="90">
        <v>0</v>
      </c>
      <c r="AG394" s="90">
        <v>5</v>
      </c>
      <c r="AH394" s="92">
        <v>3</v>
      </c>
    </row>
    <row r="395" spans="1:34" ht="15.75" x14ac:dyDescent="0.25">
      <c r="A395" s="46">
        <v>42891</v>
      </c>
      <c r="B395" s="47" t="s">
        <v>123</v>
      </c>
      <c r="C395" s="48">
        <v>7</v>
      </c>
      <c r="D395" s="48">
        <v>21</v>
      </c>
      <c r="E395" s="49">
        <v>4</v>
      </c>
      <c r="F395" s="49"/>
      <c r="G395" s="47">
        <v>5</v>
      </c>
      <c r="H395" s="48">
        <v>265</v>
      </c>
      <c r="I395" s="49">
        <v>45</v>
      </c>
      <c r="J395" s="49"/>
      <c r="K395" s="50">
        <v>7</v>
      </c>
      <c r="L395" s="50">
        <v>1.2</v>
      </c>
      <c r="M395" s="50">
        <v>8</v>
      </c>
      <c r="N395" s="50">
        <v>2</v>
      </c>
      <c r="O395" s="50">
        <v>0</v>
      </c>
      <c r="P395" s="50">
        <v>0</v>
      </c>
      <c r="Q395" s="50">
        <v>0</v>
      </c>
      <c r="R395" s="50">
        <v>0</v>
      </c>
      <c r="S395" s="50">
        <v>0</v>
      </c>
      <c r="T395" s="50">
        <v>0</v>
      </c>
      <c r="U395" s="49">
        <v>16</v>
      </c>
      <c r="V395" s="49">
        <v>28</v>
      </c>
      <c r="W395" s="49">
        <v>18</v>
      </c>
      <c r="X395" s="49">
        <v>31</v>
      </c>
      <c r="Y395" s="49">
        <v>0</v>
      </c>
      <c r="Z395" s="49">
        <v>0</v>
      </c>
      <c r="AA395" s="49">
        <v>0</v>
      </c>
      <c r="AB395" s="49">
        <v>0</v>
      </c>
      <c r="AC395" s="49">
        <v>1</v>
      </c>
      <c r="AD395" s="49">
        <v>0</v>
      </c>
      <c r="AE395" s="49">
        <v>0</v>
      </c>
      <c r="AF395" s="49">
        <v>0</v>
      </c>
      <c r="AG395" s="49">
        <v>4</v>
      </c>
      <c r="AH395" s="51">
        <v>7</v>
      </c>
    </row>
    <row r="396" spans="1:34" ht="15.75" x14ac:dyDescent="0.25">
      <c r="A396" s="52">
        <v>42891</v>
      </c>
      <c r="B396" s="53" t="s">
        <v>123</v>
      </c>
      <c r="C396" s="54">
        <v>7</v>
      </c>
      <c r="D396" s="54">
        <v>22</v>
      </c>
      <c r="E396" s="55">
        <v>4</v>
      </c>
      <c r="F396" s="55"/>
      <c r="G396" s="53">
        <v>5</v>
      </c>
      <c r="H396" s="54">
        <v>374</v>
      </c>
      <c r="I396" s="55">
        <v>136</v>
      </c>
      <c r="J396" s="55"/>
      <c r="K396" s="56">
        <v>5</v>
      </c>
      <c r="L396" s="56">
        <v>6</v>
      </c>
      <c r="M396" s="56">
        <v>9</v>
      </c>
      <c r="N396" s="56">
        <v>15</v>
      </c>
      <c r="O396" s="56">
        <v>20</v>
      </c>
      <c r="P396" s="56">
        <v>6</v>
      </c>
      <c r="Q396" s="56">
        <v>0</v>
      </c>
      <c r="R396" s="56">
        <v>0</v>
      </c>
      <c r="S396" s="56">
        <v>0</v>
      </c>
      <c r="T396" s="56">
        <v>0</v>
      </c>
      <c r="U396" s="55">
        <v>66</v>
      </c>
      <c r="V396" s="55">
        <v>59</v>
      </c>
      <c r="W396" s="55">
        <v>73</v>
      </c>
      <c r="X396" s="55">
        <v>73</v>
      </c>
      <c r="Y396" s="55">
        <v>1</v>
      </c>
      <c r="Z396" s="55">
        <v>1</v>
      </c>
      <c r="AA396" s="55">
        <v>0</v>
      </c>
      <c r="AB396" s="55">
        <v>0</v>
      </c>
      <c r="AC396" s="55">
        <v>0</v>
      </c>
      <c r="AD396" s="55">
        <v>0</v>
      </c>
      <c r="AE396" s="55">
        <v>0</v>
      </c>
      <c r="AF396" s="55">
        <v>0</v>
      </c>
      <c r="AG396" s="55">
        <v>11</v>
      </c>
      <c r="AH396" s="57">
        <v>7</v>
      </c>
    </row>
    <row r="397" spans="1:34" ht="15.75" x14ac:dyDescent="0.25">
      <c r="A397" s="52">
        <v>42891</v>
      </c>
      <c r="B397" s="53" t="s">
        <v>123</v>
      </c>
      <c r="C397" s="54">
        <v>7</v>
      </c>
      <c r="D397" s="54">
        <v>23</v>
      </c>
      <c r="E397" s="55">
        <v>4</v>
      </c>
      <c r="F397" s="55"/>
      <c r="G397" s="53">
        <v>5</v>
      </c>
      <c r="H397" s="54">
        <v>356</v>
      </c>
      <c r="I397" s="55">
        <v>258</v>
      </c>
      <c r="J397" s="55"/>
      <c r="K397" s="56">
        <v>3</v>
      </c>
      <c r="L397" s="56">
        <v>2</v>
      </c>
      <c r="M397" s="56">
        <v>5</v>
      </c>
      <c r="N397" s="56">
        <v>6</v>
      </c>
      <c r="O397" s="56">
        <v>14</v>
      </c>
      <c r="P397" s="56">
        <v>0</v>
      </c>
      <c r="Q397" s="56">
        <v>0</v>
      </c>
      <c r="R397" s="56">
        <v>0</v>
      </c>
      <c r="S397" s="56">
        <v>0</v>
      </c>
      <c r="T397" s="56">
        <v>0</v>
      </c>
      <c r="U397" s="55">
        <v>43</v>
      </c>
      <c r="V397" s="55">
        <v>14</v>
      </c>
      <c r="W397" s="55">
        <v>79</v>
      </c>
      <c r="X397" s="55">
        <v>116</v>
      </c>
      <c r="Y397" s="55">
        <v>2</v>
      </c>
      <c r="Z397" s="55">
        <v>1</v>
      </c>
      <c r="AA397" s="55">
        <v>0</v>
      </c>
      <c r="AB397" s="55">
        <v>0</v>
      </c>
      <c r="AC397" s="55">
        <v>0</v>
      </c>
      <c r="AD397" s="55">
        <v>0</v>
      </c>
      <c r="AE397" s="55">
        <v>0</v>
      </c>
      <c r="AF397" s="55">
        <v>0</v>
      </c>
      <c r="AG397" s="55">
        <v>8</v>
      </c>
      <c r="AH397" s="57">
        <v>11</v>
      </c>
    </row>
    <row r="398" spans="1:34" ht="15.75" x14ac:dyDescent="0.25">
      <c r="A398" s="52">
        <v>42891</v>
      </c>
      <c r="B398" s="53" t="s">
        <v>123</v>
      </c>
      <c r="C398" s="54">
        <v>7</v>
      </c>
      <c r="D398" s="54">
        <v>24</v>
      </c>
      <c r="E398" s="55">
        <v>4</v>
      </c>
      <c r="F398" s="55"/>
      <c r="G398" s="53">
        <v>5</v>
      </c>
      <c r="H398" s="54">
        <v>115</v>
      </c>
      <c r="I398" s="55">
        <v>215</v>
      </c>
      <c r="J398" s="55"/>
      <c r="K398" s="56">
        <v>3.5</v>
      </c>
      <c r="L398" s="56">
        <v>0</v>
      </c>
      <c r="M398" s="56">
        <v>0</v>
      </c>
      <c r="N398" s="56">
        <v>0</v>
      </c>
      <c r="O398" s="56">
        <v>0</v>
      </c>
      <c r="P398" s="56">
        <v>0.9</v>
      </c>
      <c r="Q398" s="56">
        <v>0</v>
      </c>
      <c r="R398" s="56"/>
      <c r="S398" s="56"/>
      <c r="T398" s="56"/>
      <c r="U398" s="55">
        <v>48</v>
      </c>
      <c r="V398" s="55">
        <v>59</v>
      </c>
      <c r="W398" s="55">
        <v>25</v>
      </c>
      <c r="X398" s="55">
        <v>26</v>
      </c>
      <c r="Y398" s="55">
        <v>0</v>
      </c>
      <c r="Z398" s="55">
        <v>0</v>
      </c>
      <c r="AA398" s="55">
        <v>0</v>
      </c>
      <c r="AB398" s="55">
        <v>0</v>
      </c>
      <c r="AC398" s="55">
        <v>0</v>
      </c>
      <c r="AD398" s="55">
        <v>0</v>
      </c>
      <c r="AE398" s="55">
        <v>0</v>
      </c>
      <c r="AF398" s="55">
        <v>0</v>
      </c>
      <c r="AG398" s="55">
        <v>6</v>
      </c>
      <c r="AH398" s="57">
        <v>6</v>
      </c>
    </row>
    <row r="399" spans="1:34" ht="15.75" x14ac:dyDescent="0.25">
      <c r="A399" s="52">
        <v>42891</v>
      </c>
      <c r="B399" s="53" t="s">
        <v>123</v>
      </c>
      <c r="C399" s="54">
        <v>7</v>
      </c>
      <c r="D399" s="54">
        <v>25</v>
      </c>
      <c r="E399" s="55">
        <v>4</v>
      </c>
      <c r="F399" s="55"/>
      <c r="G399" s="53">
        <v>5</v>
      </c>
      <c r="H399" s="54">
        <v>243</v>
      </c>
      <c r="I399" s="55">
        <v>268</v>
      </c>
      <c r="J399" s="55"/>
      <c r="K399" s="56">
        <v>0</v>
      </c>
      <c r="L399" s="56">
        <v>0</v>
      </c>
      <c r="M399" s="56">
        <v>18.2</v>
      </c>
      <c r="N399" s="56">
        <v>1.3</v>
      </c>
      <c r="O399" s="56">
        <v>0</v>
      </c>
      <c r="P399" s="56">
        <v>6.7</v>
      </c>
      <c r="Q399" s="56">
        <v>0</v>
      </c>
      <c r="R399" s="56">
        <v>2.5</v>
      </c>
      <c r="S399" s="56">
        <v>1.8</v>
      </c>
      <c r="T399" s="56"/>
      <c r="U399" s="55">
        <v>32</v>
      </c>
      <c r="V399" s="55">
        <v>47</v>
      </c>
      <c r="W399" s="55">
        <v>4</v>
      </c>
      <c r="X399" s="55">
        <v>8</v>
      </c>
      <c r="Y399" s="55">
        <v>0</v>
      </c>
      <c r="Z399" s="55">
        <v>0</v>
      </c>
      <c r="AA399" s="55">
        <v>0</v>
      </c>
      <c r="AB399" s="55">
        <v>0</v>
      </c>
      <c r="AC399" s="55">
        <v>0</v>
      </c>
      <c r="AD399" s="55">
        <v>0</v>
      </c>
      <c r="AE399" s="55">
        <v>0</v>
      </c>
      <c r="AF399" s="55">
        <v>0</v>
      </c>
      <c r="AG399" s="55">
        <v>3</v>
      </c>
      <c r="AH399" s="57">
        <v>9</v>
      </c>
    </row>
    <row r="400" spans="1:34" ht="15.75" x14ac:dyDescent="0.25">
      <c r="A400" s="52">
        <v>42891</v>
      </c>
      <c r="B400" s="53" t="s">
        <v>123</v>
      </c>
      <c r="C400" s="54">
        <v>7</v>
      </c>
      <c r="D400" s="54">
        <v>26</v>
      </c>
      <c r="E400" s="233">
        <v>24</v>
      </c>
      <c r="F400" s="59"/>
      <c r="G400" s="59">
        <v>5</v>
      </c>
      <c r="H400" s="59">
        <v>291</v>
      </c>
      <c r="I400" s="59">
        <v>129</v>
      </c>
      <c r="J400" s="60"/>
      <c r="K400" s="60">
        <v>6</v>
      </c>
      <c r="L400" s="60">
        <v>6</v>
      </c>
      <c r="M400" s="60">
        <v>5</v>
      </c>
      <c r="N400" s="60">
        <v>9</v>
      </c>
      <c r="O400" s="60">
        <v>4</v>
      </c>
      <c r="P400" s="60">
        <v>0</v>
      </c>
      <c r="Q400" s="60">
        <v>0</v>
      </c>
      <c r="R400" s="60">
        <v>0</v>
      </c>
      <c r="S400" s="60">
        <v>0</v>
      </c>
      <c r="T400" s="60">
        <v>0</v>
      </c>
      <c r="U400" s="60">
        <v>43</v>
      </c>
      <c r="V400" s="60">
        <v>46</v>
      </c>
      <c r="W400" s="60">
        <v>36</v>
      </c>
      <c r="X400" s="60">
        <v>34</v>
      </c>
      <c r="Y400" s="60">
        <v>1</v>
      </c>
      <c r="Z400" s="60">
        <v>0</v>
      </c>
      <c r="AA400" s="60">
        <v>1</v>
      </c>
      <c r="AB400" s="60">
        <v>0</v>
      </c>
      <c r="AC400" s="60">
        <v>0</v>
      </c>
      <c r="AD400" s="60">
        <v>0</v>
      </c>
      <c r="AE400" s="60">
        <v>0</v>
      </c>
      <c r="AF400" s="60">
        <v>0</v>
      </c>
      <c r="AG400" s="60">
        <v>3</v>
      </c>
      <c r="AH400" s="249">
        <v>3</v>
      </c>
    </row>
    <row r="401" spans="1:34" ht="15.75" x14ac:dyDescent="0.25">
      <c r="A401" s="52">
        <v>42891</v>
      </c>
      <c r="B401" s="53" t="s">
        <v>123</v>
      </c>
      <c r="C401" s="59">
        <v>7</v>
      </c>
      <c r="D401" s="54">
        <v>27</v>
      </c>
      <c r="E401" s="233">
        <v>24</v>
      </c>
      <c r="F401" s="59"/>
      <c r="G401" s="59">
        <v>5</v>
      </c>
      <c r="H401" s="59">
        <v>258</v>
      </c>
      <c r="I401" s="59">
        <v>118</v>
      </c>
      <c r="J401" s="60"/>
      <c r="K401" s="60">
        <v>8.6999999999999993</v>
      </c>
      <c r="L401" s="60">
        <v>0</v>
      </c>
      <c r="M401" s="60">
        <v>0</v>
      </c>
      <c r="N401" s="60">
        <v>0</v>
      </c>
      <c r="O401" s="60">
        <v>1.6</v>
      </c>
      <c r="P401" s="60">
        <v>3</v>
      </c>
      <c r="Q401" s="60">
        <v>0</v>
      </c>
      <c r="R401" s="60">
        <v>3.5</v>
      </c>
      <c r="S401" s="60">
        <v>0</v>
      </c>
      <c r="T401" s="60">
        <v>0</v>
      </c>
      <c r="U401" s="60">
        <v>7</v>
      </c>
      <c r="V401" s="60">
        <v>4</v>
      </c>
      <c r="W401" s="60">
        <v>12</v>
      </c>
      <c r="X401" s="60">
        <v>10</v>
      </c>
      <c r="Y401" s="60">
        <v>0</v>
      </c>
      <c r="Z401" s="60">
        <v>0</v>
      </c>
      <c r="AA401" s="60">
        <v>0</v>
      </c>
      <c r="AB401" s="60">
        <v>0</v>
      </c>
      <c r="AC401" s="60">
        <v>0</v>
      </c>
      <c r="AD401" s="60">
        <v>0</v>
      </c>
      <c r="AE401" s="60">
        <v>0</v>
      </c>
      <c r="AF401" s="60">
        <v>0</v>
      </c>
      <c r="AG401" s="60">
        <v>1</v>
      </c>
      <c r="AH401" s="249">
        <v>0</v>
      </c>
    </row>
    <row r="402" spans="1:34" ht="15.75" x14ac:dyDescent="0.25">
      <c r="A402" s="52">
        <v>42891</v>
      </c>
      <c r="B402" s="53" t="s">
        <v>123</v>
      </c>
      <c r="C402" s="59">
        <v>7</v>
      </c>
      <c r="D402" s="54">
        <v>28</v>
      </c>
      <c r="E402" s="233">
        <v>24</v>
      </c>
      <c r="F402" s="59"/>
      <c r="G402" s="59">
        <v>5</v>
      </c>
      <c r="H402" s="59">
        <v>283</v>
      </c>
      <c r="I402" s="59">
        <v>66</v>
      </c>
      <c r="J402" s="60"/>
      <c r="K402" s="60">
        <v>6</v>
      </c>
      <c r="L402" s="60">
        <v>3</v>
      </c>
      <c r="M402" s="60">
        <v>2.5</v>
      </c>
      <c r="N402" s="60">
        <v>8</v>
      </c>
      <c r="O402" s="60">
        <v>0</v>
      </c>
      <c r="P402" s="60">
        <v>0</v>
      </c>
      <c r="Q402" s="60">
        <v>0</v>
      </c>
      <c r="R402" s="60">
        <v>0</v>
      </c>
      <c r="S402" s="60">
        <v>0</v>
      </c>
      <c r="T402" s="60">
        <v>0</v>
      </c>
      <c r="U402" s="60">
        <v>40</v>
      </c>
      <c r="V402" s="60">
        <v>28</v>
      </c>
      <c r="W402" s="60">
        <v>8</v>
      </c>
      <c r="X402" s="60">
        <v>12</v>
      </c>
      <c r="Y402" s="60">
        <v>0</v>
      </c>
      <c r="Z402" s="60">
        <v>0</v>
      </c>
      <c r="AA402" s="59">
        <v>0</v>
      </c>
      <c r="AB402" s="60">
        <v>0</v>
      </c>
      <c r="AC402" s="60">
        <v>0</v>
      </c>
      <c r="AD402" s="60">
        <v>0</v>
      </c>
      <c r="AE402" s="60">
        <v>0</v>
      </c>
      <c r="AF402" s="60">
        <v>1</v>
      </c>
      <c r="AG402" s="60">
        <v>1</v>
      </c>
      <c r="AH402" s="249">
        <v>0</v>
      </c>
    </row>
    <row r="403" spans="1:34" ht="15.75" x14ac:dyDescent="0.25">
      <c r="A403" s="52">
        <v>42891</v>
      </c>
      <c r="B403" s="53" t="s">
        <v>123</v>
      </c>
      <c r="C403" s="59">
        <v>7</v>
      </c>
      <c r="D403" s="54">
        <v>29</v>
      </c>
      <c r="E403" s="233">
        <v>26</v>
      </c>
      <c r="F403" s="59"/>
      <c r="G403" s="59">
        <v>5</v>
      </c>
      <c r="H403" s="59">
        <v>342</v>
      </c>
      <c r="I403" s="59">
        <v>170</v>
      </c>
      <c r="J403" s="59"/>
      <c r="K403" s="59">
        <v>8</v>
      </c>
      <c r="L403" s="59">
        <v>6</v>
      </c>
      <c r="M403" s="59">
        <v>0</v>
      </c>
      <c r="N403" s="59">
        <v>0</v>
      </c>
      <c r="O403" s="59">
        <v>0</v>
      </c>
      <c r="P403" s="59">
        <v>0</v>
      </c>
      <c r="Q403" s="59">
        <v>0</v>
      </c>
      <c r="R403" s="59">
        <v>0</v>
      </c>
      <c r="S403" s="59">
        <v>0</v>
      </c>
      <c r="T403" s="59">
        <v>0</v>
      </c>
      <c r="U403" s="59">
        <v>7</v>
      </c>
      <c r="V403" s="59">
        <v>2</v>
      </c>
      <c r="W403" s="60">
        <v>11</v>
      </c>
      <c r="X403" s="60">
        <v>9</v>
      </c>
      <c r="Y403" s="60">
        <v>0</v>
      </c>
      <c r="Z403" s="59">
        <v>0</v>
      </c>
      <c r="AA403" s="59">
        <v>0</v>
      </c>
      <c r="AB403" s="59">
        <v>0</v>
      </c>
      <c r="AC403" s="60">
        <v>0</v>
      </c>
      <c r="AD403" s="59">
        <v>0</v>
      </c>
      <c r="AE403" s="60">
        <v>0</v>
      </c>
      <c r="AF403" s="59">
        <v>0</v>
      </c>
      <c r="AG403" s="60">
        <v>1</v>
      </c>
      <c r="AH403" s="250">
        <v>2</v>
      </c>
    </row>
    <row r="404" spans="1:34" ht="15.75" x14ac:dyDescent="0.25">
      <c r="A404" s="52">
        <v>42891</v>
      </c>
      <c r="B404" s="53" t="s">
        <v>123</v>
      </c>
      <c r="C404" s="59">
        <v>7</v>
      </c>
      <c r="D404" s="54">
        <v>30</v>
      </c>
      <c r="E404" s="233">
        <v>26</v>
      </c>
      <c r="F404" s="59"/>
      <c r="G404" s="59">
        <v>5</v>
      </c>
      <c r="H404" s="59">
        <v>484</v>
      </c>
      <c r="I404" s="59">
        <v>98</v>
      </c>
      <c r="J404" s="60"/>
      <c r="K404" s="60">
        <v>9</v>
      </c>
      <c r="L404" s="60">
        <v>1</v>
      </c>
      <c r="M404" s="60">
        <v>0</v>
      </c>
      <c r="N404" s="60">
        <v>0</v>
      </c>
      <c r="O404" s="60">
        <v>0</v>
      </c>
      <c r="P404" s="60">
        <v>0</v>
      </c>
      <c r="Q404" s="60">
        <v>0</v>
      </c>
      <c r="R404" s="60">
        <v>0</v>
      </c>
      <c r="S404" s="60">
        <v>0</v>
      </c>
      <c r="T404" s="60">
        <v>0</v>
      </c>
      <c r="U404" s="60">
        <v>13</v>
      </c>
      <c r="V404" s="60">
        <v>6</v>
      </c>
      <c r="W404" s="60">
        <v>18</v>
      </c>
      <c r="X404" s="60">
        <v>10</v>
      </c>
      <c r="Y404" s="60">
        <v>0</v>
      </c>
      <c r="Z404" s="60">
        <v>2</v>
      </c>
      <c r="AA404" s="59">
        <v>0</v>
      </c>
      <c r="AB404" s="60">
        <v>0</v>
      </c>
      <c r="AC404" s="60">
        <v>0</v>
      </c>
      <c r="AD404" s="60">
        <v>0</v>
      </c>
      <c r="AE404" s="60">
        <v>0</v>
      </c>
      <c r="AF404" s="60">
        <v>0</v>
      </c>
      <c r="AG404" s="60">
        <v>0</v>
      </c>
      <c r="AH404" s="249">
        <v>0</v>
      </c>
    </row>
    <row r="405" spans="1:34" ht="15.75" x14ac:dyDescent="0.25">
      <c r="A405" s="52">
        <v>42891</v>
      </c>
      <c r="B405" s="53" t="s">
        <v>123</v>
      </c>
      <c r="C405" s="59">
        <v>7</v>
      </c>
      <c r="D405" s="54">
        <v>31</v>
      </c>
      <c r="E405" s="233">
        <v>3</v>
      </c>
      <c r="F405" s="59"/>
      <c r="G405" s="59">
        <v>5</v>
      </c>
      <c r="H405" s="59">
        <v>487</v>
      </c>
      <c r="I405" s="59">
        <v>76</v>
      </c>
      <c r="J405" s="60"/>
      <c r="K405" s="60">
        <v>10</v>
      </c>
      <c r="L405" s="60">
        <v>8</v>
      </c>
      <c r="M405" s="60">
        <v>20</v>
      </c>
      <c r="N405" s="60">
        <v>10</v>
      </c>
      <c r="O405" s="60">
        <v>0</v>
      </c>
      <c r="P405" s="60">
        <v>0</v>
      </c>
      <c r="Q405" s="60">
        <v>0</v>
      </c>
      <c r="R405" s="60">
        <v>0</v>
      </c>
      <c r="S405" s="60">
        <v>0</v>
      </c>
      <c r="T405" s="60">
        <v>0</v>
      </c>
      <c r="U405" s="60">
        <v>30</v>
      </c>
      <c r="V405" s="60">
        <v>28</v>
      </c>
      <c r="W405" s="60">
        <v>10</v>
      </c>
      <c r="X405" s="60">
        <v>15</v>
      </c>
      <c r="Y405" s="60">
        <v>0</v>
      </c>
      <c r="Z405" s="60">
        <v>0</v>
      </c>
      <c r="AA405" s="59">
        <v>0</v>
      </c>
      <c r="AB405" s="60">
        <v>0</v>
      </c>
      <c r="AC405" s="60">
        <v>0</v>
      </c>
      <c r="AD405" s="60">
        <v>0</v>
      </c>
      <c r="AE405" s="60">
        <v>0</v>
      </c>
      <c r="AF405" s="60">
        <v>0</v>
      </c>
      <c r="AG405" s="60">
        <v>5</v>
      </c>
      <c r="AH405" s="249">
        <v>6</v>
      </c>
    </row>
    <row r="406" spans="1:34" ht="15.75" x14ac:dyDescent="0.25">
      <c r="A406" s="52">
        <v>42891</v>
      </c>
      <c r="B406" s="53" t="s">
        <v>123</v>
      </c>
      <c r="C406" s="59">
        <v>7</v>
      </c>
      <c r="D406" s="54">
        <v>32</v>
      </c>
      <c r="E406" s="233">
        <v>3</v>
      </c>
      <c r="F406" s="59"/>
      <c r="G406" s="59">
        <v>5</v>
      </c>
      <c r="H406" s="59">
        <v>344</v>
      </c>
      <c r="I406" s="59">
        <v>87</v>
      </c>
      <c r="J406" s="59"/>
      <c r="K406" s="59">
        <v>16</v>
      </c>
      <c r="L406" s="59">
        <v>5.5</v>
      </c>
      <c r="M406" s="59">
        <v>20</v>
      </c>
      <c r="N406" s="59">
        <v>1.5</v>
      </c>
      <c r="O406" s="59">
        <v>14</v>
      </c>
      <c r="P406" s="59">
        <v>0</v>
      </c>
      <c r="Q406" s="59">
        <v>0</v>
      </c>
      <c r="R406" s="59">
        <v>0</v>
      </c>
      <c r="S406" s="59">
        <v>0</v>
      </c>
      <c r="T406" s="59">
        <v>0</v>
      </c>
      <c r="U406" s="60">
        <v>24</v>
      </c>
      <c r="V406" s="60">
        <v>15</v>
      </c>
      <c r="W406" s="60">
        <v>5</v>
      </c>
      <c r="X406" s="60">
        <v>7</v>
      </c>
      <c r="Y406" s="60">
        <v>0</v>
      </c>
      <c r="Z406" s="59">
        <v>0</v>
      </c>
      <c r="AA406" s="59">
        <v>0</v>
      </c>
      <c r="AB406" s="59">
        <v>0</v>
      </c>
      <c r="AC406" s="60">
        <v>0</v>
      </c>
      <c r="AD406" s="59">
        <v>0</v>
      </c>
      <c r="AE406" s="60">
        <v>0</v>
      </c>
      <c r="AF406" s="59">
        <v>0</v>
      </c>
      <c r="AG406" s="60">
        <v>7</v>
      </c>
      <c r="AH406" s="250">
        <v>4</v>
      </c>
    </row>
    <row r="407" spans="1:34" ht="15.75" x14ac:dyDescent="0.25">
      <c r="A407" s="52">
        <v>42891</v>
      </c>
      <c r="B407" s="53" t="s">
        <v>123</v>
      </c>
      <c r="C407" s="59">
        <v>7</v>
      </c>
      <c r="D407" s="54">
        <v>33</v>
      </c>
      <c r="E407" s="247">
        <v>3</v>
      </c>
      <c r="F407" s="64"/>
      <c r="G407" s="64">
        <v>5</v>
      </c>
      <c r="H407" s="64">
        <v>324</v>
      </c>
      <c r="I407" s="64">
        <v>227</v>
      </c>
      <c r="J407" s="60"/>
      <c r="K407" s="60">
        <v>1.9</v>
      </c>
      <c r="L407" s="60">
        <v>2.2999999999999998</v>
      </c>
      <c r="M407" s="60">
        <v>5</v>
      </c>
      <c r="N407" s="60">
        <v>0</v>
      </c>
      <c r="O407" s="60">
        <v>0</v>
      </c>
      <c r="P407" s="60">
        <v>0</v>
      </c>
      <c r="Q407" s="60">
        <v>0</v>
      </c>
      <c r="R407" s="60">
        <v>0</v>
      </c>
      <c r="S407" s="60">
        <v>0</v>
      </c>
      <c r="T407" s="60"/>
      <c r="U407" s="60">
        <v>16</v>
      </c>
      <c r="V407" s="60">
        <v>16</v>
      </c>
      <c r="W407" s="60">
        <v>8</v>
      </c>
      <c r="X407" s="60">
        <v>2</v>
      </c>
      <c r="Y407" s="60">
        <v>0</v>
      </c>
      <c r="Z407" s="60">
        <v>0</v>
      </c>
      <c r="AA407" s="59">
        <v>0</v>
      </c>
      <c r="AB407" s="60">
        <v>0</v>
      </c>
      <c r="AC407" s="60">
        <v>0</v>
      </c>
      <c r="AD407" s="60">
        <v>0</v>
      </c>
      <c r="AE407" s="60">
        <v>0</v>
      </c>
      <c r="AF407" s="60">
        <v>0</v>
      </c>
      <c r="AG407" s="60">
        <v>5</v>
      </c>
      <c r="AH407" s="249">
        <v>8</v>
      </c>
    </row>
    <row r="408" spans="1:34" ht="15.75" x14ac:dyDescent="0.25">
      <c r="A408" s="52">
        <v>42891</v>
      </c>
      <c r="B408" s="53" t="s">
        <v>123</v>
      </c>
      <c r="C408" s="59">
        <v>7</v>
      </c>
      <c r="D408" s="54">
        <v>34</v>
      </c>
      <c r="E408" s="247">
        <v>3</v>
      </c>
      <c r="F408" s="64"/>
      <c r="G408" s="64">
        <v>5</v>
      </c>
      <c r="H408" s="64">
        <v>508</v>
      </c>
      <c r="I408" s="64">
        <v>127</v>
      </c>
      <c r="J408" s="60"/>
      <c r="K408" s="60">
        <v>2</v>
      </c>
      <c r="L408" s="60">
        <v>2</v>
      </c>
      <c r="M408" s="60">
        <v>14</v>
      </c>
      <c r="N408" s="60">
        <v>11.5</v>
      </c>
      <c r="O408" s="60">
        <v>4</v>
      </c>
      <c r="P408" s="60">
        <v>3</v>
      </c>
      <c r="Q408" s="60">
        <v>7</v>
      </c>
      <c r="R408" s="60">
        <v>3</v>
      </c>
      <c r="S408" s="60">
        <v>20</v>
      </c>
      <c r="T408" s="60">
        <v>0</v>
      </c>
      <c r="U408" s="60">
        <v>41</v>
      </c>
      <c r="V408" s="60">
        <v>40</v>
      </c>
      <c r="W408" s="60">
        <v>10</v>
      </c>
      <c r="X408" s="60">
        <v>13</v>
      </c>
      <c r="Y408" s="60">
        <v>1</v>
      </c>
      <c r="Z408" s="60">
        <v>1</v>
      </c>
      <c r="AA408" s="59">
        <v>0</v>
      </c>
      <c r="AB408" s="60">
        <v>0</v>
      </c>
      <c r="AC408" s="60">
        <v>0</v>
      </c>
      <c r="AD408" s="60">
        <v>0</v>
      </c>
      <c r="AE408" s="60">
        <v>0</v>
      </c>
      <c r="AF408" s="60">
        <v>0</v>
      </c>
      <c r="AG408" s="60">
        <v>11</v>
      </c>
      <c r="AH408" s="249">
        <v>6</v>
      </c>
    </row>
    <row r="409" spans="1:34" ht="15.75" x14ac:dyDescent="0.25">
      <c r="A409" s="52">
        <v>42891</v>
      </c>
      <c r="B409" s="53" t="s">
        <v>123</v>
      </c>
      <c r="C409" s="59">
        <v>7</v>
      </c>
      <c r="D409" s="54">
        <v>35</v>
      </c>
      <c r="E409" s="247">
        <v>3</v>
      </c>
      <c r="F409" s="64"/>
      <c r="G409" s="64">
        <v>5</v>
      </c>
      <c r="H409" s="64">
        <v>337</v>
      </c>
      <c r="I409" s="64">
        <v>71</v>
      </c>
      <c r="J409" s="59"/>
      <c r="K409" s="59">
        <v>4.5</v>
      </c>
      <c r="L409" s="59">
        <v>7</v>
      </c>
      <c r="M409" s="59">
        <v>6</v>
      </c>
      <c r="N409" s="59">
        <v>0</v>
      </c>
      <c r="O409" s="59">
        <v>11</v>
      </c>
      <c r="P409" s="59">
        <v>1</v>
      </c>
      <c r="Q409" s="59">
        <v>0</v>
      </c>
      <c r="R409" s="59">
        <v>0</v>
      </c>
      <c r="S409" s="59">
        <v>0</v>
      </c>
      <c r="T409" s="59">
        <v>0</v>
      </c>
      <c r="U409" s="60">
        <v>76</v>
      </c>
      <c r="V409" s="60">
        <v>32</v>
      </c>
      <c r="W409" s="60">
        <v>44</v>
      </c>
      <c r="X409" s="60">
        <v>50</v>
      </c>
      <c r="Y409" s="60">
        <v>0</v>
      </c>
      <c r="Z409" s="59">
        <v>0</v>
      </c>
      <c r="AA409" s="59">
        <v>1</v>
      </c>
      <c r="AB409" s="59">
        <v>0</v>
      </c>
      <c r="AC409" s="60">
        <v>0</v>
      </c>
      <c r="AD409" s="59">
        <v>0</v>
      </c>
      <c r="AE409" s="60">
        <v>0</v>
      </c>
      <c r="AF409" s="59">
        <v>0</v>
      </c>
      <c r="AG409" s="60">
        <v>0</v>
      </c>
      <c r="AH409" s="250">
        <v>0</v>
      </c>
    </row>
    <row r="410" spans="1:34" ht="15.75" x14ac:dyDescent="0.25">
      <c r="A410" s="52">
        <v>42891</v>
      </c>
      <c r="B410" s="53" t="s">
        <v>123</v>
      </c>
      <c r="C410" s="59">
        <v>7</v>
      </c>
      <c r="D410" s="54">
        <v>36</v>
      </c>
      <c r="E410" s="247">
        <v>25</v>
      </c>
      <c r="F410" s="64"/>
      <c r="G410" s="64">
        <v>5</v>
      </c>
      <c r="H410" s="64">
        <v>333</v>
      </c>
      <c r="I410" s="64">
        <v>121</v>
      </c>
      <c r="J410" s="60"/>
      <c r="K410" s="60">
        <v>7</v>
      </c>
      <c r="L410" s="60">
        <v>4</v>
      </c>
      <c r="M410" s="60">
        <v>8</v>
      </c>
      <c r="N410" s="60">
        <v>4</v>
      </c>
      <c r="O410" s="60">
        <v>0</v>
      </c>
      <c r="P410" s="60">
        <v>0</v>
      </c>
      <c r="Q410" s="60">
        <v>0</v>
      </c>
      <c r="R410" s="60">
        <v>0</v>
      </c>
      <c r="S410" s="60">
        <v>0</v>
      </c>
      <c r="T410" s="60">
        <v>0</v>
      </c>
      <c r="U410" s="60">
        <v>40</v>
      </c>
      <c r="V410" s="60">
        <v>94</v>
      </c>
      <c r="W410" s="60">
        <v>14</v>
      </c>
      <c r="X410" s="60">
        <v>6</v>
      </c>
      <c r="Y410" s="60">
        <v>0</v>
      </c>
      <c r="Z410" s="60">
        <v>0</v>
      </c>
      <c r="AA410" s="59">
        <v>0</v>
      </c>
      <c r="AB410" s="60">
        <v>0</v>
      </c>
      <c r="AC410" s="60">
        <v>0</v>
      </c>
      <c r="AD410" s="60">
        <v>0</v>
      </c>
      <c r="AE410" s="60">
        <v>0</v>
      </c>
      <c r="AF410" s="60">
        <v>0</v>
      </c>
      <c r="AG410" s="60">
        <v>0</v>
      </c>
      <c r="AH410" s="249">
        <v>0</v>
      </c>
    </row>
    <row r="411" spans="1:34" ht="15.75" x14ac:dyDescent="0.25">
      <c r="A411" s="52">
        <v>42891</v>
      </c>
      <c r="B411" s="53" t="s">
        <v>123</v>
      </c>
      <c r="C411" s="59">
        <v>7</v>
      </c>
      <c r="D411" s="54">
        <v>37</v>
      </c>
      <c r="E411" s="247">
        <v>25</v>
      </c>
      <c r="F411" s="64"/>
      <c r="G411" s="64">
        <v>5</v>
      </c>
      <c r="H411" s="64">
        <v>583</v>
      </c>
      <c r="I411" s="64">
        <v>103</v>
      </c>
      <c r="J411" s="60"/>
      <c r="K411" s="60">
        <v>11</v>
      </c>
      <c r="L411" s="60">
        <v>20</v>
      </c>
      <c r="M411" s="60">
        <v>11</v>
      </c>
      <c r="N411" s="60">
        <v>10.5</v>
      </c>
      <c r="O411" s="60">
        <v>0</v>
      </c>
      <c r="P411" s="60">
        <v>0</v>
      </c>
      <c r="Q411" s="60">
        <v>0</v>
      </c>
      <c r="R411" s="60">
        <v>0</v>
      </c>
      <c r="S411" s="60">
        <v>0</v>
      </c>
      <c r="T411" s="60">
        <v>0</v>
      </c>
      <c r="U411" s="60">
        <v>72</v>
      </c>
      <c r="V411" s="60">
        <v>44</v>
      </c>
      <c r="W411" s="60">
        <v>9</v>
      </c>
      <c r="X411" s="60">
        <v>1</v>
      </c>
      <c r="Y411" s="60">
        <v>0</v>
      </c>
      <c r="Z411" s="60">
        <v>0</v>
      </c>
      <c r="AA411" s="59">
        <v>0</v>
      </c>
      <c r="AB411" s="60">
        <v>0</v>
      </c>
      <c r="AC411" s="60">
        <v>0</v>
      </c>
      <c r="AD411" s="60">
        <v>0</v>
      </c>
      <c r="AE411" s="60">
        <v>0</v>
      </c>
      <c r="AF411" s="60">
        <v>0</v>
      </c>
      <c r="AG411" s="60">
        <v>4</v>
      </c>
      <c r="AH411" s="249">
        <v>4</v>
      </c>
    </row>
    <row r="412" spans="1:34" ht="15.75" x14ac:dyDescent="0.25">
      <c r="A412" s="52">
        <v>42891</v>
      </c>
      <c r="B412" s="53" t="s">
        <v>123</v>
      </c>
      <c r="C412" s="59">
        <v>7</v>
      </c>
      <c r="D412" s="54">
        <v>38</v>
      </c>
      <c r="E412" s="247">
        <v>25</v>
      </c>
      <c r="F412" s="64"/>
      <c r="G412" s="64">
        <v>5</v>
      </c>
      <c r="H412" s="64">
        <v>451</v>
      </c>
      <c r="I412" s="64">
        <v>172</v>
      </c>
      <c r="J412" s="60"/>
      <c r="K412" s="60">
        <v>7</v>
      </c>
      <c r="L412" s="60">
        <v>6</v>
      </c>
      <c r="M412" s="60">
        <v>17</v>
      </c>
      <c r="N412" s="60">
        <v>12</v>
      </c>
      <c r="O412" s="60">
        <v>2</v>
      </c>
      <c r="P412" s="60">
        <v>3</v>
      </c>
      <c r="Q412" s="60">
        <v>1</v>
      </c>
      <c r="R412" s="60">
        <v>0</v>
      </c>
      <c r="S412" s="60">
        <v>0</v>
      </c>
      <c r="T412" s="60">
        <v>0</v>
      </c>
      <c r="U412" s="60">
        <v>105</v>
      </c>
      <c r="V412" s="60">
        <v>100</v>
      </c>
      <c r="W412" s="60">
        <v>4</v>
      </c>
      <c r="X412" s="60">
        <v>1</v>
      </c>
      <c r="Y412" s="60">
        <v>0</v>
      </c>
      <c r="Z412" s="60">
        <v>0</v>
      </c>
      <c r="AA412" s="60">
        <v>0</v>
      </c>
      <c r="AB412" s="60">
        <v>0</v>
      </c>
      <c r="AC412" s="60">
        <v>0</v>
      </c>
      <c r="AD412" s="60">
        <v>0</v>
      </c>
      <c r="AE412" s="60">
        <v>0</v>
      </c>
      <c r="AF412" s="60">
        <v>0</v>
      </c>
      <c r="AG412" s="60">
        <v>7</v>
      </c>
      <c r="AH412" s="249">
        <v>0</v>
      </c>
    </row>
    <row r="413" spans="1:34" ht="15.75" x14ac:dyDescent="0.25">
      <c r="A413" s="52">
        <v>42891</v>
      </c>
      <c r="B413" s="53" t="s">
        <v>123</v>
      </c>
      <c r="C413" s="59">
        <v>7</v>
      </c>
      <c r="D413" s="54">
        <v>39</v>
      </c>
      <c r="E413" s="247">
        <v>25</v>
      </c>
      <c r="F413" s="64"/>
      <c r="G413" s="64">
        <v>5</v>
      </c>
      <c r="H413" s="64">
        <v>610</v>
      </c>
      <c r="I413" s="64">
        <v>93</v>
      </c>
      <c r="J413" s="60"/>
      <c r="K413" s="60">
        <v>8</v>
      </c>
      <c r="L413" s="60">
        <v>7.5</v>
      </c>
      <c r="M413" s="60">
        <v>10</v>
      </c>
      <c r="N413" s="60">
        <v>0</v>
      </c>
      <c r="O413" s="60">
        <v>0</v>
      </c>
      <c r="P413" s="60">
        <v>0</v>
      </c>
      <c r="Q413" s="60">
        <v>0</v>
      </c>
      <c r="R413" s="60">
        <v>0</v>
      </c>
      <c r="S413" s="60">
        <v>0</v>
      </c>
      <c r="T413" s="60">
        <v>0</v>
      </c>
      <c r="U413" s="60">
        <v>15</v>
      </c>
      <c r="V413" s="60">
        <v>23</v>
      </c>
      <c r="W413" s="60">
        <v>10</v>
      </c>
      <c r="X413" s="60">
        <v>10</v>
      </c>
      <c r="Y413" s="60">
        <v>0</v>
      </c>
      <c r="Z413" s="60">
        <v>0</v>
      </c>
      <c r="AA413" s="60">
        <v>0</v>
      </c>
      <c r="AB413" s="60">
        <v>0</v>
      </c>
      <c r="AC413" s="60">
        <v>0</v>
      </c>
      <c r="AD413" s="60">
        <v>0</v>
      </c>
      <c r="AE413" s="60">
        <v>0</v>
      </c>
      <c r="AF413" s="60">
        <v>0</v>
      </c>
      <c r="AG413" s="60">
        <v>0</v>
      </c>
      <c r="AH413" s="249">
        <v>0</v>
      </c>
    </row>
    <row r="414" spans="1:34" ht="16.5" thickBot="1" x14ac:dyDescent="0.3">
      <c r="A414" s="65">
        <v>42891</v>
      </c>
      <c r="B414" s="53" t="s">
        <v>123</v>
      </c>
      <c r="C414" s="66">
        <v>7</v>
      </c>
      <c r="D414" s="67">
        <v>40</v>
      </c>
      <c r="E414" s="248">
        <v>25</v>
      </c>
      <c r="F414" s="69"/>
      <c r="G414" s="69">
        <v>5</v>
      </c>
      <c r="H414" s="69">
        <v>461</v>
      </c>
      <c r="I414" s="69">
        <v>139</v>
      </c>
      <c r="J414" s="66"/>
      <c r="K414" s="66">
        <v>7</v>
      </c>
      <c r="L414" s="66">
        <v>3</v>
      </c>
      <c r="M414" s="66">
        <v>0</v>
      </c>
      <c r="N414" s="66">
        <v>0</v>
      </c>
      <c r="O414" s="66">
        <v>0</v>
      </c>
      <c r="P414" s="66">
        <v>0</v>
      </c>
      <c r="Q414" s="66">
        <v>0</v>
      </c>
      <c r="R414" s="66">
        <v>0</v>
      </c>
      <c r="S414" s="66">
        <v>0</v>
      </c>
      <c r="T414" s="66">
        <v>0</v>
      </c>
      <c r="U414" s="66">
        <v>32</v>
      </c>
      <c r="V414" s="66">
        <v>35</v>
      </c>
      <c r="W414" s="66">
        <v>23</v>
      </c>
      <c r="X414" s="66">
        <v>10</v>
      </c>
      <c r="Y414" s="66">
        <v>1</v>
      </c>
      <c r="Z414" s="66">
        <v>0</v>
      </c>
      <c r="AA414" s="66">
        <v>0</v>
      </c>
      <c r="AB414" s="66">
        <v>0</v>
      </c>
      <c r="AC414" s="70">
        <v>0</v>
      </c>
      <c r="AD414" s="66">
        <v>0</v>
      </c>
      <c r="AE414" s="70">
        <v>0</v>
      </c>
      <c r="AF414" s="66">
        <v>0</v>
      </c>
      <c r="AG414" s="70">
        <v>4</v>
      </c>
      <c r="AH414" s="251">
        <v>8</v>
      </c>
    </row>
    <row r="415" spans="1:34" ht="15.75" x14ac:dyDescent="0.25">
      <c r="A415" s="93">
        <v>42900</v>
      </c>
      <c r="B415" s="94" t="s">
        <v>124</v>
      </c>
      <c r="C415" s="95">
        <v>7</v>
      </c>
      <c r="D415" s="96">
        <v>41</v>
      </c>
      <c r="E415" s="97">
        <v>12</v>
      </c>
      <c r="F415" s="98"/>
      <c r="G415" s="98">
        <v>5</v>
      </c>
      <c r="H415" s="98">
        <v>446</v>
      </c>
      <c r="I415" s="98">
        <v>90</v>
      </c>
      <c r="J415" s="99"/>
      <c r="K415" s="99">
        <v>5</v>
      </c>
      <c r="L415" s="99">
        <v>6</v>
      </c>
      <c r="M415" s="99">
        <v>0</v>
      </c>
      <c r="N415" s="99">
        <v>0</v>
      </c>
      <c r="O415" s="99">
        <v>0</v>
      </c>
      <c r="P415" s="99">
        <v>0</v>
      </c>
      <c r="Q415" s="99">
        <v>0</v>
      </c>
      <c r="R415" s="99">
        <v>0</v>
      </c>
      <c r="S415" s="99">
        <v>0</v>
      </c>
      <c r="T415" s="99">
        <v>0</v>
      </c>
      <c r="U415" s="99">
        <v>8</v>
      </c>
      <c r="V415" s="99"/>
      <c r="W415" s="99">
        <v>98</v>
      </c>
      <c r="X415" s="99"/>
      <c r="Y415" s="99">
        <v>1</v>
      </c>
      <c r="Z415" s="99"/>
      <c r="AA415" s="99">
        <v>0</v>
      </c>
      <c r="AB415" s="99"/>
      <c r="AC415" s="99">
        <v>0</v>
      </c>
      <c r="AD415" s="99"/>
      <c r="AE415" s="100">
        <v>0</v>
      </c>
      <c r="AF415" s="99"/>
      <c r="AG415" s="99">
        <v>6</v>
      </c>
      <c r="AH415" s="101"/>
    </row>
    <row r="416" spans="1:34" ht="15.75" x14ac:dyDescent="0.25">
      <c r="A416" s="102">
        <v>42900</v>
      </c>
      <c r="B416" s="103" t="s">
        <v>124</v>
      </c>
      <c r="C416" s="104">
        <v>7</v>
      </c>
      <c r="D416" s="105">
        <v>42</v>
      </c>
      <c r="E416" s="106">
        <v>12</v>
      </c>
      <c r="F416" s="107"/>
      <c r="G416" s="107">
        <v>5</v>
      </c>
      <c r="H416" s="107">
        <v>262</v>
      </c>
      <c r="I416" s="107">
        <v>36</v>
      </c>
      <c r="J416" s="108"/>
      <c r="K416" s="108">
        <v>20</v>
      </c>
      <c r="L416" s="108">
        <v>12</v>
      </c>
      <c r="M416" s="108">
        <v>9.5</v>
      </c>
      <c r="N416" s="108">
        <v>0</v>
      </c>
      <c r="O416" s="108">
        <v>0</v>
      </c>
      <c r="P416" s="108">
        <v>0</v>
      </c>
      <c r="Q416" s="108">
        <v>0</v>
      </c>
      <c r="R416" s="108">
        <v>0</v>
      </c>
      <c r="S416" s="108">
        <v>0</v>
      </c>
      <c r="T416" s="108">
        <v>0</v>
      </c>
      <c r="U416" s="108">
        <v>19</v>
      </c>
      <c r="V416" s="108"/>
      <c r="W416" s="108">
        <v>31</v>
      </c>
      <c r="X416" s="108"/>
      <c r="Y416" s="108">
        <v>0</v>
      </c>
      <c r="Z416" s="108"/>
      <c r="AA416" s="108">
        <v>0</v>
      </c>
      <c r="AB416" s="108"/>
      <c r="AC416" s="108">
        <v>0</v>
      </c>
      <c r="AD416" s="108"/>
      <c r="AE416" s="109">
        <v>0</v>
      </c>
      <c r="AF416" s="108"/>
      <c r="AG416" s="108">
        <v>2</v>
      </c>
      <c r="AH416" s="110"/>
    </row>
    <row r="417" spans="1:34" ht="15.75" x14ac:dyDescent="0.25">
      <c r="A417" s="102">
        <v>42900</v>
      </c>
      <c r="B417" s="103" t="s">
        <v>124</v>
      </c>
      <c r="C417" s="104">
        <v>7</v>
      </c>
      <c r="D417" s="105">
        <v>43</v>
      </c>
      <c r="E417" s="106">
        <v>12</v>
      </c>
      <c r="F417" s="107"/>
      <c r="G417" s="107">
        <v>5</v>
      </c>
      <c r="H417" s="107">
        <v>329</v>
      </c>
      <c r="I417" s="107">
        <v>156</v>
      </c>
      <c r="J417" s="108"/>
      <c r="K417" s="108">
        <v>2</v>
      </c>
      <c r="L417" s="108">
        <v>3</v>
      </c>
      <c r="M417" s="108">
        <v>4</v>
      </c>
      <c r="N417" s="108">
        <v>0</v>
      </c>
      <c r="O417" s="108">
        <v>0</v>
      </c>
      <c r="P417" s="108">
        <v>0</v>
      </c>
      <c r="Q417" s="108">
        <v>0</v>
      </c>
      <c r="R417" s="108">
        <v>0</v>
      </c>
      <c r="S417" s="108">
        <v>0</v>
      </c>
      <c r="T417" s="108">
        <v>0</v>
      </c>
      <c r="U417" s="108">
        <v>4</v>
      </c>
      <c r="V417" s="108"/>
      <c r="W417" s="108">
        <v>12</v>
      </c>
      <c r="X417" s="108"/>
      <c r="Y417" s="108">
        <v>0</v>
      </c>
      <c r="Z417" s="108"/>
      <c r="AA417" s="108">
        <v>1</v>
      </c>
      <c r="AB417" s="108"/>
      <c r="AC417" s="108">
        <v>0</v>
      </c>
      <c r="AD417" s="108"/>
      <c r="AE417" s="109">
        <v>0</v>
      </c>
      <c r="AF417" s="108"/>
      <c r="AG417" s="108">
        <v>1</v>
      </c>
      <c r="AH417" s="110"/>
    </row>
    <row r="418" spans="1:34" ht="15.75" x14ac:dyDescent="0.25">
      <c r="A418" s="102">
        <v>42900</v>
      </c>
      <c r="B418" s="103" t="s">
        <v>124</v>
      </c>
      <c r="C418" s="104">
        <v>7</v>
      </c>
      <c r="D418" s="105">
        <v>44</v>
      </c>
      <c r="E418" s="106">
        <v>12</v>
      </c>
      <c r="F418" s="107"/>
      <c r="G418" s="107">
        <v>5</v>
      </c>
      <c r="H418" s="107">
        <v>333</v>
      </c>
      <c r="I418" s="107">
        <v>126</v>
      </c>
      <c r="J418" s="108"/>
      <c r="K418" s="108">
        <v>5</v>
      </c>
      <c r="L418" s="108">
        <v>4</v>
      </c>
      <c r="M418" s="108">
        <v>0</v>
      </c>
      <c r="N418" s="108">
        <v>0</v>
      </c>
      <c r="O418" s="108">
        <v>0</v>
      </c>
      <c r="P418" s="108">
        <v>0</v>
      </c>
      <c r="Q418" s="108">
        <v>0</v>
      </c>
      <c r="R418" s="108">
        <v>0</v>
      </c>
      <c r="S418" s="108">
        <v>0</v>
      </c>
      <c r="T418" s="108">
        <v>0</v>
      </c>
      <c r="U418" s="108">
        <v>34</v>
      </c>
      <c r="V418" s="108"/>
      <c r="W418" s="108">
        <v>63</v>
      </c>
      <c r="X418" s="108"/>
      <c r="Y418" s="108">
        <v>2</v>
      </c>
      <c r="Z418" s="108"/>
      <c r="AA418" s="108">
        <v>1</v>
      </c>
      <c r="AB418" s="108"/>
      <c r="AC418" s="108">
        <v>0</v>
      </c>
      <c r="AD418" s="108"/>
      <c r="AE418" s="109">
        <v>0</v>
      </c>
      <c r="AF418" s="108"/>
      <c r="AG418" s="108">
        <v>1</v>
      </c>
      <c r="AH418" s="110"/>
    </row>
    <row r="419" spans="1:34" ht="15.75" x14ac:dyDescent="0.25">
      <c r="A419" s="102">
        <v>42900</v>
      </c>
      <c r="B419" s="103" t="s">
        <v>124</v>
      </c>
      <c r="C419" s="104">
        <v>7</v>
      </c>
      <c r="D419" s="105">
        <v>45</v>
      </c>
      <c r="E419" s="106">
        <v>12</v>
      </c>
      <c r="F419" s="107"/>
      <c r="G419" s="107">
        <v>5</v>
      </c>
      <c r="H419" s="107">
        <v>369</v>
      </c>
      <c r="I419" s="107">
        <v>116</v>
      </c>
      <c r="J419" s="108"/>
      <c r="K419" s="108">
        <v>4</v>
      </c>
      <c r="L419" s="108">
        <v>4</v>
      </c>
      <c r="M419" s="108">
        <v>2</v>
      </c>
      <c r="N419" s="108">
        <v>0</v>
      </c>
      <c r="O419" s="108">
        <v>0</v>
      </c>
      <c r="P419" s="108">
        <v>0</v>
      </c>
      <c r="Q419" s="108">
        <v>0</v>
      </c>
      <c r="R419" s="108">
        <v>0</v>
      </c>
      <c r="S419" s="108">
        <v>0</v>
      </c>
      <c r="T419" s="108">
        <v>0</v>
      </c>
      <c r="U419" s="108">
        <v>25</v>
      </c>
      <c r="V419" s="108"/>
      <c r="W419" s="108">
        <v>85</v>
      </c>
      <c r="X419" s="108"/>
      <c r="Y419" s="108">
        <v>0</v>
      </c>
      <c r="Z419" s="108"/>
      <c r="AA419" s="108">
        <v>0</v>
      </c>
      <c r="AB419" s="108"/>
      <c r="AC419" s="108">
        <v>0</v>
      </c>
      <c r="AD419" s="108"/>
      <c r="AE419" s="109">
        <v>0</v>
      </c>
      <c r="AF419" s="108"/>
      <c r="AG419" s="108">
        <v>2</v>
      </c>
      <c r="AH419" s="110"/>
    </row>
    <row r="420" spans="1:34" ht="15.75" x14ac:dyDescent="0.25">
      <c r="A420" s="102">
        <v>42900</v>
      </c>
      <c r="B420" s="103" t="s">
        <v>124</v>
      </c>
      <c r="C420" s="104">
        <v>7</v>
      </c>
      <c r="D420" s="105">
        <v>46</v>
      </c>
      <c r="E420" s="106">
        <v>12</v>
      </c>
      <c r="F420" s="107"/>
      <c r="G420" s="107">
        <v>5</v>
      </c>
      <c r="H420" s="107">
        <v>405</v>
      </c>
      <c r="I420" s="107">
        <v>53</v>
      </c>
      <c r="J420" s="108"/>
      <c r="K420" s="108">
        <v>15</v>
      </c>
      <c r="L420" s="108">
        <v>0.8</v>
      </c>
      <c r="M420" s="108">
        <v>0</v>
      </c>
      <c r="N420" s="108">
        <v>0</v>
      </c>
      <c r="O420" s="108">
        <v>0</v>
      </c>
      <c r="P420" s="108">
        <v>0</v>
      </c>
      <c r="Q420" s="108">
        <v>0</v>
      </c>
      <c r="R420" s="108">
        <v>0</v>
      </c>
      <c r="S420" s="108">
        <v>0</v>
      </c>
      <c r="T420" s="108">
        <v>0</v>
      </c>
      <c r="U420" s="108">
        <v>39</v>
      </c>
      <c r="V420" s="108"/>
      <c r="W420" s="108">
        <v>59</v>
      </c>
      <c r="X420" s="108"/>
      <c r="Y420" s="108">
        <v>0</v>
      </c>
      <c r="Z420" s="108"/>
      <c r="AA420" s="108">
        <v>0</v>
      </c>
      <c r="AB420" s="108"/>
      <c r="AC420" s="108">
        <v>0</v>
      </c>
      <c r="AD420" s="108"/>
      <c r="AE420" s="108">
        <v>0</v>
      </c>
      <c r="AF420" s="108"/>
      <c r="AG420" s="108">
        <v>11</v>
      </c>
      <c r="AH420" s="110"/>
    </row>
    <row r="421" spans="1:34" ht="15.75" x14ac:dyDescent="0.25">
      <c r="A421" s="111">
        <v>42900</v>
      </c>
      <c r="B421" s="103" t="s">
        <v>124</v>
      </c>
      <c r="C421" s="112">
        <v>7</v>
      </c>
      <c r="D421" s="105">
        <v>47</v>
      </c>
      <c r="E421" s="113">
        <v>13</v>
      </c>
      <c r="F421" s="112"/>
      <c r="G421" s="112">
        <v>5</v>
      </c>
      <c r="H421" s="112">
        <v>354</v>
      </c>
      <c r="I421" s="112">
        <v>113</v>
      </c>
      <c r="J421" s="114"/>
      <c r="K421" s="114">
        <v>0</v>
      </c>
      <c r="L421" s="114">
        <v>11</v>
      </c>
      <c r="M421" s="114">
        <v>14</v>
      </c>
      <c r="N421" s="114">
        <v>6</v>
      </c>
      <c r="O421" s="114">
        <v>0</v>
      </c>
      <c r="P421" s="114">
        <v>0</v>
      </c>
      <c r="Q421" s="114">
        <v>0</v>
      </c>
      <c r="R421" s="114">
        <v>0</v>
      </c>
      <c r="S421" s="114">
        <v>0</v>
      </c>
      <c r="T421" s="114">
        <v>0</v>
      </c>
      <c r="U421" s="114">
        <v>39</v>
      </c>
      <c r="V421" s="114"/>
      <c r="W421" s="114">
        <v>52</v>
      </c>
      <c r="X421" s="114"/>
      <c r="Y421" s="114">
        <v>0</v>
      </c>
      <c r="Z421" s="114"/>
      <c r="AA421" s="114">
        <v>0</v>
      </c>
      <c r="AB421" s="114"/>
      <c r="AC421" s="114">
        <v>0</v>
      </c>
      <c r="AD421" s="114"/>
      <c r="AE421" s="114">
        <v>0</v>
      </c>
      <c r="AF421" s="114"/>
      <c r="AG421" s="114">
        <v>4</v>
      </c>
      <c r="AH421" s="115"/>
    </row>
    <row r="422" spans="1:34" ht="15.75" x14ac:dyDescent="0.25">
      <c r="A422" s="111">
        <v>42900</v>
      </c>
      <c r="B422" s="103" t="s">
        <v>124</v>
      </c>
      <c r="C422" s="112">
        <v>7</v>
      </c>
      <c r="D422" s="105">
        <v>48</v>
      </c>
      <c r="E422" s="113">
        <v>13</v>
      </c>
      <c r="F422" s="112"/>
      <c r="G422" s="112">
        <v>5</v>
      </c>
      <c r="H422" s="112">
        <v>446</v>
      </c>
      <c r="I422" s="112">
        <v>178</v>
      </c>
      <c r="J422" s="114"/>
      <c r="K422" s="114">
        <v>0</v>
      </c>
      <c r="L422" s="114">
        <v>0</v>
      </c>
      <c r="M422" s="114">
        <v>0</v>
      </c>
      <c r="N422" s="114">
        <v>0</v>
      </c>
      <c r="O422" s="114"/>
      <c r="P422" s="114">
        <v>0</v>
      </c>
      <c r="Q422" s="114">
        <v>1.9</v>
      </c>
      <c r="R422" s="114">
        <v>0</v>
      </c>
      <c r="S422" s="114">
        <v>0</v>
      </c>
      <c r="T422" s="114">
        <v>0</v>
      </c>
      <c r="U422" s="114">
        <v>7</v>
      </c>
      <c r="V422" s="114"/>
      <c r="W422" s="114">
        <v>43</v>
      </c>
      <c r="X422" s="114"/>
      <c r="Y422" s="114">
        <v>0</v>
      </c>
      <c r="Z422" s="114"/>
      <c r="AA422" s="114">
        <v>0</v>
      </c>
      <c r="AB422" s="114"/>
      <c r="AC422" s="114">
        <v>0</v>
      </c>
      <c r="AD422" s="114"/>
      <c r="AE422" s="114">
        <v>0</v>
      </c>
      <c r="AF422" s="114"/>
      <c r="AG422" s="114">
        <v>3</v>
      </c>
      <c r="AH422" s="115"/>
    </row>
    <row r="423" spans="1:34" ht="15.75" x14ac:dyDescent="0.25">
      <c r="A423" s="111">
        <v>42900</v>
      </c>
      <c r="B423" s="103" t="s">
        <v>124</v>
      </c>
      <c r="C423" s="112">
        <v>7</v>
      </c>
      <c r="D423" s="105">
        <v>49</v>
      </c>
      <c r="E423" s="113">
        <v>13</v>
      </c>
      <c r="F423" s="112"/>
      <c r="G423" s="112">
        <v>5</v>
      </c>
      <c r="H423" s="112">
        <v>469</v>
      </c>
      <c r="I423" s="112">
        <v>50</v>
      </c>
      <c r="J423" s="114"/>
      <c r="K423" s="114">
        <v>14</v>
      </c>
      <c r="L423" s="114">
        <v>7</v>
      </c>
      <c r="M423" s="114">
        <v>8</v>
      </c>
      <c r="N423" s="114">
        <v>0</v>
      </c>
      <c r="O423" s="114">
        <v>0</v>
      </c>
      <c r="P423" s="114">
        <v>0</v>
      </c>
      <c r="Q423" s="114">
        <v>0</v>
      </c>
      <c r="R423" s="114">
        <v>0</v>
      </c>
      <c r="S423" s="114">
        <v>0</v>
      </c>
      <c r="T423" s="114">
        <v>0</v>
      </c>
      <c r="U423" s="114">
        <v>34</v>
      </c>
      <c r="V423" s="114"/>
      <c r="W423" s="114">
        <v>28</v>
      </c>
      <c r="X423" s="114"/>
      <c r="Y423" s="114">
        <v>0</v>
      </c>
      <c r="Z423" s="114"/>
      <c r="AA423" s="114">
        <v>1</v>
      </c>
      <c r="AB423" s="114"/>
      <c r="AC423" s="114">
        <v>0</v>
      </c>
      <c r="AD423" s="114"/>
      <c r="AE423" s="114">
        <v>0</v>
      </c>
      <c r="AF423" s="114"/>
      <c r="AG423" s="114">
        <v>1</v>
      </c>
      <c r="AH423" s="115"/>
    </row>
    <row r="424" spans="1:34" ht="15.75" x14ac:dyDescent="0.25">
      <c r="A424" s="111">
        <v>42900</v>
      </c>
      <c r="B424" s="103" t="s">
        <v>124</v>
      </c>
      <c r="C424" s="112">
        <v>7</v>
      </c>
      <c r="D424" s="105">
        <v>50</v>
      </c>
      <c r="E424" s="113">
        <v>13</v>
      </c>
      <c r="F424" s="112"/>
      <c r="G424" s="112">
        <v>5</v>
      </c>
      <c r="H424" s="112">
        <v>440</v>
      </c>
      <c r="I424" s="112">
        <v>78</v>
      </c>
      <c r="J424" s="114"/>
      <c r="K424" s="114">
        <v>8</v>
      </c>
      <c r="L424" s="114">
        <v>10</v>
      </c>
      <c r="M424" s="114">
        <v>12</v>
      </c>
      <c r="N424" s="114">
        <v>20</v>
      </c>
      <c r="O424" s="114">
        <v>8</v>
      </c>
      <c r="P424" s="114">
        <v>0</v>
      </c>
      <c r="Q424" s="114">
        <v>0</v>
      </c>
      <c r="R424" s="114">
        <v>0</v>
      </c>
      <c r="S424" s="114">
        <v>0</v>
      </c>
      <c r="T424" s="114">
        <v>0</v>
      </c>
      <c r="U424" s="114">
        <v>33</v>
      </c>
      <c r="V424" s="114"/>
      <c r="W424" s="114">
        <v>72</v>
      </c>
      <c r="X424" s="114"/>
      <c r="Y424" s="114">
        <v>15</v>
      </c>
      <c r="Z424" s="114"/>
      <c r="AA424" s="114">
        <v>0</v>
      </c>
      <c r="AB424" s="114"/>
      <c r="AC424" s="114">
        <v>0</v>
      </c>
      <c r="AD424" s="114"/>
      <c r="AE424" s="114">
        <v>0</v>
      </c>
      <c r="AF424" s="114"/>
      <c r="AG424" s="114">
        <v>9</v>
      </c>
      <c r="AH424" s="115"/>
    </row>
    <row r="425" spans="1:34" ht="15.75" x14ac:dyDescent="0.25">
      <c r="A425" s="111">
        <v>42901</v>
      </c>
      <c r="B425" s="103" t="s">
        <v>124</v>
      </c>
      <c r="C425" s="112">
        <v>7</v>
      </c>
      <c r="D425" s="105">
        <v>51</v>
      </c>
      <c r="E425" s="113">
        <v>11</v>
      </c>
      <c r="F425" s="112"/>
      <c r="G425" s="112">
        <v>5</v>
      </c>
      <c r="H425" s="112">
        <v>481</v>
      </c>
      <c r="I425" s="112">
        <v>38</v>
      </c>
      <c r="J425" s="114"/>
      <c r="K425" s="114">
        <v>4.5</v>
      </c>
      <c r="L425" s="114">
        <v>6</v>
      </c>
      <c r="M425" s="114">
        <v>12</v>
      </c>
      <c r="N425" s="114">
        <v>70</v>
      </c>
      <c r="O425" s="114">
        <v>5</v>
      </c>
      <c r="P425" s="114">
        <v>0</v>
      </c>
      <c r="Q425" s="114">
        <v>0</v>
      </c>
      <c r="R425" s="114">
        <v>0</v>
      </c>
      <c r="S425" s="114">
        <v>0</v>
      </c>
      <c r="T425" s="114">
        <v>0</v>
      </c>
      <c r="U425" s="114">
        <v>30</v>
      </c>
      <c r="V425" s="114"/>
      <c r="W425" s="114">
        <v>29</v>
      </c>
      <c r="X425" s="114"/>
      <c r="Y425" s="114">
        <v>0</v>
      </c>
      <c r="Z425" s="114"/>
      <c r="AA425" s="114">
        <v>0</v>
      </c>
      <c r="AB425" s="114"/>
      <c r="AC425" s="114">
        <v>0</v>
      </c>
      <c r="AD425" s="114"/>
      <c r="AE425" s="114">
        <v>0</v>
      </c>
      <c r="AF425" s="114"/>
      <c r="AG425" s="114">
        <v>0</v>
      </c>
      <c r="AH425" s="115"/>
    </row>
    <row r="426" spans="1:34" ht="15.75" x14ac:dyDescent="0.25">
      <c r="A426" s="111">
        <v>42901</v>
      </c>
      <c r="B426" s="103" t="s">
        <v>124</v>
      </c>
      <c r="C426" s="112">
        <v>7</v>
      </c>
      <c r="D426" s="105">
        <v>52</v>
      </c>
      <c r="E426" s="113">
        <v>11</v>
      </c>
      <c r="F426" s="112"/>
      <c r="G426" s="112">
        <v>5</v>
      </c>
      <c r="H426" s="112">
        <v>262</v>
      </c>
      <c r="I426" s="112">
        <v>88</v>
      </c>
      <c r="J426" s="114"/>
      <c r="K426" s="114">
        <v>0</v>
      </c>
      <c r="L426" s="114">
        <v>9.5</v>
      </c>
      <c r="M426" s="114">
        <v>0</v>
      </c>
      <c r="N426" s="114">
        <v>6</v>
      </c>
      <c r="O426" s="114">
        <v>1</v>
      </c>
      <c r="P426" s="114">
        <v>0</v>
      </c>
      <c r="Q426" s="114">
        <v>0</v>
      </c>
      <c r="R426" s="114">
        <v>7.7</v>
      </c>
      <c r="S426" s="114">
        <v>0</v>
      </c>
      <c r="T426" s="114"/>
      <c r="U426" s="114">
        <v>28</v>
      </c>
      <c r="V426" s="114"/>
      <c r="W426" s="114">
        <v>30</v>
      </c>
      <c r="X426" s="114"/>
      <c r="Y426" s="114">
        <v>0</v>
      </c>
      <c r="Z426" s="114"/>
      <c r="AA426" s="114">
        <v>0</v>
      </c>
      <c r="AB426" s="114"/>
      <c r="AC426" s="114">
        <v>0</v>
      </c>
      <c r="AD426" s="114"/>
      <c r="AE426" s="114">
        <v>0</v>
      </c>
      <c r="AF426" s="114"/>
      <c r="AG426" s="114">
        <v>2</v>
      </c>
      <c r="AH426" s="115"/>
    </row>
    <row r="427" spans="1:34" ht="15.75" x14ac:dyDescent="0.25">
      <c r="A427" s="111">
        <v>42901</v>
      </c>
      <c r="B427" s="103" t="s">
        <v>124</v>
      </c>
      <c r="C427" s="112">
        <v>7</v>
      </c>
      <c r="D427" s="105">
        <v>53</v>
      </c>
      <c r="E427" s="113">
        <v>11</v>
      </c>
      <c r="F427" s="112"/>
      <c r="G427" s="112">
        <v>5</v>
      </c>
      <c r="H427" s="112">
        <v>498</v>
      </c>
      <c r="I427" s="112">
        <v>110</v>
      </c>
      <c r="J427" s="114"/>
      <c r="K427" s="114">
        <v>3</v>
      </c>
      <c r="L427" s="114">
        <v>6</v>
      </c>
      <c r="M427" s="114">
        <v>20</v>
      </c>
      <c r="N427" s="114">
        <v>0</v>
      </c>
      <c r="O427" s="114">
        <v>0</v>
      </c>
      <c r="P427" s="114">
        <v>0</v>
      </c>
      <c r="Q427" s="114">
        <v>0</v>
      </c>
      <c r="R427" s="114">
        <v>0</v>
      </c>
      <c r="S427" s="114">
        <v>0</v>
      </c>
      <c r="T427" s="114">
        <v>0</v>
      </c>
      <c r="U427" s="114">
        <v>52</v>
      </c>
      <c r="V427" s="114"/>
      <c r="W427" s="114">
        <v>38</v>
      </c>
      <c r="X427" s="114"/>
      <c r="Y427" s="114">
        <v>0</v>
      </c>
      <c r="Z427" s="114"/>
      <c r="AA427" s="114">
        <v>0</v>
      </c>
      <c r="AB427" s="114"/>
      <c r="AC427" s="114">
        <v>0</v>
      </c>
      <c r="AD427" s="114"/>
      <c r="AE427" s="114">
        <v>0</v>
      </c>
      <c r="AF427" s="114"/>
      <c r="AG427" s="114">
        <v>10</v>
      </c>
      <c r="AH427" s="115"/>
    </row>
    <row r="428" spans="1:34" ht="15.75" x14ac:dyDescent="0.25">
      <c r="A428" s="111">
        <v>42901</v>
      </c>
      <c r="B428" s="103" t="s">
        <v>124</v>
      </c>
      <c r="C428" s="112">
        <v>7</v>
      </c>
      <c r="D428" s="105">
        <v>54</v>
      </c>
      <c r="E428" s="113">
        <v>11</v>
      </c>
      <c r="F428" s="112"/>
      <c r="G428" s="112">
        <v>5</v>
      </c>
      <c r="H428" s="112">
        <v>388</v>
      </c>
      <c r="I428" s="112">
        <v>59</v>
      </c>
      <c r="J428" s="114"/>
      <c r="K428" s="114">
        <v>0</v>
      </c>
      <c r="L428" s="114">
        <v>0</v>
      </c>
      <c r="M428" s="114">
        <v>0</v>
      </c>
      <c r="N428" s="114">
        <v>1</v>
      </c>
      <c r="O428" s="114">
        <v>0</v>
      </c>
      <c r="P428" s="114">
        <v>0</v>
      </c>
      <c r="Q428" s="114">
        <v>0</v>
      </c>
      <c r="R428" s="114">
        <v>0</v>
      </c>
      <c r="S428" s="114">
        <v>0</v>
      </c>
      <c r="T428" s="114">
        <v>9</v>
      </c>
      <c r="U428" s="114">
        <v>23</v>
      </c>
      <c r="V428" s="114"/>
      <c r="W428" s="114">
        <v>8</v>
      </c>
      <c r="X428" s="114"/>
      <c r="Y428" s="114">
        <v>0</v>
      </c>
      <c r="Z428" s="114"/>
      <c r="AA428" s="114">
        <v>0</v>
      </c>
      <c r="AB428" s="114"/>
      <c r="AC428" s="114">
        <v>0</v>
      </c>
      <c r="AD428" s="114"/>
      <c r="AE428" s="114">
        <v>0</v>
      </c>
      <c r="AF428" s="114"/>
      <c r="AG428" s="114">
        <v>3</v>
      </c>
      <c r="AH428" s="115"/>
    </row>
    <row r="429" spans="1:34" ht="15.75" x14ac:dyDescent="0.25">
      <c r="A429" s="111">
        <v>42901</v>
      </c>
      <c r="B429" s="103" t="s">
        <v>124</v>
      </c>
      <c r="C429" s="112">
        <v>7</v>
      </c>
      <c r="D429" s="105">
        <v>55</v>
      </c>
      <c r="E429" s="113">
        <v>11</v>
      </c>
      <c r="F429" s="112"/>
      <c r="G429" s="112">
        <v>5</v>
      </c>
      <c r="H429" s="112">
        <v>353</v>
      </c>
      <c r="I429" s="112">
        <v>178</v>
      </c>
      <c r="J429" s="114"/>
      <c r="K429" s="114">
        <v>0.5</v>
      </c>
      <c r="L429" s="114">
        <v>0</v>
      </c>
      <c r="M429" s="114">
        <v>0</v>
      </c>
      <c r="N429" s="114">
        <v>0</v>
      </c>
      <c r="O429" s="114">
        <v>0</v>
      </c>
      <c r="P429" s="114">
        <v>0</v>
      </c>
      <c r="Q429" s="114">
        <v>4</v>
      </c>
      <c r="R429" s="114">
        <v>1.8</v>
      </c>
      <c r="S429" s="114">
        <v>0</v>
      </c>
      <c r="T429" s="114">
        <v>0</v>
      </c>
      <c r="U429" s="114">
        <v>9</v>
      </c>
      <c r="V429" s="114"/>
      <c r="W429" s="114">
        <v>46</v>
      </c>
      <c r="X429" s="114"/>
      <c r="Y429" s="114">
        <v>10</v>
      </c>
      <c r="Z429" s="114"/>
      <c r="AA429" s="114">
        <v>0</v>
      </c>
      <c r="AB429" s="114"/>
      <c r="AC429" s="114">
        <v>0</v>
      </c>
      <c r="AD429" s="114"/>
      <c r="AE429" s="114">
        <v>0</v>
      </c>
      <c r="AF429" s="114"/>
      <c r="AG429" s="114">
        <v>1</v>
      </c>
      <c r="AH429" s="115"/>
    </row>
    <row r="430" spans="1:34" ht="15.75" x14ac:dyDescent="0.25">
      <c r="A430" s="111">
        <v>42901</v>
      </c>
      <c r="B430" s="103" t="s">
        <v>124</v>
      </c>
      <c r="C430" s="112">
        <v>7</v>
      </c>
      <c r="D430" s="105">
        <v>56</v>
      </c>
      <c r="E430" s="113">
        <v>14</v>
      </c>
      <c r="F430" s="112"/>
      <c r="G430" s="112">
        <v>5</v>
      </c>
      <c r="H430" s="112">
        <v>476</v>
      </c>
      <c r="I430" s="112">
        <v>84</v>
      </c>
      <c r="J430" s="114"/>
      <c r="K430" s="114">
        <v>15.5</v>
      </c>
      <c r="L430" s="114">
        <v>0</v>
      </c>
      <c r="M430" s="114">
        <v>0</v>
      </c>
      <c r="N430" s="114">
        <v>0</v>
      </c>
      <c r="O430" s="114">
        <v>0</v>
      </c>
      <c r="P430" s="114">
        <v>0</v>
      </c>
      <c r="Q430" s="114">
        <v>0</v>
      </c>
      <c r="R430" s="114">
        <v>0</v>
      </c>
      <c r="S430" s="114">
        <v>0</v>
      </c>
      <c r="T430" s="114">
        <v>0</v>
      </c>
      <c r="U430" s="114">
        <v>28</v>
      </c>
      <c r="V430" s="114"/>
      <c r="W430" s="114">
        <v>44</v>
      </c>
      <c r="X430" s="114"/>
      <c r="Y430" s="114">
        <v>0</v>
      </c>
      <c r="Z430" s="114"/>
      <c r="AA430" s="114">
        <v>0</v>
      </c>
      <c r="AB430" s="114"/>
      <c r="AC430" s="114">
        <v>1</v>
      </c>
      <c r="AD430" s="114"/>
      <c r="AE430" s="114">
        <v>0</v>
      </c>
      <c r="AF430" s="114"/>
      <c r="AG430" s="114">
        <v>10</v>
      </c>
      <c r="AH430" s="115"/>
    </row>
    <row r="431" spans="1:34" ht="15.75" x14ac:dyDescent="0.25">
      <c r="A431" s="111">
        <v>42901</v>
      </c>
      <c r="B431" s="103" t="s">
        <v>124</v>
      </c>
      <c r="C431" s="112">
        <v>7</v>
      </c>
      <c r="D431" s="105">
        <v>57</v>
      </c>
      <c r="E431" s="113">
        <v>14</v>
      </c>
      <c r="F431" s="112"/>
      <c r="G431" s="112">
        <v>5</v>
      </c>
      <c r="H431" s="112">
        <v>386</v>
      </c>
      <c r="I431" s="112">
        <v>84</v>
      </c>
      <c r="J431" s="114"/>
      <c r="K431" s="114">
        <v>10</v>
      </c>
      <c r="L431" s="114">
        <v>3</v>
      </c>
      <c r="M431" s="114">
        <v>10</v>
      </c>
      <c r="N431" s="114">
        <v>20</v>
      </c>
      <c r="O431" s="114">
        <v>0</v>
      </c>
      <c r="P431" s="114">
        <v>0</v>
      </c>
      <c r="Q431" s="114">
        <v>0</v>
      </c>
      <c r="R431" s="114">
        <v>0</v>
      </c>
      <c r="S431" s="114">
        <v>0</v>
      </c>
      <c r="T431" s="114">
        <v>0</v>
      </c>
      <c r="U431" s="114">
        <v>32</v>
      </c>
      <c r="V431" s="114"/>
      <c r="W431" s="114">
        <v>65</v>
      </c>
      <c r="X431" s="114"/>
      <c r="Y431" s="114">
        <v>0</v>
      </c>
      <c r="Z431" s="114"/>
      <c r="AA431" s="114">
        <v>0</v>
      </c>
      <c r="AB431" s="114"/>
      <c r="AC431" s="114">
        <v>0</v>
      </c>
      <c r="AD431" s="114"/>
      <c r="AE431" s="114">
        <v>0</v>
      </c>
      <c r="AF431" s="114"/>
      <c r="AG431" s="114">
        <v>5</v>
      </c>
      <c r="AH431" s="115"/>
    </row>
    <row r="432" spans="1:34" ht="15.75" x14ac:dyDescent="0.25">
      <c r="A432" s="111">
        <v>42901</v>
      </c>
      <c r="B432" s="103" t="s">
        <v>124</v>
      </c>
      <c r="C432" s="112">
        <v>7</v>
      </c>
      <c r="D432" s="105">
        <v>58</v>
      </c>
      <c r="E432" s="113">
        <v>14</v>
      </c>
      <c r="F432" s="112"/>
      <c r="G432" s="112">
        <v>5</v>
      </c>
      <c r="H432" s="112">
        <v>459</v>
      </c>
      <c r="I432" s="112">
        <v>36</v>
      </c>
      <c r="J432" s="114"/>
      <c r="K432" s="114">
        <v>10</v>
      </c>
      <c r="L432" s="114">
        <v>0</v>
      </c>
      <c r="M432" s="114">
        <v>0</v>
      </c>
      <c r="N432" s="114">
        <v>0</v>
      </c>
      <c r="O432" s="114">
        <v>0</v>
      </c>
      <c r="P432" s="114">
        <v>0</v>
      </c>
      <c r="Q432" s="114">
        <v>0</v>
      </c>
      <c r="R432" s="114">
        <v>0</v>
      </c>
      <c r="S432" s="114">
        <v>0</v>
      </c>
      <c r="T432" s="114">
        <v>0</v>
      </c>
      <c r="U432" s="114">
        <v>12</v>
      </c>
      <c r="V432" s="114"/>
      <c r="W432" s="114">
        <v>45</v>
      </c>
      <c r="X432" s="114"/>
      <c r="Y432" s="114">
        <v>0</v>
      </c>
      <c r="Z432" s="114"/>
      <c r="AA432" s="114">
        <v>0</v>
      </c>
      <c r="AB432" s="114"/>
      <c r="AC432" s="114">
        <v>1</v>
      </c>
      <c r="AD432" s="114"/>
      <c r="AE432" s="114">
        <v>0</v>
      </c>
      <c r="AF432" s="114"/>
      <c r="AG432" s="114">
        <v>3</v>
      </c>
      <c r="AH432" s="115"/>
    </row>
    <row r="433" spans="1:34" ht="15.75" x14ac:dyDescent="0.25">
      <c r="A433" s="111">
        <v>42901</v>
      </c>
      <c r="B433" s="103" t="s">
        <v>124</v>
      </c>
      <c r="C433" s="112">
        <v>7</v>
      </c>
      <c r="D433" s="105">
        <v>59</v>
      </c>
      <c r="E433" s="113">
        <v>14</v>
      </c>
      <c r="F433" s="112"/>
      <c r="G433" s="112">
        <v>5</v>
      </c>
      <c r="H433" s="112">
        <v>339</v>
      </c>
      <c r="I433" s="112">
        <v>110</v>
      </c>
      <c r="J433" s="114"/>
      <c r="K433" s="114">
        <v>0</v>
      </c>
      <c r="L433" s="114">
        <v>4.5</v>
      </c>
      <c r="M433" s="114">
        <v>0</v>
      </c>
      <c r="N433" s="114">
        <v>0</v>
      </c>
      <c r="O433" s="114">
        <v>1.5</v>
      </c>
      <c r="P433" s="114">
        <v>0</v>
      </c>
      <c r="Q433" s="114">
        <v>6.4</v>
      </c>
      <c r="R433" s="114">
        <v>0</v>
      </c>
      <c r="S433" s="114">
        <v>0</v>
      </c>
      <c r="T433" s="114">
        <v>1</v>
      </c>
      <c r="U433" s="114">
        <v>81</v>
      </c>
      <c r="V433" s="114"/>
      <c r="W433" s="114">
        <v>81</v>
      </c>
      <c r="X433" s="114"/>
      <c r="Y433" s="114">
        <v>46</v>
      </c>
      <c r="Z433" s="114"/>
      <c r="AA433" s="114">
        <v>0</v>
      </c>
      <c r="AB433" s="114"/>
      <c r="AC433" s="114">
        <v>0</v>
      </c>
      <c r="AD433" s="114"/>
      <c r="AE433" s="114">
        <v>0</v>
      </c>
      <c r="AF433" s="114"/>
      <c r="AG433" s="114">
        <v>10</v>
      </c>
      <c r="AH433" s="115"/>
    </row>
    <row r="434" spans="1:34" ht="16.5" thickBot="1" x14ac:dyDescent="0.3">
      <c r="A434" s="116">
        <v>42901</v>
      </c>
      <c r="B434" s="103" t="s">
        <v>124</v>
      </c>
      <c r="C434" s="118">
        <v>7</v>
      </c>
      <c r="D434" s="117">
        <v>60</v>
      </c>
      <c r="E434" s="119">
        <v>14</v>
      </c>
      <c r="F434" s="118"/>
      <c r="G434" s="118">
        <v>5</v>
      </c>
      <c r="H434" s="118">
        <v>395</v>
      </c>
      <c r="I434" s="118">
        <v>118</v>
      </c>
      <c r="J434" s="120"/>
      <c r="K434" s="120">
        <v>11</v>
      </c>
      <c r="L434" s="120">
        <v>9</v>
      </c>
      <c r="M434" s="120">
        <v>2</v>
      </c>
      <c r="N434" s="120">
        <v>16</v>
      </c>
      <c r="O434" s="120">
        <v>4</v>
      </c>
      <c r="P434" s="120">
        <v>0</v>
      </c>
      <c r="Q434" s="120">
        <v>0</v>
      </c>
      <c r="R434" s="120">
        <v>0</v>
      </c>
      <c r="S434" s="120">
        <v>0</v>
      </c>
      <c r="T434" s="120">
        <v>0</v>
      </c>
      <c r="U434" s="120">
        <v>24</v>
      </c>
      <c r="V434" s="120"/>
      <c r="W434" s="120">
        <v>31</v>
      </c>
      <c r="X434" s="120"/>
      <c r="Y434" s="120">
        <v>0</v>
      </c>
      <c r="Z434" s="120"/>
      <c r="AA434" s="120">
        <v>0</v>
      </c>
      <c r="AB434" s="120"/>
      <c r="AC434" s="120">
        <v>0</v>
      </c>
      <c r="AD434" s="120"/>
      <c r="AE434" s="120">
        <v>0</v>
      </c>
      <c r="AF434" s="120"/>
      <c r="AG434" s="120">
        <v>4</v>
      </c>
      <c r="AH434" s="121"/>
    </row>
  </sheetData>
  <mergeCells count="37">
    <mergeCell ref="AJ13:AJ14"/>
    <mergeCell ref="AK13:AK14"/>
    <mergeCell ref="AI13:AI14"/>
    <mergeCell ref="A13:A14"/>
    <mergeCell ref="AC13:AD13"/>
    <mergeCell ref="H13:H14"/>
    <mergeCell ref="AE13:AH13"/>
    <mergeCell ref="F13:F14"/>
    <mergeCell ref="J13:J14"/>
    <mergeCell ref="E13:E14"/>
    <mergeCell ref="W13:X13"/>
    <mergeCell ref="I13:I14"/>
    <mergeCell ref="AA13:AB13"/>
    <mergeCell ref="B13:B14"/>
    <mergeCell ref="G13:G14"/>
    <mergeCell ref="U13:V13"/>
    <mergeCell ref="K13:T13"/>
    <mergeCell ref="Y13:Z13"/>
    <mergeCell ref="D13:D14"/>
    <mergeCell ref="C13:C14"/>
    <mergeCell ref="A1:F5"/>
    <mergeCell ref="G4:AD5"/>
    <mergeCell ref="AE4:AH5"/>
    <mergeCell ref="AE2:AH3"/>
    <mergeCell ref="AE1:AH1"/>
    <mergeCell ref="G1:AD3"/>
    <mergeCell ref="A12:AH12"/>
    <mergeCell ref="AC6:AH8"/>
    <mergeCell ref="AA9:AH11"/>
    <mergeCell ref="R9:Z11"/>
    <mergeCell ref="G9:Q11"/>
    <mergeCell ref="A9:F11"/>
    <mergeCell ref="A6:C8"/>
    <mergeCell ref="D6:M8"/>
    <mergeCell ref="N6:P8"/>
    <mergeCell ref="Q6:V8"/>
    <mergeCell ref="W6:AB8"/>
  </mergeCells>
  <phoneticPr fontId="3" type="noConversion"/>
  <pageMargins left="0.7" right="0.7" top="0.75" bottom="0.75" header="0.3" footer="0.3"/>
  <pageSetup paperSize="9"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430"/>
  <sheetViews>
    <sheetView workbookViewId="0">
      <pane ySplit="10" topLeftCell="A409" activePane="bottomLeft" state="frozen"/>
      <selection pane="bottomLeft" activeCell="F413" sqref="F413"/>
    </sheetView>
  </sheetViews>
  <sheetFormatPr baseColWidth="10" defaultRowHeight="15" x14ac:dyDescent="0.25"/>
  <cols>
    <col min="1" max="1" width="10.7109375" customWidth="1"/>
    <col min="2" max="2" width="14.42578125" customWidth="1"/>
    <col min="3" max="3" width="11.85546875" customWidth="1"/>
    <col min="4" max="4" width="8.28515625" customWidth="1"/>
    <col min="5" max="6" width="6.5703125" customWidth="1"/>
    <col min="7" max="8" width="7.7109375" customWidth="1"/>
    <col min="9" max="11" width="6.140625" customWidth="1"/>
    <col min="12" max="12" width="7.85546875" customWidth="1"/>
    <col min="13" max="13" width="11" customWidth="1"/>
    <col min="14" max="14" width="11.7109375" customWidth="1"/>
    <col min="15" max="15" width="9" customWidth="1"/>
    <col min="16" max="16" width="10.42578125" customWidth="1"/>
    <col min="17" max="17" width="9.5703125" customWidth="1"/>
    <col min="18" max="18" width="8.85546875" customWidth="1"/>
    <col min="19" max="19" width="10.5703125" customWidth="1"/>
    <col min="20" max="20" width="14.7109375" customWidth="1"/>
    <col min="21" max="21" width="7.85546875" customWidth="1"/>
    <col min="22" max="22" width="15.5703125" customWidth="1"/>
  </cols>
  <sheetData>
    <row r="1" spans="1:40" ht="15" customHeight="1" x14ac:dyDescent="0.25">
      <c r="A1" s="323"/>
      <c r="B1" s="324"/>
      <c r="C1" s="324"/>
      <c r="D1" s="324"/>
      <c r="E1" s="324"/>
      <c r="F1" s="325"/>
      <c r="G1" s="272" t="s">
        <v>63</v>
      </c>
      <c r="H1" s="273"/>
      <c r="I1" s="273"/>
      <c r="J1" s="273"/>
      <c r="K1" s="273"/>
      <c r="L1" s="273"/>
      <c r="M1" s="273"/>
      <c r="N1" s="273"/>
      <c r="O1" s="273"/>
      <c r="P1" s="273"/>
      <c r="Q1" s="273"/>
      <c r="R1" s="273"/>
      <c r="S1" s="273"/>
      <c r="T1" s="273"/>
      <c r="U1" s="273"/>
      <c r="V1" s="274"/>
      <c r="AK1" s="2"/>
      <c r="AL1" s="2"/>
      <c r="AM1" s="2"/>
      <c r="AN1" s="2"/>
    </row>
    <row r="2" spans="1:40" ht="15.75" customHeight="1" thickBot="1" x14ac:dyDescent="0.3">
      <c r="A2" s="326"/>
      <c r="B2" s="327"/>
      <c r="C2" s="327"/>
      <c r="D2" s="327"/>
      <c r="E2" s="327"/>
      <c r="F2" s="328"/>
      <c r="G2" s="275"/>
      <c r="H2" s="276"/>
      <c r="I2" s="276"/>
      <c r="J2" s="276"/>
      <c r="K2" s="276"/>
      <c r="L2" s="276"/>
      <c r="M2" s="276"/>
      <c r="N2" s="276"/>
      <c r="O2" s="276"/>
      <c r="P2" s="276"/>
      <c r="Q2" s="276"/>
      <c r="R2" s="276"/>
      <c r="S2" s="276"/>
      <c r="T2" s="276"/>
      <c r="U2" s="276"/>
      <c r="V2" s="277"/>
      <c r="AK2" s="2"/>
      <c r="AL2" s="2"/>
      <c r="AM2" s="2"/>
      <c r="AN2" s="2"/>
    </row>
    <row r="3" spans="1:40" ht="15.75" customHeight="1" x14ac:dyDescent="0.25">
      <c r="A3" s="326"/>
      <c r="B3" s="327"/>
      <c r="C3" s="327"/>
      <c r="D3" s="327"/>
      <c r="E3" s="327"/>
      <c r="F3" s="328"/>
      <c r="G3" s="340" t="s">
        <v>40</v>
      </c>
      <c r="H3" s="341"/>
      <c r="I3" s="341"/>
      <c r="J3" s="341"/>
      <c r="K3" s="341"/>
      <c r="L3" s="341"/>
      <c r="M3" s="341"/>
      <c r="N3" s="341"/>
      <c r="O3" s="341"/>
      <c r="P3" s="341"/>
      <c r="Q3" s="341"/>
      <c r="R3" s="341"/>
      <c r="S3" s="341"/>
      <c r="T3" s="341"/>
      <c r="U3" s="341"/>
      <c r="V3" s="342"/>
      <c r="AK3" s="2"/>
      <c r="AL3" s="2"/>
      <c r="AM3" s="2"/>
      <c r="AN3" s="2"/>
    </row>
    <row r="4" spans="1:40" ht="15.75" customHeight="1" thickBot="1" x14ac:dyDescent="0.3">
      <c r="A4" s="326"/>
      <c r="B4" s="327"/>
      <c r="C4" s="327"/>
      <c r="D4" s="327"/>
      <c r="E4" s="327"/>
      <c r="F4" s="328"/>
      <c r="G4" s="343"/>
      <c r="H4" s="344"/>
      <c r="I4" s="344"/>
      <c r="J4" s="344"/>
      <c r="K4" s="344"/>
      <c r="L4" s="344"/>
      <c r="M4" s="344"/>
      <c r="N4" s="344"/>
      <c r="O4" s="344"/>
      <c r="P4" s="344"/>
      <c r="Q4" s="344"/>
      <c r="R4" s="344"/>
      <c r="S4" s="344"/>
      <c r="T4" s="344"/>
      <c r="U4" s="344"/>
      <c r="V4" s="345"/>
      <c r="AK4" s="2"/>
      <c r="AL4" s="2"/>
      <c r="AM4" s="2"/>
      <c r="AN4" s="2"/>
    </row>
    <row r="5" spans="1:40" ht="15.75" customHeight="1" x14ac:dyDescent="0.25">
      <c r="A5" s="326"/>
      <c r="B5" s="327"/>
      <c r="C5" s="327"/>
      <c r="D5" s="327"/>
      <c r="E5" s="327"/>
      <c r="F5" s="328"/>
      <c r="G5" s="340" t="s">
        <v>61</v>
      </c>
      <c r="H5" s="341"/>
      <c r="I5" s="341"/>
      <c r="J5" s="342"/>
      <c r="K5" s="340" t="s">
        <v>42</v>
      </c>
      <c r="L5" s="341"/>
      <c r="M5" s="341"/>
      <c r="N5" s="342"/>
      <c r="O5" s="340" t="s">
        <v>45</v>
      </c>
      <c r="P5" s="341"/>
      <c r="Q5" s="341"/>
      <c r="R5" s="341"/>
      <c r="S5" s="341"/>
      <c r="T5" s="341"/>
      <c r="U5" s="341"/>
      <c r="V5" s="342"/>
      <c r="AK5" s="2"/>
      <c r="AL5" s="2"/>
      <c r="AM5" s="2"/>
      <c r="AN5" s="2"/>
    </row>
    <row r="6" spans="1:40" ht="15.75" customHeight="1" thickBot="1" x14ac:dyDescent="0.3">
      <c r="A6" s="329"/>
      <c r="B6" s="330"/>
      <c r="C6" s="330"/>
      <c r="D6" s="330"/>
      <c r="E6" s="330"/>
      <c r="F6" s="331"/>
      <c r="G6" s="343"/>
      <c r="H6" s="344"/>
      <c r="I6" s="344"/>
      <c r="J6" s="345"/>
      <c r="K6" s="343"/>
      <c r="L6" s="344"/>
      <c r="M6" s="344"/>
      <c r="N6" s="345"/>
      <c r="O6" s="343"/>
      <c r="P6" s="344"/>
      <c r="Q6" s="344"/>
      <c r="R6" s="344"/>
      <c r="S6" s="344"/>
      <c r="T6" s="344"/>
      <c r="U6" s="344"/>
      <c r="V6" s="345"/>
      <c r="AK6" s="2"/>
      <c r="AL6" s="2"/>
      <c r="AM6" s="2"/>
      <c r="AN6" s="2"/>
    </row>
    <row r="9" spans="1:40" ht="15.75" customHeight="1" thickBot="1" x14ac:dyDescent="0.3"/>
    <row r="10" spans="1:40" s="1" customFormat="1" ht="43.5" customHeight="1" thickBot="1" x14ac:dyDescent="0.3">
      <c r="A10" s="239" t="s">
        <v>19</v>
      </c>
      <c r="B10" s="239" t="s">
        <v>0</v>
      </c>
      <c r="C10" s="225" t="s">
        <v>72</v>
      </c>
      <c r="D10" s="225" t="s">
        <v>53</v>
      </c>
      <c r="E10" s="226" t="s">
        <v>59</v>
      </c>
      <c r="F10" s="226" t="s">
        <v>62</v>
      </c>
      <c r="G10" s="240" t="s">
        <v>54</v>
      </c>
      <c r="H10" s="239" t="s">
        <v>27</v>
      </c>
      <c r="I10" s="239" t="s">
        <v>28</v>
      </c>
      <c r="J10" s="239" t="s">
        <v>37</v>
      </c>
      <c r="K10" s="239" t="s">
        <v>29</v>
      </c>
      <c r="L10" s="239" t="s">
        <v>30</v>
      </c>
      <c r="M10" s="239" t="s">
        <v>31</v>
      </c>
      <c r="N10" s="239" t="s">
        <v>46</v>
      </c>
      <c r="O10" s="239" t="s">
        <v>32</v>
      </c>
      <c r="P10" s="239" t="s">
        <v>34</v>
      </c>
      <c r="Q10" s="239" t="s">
        <v>35</v>
      </c>
      <c r="R10" s="239" t="s">
        <v>33</v>
      </c>
      <c r="S10" s="240" t="s">
        <v>36</v>
      </c>
      <c r="T10" s="240" t="s">
        <v>69</v>
      </c>
      <c r="U10" s="240" t="s">
        <v>71</v>
      </c>
      <c r="V10" s="240" t="s">
        <v>70</v>
      </c>
    </row>
    <row r="11" spans="1:40" s="1" customFormat="1" ht="15.75" customHeight="1" x14ac:dyDescent="0.25">
      <c r="A11" s="22">
        <f>datos_campo!A15</f>
        <v>42648</v>
      </c>
      <c r="B11" s="23" t="str">
        <f>datos_campo!B30</f>
        <v>Luisa Fernanda</v>
      </c>
      <c r="C11" s="211">
        <f>datos_campo!C15</f>
        <v>1</v>
      </c>
      <c r="D11" s="23">
        <f>datos_campo!D15</f>
        <v>1</v>
      </c>
      <c r="E11" s="24">
        <f>datos_campo!E15</f>
        <v>3</v>
      </c>
      <c r="F11" s="23">
        <f>datos_campo!F15</f>
        <v>0</v>
      </c>
      <c r="G11" s="23">
        <f>datos_campo!G15</f>
        <v>5</v>
      </c>
      <c r="H11" s="24">
        <f>(datos_campo!H15/G11)</f>
        <v>42.2</v>
      </c>
      <c r="I11" s="24">
        <f>(datos_campo!I15/G11)</f>
        <v>28.8</v>
      </c>
      <c r="J11" s="24">
        <f>H11+I11</f>
        <v>71</v>
      </c>
      <c r="K11" s="24">
        <f>(H11*100)/$J11</f>
        <v>59.436619718309856</v>
      </c>
      <c r="L11" s="24">
        <f>(I11*100)/$J11</f>
        <v>40.563380281690144</v>
      </c>
      <c r="M11" s="25">
        <f>IF(COUNTIF(datos_campo!K15:T15,"&gt;=0")&gt;=1,((SUM(datos_campo!K15:T15)*100)/(COUNTIF(datos_campo!K15:T15,"&gt;=0")*20))," ")</f>
        <v>19.600000000000001</v>
      </c>
      <c r="N11" s="23">
        <f>IF(AND(datos_campo!U15&gt;=0,datos_campo!V15&gt;=0),AVERAGE(datos_campo!U15:V15),IF(OR(datos_campo!U15="",datos_campo!V15=""),SUM(datos_campo!U15:V15),"reUisar"))*400</f>
        <v>20000</v>
      </c>
      <c r="O11" s="23">
        <f>IF(AND(datos_campo!W15&gt;=0,datos_campo!X15&gt;=0),AVERAGE(datos_campo!W15:X15),IF(OR(datos_campo!W15="",datos_campo!X15=""),SUM(datos_campo!W15:X15),"revisar"))*400</f>
        <v>15200</v>
      </c>
      <c r="P11" s="23">
        <f>IF(AND(datos_campo!Y15&gt;=0,datos_campo!Z15&gt;=0),AVERAGE(datos_campo!Y15:Z15),IF(OR(datos_campo!Y15="",datos_campo!Z15=""),SUM(datos_campo!Y15:Z15),"revisar"))*400</f>
        <v>2000</v>
      </c>
      <c r="Q11" s="23">
        <f>IF(AND(datos_campo!AA15&gt;=0,datos_campo!AB15&gt;=0),AVERAGE(datos_campo!AA15:AB15),IF(OR(datos_campo!AA15="",datos_campo!AB15=""),SUM(datos_campo!AA15:AB15),"revisar"))*400</f>
        <v>0</v>
      </c>
      <c r="R11" s="23">
        <f>IF(AND(datos_campo!AC15&gt;=0,datos_campo!AD15&gt;=0),AVERAGE(datos_campo!AC15:AD15),IF(OR(datos_campo!AC15="",datos_campo!AD15=""),SUM(datos_campo!AC15:AD15),"revisar"))*400</f>
        <v>0</v>
      </c>
      <c r="S11" s="23">
        <f t="shared" ref="S11:S74" si="0">SUM(N11:R11)</f>
        <v>37200</v>
      </c>
      <c r="T11" s="23">
        <f>IF(AND(datos_campo!AE15&gt;=0,datos_campo!AF15&gt;=0),AVERAGE(datos_campo!AE15:AF15),IF(OR(datos_campo!AE15="",datos_campo!AF15=""),SUM(datos_campo!AE15:AF15),"revisar"))*400</f>
        <v>0</v>
      </c>
      <c r="U11" s="23">
        <f>IF(AND(datos_campo!AG15&gt;=0,datos_campo!AH15&gt;=0),AVERAGE(datos_campo!AG15:AH15),IF(OR(datos_campo!AG15="",datos_campo!AH15=""),SUM(datos_campo!AG15:AH15),"revisar"))*400</f>
        <v>4000</v>
      </c>
      <c r="V11" s="41">
        <f>SUM(T11+U11)</f>
        <v>4000</v>
      </c>
    </row>
    <row r="12" spans="1:40" s="1" customFormat="1" ht="15.75" customHeight="1" x14ac:dyDescent="0.25">
      <c r="A12" s="26">
        <f>datos_campo!A16</f>
        <v>42648</v>
      </c>
      <c r="B12" s="5" t="str">
        <f>datos_campo!B31</f>
        <v>Luisa Fernanda</v>
      </c>
      <c r="C12" s="212">
        <f>datos_campo!C16</f>
        <v>1</v>
      </c>
      <c r="D12" s="5">
        <f>datos_campo!D16</f>
        <v>2</v>
      </c>
      <c r="E12" s="6">
        <f>datos_campo!E16</f>
        <v>3</v>
      </c>
      <c r="F12" s="5">
        <f>datos_campo!F16</f>
        <v>0</v>
      </c>
      <c r="G12" s="5">
        <f>datos_campo!G16</f>
        <v>5</v>
      </c>
      <c r="H12" s="6">
        <f>(datos_campo!H16/G12)</f>
        <v>18.8</v>
      </c>
      <c r="I12" s="6">
        <f>(datos_campo!I16/G12)</f>
        <v>50.8</v>
      </c>
      <c r="J12" s="6">
        <f t="shared" ref="J12:J20" si="1">H12+I12</f>
        <v>69.599999999999994</v>
      </c>
      <c r="K12" s="6">
        <f t="shared" ref="K12:K20" si="2">(H12*100)/$J12</f>
        <v>27.011494252873565</v>
      </c>
      <c r="L12" s="6">
        <f t="shared" ref="L12:L20" si="3">(I12*100)/$J12</f>
        <v>72.988505747126439</v>
      </c>
      <c r="M12" s="7">
        <f>IF(COUNTIF(datos_campo!K16:T16,"&gt;=0")&gt;=1,((SUM(datos_campo!K16:T16)*100)/(COUNTIF(datos_campo!K16:T16,"&gt;=0")*20))," ")</f>
        <v>15</v>
      </c>
      <c r="N12" s="31">
        <f>IF(AND(datos_campo!U16&gt;=0,datos_campo!V16&gt;=0),AVERAGE(datos_campo!U16:V16),IF(OR(datos_campo!U16="",datos_campo!V16=""),SUM(datos_campo!U16:V16),"reUisar"))*400</f>
        <v>12400</v>
      </c>
      <c r="O12" s="5">
        <f>IF(AND(datos_campo!W16&gt;=0,datos_campo!X16&gt;=0),AVERAGE(datos_campo!W16:X16),IF(OR(datos_campo!W16="",datos_campo!X16=""),SUM(datos_campo!W16:X16),"revisar"))*400</f>
        <v>13600</v>
      </c>
      <c r="P12" s="5">
        <f>IF(AND(datos_campo!Y16&gt;=0,datos_campo!Z16&gt;=0),AVERAGE(datos_campo!Y16:Z16),IF(OR(datos_campo!Y16="",datos_campo!Z16=""),SUM(datos_campo!Y16:Z16),"revisar"))*400</f>
        <v>0</v>
      </c>
      <c r="Q12" s="5">
        <f>IF(AND(datos_campo!AA16&gt;=0,datos_campo!AB16&gt;=0),AVERAGE(datos_campo!AA16:AB16),IF(OR(datos_campo!AA16="",datos_campo!AB16=""),SUM(datos_campo!AA16:AB16),"revisar"))*400</f>
        <v>800</v>
      </c>
      <c r="R12" s="5">
        <f>IF(AND(datos_campo!AC16&gt;=0,datos_campo!AD16&gt;=0),AVERAGE(datos_campo!AC16:AD16),IF(OR(datos_campo!AC16="",datos_campo!AD16=""),SUM(datos_campo!AC16:AD16),"revisar"))*400</f>
        <v>0</v>
      </c>
      <c r="S12" s="5">
        <f t="shared" si="0"/>
        <v>26800</v>
      </c>
      <c r="T12" s="31">
        <f>IF(AND(datos_campo!AE16&gt;=0,datos_campo!AF16&gt;=0),AVERAGE(datos_campo!AE16:AF16),IF(OR(datos_campo!AE16="",datos_campo!AF16=""),SUM(datos_campo!AE16:AF16),"revisar"))*400</f>
        <v>0</v>
      </c>
      <c r="U12" s="31">
        <f>IF(AND(datos_campo!AG16&gt;=0,datos_campo!AH16&gt;=0),AVERAGE(datos_campo!AG16:AH16),IF(OR(datos_campo!AG16="",datos_campo!AH16=""),SUM(datos_campo!AG16:AH16),"revisar"))*400</f>
        <v>400</v>
      </c>
      <c r="V12" s="42">
        <f>SUM(T12+U12)</f>
        <v>400</v>
      </c>
    </row>
    <row r="13" spans="1:40" s="1" customFormat="1" ht="15.75" customHeight="1" x14ac:dyDescent="0.25">
      <c r="A13" s="26">
        <f>datos_campo!A17</f>
        <v>42648</v>
      </c>
      <c r="B13" s="5" t="str">
        <f>datos_campo!B32</f>
        <v>Luisa Fernanda</v>
      </c>
      <c r="C13" s="212">
        <f>datos_campo!C17</f>
        <v>1</v>
      </c>
      <c r="D13" s="5">
        <f>datos_campo!D17</f>
        <v>3</v>
      </c>
      <c r="E13" s="6">
        <f>datos_campo!E17</f>
        <v>3</v>
      </c>
      <c r="F13" s="5">
        <f>datos_campo!F17</f>
        <v>0</v>
      </c>
      <c r="G13" s="5">
        <f>datos_campo!G17</f>
        <v>5</v>
      </c>
      <c r="H13" s="6">
        <f>(datos_campo!H17/G13)</f>
        <v>27</v>
      </c>
      <c r="I13" s="6">
        <f>(datos_campo!I17/G13)</f>
        <v>20.8</v>
      </c>
      <c r="J13" s="6">
        <f t="shared" si="1"/>
        <v>47.8</v>
      </c>
      <c r="K13" s="6">
        <f t="shared" si="2"/>
        <v>56.485355648535567</v>
      </c>
      <c r="L13" s="6">
        <f t="shared" si="3"/>
        <v>43.51464435146444</v>
      </c>
      <c r="M13" s="7">
        <f>IF(COUNTIF(datos_campo!K17:T17,"&gt;=0")&gt;=1,((SUM(datos_campo!K17:T17)*100)/(COUNTIF(datos_campo!K17:T17,"&gt;=0")*20))," ")</f>
        <v>39.1</v>
      </c>
      <c r="N13" s="31">
        <f>IF(AND(datos_campo!U17&gt;=0,datos_campo!V17&gt;=0),AVERAGE(datos_campo!U17:V17),IF(OR(datos_campo!U17="",datos_campo!V17=""),SUM(datos_campo!U17:V17),"reUisar"))*400</f>
        <v>18400</v>
      </c>
      <c r="O13" s="5">
        <f>IF(AND(datos_campo!W17&gt;=0,datos_campo!X17&gt;=0),AVERAGE(datos_campo!W17:X17),IF(OR(datos_campo!W17="",datos_campo!X17=""),SUM(datos_campo!W17:X17),"revisar"))*400</f>
        <v>5600</v>
      </c>
      <c r="P13" s="5">
        <f>IF(AND(datos_campo!Y17&gt;=0,datos_campo!Z17&gt;=0),AVERAGE(datos_campo!Y17:Z17),IF(OR(datos_campo!Y17="",datos_campo!Z17=""),SUM(datos_campo!Y17:Z17),"revisar"))*400</f>
        <v>800</v>
      </c>
      <c r="Q13" s="5">
        <f>IF(AND(datos_campo!AA17&gt;=0,datos_campo!AB17&gt;=0),AVERAGE(datos_campo!AA17:AB17),IF(OR(datos_campo!AA17="",datos_campo!AB17=""),SUM(datos_campo!AA17:AB17),"revisar"))*400</f>
        <v>1600</v>
      </c>
      <c r="R13" s="5">
        <f>IF(AND(datos_campo!AC17&gt;=0,datos_campo!AD17&gt;=0),AVERAGE(datos_campo!AC17:AD17),IF(OR(datos_campo!AC17="",datos_campo!AD17=""),SUM(datos_campo!AC17:AD17),"revisar"))*400</f>
        <v>0</v>
      </c>
      <c r="S13" s="5">
        <f t="shared" si="0"/>
        <v>26400</v>
      </c>
      <c r="T13" s="31">
        <f>IF(AND(datos_campo!AE17&gt;=0,datos_campo!AF17&gt;=0),AVERAGE(datos_campo!AE17:AF17),IF(OR(datos_campo!AE17="",datos_campo!AF17=""),SUM(datos_campo!AE17:AF17),"revisar"))*400</f>
        <v>0</v>
      </c>
      <c r="U13" s="31">
        <f>IF(AND(datos_campo!AG17&gt;=0,datos_campo!AH17&gt;=0),AVERAGE(datos_campo!AG17:AH17),IF(OR(datos_campo!AG17="",datos_campo!AH17=""),SUM(datos_campo!AG17:AH17),"revisar"))*400</f>
        <v>2000</v>
      </c>
      <c r="V13" s="42">
        <f t="shared" ref="V13:V91" si="4">SUM(T13+U13)</f>
        <v>2000</v>
      </c>
    </row>
    <row r="14" spans="1:40" s="1" customFormat="1" ht="15.75" customHeight="1" x14ac:dyDescent="0.25">
      <c r="A14" s="26">
        <f>datos_campo!A18</f>
        <v>42648</v>
      </c>
      <c r="B14" s="5" t="str">
        <f>datos_campo!B33</f>
        <v>Luisa Fernanda</v>
      </c>
      <c r="C14" s="212">
        <f>datos_campo!C18</f>
        <v>1</v>
      </c>
      <c r="D14" s="5">
        <f>datos_campo!D18</f>
        <v>4</v>
      </c>
      <c r="E14" s="6">
        <f>datos_campo!E18</f>
        <v>4</v>
      </c>
      <c r="F14" s="5">
        <f>datos_campo!F18</f>
        <v>0</v>
      </c>
      <c r="G14" s="5">
        <f>datos_campo!G18</f>
        <v>5</v>
      </c>
      <c r="H14" s="6">
        <f>(datos_campo!H18/G14)</f>
        <v>24.6</v>
      </c>
      <c r="I14" s="6">
        <f>(datos_campo!I18/G14)</f>
        <v>20</v>
      </c>
      <c r="J14" s="6">
        <f t="shared" si="1"/>
        <v>44.6</v>
      </c>
      <c r="K14" s="6">
        <f t="shared" si="2"/>
        <v>55.156950672645735</v>
      </c>
      <c r="L14" s="6">
        <f t="shared" si="3"/>
        <v>44.843049327354258</v>
      </c>
      <c r="M14" s="7">
        <f>IF(COUNTIF(datos_campo!K18:T18,"&gt;=0")&gt;=1,((SUM(datos_campo!K18:T18)*100)/(COUNTIF(datos_campo!K18:T18,"&gt;=0")*20))," ")</f>
        <v>15</v>
      </c>
      <c r="N14" s="31">
        <f>IF(AND(datos_campo!U18&gt;=0,datos_campo!V18&gt;=0),AVERAGE(datos_campo!U18:V18),IF(OR(datos_campo!U18="",datos_campo!V18=""),SUM(datos_campo!U18:V18),"reUisar"))*400</f>
        <v>15600</v>
      </c>
      <c r="O14" s="5">
        <f>IF(AND(datos_campo!W18&gt;=0,datos_campo!X18&gt;=0),AVERAGE(datos_campo!W18:X18),IF(OR(datos_campo!W18="",datos_campo!X18=""),SUM(datos_campo!W18:X18),"revisar"))*400</f>
        <v>8800</v>
      </c>
      <c r="P14" s="5">
        <f>IF(AND(datos_campo!Y18&gt;=0,datos_campo!Z18&gt;=0),AVERAGE(datos_campo!Y18:Z18),IF(OR(datos_campo!Y18="",datos_campo!Z18=""),SUM(datos_campo!Y18:Z18),"revisar"))*400</f>
        <v>400</v>
      </c>
      <c r="Q14" s="5">
        <f>IF(AND(datos_campo!AA18&gt;=0,datos_campo!AB18&gt;=0),AVERAGE(datos_campo!AA18:AB18),IF(OR(datos_campo!AA18="",datos_campo!AB18=""),SUM(datos_campo!AA18:AB18),"revisar"))*400</f>
        <v>400</v>
      </c>
      <c r="R14" s="5">
        <f>IF(AND(datos_campo!AC18&gt;=0,datos_campo!AD18&gt;=0),AVERAGE(datos_campo!AC18:AD18),IF(OR(datos_campo!AC18="",datos_campo!AD18=""),SUM(datos_campo!AC18:AD18),"revisar"))*400</f>
        <v>0</v>
      </c>
      <c r="S14" s="5">
        <f t="shared" si="0"/>
        <v>25200</v>
      </c>
      <c r="T14" s="31">
        <f>IF(AND(datos_campo!AE18&gt;=0,datos_campo!AF18&gt;=0),AVERAGE(datos_campo!AE18:AF18),IF(OR(datos_campo!AE18="",datos_campo!AF18=""),SUM(datos_campo!AE18:AF18),"revisar"))*400</f>
        <v>0</v>
      </c>
      <c r="U14" s="31">
        <f>IF(AND(datos_campo!AG18&gt;=0,datos_campo!AH18&gt;=0),AVERAGE(datos_campo!AG18:AH18),IF(OR(datos_campo!AG18="",datos_campo!AH18=""),SUM(datos_campo!AG18:AH18),"revisar"))*400</f>
        <v>800</v>
      </c>
      <c r="V14" s="42">
        <f t="shared" si="4"/>
        <v>800</v>
      </c>
    </row>
    <row r="15" spans="1:40" s="1" customFormat="1" ht="15.75" customHeight="1" x14ac:dyDescent="0.25">
      <c r="A15" s="26">
        <f>datos_campo!A19</f>
        <v>42648</v>
      </c>
      <c r="B15" s="5" t="str">
        <f>datos_campo!B34</f>
        <v>Luisa Fernanda</v>
      </c>
      <c r="C15" s="212">
        <f>datos_campo!C19</f>
        <v>1</v>
      </c>
      <c r="D15" s="5">
        <f>datos_campo!D19</f>
        <v>5</v>
      </c>
      <c r="E15" s="6">
        <f>datos_campo!E19</f>
        <v>4</v>
      </c>
      <c r="F15" s="5">
        <f>datos_campo!F19</f>
        <v>0</v>
      </c>
      <c r="G15" s="5">
        <f>datos_campo!G19</f>
        <v>5</v>
      </c>
      <c r="H15" s="6">
        <f>(datos_campo!H19/G15)</f>
        <v>38</v>
      </c>
      <c r="I15" s="6">
        <f>(datos_campo!I19/G15)</f>
        <v>17.2</v>
      </c>
      <c r="J15" s="6">
        <f t="shared" si="1"/>
        <v>55.2</v>
      </c>
      <c r="K15" s="6">
        <f t="shared" si="2"/>
        <v>68.840579710144922</v>
      </c>
      <c r="L15" s="6">
        <f t="shared" si="3"/>
        <v>31.159420289855071</v>
      </c>
      <c r="M15" s="7">
        <f>IF(COUNTIF(datos_campo!K19:T19,"&gt;=0")&gt;=1,((SUM(datos_campo!K19:T19)*100)/(COUNTIF(datos_campo!K19:T19,"&gt;=0")*20))," ")</f>
        <v>28.65</v>
      </c>
      <c r="N15" s="31">
        <f>IF(AND(datos_campo!U19&gt;=0,datos_campo!V19&gt;=0),AVERAGE(datos_campo!U19:V19),IF(OR(datos_campo!U19="",datos_campo!V19=""),SUM(datos_campo!U19:V19),"reUisar"))*400</f>
        <v>12800</v>
      </c>
      <c r="O15" s="5">
        <f>IF(AND(datos_campo!W19&gt;=0,datos_campo!X19&gt;=0),AVERAGE(datos_campo!W19:X19),IF(OR(datos_campo!W19="",datos_campo!X19=""),SUM(datos_campo!W19:X19),"revisar"))*400</f>
        <v>19600</v>
      </c>
      <c r="P15" s="5">
        <f>IF(AND(datos_campo!Y19&gt;=0,datos_campo!Z19&gt;=0),AVERAGE(datos_campo!Y19:Z19),IF(OR(datos_campo!Y19="",datos_campo!Z19=""),SUM(datos_campo!Y19:Z19),"revisar"))*400</f>
        <v>0</v>
      </c>
      <c r="Q15" s="5">
        <f>IF(AND(datos_campo!AA19&gt;=0,datos_campo!AB19&gt;=0),AVERAGE(datos_campo!AA19:AB19),IF(OR(datos_campo!AA19="",datos_campo!AB19=""),SUM(datos_campo!AA19:AB19),"revisar"))*400</f>
        <v>0</v>
      </c>
      <c r="R15" s="5">
        <f>IF(AND(datos_campo!AC19&gt;=0,datos_campo!AD19&gt;=0),AVERAGE(datos_campo!AC19:AD19),IF(OR(datos_campo!AC19="",datos_campo!AD19=""),SUM(datos_campo!AC19:AD19),"revisar"))*400</f>
        <v>0</v>
      </c>
      <c r="S15" s="5">
        <f t="shared" si="0"/>
        <v>32400</v>
      </c>
      <c r="T15" s="31">
        <f>IF(AND(datos_campo!AE19&gt;=0,datos_campo!AF19&gt;=0),AVERAGE(datos_campo!AE19:AF19),IF(OR(datos_campo!AE19="",datos_campo!AF19=""),SUM(datos_campo!AE19:AF19),"revisar"))*400</f>
        <v>0</v>
      </c>
      <c r="U15" s="31">
        <f>IF(AND(datos_campo!AG19&gt;=0,datos_campo!AH19&gt;=0),AVERAGE(datos_campo!AG19:AH19),IF(OR(datos_campo!AG19="",datos_campo!AH19=""),SUM(datos_campo!AG19:AH19),"revisar"))*400</f>
        <v>800</v>
      </c>
      <c r="V15" s="42">
        <f t="shared" si="4"/>
        <v>800</v>
      </c>
    </row>
    <row r="16" spans="1:40" s="1" customFormat="1" ht="15.75" customHeight="1" x14ac:dyDescent="0.25">
      <c r="A16" s="26">
        <f>datos_campo!A20</f>
        <v>42649</v>
      </c>
      <c r="B16" s="5" t="str">
        <f>datos_campo!B35</f>
        <v>Sierra Morena</v>
      </c>
      <c r="C16" s="212">
        <f>datos_campo!C20</f>
        <v>1</v>
      </c>
      <c r="D16" s="5">
        <f>datos_campo!D20</f>
        <v>6</v>
      </c>
      <c r="E16" s="6">
        <f>datos_campo!E20</f>
        <v>5</v>
      </c>
      <c r="F16" s="5">
        <f>datos_campo!F20</f>
        <v>0</v>
      </c>
      <c r="G16" s="5">
        <f>datos_campo!G20</f>
        <v>5</v>
      </c>
      <c r="H16" s="6">
        <f>(datos_campo!H20/G16)</f>
        <v>34</v>
      </c>
      <c r="I16" s="6">
        <f>(datos_campo!I20/G16)</f>
        <v>32</v>
      </c>
      <c r="J16" s="6">
        <f t="shared" si="1"/>
        <v>66</v>
      </c>
      <c r="K16" s="6">
        <f t="shared" si="2"/>
        <v>51.515151515151516</v>
      </c>
      <c r="L16" s="6">
        <f t="shared" si="3"/>
        <v>48.484848484848484</v>
      </c>
      <c r="M16" s="7">
        <f>IF(COUNTIF(datos_campo!K20:T20,"&gt;=0")&gt;=1,((SUM(datos_campo!K20:T20)*100)/(COUNTIF(datos_campo!K20:T20,"&gt;=0")*20))," ")</f>
        <v>29</v>
      </c>
      <c r="N16" s="31">
        <f>IF(AND(datos_campo!U20&gt;=0,datos_campo!V20&gt;=0),AVERAGE(datos_campo!U20:V20),IF(OR(datos_campo!U20="",datos_campo!V20=""),SUM(datos_campo!U20:V20),"reUisar"))*400</f>
        <v>29600</v>
      </c>
      <c r="O16" s="5">
        <f>IF(AND(datos_campo!W20&gt;=0,datos_campo!X20&gt;=0),AVERAGE(datos_campo!W20:X20),IF(OR(datos_campo!W20="",datos_campo!X20=""),SUM(datos_campo!W20:X20),"revisar"))*400</f>
        <v>4800</v>
      </c>
      <c r="P16" s="5">
        <f>IF(AND(datos_campo!Y20&gt;=0,datos_campo!Z20&gt;=0),AVERAGE(datos_campo!Y20:Z20),IF(OR(datos_campo!Y20="",datos_campo!Z20=""),SUM(datos_campo!Y20:Z20),"revisar"))*400</f>
        <v>0</v>
      </c>
      <c r="Q16" s="5">
        <f>IF(AND(datos_campo!AA20&gt;=0,datos_campo!AB20&gt;=0),AVERAGE(datos_campo!AA20:AB20),IF(OR(datos_campo!AA20="",datos_campo!AB20=""),SUM(datos_campo!AA20:AB20),"revisar"))*400</f>
        <v>0</v>
      </c>
      <c r="R16" s="5">
        <f>IF(AND(datos_campo!AC20&gt;=0,datos_campo!AD20&gt;=0),AVERAGE(datos_campo!AC20:AD20),IF(OR(datos_campo!AC20="",datos_campo!AD20=""),SUM(datos_campo!AC20:AD20),"revisar"))*400</f>
        <v>0</v>
      </c>
      <c r="S16" s="5">
        <f t="shared" si="0"/>
        <v>34400</v>
      </c>
      <c r="T16" s="31">
        <f>IF(AND(datos_campo!AE20&gt;=0,datos_campo!AF20&gt;=0),AVERAGE(datos_campo!AE20:AF20),IF(OR(datos_campo!AE20="",datos_campo!AF20=""),SUM(datos_campo!AE20:AF20),"revisar"))*400</f>
        <v>0</v>
      </c>
      <c r="U16" s="31">
        <f>IF(AND(datos_campo!AG20&gt;=0,datos_campo!AH20&gt;=0),AVERAGE(datos_campo!AG20:AH20),IF(OR(datos_campo!AG20="",datos_campo!AH20=""),SUM(datos_campo!AG20:AH20),"revisar"))*400</f>
        <v>1600</v>
      </c>
      <c r="V16" s="42">
        <f t="shared" si="4"/>
        <v>1600</v>
      </c>
    </row>
    <row r="17" spans="1:22" s="1" customFormat="1" ht="15.75" customHeight="1" x14ac:dyDescent="0.25">
      <c r="A17" s="26">
        <f>datos_campo!A21</f>
        <v>42649</v>
      </c>
      <c r="B17" s="5" t="str">
        <f>datos_campo!B36</f>
        <v>Sierra Morena</v>
      </c>
      <c r="C17" s="212">
        <f>datos_campo!C21</f>
        <v>1</v>
      </c>
      <c r="D17" s="5">
        <f>datos_campo!D21</f>
        <v>7</v>
      </c>
      <c r="E17" s="6">
        <f>datos_campo!E21</f>
        <v>5</v>
      </c>
      <c r="F17" s="5">
        <f>datos_campo!F21</f>
        <v>0</v>
      </c>
      <c r="G17" s="5">
        <f>datos_campo!G21</f>
        <v>5</v>
      </c>
      <c r="H17" s="6">
        <f>(datos_campo!H21/G17)</f>
        <v>33.799999999999997</v>
      </c>
      <c r="I17" s="6">
        <f>(datos_campo!I21/G17)</f>
        <v>24.2</v>
      </c>
      <c r="J17" s="6">
        <f t="shared" si="1"/>
        <v>58</v>
      </c>
      <c r="K17" s="6">
        <f t="shared" si="2"/>
        <v>58.275862068965509</v>
      </c>
      <c r="L17" s="6">
        <f t="shared" si="3"/>
        <v>41.724137931034484</v>
      </c>
      <c r="M17" s="7">
        <f>IF(COUNTIF(datos_campo!K21:T21,"&gt;=0")&gt;=1,((SUM(datos_campo!K21:T21)*100)/(COUNTIF(datos_campo!K21:T21,"&gt;=0")*20))," ")</f>
        <v>40.833333333333336</v>
      </c>
      <c r="N17" s="31">
        <f>IF(AND(datos_campo!U21&gt;=0,datos_campo!V21&gt;=0),AVERAGE(datos_campo!U21:V21),IF(OR(datos_campo!U21="",datos_campo!V21=""),SUM(datos_campo!U21:V21),"reUisar"))*400</f>
        <v>17200</v>
      </c>
      <c r="O17" s="5">
        <f>IF(AND(datos_campo!W21&gt;=0,datos_campo!X21&gt;=0),AVERAGE(datos_campo!W21:X21),IF(OR(datos_campo!W21="",datos_campo!X21=""),SUM(datos_campo!W21:X21),"revisar"))*400</f>
        <v>12400</v>
      </c>
      <c r="P17" s="5">
        <f>IF(AND(datos_campo!Y21&gt;=0,datos_campo!Z21&gt;=0),AVERAGE(datos_campo!Y21:Z21),IF(OR(datos_campo!Y21="",datos_campo!Z21=""),SUM(datos_campo!Y21:Z21),"revisar"))*400</f>
        <v>400</v>
      </c>
      <c r="Q17" s="5">
        <f>IF(AND(datos_campo!AA21&gt;=0,datos_campo!AB21&gt;=0),AVERAGE(datos_campo!AA21:AB21),IF(OR(datos_campo!AA21="",datos_campo!AB21=""),SUM(datos_campo!AA21:AB21),"revisar"))*400</f>
        <v>0</v>
      </c>
      <c r="R17" s="5">
        <f>IF(AND(datos_campo!AC21&gt;=0,datos_campo!AD21&gt;=0),AVERAGE(datos_campo!AC21:AD21),IF(OR(datos_campo!AC21="",datos_campo!AD21=""),SUM(datos_campo!AC21:AD21),"revisar"))*400</f>
        <v>0</v>
      </c>
      <c r="S17" s="5">
        <f t="shared" si="0"/>
        <v>30000</v>
      </c>
      <c r="T17" s="31">
        <f>IF(AND(datos_campo!AE21&gt;=0,datos_campo!AF21&gt;=0),AVERAGE(datos_campo!AE21:AF21),IF(OR(datos_campo!AE21="",datos_campo!AF21=""),SUM(datos_campo!AE21:AF21),"revisar"))*400</f>
        <v>0</v>
      </c>
      <c r="U17" s="31">
        <f>IF(AND(datos_campo!AG21&gt;=0,datos_campo!AH21&gt;=0),AVERAGE(datos_campo!AG21:AH21),IF(OR(datos_campo!AG21="",datos_campo!AH21=""),SUM(datos_campo!AG21:AH21),"revisar"))*400</f>
        <v>3200</v>
      </c>
      <c r="V17" s="42">
        <f t="shared" si="4"/>
        <v>3200</v>
      </c>
    </row>
    <row r="18" spans="1:22" s="1" customFormat="1" ht="15.75" customHeight="1" x14ac:dyDescent="0.25">
      <c r="A18" s="26">
        <f>datos_campo!A22</f>
        <v>42649</v>
      </c>
      <c r="B18" s="5" t="str">
        <f>datos_campo!B37</f>
        <v>Sierra Morena</v>
      </c>
      <c r="C18" s="212">
        <f>datos_campo!C22</f>
        <v>1</v>
      </c>
      <c r="D18" s="5">
        <f>datos_campo!D22</f>
        <v>8</v>
      </c>
      <c r="E18" s="6">
        <f>datos_campo!E22</f>
        <v>6</v>
      </c>
      <c r="F18" s="5">
        <f>datos_campo!F22</f>
        <v>0</v>
      </c>
      <c r="G18" s="5">
        <f>datos_campo!G22</f>
        <v>5</v>
      </c>
      <c r="H18" s="6">
        <f>(datos_campo!H22/G18)</f>
        <v>34.799999999999997</v>
      </c>
      <c r="I18" s="6">
        <f>(datos_campo!I22/G18)</f>
        <v>21.2</v>
      </c>
      <c r="J18" s="6">
        <f t="shared" si="1"/>
        <v>56</v>
      </c>
      <c r="K18" s="6">
        <f t="shared" si="2"/>
        <v>62.142857142857132</v>
      </c>
      <c r="L18" s="6">
        <f t="shared" si="3"/>
        <v>37.857142857142854</v>
      </c>
      <c r="M18" s="7">
        <f>IF(COUNTIF(datos_campo!K22:T22,"&gt;=0")&gt;=1,((SUM(datos_campo!K22:T22)*100)/(COUNTIF(datos_campo!K22:T22,"&gt;=0")*20))," ")</f>
        <v>16.875</v>
      </c>
      <c r="N18" s="31">
        <f>IF(AND(datos_campo!U22&gt;=0,datos_campo!V22&gt;=0),AVERAGE(datos_campo!U22:V22),IF(OR(datos_campo!U22="",datos_campo!V22=""),SUM(datos_campo!U22:V22),"reUisar"))*400</f>
        <v>12400</v>
      </c>
      <c r="O18" s="5">
        <f>IF(AND(datos_campo!W22&gt;=0,datos_campo!X22&gt;=0),AVERAGE(datos_campo!W22:X22),IF(OR(datos_campo!W22="",datos_campo!X22=""),SUM(datos_campo!W22:X22),"revisar"))*400</f>
        <v>2800</v>
      </c>
      <c r="P18" s="5">
        <f>IF(AND(datos_campo!Y22&gt;=0,datos_campo!Z22&gt;=0),AVERAGE(datos_campo!Y22:Z22),IF(OR(datos_campo!Y22="",datos_campo!Z22=""),SUM(datos_campo!Y22:Z22),"revisar"))*400</f>
        <v>0</v>
      </c>
      <c r="Q18" s="5">
        <f>IF(AND(datos_campo!AA22&gt;=0,datos_campo!AB22&gt;=0),AVERAGE(datos_campo!AA22:AB22),IF(OR(datos_campo!AA22="",datos_campo!AB22=""),SUM(datos_campo!AA22:AB22),"revisar"))*400</f>
        <v>400</v>
      </c>
      <c r="R18" s="5">
        <f>IF(AND(datos_campo!AC22&gt;=0,datos_campo!AD22&gt;=0),AVERAGE(datos_campo!AC22:AD22),IF(OR(datos_campo!AC22="",datos_campo!AD22=""),SUM(datos_campo!AC22:AD22),"revisar"))*400</f>
        <v>0</v>
      </c>
      <c r="S18" s="5">
        <f t="shared" si="0"/>
        <v>15600</v>
      </c>
      <c r="T18" s="31">
        <f>IF(AND(datos_campo!AE22&gt;=0,datos_campo!AF22&gt;=0),AVERAGE(datos_campo!AE22:AF22),IF(OR(datos_campo!AE22="",datos_campo!AF22=""),SUM(datos_campo!AE22:AF22),"revisar"))*400</f>
        <v>0</v>
      </c>
      <c r="U18" s="31">
        <f>IF(AND(datos_campo!AG22&gt;=0,datos_campo!AH22&gt;=0),AVERAGE(datos_campo!AG22:AH22),IF(OR(datos_campo!AG22="",datos_campo!AH22=""),SUM(datos_campo!AG22:AH22),"revisar"))*400</f>
        <v>800</v>
      </c>
      <c r="V18" s="42">
        <f t="shared" si="4"/>
        <v>800</v>
      </c>
    </row>
    <row r="19" spans="1:22" s="1" customFormat="1" ht="15.75" customHeight="1" x14ac:dyDescent="0.25">
      <c r="A19" s="26">
        <f>datos_campo!A23</f>
        <v>42649</v>
      </c>
      <c r="B19" s="5" t="str">
        <f>datos_campo!B38</f>
        <v>Sierra Morena</v>
      </c>
      <c r="C19" s="212">
        <f>datos_campo!C23</f>
        <v>1</v>
      </c>
      <c r="D19" s="5">
        <f>datos_campo!D23</f>
        <v>9</v>
      </c>
      <c r="E19" s="6">
        <f>datos_campo!E23</f>
        <v>7</v>
      </c>
      <c r="F19" s="5">
        <f>datos_campo!F23</f>
        <v>0</v>
      </c>
      <c r="G19" s="5">
        <f>datos_campo!G23</f>
        <v>5</v>
      </c>
      <c r="H19" s="6">
        <f>(datos_campo!H23/G19)</f>
        <v>40.4</v>
      </c>
      <c r="I19" s="6">
        <f>(datos_campo!I23/G19)</f>
        <v>15.4</v>
      </c>
      <c r="J19" s="6">
        <f t="shared" si="1"/>
        <v>55.8</v>
      </c>
      <c r="K19" s="6">
        <f t="shared" si="2"/>
        <v>72.401433691756282</v>
      </c>
      <c r="L19" s="6">
        <f t="shared" si="3"/>
        <v>27.598566308243729</v>
      </c>
      <c r="M19" s="7">
        <f>IF(COUNTIF(datos_campo!K23:T23,"&gt;=0")&gt;=1,((SUM(datos_campo!K23:T23)*100)/(COUNTIF(datos_campo!K23:T23,"&gt;=0")*20))," ")</f>
        <v>8.75</v>
      </c>
      <c r="N19" s="31">
        <f>IF(AND(datos_campo!U23&gt;=0,datos_campo!V23&gt;=0),AVERAGE(datos_campo!U23:V23),IF(OR(datos_campo!U23="",datos_campo!V23=""),SUM(datos_campo!U23:V23),"reUisar"))*400</f>
        <v>6800</v>
      </c>
      <c r="O19" s="5">
        <f>IF(AND(datos_campo!W23&gt;=0,datos_campo!X23&gt;=0),AVERAGE(datos_campo!W23:X23),IF(OR(datos_campo!W23="",datos_campo!X23=""),SUM(datos_campo!W23:X23),"revisar"))*400</f>
        <v>5600</v>
      </c>
      <c r="P19" s="5">
        <f>IF(AND(datos_campo!Y23&gt;=0,datos_campo!Z23&gt;=0),AVERAGE(datos_campo!Y23:Z23),IF(OR(datos_campo!Y23="",datos_campo!Z23=""),SUM(datos_campo!Y23:Z23),"revisar"))*400</f>
        <v>0</v>
      </c>
      <c r="Q19" s="5">
        <f>IF(AND(datos_campo!AA23&gt;=0,datos_campo!AB23&gt;=0),AVERAGE(datos_campo!AA23:AB23),IF(OR(datos_campo!AA23="",datos_campo!AB23=""),SUM(datos_campo!AA23:AB23),"revisar"))*400</f>
        <v>0</v>
      </c>
      <c r="R19" s="5">
        <f>IF(AND(datos_campo!AC23&gt;=0,datos_campo!AD23&gt;=0),AVERAGE(datos_campo!AC23:AD23),IF(OR(datos_campo!AC23="",datos_campo!AD23=""),SUM(datos_campo!AC23:AD23),"revisar"))*400</f>
        <v>0</v>
      </c>
      <c r="S19" s="5">
        <f t="shared" si="0"/>
        <v>12400</v>
      </c>
      <c r="T19" s="31">
        <f>IF(AND(datos_campo!AE23&gt;=0,datos_campo!AF23&gt;=0),AVERAGE(datos_campo!AE23:AF23),IF(OR(datos_campo!AE23="",datos_campo!AF23=""),SUM(datos_campo!AE23:AF23),"revisar"))*400</f>
        <v>0</v>
      </c>
      <c r="U19" s="31">
        <f>IF(AND(datos_campo!AG23&gt;=0,datos_campo!AH23&gt;=0),AVERAGE(datos_campo!AG23:AH23),IF(OR(datos_campo!AG23="",datos_campo!AH23=""),SUM(datos_campo!AG23:AH23),"revisar"))*400</f>
        <v>0</v>
      </c>
      <c r="V19" s="42">
        <f t="shared" si="4"/>
        <v>0</v>
      </c>
    </row>
    <row r="20" spans="1:22" s="1" customFormat="1" ht="15.75" customHeight="1" x14ac:dyDescent="0.25">
      <c r="A20" s="26">
        <f>datos_campo!A24</f>
        <v>42649</v>
      </c>
      <c r="B20" s="5" t="str">
        <f>datos_campo!B39</f>
        <v>Sierra Morena</v>
      </c>
      <c r="C20" s="212">
        <f>datos_campo!C24</f>
        <v>1</v>
      </c>
      <c r="D20" s="5">
        <f>datos_campo!D24</f>
        <v>10</v>
      </c>
      <c r="E20" s="6">
        <f>datos_campo!E24</f>
        <v>7</v>
      </c>
      <c r="F20" s="5">
        <f>datos_campo!F24</f>
        <v>0</v>
      </c>
      <c r="G20" s="5">
        <f>datos_campo!G24</f>
        <v>5</v>
      </c>
      <c r="H20" s="6">
        <f>(datos_campo!H24/G20)</f>
        <v>36.799999999999997</v>
      </c>
      <c r="I20" s="6">
        <f>(datos_campo!I24/G20)</f>
        <v>23.2</v>
      </c>
      <c r="J20" s="6">
        <f t="shared" si="1"/>
        <v>60</v>
      </c>
      <c r="K20" s="6">
        <f t="shared" si="2"/>
        <v>61.333333333333329</v>
      </c>
      <c r="L20" s="6">
        <f t="shared" si="3"/>
        <v>38.666666666666664</v>
      </c>
      <c r="M20" s="7">
        <f>IF(COUNTIF(datos_campo!K24:T24,"&gt;=0")&gt;=1,((SUM(datos_campo!K24:T24)*100)/(COUNTIF(datos_campo!K24:T24,"&gt;=0")*20))," ")</f>
        <v>33.75</v>
      </c>
      <c r="N20" s="31">
        <f>IF(AND(datos_campo!U24&gt;=0,datos_campo!V24&gt;=0),AVERAGE(datos_campo!U24:V24),IF(OR(datos_campo!U24="",datos_campo!V24=""),SUM(datos_campo!U24:V24),"reUisar"))*400</f>
        <v>10400</v>
      </c>
      <c r="O20" s="5">
        <f>IF(AND(datos_campo!W24&gt;=0,datos_campo!X24&gt;=0),AVERAGE(datos_campo!W24:X24),IF(OR(datos_campo!W24="",datos_campo!X24=""),SUM(datos_campo!W24:X24),"revisar"))*400</f>
        <v>19200</v>
      </c>
      <c r="P20" s="5">
        <f>IF(AND(datos_campo!Y24&gt;=0,datos_campo!Z24&gt;=0),AVERAGE(datos_campo!Y24:Z24),IF(OR(datos_campo!Y24="",datos_campo!Z24=""),SUM(datos_campo!Y24:Z24),"revisar"))*400</f>
        <v>400</v>
      </c>
      <c r="Q20" s="5">
        <f>IF(AND(datos_campo!AA24&gt;=0,datos_campo!AB24&gt;=0),AVERAGE(datos_campo!AA24:AB24),IF(OR(datos_campo!AA24="",datos_campo!AB24=""),SUM(datos_campo!AA24:AB24),"revisar"))*400</f>
        <v>0</v>
      </c>
      <c r="R20" s="5">
        <f>IF(AND(datos_campo!AC24&gt;=0,datos_campo!AD24&gt;=0),AVERAGE(datos_campo!AC24:AD24),IF(OR(datos_campo!AC24="",datos_campo!AD24=""),SUM(datos_campo!AC24:AD24),"revisar"))*400</f>
        <v>0</v>
      </c>
      <c r="S20" s="5">
        <f t="shared" si="0"/>
        <v>30000</v>
      </c>
      <c r="T20" s="31">
        <f>IF(AND(datos_campo!AE24&gt;=0,datos_campo!AF24&gt;=0),AVERAGE(datos_campo!AE24:AF24),IF(OR(datos_campo!AE24="",datos_campo!AF24=""),SUM(datos_campo!AE24:AF24),"revisar"))*400</f>
        <v>0</v>
      </c>
      <c r="U20" s="31">
        <f>IF(AND(datos_campo!AG24&gt;=0,datos_campo!AH24&gt;=0),AVERAGE(datos_campo!AG24:AH24),IF(OR(datos_campo!AG24="",datos_campo!AH24=""),SUM(datos_campo!AG24:AH24),"revisar"))*400</f>
        <v>2000</v>
      </c>
      <c r="V20" s="42">
        <f t="shared" si="4"/>
        <v>2000</v>
      </c>
    </row>
    <row r="21" spans="1:22" s="1" customFormat="1" ht="15.75" customHeight="1" x14ac:dyDescent="0.25">
      <c r="A21" s="26">
        <f>datos_campo!A25</f>
        <v>42648</v>
      </c>
      <c r="B21" s="5" t="str">
        <f>datos_campo!B40</f>
        <v>Sierra Morena</v>
      </c>
      <c r="C21" s="212">
        <f>datos_campo!C25</f>
        <v>1</v>
      </c>
      <c r="D21" s="5">
        <f>datos_campo!D25</f>
        <v>11</v>
      </c>
      <c r="E21" s="6">
        <f>datos_campo!E25</f>
        <v>3</v>
      </c>
      <c r="F21" s="5">
        <f>datos_campo!F25</f>
        <v>0</v>
      </c>
      <c r="G21" s="5">
        <f>datos_campo!G25</f>
        <v>5</v>
      </c>
      <c r="H21" s="6">
        <f>(datos_campo!H25/G21)</f>
        <v>19.399999999999999</v>
      </c>
      <c r="I21" s="6">
        <f>(datos_campo!I25/G21)</f>
        <v>20.6</v>
      </c>
      <c r="J21" s="6">
        <f t="shared" ref="J21:J35" si="5">H21+I21</f>
        <v>40</v>
      </c>
      <c r="K21" s="6">
        <f t="shared" ref="K21:K35" si="6">(H21*100)/$J21</f>
        <v>48.499999999999993</v>
      </c>
      <c r="L21" s="6">
        <f t="shared" ref="L21:L35" si="7">(I21*100)/$J21</f>
        <v>51.5</v>
      </c>
      <c r="M21" s="7">
        <f>IF(COUNTIF(datos_campo!K25:T25,"&gt;=0")&gt;=1,((SUM(datos_campo!K25:T25)*100)/(COUNTIF(datos_campo!K25:T25,"&gt;=0")*20))," ")</f>
        <v>47.5</v>
      </c>
      <c r="N21" s="31">
        <f>IF(AND(datos_campo!U25&gt;=0,datos_campo!V25&gt;=0),AVERAGE(datos_campo!U25:V25),IF(OR(datos_campo!U25="",datos_campo!V25=""),SUM(datos_campo!U25:V25),"reUisar"))*400</f>
        <v>25200</v>
      </c>
      <c r="O21" s="5">
        <f>IF(AND(datos_campo!W25&gt;=0,datos_campo!X25&gt;=0),AVERAGE(datos_campo!W25:X25),IF(OR(datos_campo!W25="",datos_campo!X25=""),SUM(datos_campo!W25:X25),"revisar"))*400</f>
        <v>15600</v>
      </c>
      <c r="P21" s="5">
        <f>IF(AND(datos_campo!Y25&gt;=0,datos_campo!Z25&gt;=0),AVERAGE(datos_campo!Y25:Z25),IF(OR(datos_campo!Y25="",datos_campo!Z25=""),SUM(datos_campo!Y25:Z25),"revisar"))*400</f>
        <v>800</v>
      </c>
      <c r="Q21" s="5">
        <f>IF(AND(datos_campo!AA25&gt;=0,datos_campo!AB25&gt;=0),AVERAGE(datos_campo!AA25:AB25),IF(OR(datos_campo!AA25="",datos_campo!AB25=""),SUM(datos_campo!AA25:AB25),"revisar"))*400</f>
        <v>400</v>
      </c>
      <c r="R21" s="5">
        <f>IF(AND(datos_campo!AC25&gt;=0,datos_campo!AD25&gt;=0),AVERAGE(datos_campo!AC25:AD25),IF(OR(datos_campo!AC25="",datos_campo!AD25=""),SUM(datos_campo!AC25:AD25),"revisar"))*400</f>
        <v>0</v>
      </c>
      <c r="S21" s="5">
        <f t="shared" si="0"/>
        <v>42000</v>
      </c>
      <c r="T21" s="31">
        <f>IF(AND(datos_campo!AE25&gt;=0,datos_campo!AF25&gt;=0),AVERAGE(datos_campo!AE25:AF25),IF(OR(datos_campo!AE25="",datos_campo!AF25=""),SUM(datos_campo!AE25:AF25),"revisar"))*400</f>
        <v>0</v>
      </c>
      <c r="U21" s="31">
        <f>IF(AND(datos_campo!AG25&gt;=0,datos_campo!AH25&gt;=0),AVERAGE(datos_campo!AG25:AH25),IF(OR(datos_campo!AG25="",datos_campo!AH25=""),SUM(datos_campo!AG25:AH25),"revisar"))*400</f>
        <v>3200</v>
      </c>
      <c r="V21" s="42">
        <f t="shared" ref="V21:V35" si="8">SUM(T21+U21)</f>
        <v>3200</v>
      </c>
    </row>
    <row r="22" spans="1:22" s="1" customFormat="1" ht="15.75" customHeight="1" x14ac:dyDescent="0.25">
      <c r="A22" s="26">
        <f>datos_campo!A26</f>
        <v>42648</v>
      </c>
      <c r="B22" s="5" t="str">
        <f>datos_campo!B41</f>
        <v>Sierra Morena</v>
      </c>
      <c r="C22" s="212">
        <f>datos_campo!C26</f>
        <v>1</v>
      </c>
      <c r="D22" s="5">
        <f>datos_campo!D26</f>
        <v>12</v>
      </c>
      <c r="E22" s="6">
        <f>datos_campo!E26</f>
        <v>3</v>
      </c>
      <c r="F22" s="5">
        <f>datos_campo!F26</f>
        <v>0</v>
      </c>
      <c r="G22" s="5">
        <f>datos_campo!G26</f>
        <v>5</v>
      </c>
      <c r="H22" s="6">
        <f>(datos_campo!H26/G22)</f>
        <v>35.6</v>
      </c>
      <c r="I22" s="6">
        <f>(datos_campo!I26/G22)</f>
        <v>13.8</v>
      </c>
      <c r="J22" s="6">
        <f t="shared" si="5"/>
        <v>49.400000000000006</v>
      </c>
      <c r="K22" s="6">
        <f t="shared" si="6"/>
        <v>72.064777327935218</v>
      </c>
      <c r="L22" s="6">
        <f t="shared" si="7"/>
        <v>27.935222672064775</v>
      </c>
      <c r="M22" s="7">
        <f>IF(COUNTIF(datos_campo!K26:T26,"&gt;=0")&gt;=1,((SUM(datos_campo!K26:T26)*100)/(COUNTIF(datos_campo!K26:T26,"&gt;=0")*20))," ")</f>
        <v>35.4375</v>
      </c>
      <c r="N22" s="31">
        <f>IF(AND(datos_campo!U26&gt;=0,datos_campo!V26&gt;=0),AVERAGE(datos_campo!U26:V26),IF(OR(datos_campo!U26="",datos_campo!V26=""),SUM(datos_campo!U26:V26),"reUisar"))*400</f>
        <v>11200</v>
      </c>
      <c r="O22" s="5">
        <f>IF(AND(datos_campo!W26&gt;=0,datos_campo!X26&gt;=0),AVERAGE(datos_campo!W26:X26),IF(OR(datos_campo!W26="",datos_campo!X26=""),SUM(datos_campo!W26:X26),"revisar"))*400</f>
        <v>8400</v>
      </c>
      <c r="P22" s="5">
        <f>IF(AND(datos_campo!Y26&gt;=0,datos_campo!Z26&gt;=0),AVERAGE(datos_campo!Y26:Z26),IF(OR(datos_campo!Y26="",datos_campo!Z26=""),SUM(datos_campo!Y26:Z26),"revisar"))*400</f>
        <v>2400</v>
      </c>
      <c r="Q22" s="5">
        <f>IF(AND(datos_campo!AA26&gt;=0,datos_campo!AB26&gt;=0),AVERAGE(datos_campo!AA26:AB26),IF(OR(datos_campo!AA26="",datos_campo!AB26=""),SUM(datos_campo!AA26:AB26),"revisar"))*400</f>
        <v>0</v>
      </c>
      <c r="R22" s="5">
        <f>IF(AND(datos_campo!AC26&gt;=0,datos_campo!AD26&gt;=0),AVERAGE(datos_campo!AC26:AD26),IF(OR(datos_campo!AC26="",datos_campo!AD26=""),SUM(datos_campo!AC26:AD26),"revisar"))*400</f>
        <v>0</v>
      </c>
      <c r="S22" s="5">
        <f t="shared" si="0"/>
        <v>22000</v>
      </c>
      <c r="T22" s="31">
        <f>IF(AND(datos_campo!AE26&gt;=0,datos_campo!AF26&gt;=0),AVERAGE(datos_campo!AE26:AF26),IF(OR(datos_campo!AE26="",datos_campo!AF26=""),SUM(datos_campo!AE26:AF26),"revisar"))*400</f>
        <v>0</v>
      </c>
      <c r="U22" s="31">
        <f>IF(AND(datos_campo!AG26&gt;=0,datos_campo!AH26&gt;=0),AVERAGE(datos_campo!AG26:AH26),IF(OR(datos_campo!AG26="",datos_campo!AH26=""),SUM(datos_campo!AG26:AH26),"revisar"))*400</f>
        <v>0</v>
      </c>
      <c r="V22" s="42">
        <f t="shared" si="8"/>
        <v>0</v>
      </c>
    </row>
    <row r="23" spans="1:22" s="1" customFormat="1" ht="15.75" customHeight="1" x14ac:dyDescent="0.25">
      <c r="A23" s="26">
        <f>datos_campo!A27</f>
        <v>42648</v>
      </c>
      <c r="B23" s="5" t="str">
        <f>datos_campo!B42</f>
        <v>Sierra Morena</v>
      </c>
      <c r="C23" s="212">
        <f>datos_campo!C27</f>
        <v>1</v>
      </c>
      <c r="D23" s="5">
        <f>datos_campo!D27</f>
        <v>13</v>
      </c>
      <c r="E23" s="6">
        <f>datos_campo!E27</f>
        <v>3</v>
      </c>
      <c r="F23" s="5">
        <f>datos_campo!F27</f>
        <v>0</v>
      </c>
      <c r="G23" s="5">
        <f>datos_campo!G27</f>
        <v>5</v>
      </c>
      <c r="H23" s="6">
        <f>(datos_campo!H27/G23)</f>
        <v>25</v>
      </c>
      <c r="I23" s="6">
        <f>(datos_campo!I27/G23)</f>
        <v>23</v>
      </c>
      <c r="J23" s="6">
        <f t="shared" si="5"/>
        <v>48</v>
      </c>
      <c r="K23" s="6">
        <f t="shared" si="6"/>
        <v>52.083333333333336</v>
      </c>
      <c r="L23" s="6">
        <f t="shared" si="7"/>
        <v>47.916666666666664</v>
      </c>
      <c r="M23" s="7">
        <f>IF(COUNTIF(datos_campo!K27:T27,"&gt;=0")&gt;=1,((SUM(datos_campo!K27:T27)*100)/(COUNTIF(datos_campo!K27:T27,"&gt;=0")*20))," ")</f>
        <v>19.375</v>
      </c>
      <c r="N23" s="31">
        <f>IF(AND(datos_campo!U27&gt;=0,datos_campo!V27&gt;=0),AVERAGE(datos_campo!U27:V27),IF(OR(datos_campo!U27="",datos_campo!V27=""),SUM(datos_campo!U27:V27),"reUisar"))*400</f>
        <v>14400</v>
      </c>
      <c r="O23" s="5">
        <f>IF(AND(datos_campo!W27&gt;=0,datos_campo!X27&gt;=0),AVERAGE(datos_campo!W27:X27),IF(OR(datos_campo!W27="",datos_campo!X27=""),SUM(datos_campo!W27:X27),"revisar"))*400</f>
        <v>2000</v>
      </c>
      <c r="P23" s="5">
        <f>IF(AND(datos_campo!Y27&gt;=0,datos_campo!Z27&gt;=0),AVERAGE(datos_campo!Y27:Z27),IF(OR(datos_campo!Y27="",datos_campo!Z27=""),SUM(datos_campo!Y27:Z27),"revisar"))*400</f>
        <v>800</v>
      </c>
      <c r="Q23" s="5">
        <f>IF(AND(datos_campo!AA27&gt;=0,datos_campo!AB27&gt;=0),AVERAGE(datos_campo!AA27:AB27),IF(OR(datos_campo!AA27="",datos_campo!AB27=""),SUM(datos_campo!AA27:AB27),"revisar"))*400</f>
        <v>400</v>
      </c>
      <c r="R23" s="5">
        <f>IF(AND(datos_campo!AC27&gt;=0,datos_campo!AD27&gt;=0),AVERAGE(datos_campo!AC27:AD27),IF(OR(datos_campo!AC27="",datos_campo!AD27=""),SUM(datos_campo!AC27:AD27),"revisar"))*400</f>
        <v>0</v>
      </c>
      <c r="S23" s="5">
        <f t="shared" si="0"/>
        <v>17600</v>
      </c>
      <c r="T23" s="31">
        <f>IF(AND(datos_campo!AE27&gt;=0,datos_campo!AF27&gt;=0),AVERAGE(datos_campo!AE27:AF27),IF(OR(datos_campo!AE27="",datos_campo!AF27=""),SUM(datos_campo!AE27:AF27),"revisar"))*400</f>
        <v>0</v>
      </c>
      <c r="U23" s="31">
        <f>IF(AND(datos_campo!AG27&gt;=0,datos_campo!AH27&gt;=0),AVERAGE(datos_campo!AG27:AH27),IF(OR(datos_campo!AG27="",datos_campo!AH27=""),SUM(datos_campo!AG27:AH27),"revisar"))*400</f>
        <v>0</v>
      </c>
      <c r="V23" s="42">
        <f t="shared" si="8"/>
        <v>0</v>
      </c>
    </row>
    <row r="24" spans="1:22" s="1" customFormat="1" ht="15.75" customHeight="1" x14ac:dyDescent="0.25">
      <c r="A24" s="26">
        <f>datos_campo!A28</f>
        <v>42648</v>
      </c>
      <c r="B24" s="5" t="str">
        <f>datos_campo!B43</f>
        <v>Sierra Morena</v>
      </c>
      <c r="C24" s="212">
        <f>datos_campo!C28</f>
        <v>1</v>
      </c>
      <c r="D24" s="5">
        <f>datos_campo!D28</f>
        <v>14</v>
      </c>
      <c r="E24" s="6">
        <f>datos_campo!E28</f>
        <v>4</v>
      </c>
      <c r="F24" s="5">
        <f>datos_campo!F28</f>
        <v>0</v>
      </c>
      <c r="G24" s="5">
        <f>datos_campo!G28</f>
        <v>5</v>
      </c>
      <c r="H24" s="6">
        <f>(datos_campo!H28/G24)</f>
        <v>23</v>
      </c>
      <c r="I24" s="6">
        <f>(datos_campo!I28/G24)</f>
        <v>24.8</v>
      </c>
      <c r="J24" s="6">
        <f t="shared" si="5"/>
        <v>47.8</v>
      </c>
      <c r="K24" s="6">
        <f t="shared" si="6"/>
        <v>48.117154811715487</v>
      </c>
      <c r="L24" s="6">
        <f t="shared" si="7"/>
        <v>51.88284518828452</v>
      </c>
      <c r="M24" s="7">
        <f>IF(COUNTIF(datos_campo!K28:T28,"&gt;=0")&gt;=1,((SUM(datos_campo!K28:T28)*100)/(COUNTIF(datos_campo!K28:T28,"&gt;=0")*20))," ")</f>
        <v>17.142857142857142</v>
      </c>
      <c r="N24" s="31">
        <f>IF(AND(datos_campo!U28&gt;=0,datos_campo!V28&gt;=0),AVERAGE(datos_campo!U28:V28),IF(OR(datos_campo!U28="",datos_campo!V28=""),SUM(datos_campo!U28:V28),"reUisar"))*400</f>
        <v>26000</v>
      </c>
      <c r="O24" s="5">
        <f>IF(AND(datos_campo!W28&gt;=0,datos_campo!X28&gt;=0),AVERAGE(datos_campo!W28:X28),IF(OR(datos_campo!W28="",datos_campo!X28=""),SUM(datos_campo!W28:X28),"revisar"))*400</f>
        <v>6000</v>
      </c>
      <c r="P24" s="5">
        <f>IF(AND(datos_campo!Y28&gt;=0,datos_campo!Z28&gt;=0),AVERAGE(datos_campo!Y28:Z28),IF(OR(datos_campo!Y28="",datos_campo!Z28=""),SUM(datos_campo!Y28:Z28),"revisar"))*400</f>
        <v>400</v>
      </c>
      <c r="Q24" s="5">
        <f>IF(AND(datos_campo!AA28&gt;=0,datos_campo!AB28&gt;=0),AVERAGE(datos_campo!AA28:AB28),IF(OR(datos_campo!AA28="",datos_campo!AB28=""),SUM(datos_campo!AA28:AB28),"revisar"))*400</f>
        <v>400</v>
      </c>
      <c r="R24" s="5">
        <f>IF(AND(datos_campo!AC28&gt;=0,datos_campo!AD28&gt;=0),AVERAGE(datos_campo!AC28:AD28),IF(OR(datos_campo!AC28="",datos_campo!AD28=""),SUM(datos_campo!AC28:AD28),"revisar"))*400</f>
        <v>0</v>
      </c>
      <c r="S24" s="5">
        <f t="shared" si="0"/>
        <v>32800</v>
      </c>
      <c r="T24" s="31">
        <f>IF(AND(datos_campo!AE28&gt;=0,datos_campo!AF28&gt;=0),AVERAGE(datos_campo!AE28:AF28),IF(OR(datos_campo!AE28="",datos_campo!AF28=""),SUM(datos_campo!AE28:AF28),"revisar"))*400</f>
        <v>0</v>
      </c>
      <c r="U24" s="31">
        <f>IF(AND(datos_campo!AG28&gt;=0,datos_campo!AH28&gt;=0),AVERAGE(datos_campo!AG28:AH28),IF(OR(datos_campo!AG28="",datos_campo!AH28=""),SUM(datos_campo!AG28:AH28),"revisar"))*400</f>
        <v>2800</v>
      </c>
      <c r="V24" s="42">
        <f t="shared" si="8"/>
        <v>2800</v>
      </c>
    </row>
    <row r="25" spans="1:22" s="1" customFormat="1" ht="15.75" customHeight="1" x14ac:dyDescent="0.25">
      <c r="A25" s="26">
        <f>datos_campo!A29</f>
        <v>42648</v>
      </c>
      <c r="B25" s="5" t="str">
        <f>datos_campo!B44</f>
        <v>Sierra Morena</v>
      </c>
      <c r="C25" s="212">
        <f>datos_campo!C29</f>
        <v>1</v>
      </c>
      <c r="D25" s="5">
        <f>datos_campo!D29</f>
        <v>15</v>
      </c>
      <c r="E25" s="6">
        <f>datos_campo!E29</f>
        <v>4</v>
      </c>
      <c r="F25" s="5">
        <f>datos_campo!F29</f>
        <v>0</v>
      </c>
      <c r="G25" s="5">
        <f>datos_campo!G29</f>
        <v>5</v>
      </c>
      <c r="H25" s="6">
        <f>(datos_campo!H29/G25)</f>
        <v>23.8</v>
      </c>
      <c r="I25" s="6">
        <f>(datos_campo!I29/G25)</f>
        <v>24</v>
      </c>
      <c r="J25" s="6">
        <f t="shared" si="5"/>
        <v>47.8</v>
      </c>
      <c r="K25" s="6">
        <f t="shared" si="6"/>
        <v>49.7907949790795</v>
      </c>
      <c r="L25" s="6">
        <f t="shared" si="7"/>
        <v>50.209205020920507</v>
      </c>
      <c r="M25" s="7">
        <f>IF(COUNTIF(datos_campo!K29:T29,"&gt;=0")&gt;=1,((SUM(datos_campo!K29:T29)*100)/(COUNTIF(datos_campo!K29:T29,"&gt;=0")*20))," ")</f>
        <v>9</v>
      </c>
      <c r="N25" s="31">
        <f>IF(AND(datos_campo!U29&gt;=0,datos_campo!V29&gt;=0),AVERAGE(datos_campo!U29:V29),IF(OR(datos_campo!U29="",datos_campo!V29=""),SUM(datos_campo!U29:V29),"reUisar"))*400</f>
        <v>15600</v>
      </c>
      <c r="O25" s="5">
        <f>IF(AND(datos_campo!W29&gt;=0,datos_campo!X29&gt;=0),AVERAGE(datos_campo!W29:X29),IF(OR(datos_campo!W29="",datos_campo!X29=""),SUM(datos_campo!W29:X29),"revisar"))*400</f>
        <v>10000</v>
      </c>
      <c r="P25" s="5">
        <f>IF(AND(datos_campo!Y29&gt;=0,datos_campo!Z29&gt;=0),AVERAGE(datos_campo!Y29:Z29),IF(OR(datos_campo!Y29="",datos_campo!Z29=""),SUM(datos_campo!Y29:Z29),"revisar"))*400</f>
        <v>400</v>
      </c>
      <c r="Q25" s="5">
        <f>IF(AND(datos_campo!AA29&gt;=0,datos_campo!AB29&gt;=0),AVERAGE(datos_campo!AA29:AB29),IF(OR(datos_campo!AA29="",datos_campo!AB29=""),SUM(datos_campo!AA29:AB29),"revisar"))*400</f>
        <v>400</v>
      </c>
      <c r="R25" s="5">
        <f>IF(AND(datos_campo!AC29&gt;=0,datos_campo!AD29&gt;=0),AVERAGE(datos_campo!AC29:AD29),IF(OR(datos_campo!AC29="",datos_campo!AD29=""),SUM(datos_campo!AC29:AD29),"revisar"))*400</f>
        <v>0</v>
      </c>
      <c r="S25" s="5">
        <f t="shared" si="0"/>
        <v>26400</v>
      </c>
      <c r="T25" s="31">
        <f>IF(AND(datos_campo!AE29&gt;=0,datos_campo!AF29&gt;=0),AVERAGE(datos_campo!AE29:AF29),IF(OR(datos_campo!AE29="",datos_campo!AF29=""),SUM(datos_campo!AE29:AF29),"revisar"))*400</f>
        <v>400</v>
      </c>
      <c r="U25" s="31">
        <f>IF(AND(datos_campo!AG29&gt;=0,datos_campo!AH29&gt;=0),AVERAGE(datos_campo!AG29:AH29),IF(OR(datos_campo!AG29="",datos_campo!AH29=""),SUM(datos_campo!AG29:AH29),"revisar"))*400</f>
        <v>0</v>
      </c>
      <c r="V25" s="42">
        <f t="shared" si="8"/>
        <v>400</v>
      </c>
    </row>
    <row r="26" spans="1:22" s="1" customFormat="1" ht="15.75" customHeight="1" x14ac:dyDescent="0.25">
      <c r="A26" s="26">
        <f>datos_campo!A30</f>
        <v>42649</v>
      </c>
      <c r="B26" s="5" t="str">
        <f>datos_campo!B45</f>
        <v>Sierra Morena</v>
      </c>
      <c r="C26" s="212">
        <f>datos_campo!C30</f>
        <v>1</v>
      </c>
      <c r="D26" s="5">
        <f>datos_campo!D30</f>
        <v>16</v>
      </c>
      <c r="E26" s="6">
        <f>datos_campo!E30</f>
        <v>5</v>
      </c>
      <c r="F26" s="5">
        <f>datos_campo!F30</f>
        <v>0</v>
      </c>
      <c r="G26" s="5">
        <f>datos_campo!G30</f>
        <v>5</v>
      </c>
      <c r="H26" s="6">
        <f>(datos_campo!H30/G26)</f>
        <v>25.2</v>
      </c>
      <c r="I26" s="6">
        <f>(datos_campo!I30/G26)</f>
        <v>12</v>
      </c>
      <c r="J26" s="6">
        <f t="shared" si="5"/>
        <v>37.200000000000003</v>
      </c>
      <c r="K26" s="6">
        <f t="shared" si="6"/>
        <v>67.741935483870961</v>
      </c>
      <c r="L26" s="6">
        <f t="shared" si="7"/>
        <v>32.258064516129032</v>
      </c>
      <c r="M26" s="7">
        <f>IF(COUNTIF(datos_campo!K30:T30,"&gt;=0")&gt;=1,((SUM(datos_campo!K30:T30)*100)/(COUNTIF(datos_campo!K30:T30,"&gt;=0")*20))," ")</f>
        <v>21.071428571428573</v>
      </c>
      <c r="N26" s="31">
        <f>IF(AND(datos_campo!U30&gt;=0,datos_campo!V30&gt;=0),AVERAGE(datos_campo!U30:V30),IF(OR(datos_campo!U30="",datos_campo!V30=""),SUM(datos_campo!U30:V30),"reUisar"))*400</f>
        <v>7200</v>
      </c>
      <c r="O26" s="5">
        <f>IF(AND(datos_campo!W30&gt;=0,datos_campo!X30&gt;=0),AVERAGE(datos_campo!W30:X30),IF(OR(datos_campo!W30="",datos_campo!X30=""),SUM(datos_campo!W30:X30),"revisar"))*400</f>
        <v>4000</v>
      </c>
      <c r="P26" s="5">
        <f>IF(AND(datos_campo!Y30&gt;=0,datos_campo!Z30&gt;=0),AVERAGE(datos_campo!Y30:Z30),IF(OR(datos_campo!Y30="",datos_campo!Z30=""),SUM(datos_campo!Y30:Z30),"revisar"))*400</f>
        <v>0</v>
      </c>
      <c r="Q26" s="5">
        <f>IF(AND(datos_campo!AA30&gt;=0,datos_campo!AB30&gt;=0),AVERAGE(datos_campo!AA30:AB30),IF(OR(datos_campo!AA30="",datos_campo!AB30=""),SUM(datos_campo!AA30:AB30),"revisar"))*400</f>
        <v>1200</v>
      </c>
      <c r="R26" s="5">
        <f>IF(AND(datos_campo!AC30&gt;=0,datos_campo!AD30&gt;=0),AVERAGE(datos_campo!AC30:AD30),IF(OR(datos_campo!AC30="",datos_campo!AD30=""),SUM(datos_campo!AC30:AD30),"revisar"))*400</f>
        <v>0</v>
      </c>
      <c r="S26" s="5">
        <f t="shared" si="0"/>
        <v>12400</v>
      </c>
      <c r="T26" s="31">
        <f>IF(AND(datos_campo!AE30&gt;=0,datos_campo!AF30&gt;=0),AVERAGE(datos_campo!AE30:AF30),IF(OR(datos_campo!AE30="",datos_campo!AF30=""),SUM(datos_campo!AE30:AF30),"revisar"))*400</f>
        <v>0</v>
      </c>
      <c r="U26" s="31">
        <f>IF(AND(datos_campo!AG30&gt;=0,datos_campo!AH30&gt;=0),AVERAGE(datos_campo!AG30:AH30),IF(OR(datos_campo!AG30="",datos_campo!AH30=""),SUM(datos_campo!AG30:AH30),"revisar"))*400</f>
        <v>800</v>
      </c>
      <c r="V26" s="42">
        <f t="shared" si="8"/>
        <v>800</v>
      </c>
    </row>
    <row r="27" spans="1:22" s="1" customFormat="1" ht="15.75" customHeight="1" x14ac:dyDescent="0.25">
      <c r="A27" s="26">
        <f>datos_campo!A31</f>
        <v>42649</v>
      </c>
      <c r="B27" s="5" t="str">
        <f>datos_campo!B46</f>
        <v>Sierra Morena</v>
      </c>
      <c r="C27" s="212">
        <f>datos_campo!C31</f>
        <v>1</v>
      </c>
      <c r="D27" s="5">
        <f>datos_campo!D31</f>
        <v>17</v>
      </c>
      <c r="E27" s="6">
        <f>datos_campo!E31</f>
        <v>5</v>
      </c>
      <c r="F27" s="5">
        <f>datos_campo!F31</f>
        <v>0</v>
      </c>
      <c r="G27" s="5">
        <f>datos_campo!G31</f>
        <v>5</v>
      </c>
      <c r="H27" s="6">
        <f>(datos_campo!H31/G27)</f>
        <v>68.8</v>
      </c>
      <c r="I27" s="6">
        <f>(datos_campo!I31/G27)</f>
        <v>20.6</v>
      </c>
      <c r="J27" s="6">
        <f t="shared" si="5"/>
        <v>89.4</v>
      </c>
      <c r="K27" s="6">
        <f t="shared" si="6"/>
        <v>76.957494407158833</v>
      </c>
      <c r="L27" s="6">
        <f t="shared" si="7"/>
        <v>23.042505592841163</v>
      </c>
      <c r="M27" s="7">
        <f>IF(COUNTIF(datos_campo!K31:T31,"&gt;=0")&gt;=1,((SUM(datos_campo!K31:T31)*100)/(COUNTIF(datos_campo!K31:T31,"&gt;=0")*20))," ")</f>
        <v>16</v>
      </c>
      <c r="N27" s="31">
        <f>IF(AND(datos_campo!U31&gt;=0,datos_campo!V31&gt;=0),AVERAGE(datos_campo!U31:V31),IF(OR(datos_campo!U31="",datos_campo!V31=""),SUM(datos_campo!U31:V31),"reUisar"))*400</f>
        <v>23200</v>
      </c>
      <c r="O27" s="5">
        <f>IF(AND(datos_campo!W31&gt;=0,datos_campo!X31&gt;=0),AVERAGE(datos_campo!W31:X31),IF(OR(datos_campo!W31="",datos_campo!X31=""),SUM(datos_campo!W31:X31),"revisar"))*400</f>
        <v>8000</v>
      </c>
      <c r="P27" s="5">
        <f>IF(AND(datos_campo!Y31&gt;=0,datos_campo!Z31&gt;=0),AVERAGE(datos_campo!Y31:Z31),IF(OR(datos_campo!Y31="",datos_campo!Z31=""),SUM(datos_campo!Y31:Z31),"revisar"))*400</f>
        <v>0</v>
      </c>
      <c r="Q27" s="5">
        <f>IF(AND(datos_campo!AA31&gt;=0,datos_campo!AB31&gt;=0),AVERAGE(datos_campo!AA31:AB31),IF(OR(datos_campo!AA31="",datos_campo!AB31=""),SUM(datos_campo!AA31:AB31),"revisar"))*400</f>
        <v>800</v>
      </c>
      <c r="R27" s="5">
        <f>IF(AND(datos_campo!AC31&gt;=0,datos_campo!AD31&gt;=0),AVERAGE(datos_campo!AC31:AD31),IF(OR(datos_campo!AC31="",datos_campo!AD31=""),SUM(datos_campo!AC31:AD31),"revisar"))*400</f>
        <v>0</v>
      </c>
      <c r="S27" s="5">
        <f t="shared" si="0"/>
        <v>32000</v>
      </c>
      <c r="T27" s="31">
        <f>IF(AND(datos_campo!AE31&gt;=0,datos_campo!AF31&gt;=0),AVERAGE(datos_campo!AE31:AF31),IF(OR(datos_campo!AE31="",datos_campo!AF31=""),SUM(datos_campo!AE31:AF31),"revisar"))*400</f>
        <v>0</v>
      </c>
      <c r="U27" s="31">
        <f>IF(AND(datos_campo!AG31&gt;=0,datos_campo!AH31&gt;=0),AVERAGE(datos_campo!AG31:AH31),IF(OR(datos_campo!AG31="",datos_campo!AH31=""),SUM(datos_campo!AG31:AH31),"revisar"))*400</f>
        <v>3200</v>
      </c>
      <c r="V27" s="42">
        <f t="shared" si="8"/>
        <v>3200</v>
      </c>
    </row>
    <row r="28" spans="1:22" s="1" customFormat="1" ht="15.75" customHeight="1" x14ac:dyDescent="0.25">
      <c r="A28" s="26">
        <f>datos_campo!A32</f>
        <v>42649</v>
      </c>
      <c r="B28" s="5" t="str">
        <f>datos_campo!B47</f>
        <v>Sierra Morena</v>
      </c>
      <c r="C28" s="212">
        <f>datos_campo!C32</f>
        <v>1</v>
      </c>
      <c r="D28" s="5">
        <f>datos_campo!D32</f>
        <v>18</v>
      </c>
      <c r="E28" s="6">
        <f>datos_campo!E32</f>
        <v>6</v>
      </c>
      <c r="F28" s="5">
        <f>datos_campo!F32</f>
        <v>0</v>
      </c>
      <c r="G28" s="5">
        <f>datos_campo!G32</f>
        <v>5</v>
      </c>
      <c r="H28" s="6">
        <f>(datos_campo!H32/G28)</f>
        <v>32.799999999999997</v>
      </c>
      <c r="I28" s="6">
        <f>(datos_campo!I32/G28)</f>
        <v>40.6</v>
      </c>
      <c r="J28" s="6">
        <f t="shared" si="5"/>
        <v>73.400000000000006</v>
      </c>
      <c r="K28" s="6">
        <f t="shared" si="6"/>
        <v>44.686648501362392</v>
      </c>
      <c r="L28" s="6">
        <f t="shared" si="7"/>
        <v>55.313351498637601</v>
      </c>
      <c r="M28" s="7">
        <f>IF(COUNTIF(datos_campo!K32:T32,"&gt;=0")&gt;=1,((SUM(datos_campo!K32:T32)*100)/(COUNTIF(datos_campo!K32:T32,"&gt;=0")*20))," ")</f>
        <v>16.75</v>
      </c>
      <c r="N28" s="31">
        <f>IF(AND(datos_campo!U32&gt;=0,datos_campo!V32&gt;=0),AVERAGE(datos_campo!U32:V32),IF(OR(datos_campo!U32="",datos_campo!V32=""),SUM(datos_campo!U32:V32),"reUisar"))*400</f>
        <v>16800</v>
      </c>
      <c r="O28" s="5">
        <f>IF(AND(datos_campo!W32&gt;=0,datos_campo!X32&gt;=0),AVERAGE(datos_campo!W32:X32),IF(OR(datos_campo!W32="",datos_campo!X32=""),SUM(datos_campo!W32:X32),"revisar"))*400</f>
        <v>14400</v>
      </c>
      <c r="P28" s="5">
        <f>IF(AND(datos_campo!Y32&gt;=0,datos_campo!Z32&gt;=0),AVERAGE(datos_campo!Y32:Z32),IF(OR(datos_campo!Y32="",datos_campo!Z32=""),SUM(datos_campo!Y32:Z32),"revisar"))*400</f>
        <v>0</v>
      </c>
      <c r="Q28" s="5">
        <f>IF(AND(datos_campo!AA32&gt;=0,datos_campo!AB32&gt;=0),AVERAGE(datos_campo!AA32:AB32),IF(OR(datos_campo!AA32="",datos_campo!AB32=""),SUM(datos_campo!AA32:AB32),"revisar"))*400</f>
        <v>400</v>
      </c>
      <c r="R28" s="5">
        <f>IF(AND(datos_campo!AC32&gt;=0,datos_campo!AD32&gt;=0),AVERAGE(datos_campo!AC32:AD32),IF(OR(datos_campo!AC32="",datos_campo!AD32=""),SUM(datos_campo!AC32:AD32),"revisar"))*400</f>
        <v>0</v>
      </c>
      <c r="S28" s="5">
        <f t="shared" si="0"/>
        <v>31600</v>
      </c>
      <c r="T28" s="31">
        <f>IF(AND(datos_campo!AE32&gt;=0,datos_campo!AF32&gt;=0),AVERAGE(datos_campo!AE32:AF32),IF(OR(datos_campo!AE32="",datos_campo!AF32=""),SUM(datos_campo!AE32:AF32),"revisar"))*400</f>
        <v>0</v>
      </c>
      <c r="U28" s="31">
        <f>IF(AND(datos_campo!AG32&gt;=0,datos_campo!AH32&gt;=0),AVERAGE(datos_campo!AG32:AH32),IF(OR(datos_campo!AG32="",datos_campo!AH32=""),SUM(datos_campo!AG32:AH32),"revisar"))*400</f>
        <v>2400</v>
      </c>
      <c r="V28" s="42">
        <f t="shared" si="8"/>
        <v>2400</v>
      </c>
    </row>
    <row r="29" spans="1:22" s="1" customFormat="1" ht="15.75" customHeight="1" x14ac:dyDescent="0.25">
      <c r="A29" s="26">
        <f>datos_campo!A33</f>
        <v>42649</v>
      </c>
      <c r="B29" s="5" t="str">
        <f>datos_campo!B48</f>
        <v>Sierra Morena</v>
      </c>
      <c r="C29" s="212">
        <f>datos_campo!C33</f>
        <v>1</v>
      </c>
      <c r="D29" s="5">
        <f>datos_campo!D33</f>
        <v>19</v>
      </c>
      <c r="E29" s="6">
        <f>datos_campo!E33</f>
        <v>7</v>
      </c>
      <c r="F29" s="5">
        <f>datos_campo!F33</f>
        <v>0</v>
      </c>
      <c r="G29" s="5">
        <f>datos_campo!G33</f>
        <v>5</v>
      </c>
      <c r="H29" s="6">
        <f>(datos_campo!H33/G29)</f>
        <v>27</v>
      </c>
      <c r="I29" s="6">
        <f>(datos_campo!I33/G29)</f>
        <v>40.4</v>
      </c>
      <c r="J29" s="6">
        <f t="shared" si="5"/>
        <v>67.400000000000006</v>
      </c>
      <c r="K29" s="6">
        <f t="shared" si="6"/>
        <v>40.059347181008896</v>
      </c>
      <c r="L29" s="6">
        <f t="shared" si="7"/>
        <v>59.94065281899109</v>
      </c>
      <c r="M29" s="7">
        <f>IF(COUNTIF(datos_campo!K33:T33,"&gt;=0")&gt;=1,((SUM(datos_campo!K33:T33)*100)/(COUNTIF(datos_campo!K33:T33,"&gt;=0")*20))," ")</f>
        <v>17</v>
      </c>
      <c r="N29" s="31">
        <f>IF(AND(datos_campo!U33&gt;=0,datos_campo!V33&gt;=0),AVERAGE(datos_campo!U33:V33),IF(OR(datos_campo!U33="",datos_campo!V33=""),SUM(datos_campo!U33:V33),"reUisar"))*400</f>
        <v>4800</v>
      </c>
      <c r="O29" s="5">
        <f>IF(AND(datos_campo!W33&gt;=0,datos_campo!X33&gt;=0),AVERAGE(datos_campo!W33:X33),IF(OR(datos_campo!W33="",datos_campo!X33=""),SUM(datos_campo!W33:X33),"revisar"))*400</f>
        <v>7600</v>
      </c>
      <c r="P29" s="5">
        <f>IF(AND(datos_campo!Y33&gt;=0,datos_campo!Z33&gt;=0),AVERAGE(datos_campo!Y33:Z33),IF(OR(datos_campo!Y33="",datos_campo!Z33=""),SUM(datos_campo!Y33:Z33),"revisar"))*400</f>
        <v>0</v>
      </c>
      <c r="Q29" s="5">
        <f>IF(AND(datos_campo!AA33&gt;=0,datos_campo!AB33&gt;=0),AVERAGE(datos_campo!AA33:AB33),IF(OR(datos_campo!AA33="",datos_campo!AB33=""),SUM(datos_campo!AA33:AB33),"revisar"))*400</f>
        <v>0</v>
      </c>
      <c r="R29" s="5">
        <f>IF(AND(datos_campo!AC33&gt;=0,datos_campo!AD33&gt;=0),AVERAGE(datos_campo!AC33:AD33),IF(OR(datos_campo!AC33="",datos_campo!AD33=""),SUM(datos_campo!AC33:AD33),"revisar"))*400</f>
        <v>400</v>
      </c>
      <c r="S29" s="5">
        <f t="shared" si="0"/>
        <v>12800</v>
      </c>
      <c r="T29" s="31">
        <f>IF(AND(datos_campo!AE33&gt;=0,datos_campo!AF33&gt;=0),AVERAGE(datos_campo!AE33:AF33),IF(OR(datos_campo!AE33="",datos_campo!AF33=""),SUM(datos_campo!AE33:AF33),"revisar"))*400</f>
        <v>0</v>
      </c>
      <c r="U29" s="31">
        <f>IF(AND(datos_campo!AG33&gt;=0,datos_campo!AH33&gt;=0),AVERAGE(datos_campo!AG33:AH33),IF(OR(datos_campo!AG33="",datos_campo!AH33=""),SUM(datos_campo!AG33:AH33),"revisar"))*400</f>
        <v>3600</v>
      </c>
      <c r="V29" s="42">
        <f t="shared" si="8"/>
        <v>3600</v>
      </c>
    </row>
    <row r="30" spans="1:22" s="1" customFormat="1" ht="15.75" customHeight="1" thickBot="1" x14ac:dyDescent="0.3">
      <c r="A30" s="27">
        <f>datos_campo!A34</f>
        <v>42649</v>
      </c>
      <c r="B30" s="28" t="str">
        <f>datos_campo!B49</f>
        <v>Sierra Morena</v>
      </c>
      <c r="C30" s="213">
        <f>datos_campo!C34</f>
        <v>1</v>
      </c>
      <c r="D30" s="28">
        <f>datos_campo!D34</f>
        <v>20</v>
      </c>
      <c r="E30" s="29">
        <f>datos_campo!E34</f>
        <v>7</v>
      </c>
      <c r="F30" s="28">
        <f>datos_campo!F34</f>
        <v>0</v>
      </c>
      <c r="G30" s="28">
        <f>datos_campo!G34</f>
        <v>5</v>
      </c>
      <c r="H30" s="29">
        <f>(datos_campo!H34/G30)</f>
        <v>20.8</v>
      </c>
      <c r="I30" s="29">
        <f>(datos_campo!I34/G30)</f>
        <v>30.8</v>
      </c>
      <c r="J30" s="29">
        <f t="shared" si="5"/>
        <v>51.6</v>
      </c>
      <c r="K30" s="29">
        <f t="shared" si="6"/>
        <v>40.310077519379846</v>
      </c>
      <c r="L30" s="29">
        <f t="shared" si="7"/>
        <v>59.689922480620154</v>
      </c>
      <c r="M30" s="30">
        <f>IF(COUNTIF(datos_campo!K34:T34,"&gt;=0")&gt;=1,((SUM(datos_campo!K34:T34)*100)/(COUNTIF(datos_campo!K34:T34,"&gt;=0")*20))," ")</f>
        <v>21</v>
      </c>
      <c r="N30" s="34">
        <f>IF(AND(datos_campo!U34&gt;=0,datos_campo!V34&gt;=0),AVERAGE(datos_campo!U34:V34),IF(OR(datos_campo!U34="",datos_campo!V34=""),SUM(datos_campo!U34:V34),"reUisar"))*400</f>
        <v>13600</v>
      </c>
      <c r="O30" s="28">
        <f>IF(AND(datos_campo!W34&gt;=0,datos_campo!X34&gt;=0),AVERAGE(datos_campo!W34:X34),IF(OR(datos_campo!W34="",datos_campo!X34=""),SUM(datos_campo!W34:X34),"revisar"))*400</f>
        <v>4000</v>
      </c>
      <c r="P30" s="28">
        <f>IF(AND(datos_campo!Y34&gt;=0,datos_campo!Z34&gt;=0),AVERAGE(datos_campo!Y34:Z34),IF(OR(datos_campo!Y34="",datos_campo!Z34=""),SUM(datos_campo!Y34:Z34),"revisar"))*400</f>
        <v>0</v>
      </c>
      <c r="Q30" s="28">
        <f>IF(AND(datos_campo!AA34&gt;=0,datos_campo!AB34&gt;=0),AVERAGE(datos_campo!AA34:AB34),IF(OR(datos_campo!AA34="",datos_campo!AB34=""),SUM(datos_campo!AA34:AB34),"revisar"))*400</f>
        <v>0</v>
      </c>
      <c r="R30" s="28">
        <f>IF(AND(datos_campo!AC34&gt;=0,datos_campo!AD34&gt;=0),AVERAGE(datos_campo!AC34:AD34),IF(OR(datos_campo!AC34="",datos_campo!AD34=""),SUM(datos_campo!AC34:AD34),"revisar"))*400</f>
        <v>0</v>
      </c>
      <c r="S30" s="28">
        <f t="shared" si="0"/>
        <v>17600</v>
      </c>
      <c r="T30" s="34">
        <f>IF(AND(datos_campo!AE34&gt;=0,datos_campo!AF34&gt;=0),AVERAGE(datos_campo!AE34:AF34),IF(OR(datos_campo!AE34="",datos_campo!AF34=""),SUM(datos_campo!AE34:AF34),"revisar"))*400</f>
        <v>0</v>
      </c>
      <c r="U30" s="34">
        <f>IF(AND(datos_campo!AG34&gt;=0,datos_campo!AH34&gt;=0),AVERAGE(datos_campo!AG34:AH34),IF(OR(datos_campo!AG34="",datos_campo!AH34=""),SUM(datos_campo!AG34:AH34),"revisar"))*400</f>
        <v>400</v>
      </c>
      <c r="V30" s="43">
        <f t="shared" si="8"/>
        <v>400</v>
      </c>
    </row>
    <row r="31" spans="1:22" s="1" customFormat="1" ht="15.75" customHeight="1" x14ac:dyDescent="0.25">
      <c r="A31" s="122">
        <f>datos_campo!A35</f>
        <v>42646</v>
      </c>
      <c r="B31" s="123" t="str">
        <f>datos_campo!B50</f>
        <v>Sierra Morena</v>
      </c>
      <c r="C31" s="214">
        <f>datos_campo!C35</f>
        <v>1</v>
      </c>
      <c r="D31" s="123">
        <f>datos_campo!D35</f>
        <v>21</v>
      </c>
      <c r="E31" s="124">
        <f>datos_campo!E35</f>
        <v>4</v>
      </c>
      <c r="F31" s="123">
        <f>datos_campo!F35</f>
        <v>0</v>
      </c>
      <c r="G31" s="123">
        <f>datos_campo!G35</f>
        <v>5</v>
      </c>
      <c r="H31" s="124">
        <f>(datos_campo!H35/G31)</f>
        <v>69</v>
      </c>
      <c r="I31" s="124">
        <f>(datos_campo!I35/G31)</f>
        <v>16.8</v>
      </c>
      <c r="J31" s="124">
        <f t="shared" si="5"/>
        <v>85.8</v>
      </c>
      <c r="K31" s="124">
        <f t="shared" si="6"/>
        <v>80.419580419580427</v>
      </c>
      <c r="L31" s="124">
        <f t="shared" si="7"/>
        <v>19.58041958041958</v>
      </c>
      <c r="M31" s="125">
        <f>IF(COUNTIF(datos_campo!K35:T35,"&gt;=0")&gt;=1,((SUM(datos_campo!K35:T35)*100)/(COUNTIF(datos_campo!K35:T35,"&gt;=0")*20))," ")</f>
        <v>12.75</v>
      </c>
      <c r="N31" s="127">
        <f>IF(AND(datos_campo!U35&gt;=0,datos_campo!V35&gt;=0),AVERAGE(datos_campo!U35:V35),IF(OR(datos_campo!U35="",datos_campo!V35=""),SUM(datos_campo!U35:V35),"reUisar"))*400</f>
        <v>27600</v>
      </c>
      <c r="O31" s="123">
        <f>IF(AND(datos_campo!W35&gt;=0,datos_campo!X35&gt;=0),AVERAGE(datos_campo!W35:X35),IF(OR(datos_campo!W35="",datos_campo!X35=""),SUM(datos_campo!W35:X35),"revisar"))*400</f>
        <v>22800</v>
      </c>
      <c r="P31" s="123">
        <f>IF(AND(datos_campo!Y35&gt;=0,datos_campo!Z35&gt;=0),AVERAGE(datos_campo!Y35:Z35),IF(OR(datos_campo!Y35="",datos_campo!Z35=""),SUM(datos_campo!Y35:Z35),"revisar"))*400</f>
        <v>400</v>
      </c>
      <c r="Q31" s="123">
        <f>IF(AND(datos_campo!AA35&gt;=0,datos_campo!AB35&gt;=0),AVERAGE(datos_campo!AA35:AB35),IF(OR(datos_campo!AA35="",datos_campo!AB35=""),SUM(datos_campo!AA35:AB35),"revisar"))*400</f>
        <v>0</v>
      </c>
      <c r="R31" s="123">
        <f>IF(AND(datos_campo!AC35&gt;=0,datos_campo!AD35&gt;=0),AVERAGE(datos_campo!AC35:AD35),IF(OR(datos_campo!AC35="",datos_campo!AD35=""),SUM(datos_campo!AC35:AD35),"revisar"))*400</f>
        <v>0</v>
      </c>
      <c r="S31" s="123">
        <f t="shared" si="0"/>
        <v>50800</v>
      </c>
      <c r="T31" s="123">
        <f>IF(AND(datos_campo!AE35&gt;=0,datos_campo!AF35&gt;=0),AVERAGE(datos_campo!AE35:AF35),IF(OR(datos_campo!AE35="",datos_campo!AF35=""),SUM(datos_campo!AE35:AF35),"revisar"))*400</f>
        <v>0</v>
      </c>
      <c r="U31" s="123">
        <f>IF(AND(datos_campo!AG35&gt;=0,datos_campo!AH35&gt;=0),AVERAGE(datos_campo!AG35:AH35),IF(OR(datos_campo!AG35="",datos_campo!AH35=""),SUM(datos_campo!AG35:AH35),"revisar"))*400</f>
        <v>2400</v>
      </c>
      <c r="V31" s="126">
        <f t="shared" si="8"/>
        <v>2400</v>
      </c>
    </row>
    <row r="32" spans="1:22" s="1" customFormat="1" ht="15.75" customHeight="1" x14ac:dyDescent="0.25">
      <c r="A32" s="122">
        <f>datos_campo!A36</f>
        <v>42646</v>
      </c>
      <c r="B32" s="123" t="str">
        <f>datos_campo!B51</f>
        <v>Sierra Morena</v>
      </c>
      <c r="C32" s="214">
        <f>datos_campo!C36</f>
        <v>1</v>
      </c>
      <c r="D32" s="123">
        <f>datos_campo!D36</f>
        <v>22</v>
      </c>
      <c r="E32" s="124">
        <f>datos_campo!E36</f>
        <v>4</v>
      </c>
      <c r="F32" s="123">
        <f>datos_campo!F36</f>
        <v>0</v>
      </c>
      <c r="G32" s="123">
        <f>datos_campo!G36</f>
        <v>5</v>
      </c>
      <c r="H32" s="124">
        <f>(datos_campo!H36/G32)</f>
        <v>56.4</v>
      </c>
      <c r="I32" s="124">
        <f>(datos_campo!I36/G32)</f>
        <v>27.2</v>
      </c>
      <c r="J32" s="124">
        <f t="shared" si="5"/>
        <v>83.6</v>
      </c>
      <c r="K32" s="124">
        <f t="shared" si="6"/>
        <v>67.464114832535884</v>
      </c>
      <c r="L32" s="124">
        <f t="shared" si="7"/>
        <v>32.535885167464116</v>
      </c>
      <c r="M32" s="125">
        <f>IF(COUNTIF(datos_campo!K36:T36,"&gt;=0")&gt;=1,((SUM(datos_campo!K36:T36)*100)/(COUNTIF(datos_campo!K36:T36,"&gt;=0")*20))," ")</f>
        <v>12.55</v>
      </c>
      <c r="N32" s="127">
        <f>IF(AND(datos_campo!U36&gt;=0,datos_campo!V36&gt;=0),AVERAGE(datos_campo!U36:V36),IF(OR(datos_campo!U36="",datos_campo!V36=""),SUM(datos_campo!U36:V36),"reUisar"))*400</f>
        <v>24400</v>
      </c>
      <c r="O32" s="123">
        <f>IF(AND(datos_campo!W36&gt;=0,datos_campo!X36&gt;=0),AVERAGE(datos_campo!W36:X36),IF(OR(datos_campo!W36="",datos_campo!X36=""),SUM(datos_campo!W36:X36),"revisar"))*400</f>
        <v>10800</v>
      </c>
      <c r="P32" s="123">
        <f>IF(AND(datos_campo!Y36&gt;=0,datos_campo!Z36&gt;=0),AVERAGE(datos_campo!Y36:Z36),IF(OR(datos_campo!Y36="",datos_campo!Z36=""),SUM(datos_campo!Y36:Z36),"revisar"))*400</f>
        <v>0</v>
      </c>
      <c r="Q32" s="123">
        <f>IF(AND(datos_campo!AA36&gt;=0,datos_campo!AB36&gt;=0),AVERAGE(datos_campo!AA36:AB36),IF(OR(datos_campo!AA36="",datos_campo!AB36=""),SUM(datos_campo!AA36:AB36),"revisar"))*400</f>
        <v>800</v>
      </c>
      <c r="R32" s="123">
        <f>IF(AND(datos_campo!AC36&gt;=0,datos_campo!AD36&gt;=0),AVERAGE(datos_campo!AC36:AD36),IF(OR(datos_campo!AC36="",datos_campo!AD36=""),SUM(datos_campo!AC36:AD36),"revisar"))*400</f>
        <v>0</v>
      </c>
      <c r="S32" s="123">
        <f t="shared" si="0"/>
        <v>36000</v>
      </c>
      <c r="T32" s="127">
        <f>IF(AND(datos_campo!AE36&gt;=0,datos_campo!AF36&gt;=0),AVERAGE(datos_campo!AE36:AF36),IF(OR(datos_campo!AE36="",datos_campo!AF36=""),SUM(datos_campo!AE36:AF36),"revisar"))*400</f>
        <v>0</v>
      </c>
      <c r="U32" s="127">
        <f>IF(AND(datos_campo!AG36&gt;=0,datos_campo!AH36&gt;=0),AVERAGE(datos_campo!AG36:AH36),IF(OR(datos_campo!AG36="",datos_campo!AH36=""),SUM(datos_campo!AG36:AH36),"revisar"))*400</f>
        <v>8800</v>
      </c>
      <c r="V32" s="128">
        <f t="shared" si="8"/>
        <v>8800</v>
      </c>
    </row>
    <row r="33" spans="1:22" s="1" customFormat="1" ht="15.75" customHeight="1" x14ac:dyDescent="0.25">
      <c r="A33" s="122">
        <f>datos_campo!A37</f>
        <v>42646</v>
      </c>
      <c r="B33" s="123" t="str">
        <f>datos_campo!B52</f>
        <v>Sierra Morena</v>
      </c>
      <c r="C33" s="214">
        <f>datos_campo!C37</f>
        <v>1</v>
      </c>
      <c r="D33" s="123">
        <f>datos_campo!D37</f>
        <v>23</v>
      </c>
      <c r="E33" s="124">
        <f>datos_campo!E37</f>
        <v>4</v>
      </c>
      <c r="F33" s="123">
        <f>datos_campo!F37</f>
        <v>0</v>
      </c>
      <c r="G33" s="123">
        <f>datos_campo!G37</f>
        <v>5</v>
      </c>
      <c r="H33" s="124">
        <f>(datos_campo!H37/G33)</f>
        <v>68</v>
      </c>
      <c r="I33" s="124">
        <f>(datos_campo!I37/G33)</f>
        <v>40.799999999999997</v>
      </c>
      <c r="J33" s="124">
        <f t="shared" si="5"/>
        <v>108.8</v>
      </c>
      <c r="K33" s="124">
        <f t="shared" si="6"/>
        <v>62.5</v>
      </c>
      <c r="L33" s="124">
        <f t="shared" si="7"/>
        <v>37.5</v>
      </c>
      <c r="M33" s="125">
        <f>IF(COUNTIF(datos_campo!K37:T37,"&gt;=0")&gt;=1,((SUM(datos_campo!K37:T37)*100)/(COUNTIF(datos_campo!K37:T37,"&gt;=0")*20))," ")</f>
        <v>28.5</v>
      </c>
      <c r="N33" s="127">
        <f>IF(AND(datos_campo!U37&gt;=0,datos_campo!V37&gt;=0),AVERAGE(datos_campo!U37:V37),IF(OR(datos_campo!U37="",datos_campo!V37=""),SUM(datos_campo!U37:V37),"reUisar"))*400</f>
        <v>53200</v>
      </c>
      <c r="O33" s="123">
        <f>IF(AND(datos_campo!W37&gt;=0,datos_campo!X37&gt;=0),AVERAGE(datos_campo!W37:X37),IF(OR(datos_campo!W37="",datos_campo!X37=""),SUM(datos_campo!W37:X37),"revisar"))*400</f>
        <v>33600</v>
      </c>
      <c r="P33" s="123">
        <f>IF(AND(datos_campo!Y37&gt;=0,datos_campo!Z37&gt;=0),AVERAGE(datos_campo!Y37:Z37),IF(OR(datos_campo!Y37="",datos_campo!Z37=""),SUM(datos_campo!Y37:Z37),"revisar"))*400</f>
        <v>0</v>
      </c>
      <c r="Q33" s="123">
        <f>IF(AND(datos_campo!AA37&gt;=0,datos_campo!AB37&gt;=0),AVERAGE(datos_campo!AA37:AB37),IF(OR(datos_campo!AA37="",datos_campo!AB37=""),SUM(datos_campo!AA37:AB37),"revisar"))*400</f>
        <v>0</v>
      </c>
      <c r="R33" s="123">
        <f>IF(AND(datos_campo!AC37&gt;=0,datos_campo!AD37&gt;=0),AVERAGE(datos_campo!AC37:AD37),IF(OR(datos_campo!AC37="",datos_campo!AD37=""),SUM(datos_campo!AC37:AD37),"revisar"))*400</f>
        <v>0</v>
      </c>
      <c r="S33" s="123">
        <f t="shared" si="0"/>
        <v>86800</v>
      </c>
      <c r="T33" s="127">
        <f>IF(AND(datos_campo!AE37&gt;=0,datos_campo!AF37&gt;=0),AVERAGE(datos_campo!AE37:AF37),IF(OR(datos_campo!AE37="",datos_campo!AF37=""),SUM(datos_campo!AE37:AF37),"revisar"))*400</f>
        <v>400</v>
      </c>
      <c r="U33" s="127">
        <f>IF(AND(datos_campo!AG37&gt;=0,datos_campo!AH37&gt;=0),AVERAGE(datos_campo!AG37:AH37),IF(OR(datos_campo!AG37="",datos_campo!AH37=""),SUM(datos_campo!AG37:AH37),"revisar"))*400</f>
        <v>2800</v>
      </c>
      <c r="V33" s="128">
        <f t="shared" si="8"/>
        <v>3200</v>
      </c>
    </row>
    <row r="34" spans="1:22" s="1" customFormat="1" ht="15.75" customHeight="1" x14ac:dyDescent="0.25">
      <c r="A34" s="122">
        <f>datos_campo!A38</f>
        <v>42646</v>
      </c>
      <c r="B34" s="123" t="str">
        <f>datos_campo!B53</f>
        <v>Sierra Morena</v>
      </c>
      <c r="C34" s="214">
        <f>datos_campo!C38</f>
        <v>1</v>
      </c>
      <c r="D34" s="123">
        <f>datos_campo!D38</f>
        <v>24</v>
      </c>
      <c r="E34" s="124">
        <f>datos_campo!E38</f>
        <v>4</v>
      </c>
      <c r="F34" s="123">
        <f>datos_campo!F38</f>
        <v>0</v>
      </c>
      <c r="G34" s="123">
        <f>datos_campo!G38</f>
        <v>5</v>
      </c>
      <c r="H34" s="124">
        <f>(datos_campo!H38/G34)</f>
        <v>78.8</v>
      </c>
      <c r="I34" s="124">
        <f>(datos_campo!I38/G34)</f>
        <v>78.2</v>
      </c>
      <c r="J34" s="124">
        <f t="shared" si="5"/>
        <v>157</v>
      </c>
      <c r="K34" s="124">
        <f t="shared" si="6"/>
        <v>50.191082802547768</v>
      </c>
      <c r="L34" s="124">
        <f t="shared" si="7"/>
        <v>49.808917197452232</v>
      </c>
      <c r="M34" s="125">
        <f>IF(COUNTIF(datos_campo!K38:T38,"&gt;=0")&gt;=1,((SUM(datos_campo!K38:T38)*100)/(COUNTIF(datos_campo!K38:T38,"&gt;=0")*20))," ")</f>
        <v>28.75</v>
      </c>
      <c r="N34" s="127">
        <f>IF(AND(datos_campo!U38&gt;=0,datos_campo!V38&gt;=0),AVERAGE(datos_campo!U38:V38),IF(OR(datos_campo!U38="",datos_campo!V38=""),SUM(datos_campo!U38:V38),"reUisar"))*400</f>
        <v>39600</v>
      </c>
      <c r="O34" s="123">
        <f>IF(AND(datos_campo!W38&gt;=0,datos_campo!X38&gt;=0),AVERAGE(datos_campo!W38:X38),IF(OR(datos_campo!W38="",datos_campo!X38=""),SUM(datos_campo!W38:X38),"revisar"))*400</f>
        <v>12400</v>
      </c>
      <c r="P34" s="123">
        <f>IF(AND(datos_campo!Y38&gt;=0,datos_campo!Z38&gt;=0),AVERAGE(datos_campo!Y38:Z38),IF(OR(datos_campo!Y38="",datos_campo!Z38=""),SUM(datos_campo!Y38:Z38),"revisar"))*400</f>
        <v>400</v>
      </c>
      <c r="Q34" s="123">
        <f>IF(AND(datos_campo!AA38&gt;=0,datos_campo!AB38&gt;=0),AVERAGE(datos_campo!AA38:AB38),IF(OR(datos_campo!AA38="",datos_campo!AB38=""),SUM(datos_campo!AA38:AB38),"revisar"))*400</f>
        <v>400</v>
      </c>
      <c r="R34" s="123">
        <f>IF(AND(datos_campo!AC38&gt;=0,datos_campo!AD38&gt;=0),AVERAGE(datos_campo!AC38:AD38),IF(OR(datos_campo!AC38="",datos_campo!AD38=""),SUM(datos_campo!AC38:AD38),"revisar"))*400</f>
        <v>0</v>
      </c>
      <c r="S34" s="123">
        <f t="shared" si="0"/>
        <v>52800</v>
      </c>
      <c r="T34" s="127">
        <f>IF(AND(datos_campo!AE38&gt;=0,datos_campo!AF38&gt;=0),AVERAGE(datos_campo!AE38:AF38),IF(OR(datos_campo!AE38="",datos_campo!AF38=""),SUM(datos_campo!AE38:AF38),"revisar"))*400</f>
        <v>0</v>
      </c>
      <c r="U34" s="127">
        <f>IF(AND(datos_campo!AG38&gt;=0,datos_campo!AH38&gt;=0),AVERAGE(datos_campo!AG38:AH38),IF(OR(datos_campo!AG38="",datos_campo!AH38=""),SUM(datos_campo!AG38:AH38),"revisar"))*400</f>
        <v>6000</v>
      </c>
      <c r="V34" s="128">
        <f t="shared" si="8"/>
        <v>6000</v>
      </c>
    </row>
    <row r="35" spans="1:22" s="1" customFormat="1" ht="15.75" customHeight="1" x14ac:dyDescent="0.25">
      <c r="A35" s="122">
        <f>datos_campo!A39</f>
        <v>42646</v>
      </c>
      <c r="B35" s="123" t="str">
        <f>datos_campo!B54</f>
        <v>Sierra Morena</v>
      </c>
      <c r="C35" s="214">
        <f>datos_campo!C39</f>
        <v>1</v>
      </c>
      <c r="D35" s="123">
        <f>datos_campo!D39</f>
        <v>25</v>
      </c>
      <c r="E35" s="124">
        <f>datos_campo!E39</f>
        <v>4</v>
      </c>
      <c r="F35" s="123">
        <f>datos_campo!F39</f>
        <v>0</v>
      </c>
      <c r="G35" s="123">
        <f>datos_campo!G39</f>
        <v>5</v>
      </c>
      <c r="H35" s="124">
        <f>(datos_campo!H39/G35)</f>
        <v>51</v>
      </c>
      <c r="I35" s="124">
        <f>(datos_campo!I39/G35)</f>
        <v>21</v>
      </c>
      <c r="J35" s="124">
        <f t="shared" si="5"/>
        <v>72</v>
      </c>
      <c r="K35" s="124">
        <f t="shared" si="6"/>
        <v>70.833333333333329</v>
      </c>
      <c r="L35" s="124">
        <f t="shared" si="7"/>
        <v>29.166666666666668</v>
      </c>
      <c r="M35" s="125">
        <f>IF(COUNTIF(datos_campo!K39:T39,"&gt;=0")&gt;=1,((SUM(datos_campo!K39:T39)*100)/(COUNTIF(datos_campo!K39:T39,"&gt;=0")*20))," ")</f>
        <v>28.5</v>
      </c>
      <c r="N35" s="127">
        <f>IF(AND(datos_campo!U39&gt;=0,datos_campo!V39&gt;=0),AVERAGE(datos_campo!U39:V39),IF(OR(datos_campo!U39="",datos_campo!V39=""),SUM(datos_campo!U39:V39),"reUisar"))*400</f>
        <v>75200</v>
      </c>
      <c r="O35" s="123">
        <f>IF(AND(datos_campo!W39&gt;=0,datos_campo!X39&gt;=0),AVERAGE(datos_campo!W39:X39),IF(OR(datos_campo!W39="",datos_campo!X39=""),SUM(datos_campo!W39:X39),"revisar"))*400</f>
        <v>6000</v>
      </c>
      <c r="P35" s="123">
        <f>IF(AND(datos_campo!Y39&gt;=0,datos_campo!Z39&gt;=0),AVERAGE(datos_campo!Y39:Z39),IF(OR(datos_campo!Y39="",datos_campo!Z39=""),SUM(datos_campo!Y39:Z39),"revisar"))*400</f>
        <v>1200</v>
      </c>
      <c r="Q35" s="123">
        <f>IF(AND(datos_campo!AA39&gt;=0,datos_campo!AB39&gt;=0),AVERAGE(datos_campo!AA39:AB39),IF(OR(datos_campo!AA39="",datos_campo!AB39=""),SUM(datos_campo!AA39:AB39),"revisar"))*400</f>
        <v>0</v>
      </c>
      <c r="R35" s="123">
        <f>IF(AND(datos_campo!AC39&gt;=0,datos_campo!AD39&gt;=0),AVERAGE(datos_campo!AC39:AD39),IF(OR(datos_campo!AC39="",datos_campo!AD39=""),SUM(datos_campo!AC39:AD39),"revisar"))*400</f>
        <v>0</v>
      </c>
      <c r="S35" s="123">
        <f t="shared" si="0"/>
        <v>82400</v>
      </c>
      <c r="T35" s="127">
        <f>IF(AND(datos_campo!AE39&gt;=0,datos_campo!AF39&gt;=0),AVERAGE(datos_campo!AE39:AF39),IF(OR(datos_campo!AE39="",datos_campo!AF39=""),SUM(datos_campo!AE39:AF39),"revisar"))*400</f>
        <v>0</v>
      </c>
      <c r="U35" s="127">
        <f>IF(AND(datos_campo!AG39&gt;=0,datos_campo!AH39&gt;=0),AVERAGE(datos_campo!AG39:AH39),IF(OR(datos_campo!AG39="",datos_campo!AH39=""),SUM(datos_campo!AG39:AH39),"revisar"))*400</f>
        <v>8800</v>
      </c>
      <c r="V35" s="128">
        <f t="shared" si="8"/>
        <v>8800</v>
      </c>
    </row>
    <row r="36" spans="1:22" s="4" customFormat="1" ht="15.75" customHeight="1" x14ac:dyDescent="0.25">
      <c r="A36" s="122">
        <f>datos_campo!A40</f>
        <v>42647</v>
      </c>
      <c r="B36" s="123" t="str">
        <f>datos_campo!B40</f>
        <v>Sierra Morena</v>
      </c>
      <c r="C36" s="214">
        <f>datos_campo!C40</f>
        <v>1</v>
      </c>
      <c r="D36" s="123">
        <f>datos_campo!D40</f>
        <v>26</v>
      </c>
      <c r="E36" s="124">
        <f>datos_campo!E40</f>
        <v>24</v>
      </c>
      <c r="F36" s="123">
        <f>datos_campo!F40</f>
        <v>0</v>
      </c>
      <c r="G36" s="123">
        <f>datos_campo!G40</f>
        <v>5</v>
      </c>
      <c r="H36" s="124">
        <f>(datos_campo!H40/G36)</f>
        <v>50.6</v>
      </c>
      <c r="I36" s="124">
        <f>(datos_campo!I40/G36)</f>
        <v>21.4</v>
      </c>
      <c r="J36" s="124">
        <f>H36+I36</f>
        <v>72</v>
      </c>
      <c r="K36" s="124">
        <f>(H36*100)/$J36</f>
        <v>70.277777777777771</v>
      </c>
      <c r="L36" s="124">
        <f>(I36*100)/$J36</f>
        <v>29.722222222222221</v>
      </c>
      <c r="M36" s="125">
        <f>IF(COUNTIF(datos_campo!K40:T40,"&gt;=0")&gt;=1,((SUM(datos_campo!K40:T40)*100)/(COUNTIF(datos_campo!K40:T40,"&gt;=0")*20))," ")</f>
        <v>12</v>
      </c>
      <c r="N36" s="127">
        <f>IF(AND(datos_campo!U40&gt;=0,datos_campo!V40&gt;=0),AVERAGE(datos_campo!U40:V40),IF(OR(datos_campo!U40="",datos_campo!V40=""),SUM(datos_campo!U40:V40),"reUisar"))*400</f>
        <v>32800</v>
      </c>
      <c r="O36" s="123">
        <f>IF(AND(datos_campo!W40&gt;=0,datos_campo!X40&gt;=0),AVERAGE(datos_campo!W40:X40),IF(OR(datos_campo!W40="",datos_campo!X40=""),SUM(datos_campo!W40:X40),"revisar"))*400</f>
        <v>26400</v>
      </c>
      <c r="P36" s="123">
        <f>IF(AND(datos_campo!Y40&gt;=0,datos_campo!Z40&gt;=0),AVERAGE(datos_campo!Y40:Z40),IF(OR(datos_campo!Y40="",datos_campo!Z40=""),SUM(datos_campo!Y40:Z40),"revisar"))*400</f>
        <v>0</v>
      </c>
      <c r="Q36" s="123">
        <f>IF(AND(datos_campo!AA40&gt;=0,datos_campo!AB40&gt;=0),AVERAGE(datos_campo!AA40:AB40),IF(OR(datos_campo!AA40="",datos_campo!AB40=""),SUM(datos_campo!AA40:AB40),"revisar"))*400</f>
        <v>0</v>
      </c>
      <c r="R36" s="123">
        <f>IF(AND(datos_campo!AC40&gt;=0,datos_campo!AD40&gt;=0),AVERAGE(datos_campo!AC40:AD40),IF(OR(datos_campo!AC40="",datos_campo!AD40=""),SUM(datos_campo!AC40:AD40),"revisar"))*400</f>
        <v>0</v>
      </c>
      <c r="S36" s="123">
        <f t="shared" si="0"/>
        <v>59200</v>
      </c>
      <c r="T36" s="127">
        <f>IF(AND(datos_campo!AE25&gt;=0,datos_campo!AF25&gt;=0),AVERAGE(datos_campo!AE25:AF25),IF(OR(datos_campo!AE25="",datos_campo!AF25=""),SUM(datos_campo!AE25:AF25),"revisar"))*400</f>
        <v>0</v>
      </c>
      <c r="U36" s="129">
        <f>IF(AND(datos_campo!AG40&gt;=0,datos_campo!AH40&gt;=0),AVERAGE(datos_campo!AG40:AH40),IF(OR(datos_campo!AG40="",datos_campo!AH40=""),SUM(datos_campo!AG40:AH40),"revisar"))*400</f>
        <v>9600</v>
      </c>
      <c r="V36" s="128">
        <f t="shared" si="4"/>
        <v>9600</v>
      </c>
    </row>
    <row r="37" spans="1:22" s="4" customFormat="1" x14ac:dyDescent="0.25">
      <c r="A37" s="130">
        <f>datos_campo!A41</f>
        <v>42647</v>
      </c>
      <c r="B37" s="127" t="str">
        <f>datos_campo!B41</f>
        <v>Sierra Morena</v>
      </c>
      <c r="C37" s="215">
        <f>datos_campo!C41</f>
        <v>1</v>
      </c>
      <c r="D37" s="127">
        <f>datos_campo!D41</f>
        <v>27</v>
      </c>
      <c r="E37" s="131">
        <f>datos_campo!E41</f>
        <v>24</v>
      </c>
      <c r="F37" s="127">
        <f>datos_campo!F41</f>
        <v>0</v>
      </c>
      <c r="G37" s="127">
        <f>datos_campo!G41</f>
        <v>5</v>
      </c>
      <c r="H37" s="131">
        <f>(datos_campo!H41/G37)</f>
        <v>41.2</v>
      </c>
      <c r="I37" s="131">
        <f>(datos_campo!I41/G37)</f>
        <v>35.200000000000003</v>
      </c>
      <c r="J37" s="131">
        <f t="shared" ref="J37" si="9">H37+I37</f>
        <v>76.400000000000006</v>
      </c>
      <c r="K37" s="131">
        <f>(H37*100)/$J37</f>
        <v>53.926701570680628</v>
      </c>
      <c r="L37" s="131">
        <f>(I37*100)/$J37</f>
        <v>46.073298429319372</v>
      </c>
      <c r="M37" s="132">
        <f>IF(COUNTIF(datos_campo!K41:T41,"&gt;=0")&gt;=1,((SUM(datos_campo!K41:T41)*100)/(COUNTIF(datos_campo!K41:T41,"&gt;=0")*20))," ")</f>
        <v>17.5</v>
      </c>
      <c r="N37" s="127">
        <f>IF(AND(datos_campo!U41&gt;=0,datos_campo!V41&gt;=0),AVERAGE(datos_campo!U41:V41),IF(OR(datos_campo!U41="",datos_campo!V41=""),SUM(datos_campo!U41:V41),"revisar"))*400</f>
        <v>30800</v>
      </c>
      <c r="O37" s="127">
        <f>IF(AND(datos_campo!W41&gt;=0,datos_campo!X41&gt;=0),AVERAGE(datos_campo!W41:X41),IF(OR(datos_campo!W41="",datos_campo!X41=""),SUM(datos_campo!W41:X41),"revisar"))*400</f>
        <v>11200</v>
      </c>
      <c r="P37" s="127">
        <f>IF(AND(datos_campo!Y41&gt;=0,datos_campo!Z41&gt;=0),AVERAGE(datos_campo!Y41:Z41),IF(OR(datos_campo!Y41="",datos_campo!Z41=""),SUM(datos_campo!Y41:Z41),"revisar"))*400</f>
        <v>0</v>
      </c>
      <c r="Q37" s="127">
        <f>IF(AND(datos_campo!AA41&gt;=0,datos_campo!AB41&gt;=0),AVERAGE(datos_campo!AA41:AB41),IF(OR(datos_campo!AA41="",datos_campo!AB41=""),SUM(datos_campo!AA41:AB41),"revisar"))*400</f>
        <v>0</v>
      </c>
      <c r="R37" s="127">
        <f>IF(AND(datos_campo!AC41&gt;=0,datos_campo!AD41&gt;=0),AVERAGE(datos_campo!AC41:AD41),IF(OR(datos_campo!AC41="",datos_campo!AD41=""),SUM(datos_campo!AC41:AD41),"revisar"))*400</f>
        <v>0</v>
      </c>
      <c r="S37" s="127">
        <f t="shared" si="0"/>
        <v>42000</v>
      </c>
      <c r="T37" s="127">
        <f>IF(AND(datos_campo!AE26&gt;=0,datos_campo!AF26&gt;=0),AVERAGE(datos_campo!AE26:AF26),IF(OR(datos_campo!AE26="",datos_campo!AF26=""),SUM(datos_campo!AE26:AF26),"revisar"))*400</f>
        <v>0</v>
      </c>
      <c r="U37" s="133">
        <f>IF(AND(datos_campo!AG41&gt;=0,datos_campo!AH41&gt;=0),AVERAGE(datos_campo!AG41:AH41),IF(OR(datos_campo!AG41="",datos_campo!AH41=""),SUM(datos_campo!AG41:AH41),"revisar"))*400</f>
        <v>2000</v>
      </c>
      <c r="V37" s="128">
        <f t="shared" si="4"/>
        <v>2000</v>
      </c>
    </row>
    <row r="38" spans="1:22" s="4" customFormat="1" ht="15" customHeight="1" x14ac:dyDescent="0.25">
      <c r="A38" s="130">
        <f>datos_campo!A42</f>
        <v>42647</v>
      </c>
      <c r="B38" s="127" t="str">
        <f>datos_campo!B42</f>
        <v>Sierra Morena</v>
      </c>
      <c r="C38" s="215">
        <f>datos_campo!C42</f>
        <v>1</v>
      </c>
      <c r="D38" s="127">
        <f>datos_campo!D42</f>
        <v>28</v>
      </c>
      <c r="E38" s="131">
        <f>datos_campo!E42</f>
        <v>24</v>
      </c>
      <c r="F38" s="127">
        <f>datos_campo!F42</f>
        <v>0</v>
      </c>
      <c r="G38" s="127">
        <f>datos_campo!G42</f>
        <v>5</v>
      </c>
      <c r="H38" s="131">
        <f>(datos_campo!H42/G38)</f>
        <v>37.799999999999997</v>
      </c>
      <c r="I38" s="131">
        <f>(datos_campo!I42/G38)</f>
        <v>34.799999999999997</v>
      </c>
      <c r="J38" s="131">
        <f t="shared" ref="J38:J101" si="10">H38+I38</f>
        <v>72.599999999999994</v>
      </c>
      <c r="K38" s="131">
        <f t="shared" ref="K38:K101" si="11">(H38*100)/$J38</f>
        <v>52.066115702479337</v>
      </c>
      <c r="L38" s="131">
        <f t="shared" ref="L38:L101" si="12">(I38*100)/$J38</f>
        <v>47.933884297520656</v>
      </c>
      <c r="M38" s="132">
        <f>IF(COUNTIF(datos_campo!K42:T42,"&gt;=0")&gt;=1,((SUM(datos_campo!K42:T42)*100)/(COUNTIF(datos_campo!K42:T42,"&gt;=0")*20))," ")</f>
        <v>9</v>
      </c>
      <c r="N38" s="127">
        <f>IF(AND(datos_campo!U42&gt;=0,datos_campo!V42&gt;=0),AVERAGE(datos_campo!U42:V42),IF(OR(datos_campo!U42="",datos_campo!V42=""),SUM(datos_campo!U42:V42),"revisar"))*400</f>
        <v>11600</v>
      </c>
      <c r="O38" s="127">
        <f>IF(AND(datos_campo!W42&gt;=0,datos_campo!X42&gt;=0),AVERAGE(datos_campo!W42:X42),IF(OR(datos_campo!W42="",datos_campo!X42=""),SUM(datos_campo!W42:X42),"revisar"))*400</f>
        <v>17200</v>
      </c>
      <c r="P38" s="127">
        <f>IF(AND(datos_campo!Y42&gt;=0,datos_campo!Z42&gt;=0),AVERAGE(datos_campo!Y42:Z42),IF(OR(datos_campo!Y42="",datos_campo!Z42=""),SUM(datos_campo!Y42:Z42),"revisar"))*400</f>
        <v>0</v>
      </c>
      <c r="Q38" s="127">
        <f>IF(AND(datos_campo!AA42&gt;=0,datos_campo!AB42&gt;=0),AVERAGE(datos_campo!AA42:AB42),IF(OR(datos_campo!AA42="",datos_campo!AB42=""),SUM(datos_campo!AA42:AB42),"revisar"))*400</f>
        <v>400</v>
      </c>
      <c r="R38" s="127">
        <f>IF(AND(datos_campo!AC42&gt;=0,datos_campo!AD42&gt;=0),AVERAGE(datos_campo!AC42:AD42),IF(OR(datos_campo!AC42="",datos_campo!AD42=""),SUM(datos_campo!AC42:AD42),"revisar"))*400</f>
        <v>0</v>
      </c>
      <c r="S38" s="127">
        <f t="shared" si="0"/>
        <v>29200</v>
      </c>
      <c r="T38" s="127">
        <f>IF(AND(datos_campo!AE27&gt;=0,datos_campo!AF27&gt;=0),AVERAGE(datos_campo!AE27:AF27),IF(OR(datos_campo!AE27="",datos_campo!AF27=""),SUM(datos_campo!AE27:AF27),"revisar"))*400</f>
        <v>0</v>
      </c>
      <c r="U38" s="133">
        <f>IF(AND(datos_campo!AG42&gt;=0,datos_campo!AH42&gt;=0),AVERAGE(datos_campo!AG42:AH42),IF(OR(datos_campo!AG42="",datos_campo!AH42=""),SUM(datos_campo!AG42:AH42),"revisar"))*400</f>
        <v>800</v>
      </c>
      <c r="V38" s="128">
        <f t="shared" si="4"/>
        <v>800</v>
      </c>
    </row>
    <row r="39" spans="1:22" s="4" customFormat="1" x14ac:dyDescent="0.25">
      <c r="A39" s="130">
        <f>datos_campo!A43</f>
        <v>42647</v>
      </c>
      <c r="B39" s="127" t="str">
        <f>datos_campo!B43</f>
        <v>Sierra Morena</v>
      </c>
      <c r="C39" s="215">
        <f>datos_campo!C43</f>
        <v>1</v>
      </c>
      <c r="D39" s="127">
        <f>datos_campo!D43</f>
        <v>29</v>
      </c>
      <c r="E39" s="131">
        <f>datos_campo!E43</f>
        <v>26</v>
      </c>
      <c r="F39" s="127">
        <f>datos_campo!F43</f>
        <v>0</v>
      </c>
      <c r="G39" s="127">
        <f>datos_campo!G43</f>
        <v>5</v>
      </c>
      <c r="H39" s="131">
        <f>(datos_campo!H43/G39)</f>
        <v>58.8</v>
      </c>
      <c r="I39" s="131">
        <f>(datos_campo!I43/G39)</f>
        <v>7.4</v>
      </c>
      <c r="J39" s="131">
        <f t="shared" si="10"/>
        <v>66.2</v>
      </c>
      <c r="K39" s="131">
        <f t="shared" si="11"/>
        <v>88.821752265861022</v>
      </c>
      <c r="L39" s="131">
        <f t="shared" si="12"/>
        <v>11.178247734138973</v>
      </c>
      <c r="M39" s="132">
        <f>IF(COUNTIF(datos_campo!K43:T43,"&gt;=0")&gt;=1,((SUM(datos_campo!K43:T43)*100)/(COUNTIF(datos_campo!K43:T43,"&gt;=0")*20))," ")</f>
        <v>13</v>
      </c>
      <c r="N39" s="127">
        <f>IF(AND(datos_campo!U43&gt;=0,datos_campo!V43&gt;=0),AVERAGE(datos_campo!U43:V43),IF(OR(datos_campo!U43="",datos_campo!V43=""),SUM(datos_campo!U43:V43),"revisar"))*400</f>
        <v>17200</v>
      </c>
      <c r="O39" s="127">
        <f>IF(AND(datos_campo!W43&gt;=0,datos_campo!X43&gt;=0),AVERAGE(datos_campo!W43:X43),IF(OR(datos_campo!W43="",datos_campo!X43=""),SUM(datos_campo!W43:X43),"revisar"))*400</f>
        <v>7200</v>
      </c>
      <c r="P39" s="127">
        <f>IF(AND(datos_campo!Y43&gt;=0,datos_campo!Z43&gt;=0),AVERAGE(datos_campo!Y43:Z43),IF(OR(datos_campo!Y43="",datos_campo!Z43=""),SUM(datos_campo!Y43:Z43),"revisar"))*400</f>
        <v>0</v>
      </c>
      <c r="Q39" s="127">
        <f>IF(AND(datos_campo!AA43&gt;=0,datos_campo!AB43&gt;=0),AVERAGE(datos_campo!AA43:AB43),IF(OR(datos_campo!AA43="",datos_campo!AB43=""),SUM(datos_campo!AA43:AB43),"revisar"))*400</f>
        <v>0</v>
      </c>
      <c r="R39" s="127">
        <f>IF(AND(datos_campo!AC43&gt;=0,datos_campo!AD43&gt;=0),AVERAGE(datos_campo!AC43:AD43),IF(OR(datos_campo!AC43="",datos_campo!AD43=""),SUM(datos_campo!AC43:AD43),"revisar"))*400</f>
        <v>0</v>
      </c>
      <c r="S39" s="127">
        <f t="shared" si="0"/>
        <v>24400</v>
      </c>
      <c r="T39" s="127">
        <f>IF(AND(datos_campo!AE28&gt;=0,datos_campo!AF28&gt;=0),AVERAGE(datos_campo!AE28:AF28),IF(OR(datos_campo!AE28="",datos_campo!AF28=""),SUM(datos_campo!AE28:AF28),"revisar"))*400</f>
        <v>0</v>
      </c>
      <c r="U39" s="133">
        <f>IF(AND(datos_campo!AG43&gt;=0,datos_campo!AH43&gt;=0),AVERAGE(datos_campo!AG43:AH43),IF(OR(datos_campo!AG43="",datos_campo!AH43=""),SUM(datos_campo!AG43:AH43),"revisar"))*400</f>
        <v>1200</v>
      </c>
      <c r="V39" s="128">
        <f t="shared" si="4"/>
        <v>1200</v>
      </c>
    </row>
    <row r="40" spans="1:22" x14ac:dyDescent="0.25">
      <c r="A40" s="130">
        <f>datos_campo!A44</f>
        <v>42647</v>
      </c>
      <c r="B40" s="127" t="str">
        <f>datos_campo!B44</f>
        <v>Sierra Morena</v>
      </c>
      <c r="C40" s="215">
        <f>datos_campo!C44</f>
        <v>1</v>
      </c>
      <c r="D40" s="127">
        <f>datos_campo!D44</f>
        <v>30</v>
      </c>
      <c r="E40" s="131">
        <f>datos_campo!E44</f>
        <v>26</v>
      </c>
      <c r="F40" s="127">
        <f>datos_campo!F44</f>
        <v>0</v>
      </c>
      <c r="G40" s="127">
        <f>datos_campo!G44</f>
        <v>5</v>
      </c>
      <c r="H40" s="131">
        <f>(datos_campo!H44/G40)</f>
        <v>65.599999999999994</v>
      </c>
      <c r="I40" s="131">
        <f>(datos_campo!I44/G40)</f>
        <v>15.6</v>
      </c>
      <c r="J40" s="131">
        <f t="shared" si="10"/>
        <v>81.199999999999989</v>
      </c>
      <c r="K40" s="131">
        <f t="shared" si="11"/>
        <v>80.78817733990148</v>
      </c>
      <c r="L40" s="131">
        <f t="shared" si="12"/>
        <v>19.211822660098523</v>
      </c>
      <c r="M40" s="132">
        <f>IF(COUNTIF(datos_campo!K44:T44,"&gt;=0")&gt;=1,((SUM(datos_campo!K44:T44)*100)/(COUNTIF(datos_campo!K44:T44,"&gt;=0")*20))," ")</f>
        <v>35.75</v>
      </c>
      <c r="N40" s="127">
        <f>IF(AND(datos_campo!U44&gt;=0,datos_campo!V44&gt;=0),AVERAGE(datos_campo!U44:V44),IF(OR(datos_campo!U44="",datos_campo!V44=""),SUM(datos_campo!U44:V44),"revisar"))*400</f>
        <v>49200</v>
      </c>
      <c r="O40" s="127">
        <f>IF(AND(datos_campo!W44&gt;=0,datos_campo!X44&gt;=0),AVERAGE(datos_campo!W44:X44),IF(OR(datos_campo!W44="",datos_campo!X44=""),SUM(datos_campo!W44:X44),"revisar"))*400</f>
        <v>18800</v>
      </c>
      <c r="P40" s="127">
        <f>IF(AND(datos_campo!Y44&gt;=0,datos_campo!Z44&gt;=0),AVERAGE(datos_campo!Y44:Z44),IF(OR(datos_campo!Y44="",datos_campo!Z44=""),SUM(datos_campo!Y44:Z44),"revisar"))*400</f>
        <v>0</v>
      </c>
      <c r="Q40" s="127">
        <f>IF(AND(datos_campo!AA44&gt;=0,datos_campo!AB44&gt;=0),AVERAGE(datos_campo!AA44:AB44),IF(OR(datos_campo!AA44="",datos_campo!AB44=""),SUM(datos_campo!AA44:AB44),"revisar"))*400</f>
        <v>0</v>
      </c>
      <c r="R40" s="127">
        <f>IF(AND(datos_campo!AC44&gt;=0,datos_campo!AD44&gt;=0),AVERAGE(datos_campo!AC44:AD44),IF(OR(datos_campo!AC44="",datos_campo!AD44=""),SUM(datos_campo!AC44:AD44),"revisar"))*400</f>
        <v>0</v>
      </c>
      <c r="S40" s="127">
        <f t="shared" si="0"/>
        <v>68000</v>
      </c>
      <c r="T40" s="127">
        <f>IF(AND(datos_campo!AE29&gt;=0,datos_campo!AF29&gt;=0),AVERAGE(datos_campo!AE29:AF29),IF(OR(datos_campo!AE29="",datos_campo!AF29=""),SUM(datos_campo!AE29:AF29),"revisar"))*400</f>
        <v>400</v>
      </c>
      <c r="U40" s="133">
        <f>IF(AND(datos_campo!AG44&gt;=0,datos_campo!AH44&gt;=0),AVERAGE(datos_campo!AG44:AH44),IF(OR(datos_campo!AG44="",datos_campo!AH44=""),SUM(datos_campo!AG44:AH44),"revisar"))*400</f>
        <v>7600</v>
      </c>
      <c r="V40" s="128">
        <f t="shared" si="4"/>
        <v>8000</v>
      </c>
    </row>
    <row r="41" spans="1:22" x14ac:dyDescent="0.25">
      <c r="A41" s="130">
        <f>datos_campo!A45</f>
        <v>42646</v>
      </c>
      <c r="B41" s="127" t="str">
        <f>datos_campo!B45</f>
        <v>Sierra Morena</v>
      </c>
      <c r="C41" s="215">
        <f>datos_campo!C45</f>
        <v>1</v>
      </c>
      <c r="D41" s="127">
        <f>datos_campo!D45</f>
        <v>31</v>
      </c>
      <c r="E41" s="131">
        <f>datos_campo!E45</f>
        <v>3</v>
      </c>
      <c r="F41" s="127">
        <f>datos_campo!F45</f>
        <v>0</v>
      </c>
      <c r="G41" s="127">
        <f>datos_campo!G45</f>
        <v>5</v>
      </c>
      <c r="H41" s="131">
        <f>(datos_campo!H45/G41)</f>
        <v>65</v>
      </c>
      <c r="I41" s="131">
        <f>(datos_campo!I45/G41)</f>
        <v>14.2</v>
      </c>
      <c r="J41" s="131">
        <f t="shared" si="10"/>
        <v>79.2</v>
      </c>
      <c r="K41" s="131">
        <f t="shared" si="11"/>
        <v>82.070707070707073</v>
      </c>
      <c r="L41" s="131">
        <f t="shared" si="12"/>
        <v>17.929292929292927</v>
      </c>
      <c r="M41" s="132">
        <f>IF(COUNTIF(datos_campo!K45:T45,"&gt;=0")&gt;=1,((SUM(datos_campo!K45:T45)*100)/(COUNTIF(datos_campo!K45:T45,"&gt;=0")*20))," ")</f>
        <v>33.5</v>
      </c>
      <c r="N41" s="127">
        <f>IF(AND(datos_campo!U45&gt;=0,datos_campo!V45&gt;=0),AVERAGE(datos_campo!U45:V45),IF(OR(datos_campo!U45="",datos_campo!V45=""),SUM(datos_campo!U45:V45),"revisar"))*400</f>
        <v>24800</v>
      </c>
      <c r="O41" s="127">
        <f>IF(AND(datos_campo!W45&gt;=0,datos_campo!X45&gt;=0),AVERAGE(datos_campo!W45:X45),IF(OR(datos_campo!W45="",datos_campo!X45=""),SUM(datos_campo!W45:X45),"revisar"))*400</f>
        <v>11600</v>
      </c>
      <c r="P41" s="127">
        <f>IF(AND(datos_campo!Y45&gt;=0,datos_campo!Z45&gt;=0),AVERAGE(datos_campo!Y45:Z45),IF(OR(datos_campo!Y45="",datos_campo!Z45=""),SUM(datos_campo!Y45:Z45),"revisar"))*400</f>
        <v>400</v>
      </c>
      <c r="Q41" s="127">
        <f>IF(AND(datos_campo!AA45&gt;=0,datos_campo!AB45&gt;=0),AVERAGE(datos_campo!AA45:AB45),IF(OR(datos_campo!AA45="",datos_campo!AB45=""),SUM(datos_campo!AA45:AB45),"revisar"))*400</f>
        <v>400</v>
      </c>
      <c r="R41" s="127">
        <f>IF(AND(datos_campo!AC45&gt;=0,datos_campo!AD45&gt;=0),AVERAGE(datos_campo!AC45:AD45),IF(OR(datos_campo!AC45="",datos_campo!AD45=""),SUM(datos_campo!AC45:AD45),"revisar"))*400</f>
        <v>0</v>
      </c>
      <c r="S41" s="127">
        <f t="shared" si="0"/>
        <v>37200</v>
      </c>
      <c r="T41" s="127">
        <f>IF(AND(datos_campo!AE30&gt;=0,datos_campo!AF30&gt;=0),AVERAGE(datos_campo!AE30:AF30),IF(OR(datos_campo!AE30="",datos_campo!AF30=""),SUM(datos_campo!AE30:AF30),"revisar"))*400</f>
        <v>0</v>
      </c>
      <c r="U41" s="133">
        <f>IF(AND(datos_campo!AG45&gt;=0,datos_campo!AH45&gt;=0),AVERAGE(datos_campo!AG45:AH45),IF(OR(datos_campo!AG45="",datos_campo!AH45=""),SUM(datos_campo!AG45:AH45),"revisar"))*400</f>
        <v>2400</v>
      </c>
      <c r="V41" s="128">
        <f t="shared" si="4"/>
        <v>2400</v>
      </c>
    </row>
    <row r="42" spans="1:22" x14ac:dyDescent="0.25">
      <c r="A42" s="130">
        <f>datos_campo!A46</f>
        <v>42646</v>
      </c>
      <c r="B42" s="127" t="str">
        <f>datos_campo!B46</f>
        <v>Sierra Morena</v>
      </c>
      <c r="C42" s="215">
        <f>datos_campo!C46</f>
        <v>1</v>
      </c>
      <c r="D42" s="127">
        <f>datos_campo!D46</f>
        <v>32</v>
      </c>
      <c r="E42" s="131">
        <f>datos_campo!E46</f>
        <v>3</v>
      </c>
      <c r="F42" s="127">
        <f>datos_campo!F46</f>
        <v>0</v>
      </c>
      <c r="G42" s="127">
        <f>datos_campo!G46</f>
        <v>5</v>
      </c>
      <c r="H42" s="131">
        <f>(datos_campo!H46/G42)</f>
        <v>42</v>
      </c>
      <c r="I42" s="131">
        <f>(datos_campo!I46/G42)</f>
        <v>46.2</v>
      </c>
      <c r="J42" s="131">
        <f t="shared" si="10"/>
        <v>88.2</v>
      </c>
      <c r="K42" s="131">
        <f t="shared" si="11"/>
        <v>47.61904761904762</v>
      </c>
      <c r="L42" s="131">
        <f t="shared" si="12"/>
        <v>52.38095238095238</v>
      </c>
      <c r="M42" s="132">
        <f>IF(COUNTIF(datos_campo!K46:T46,"&gt;=0")&gt;=1,((SUM(datos_campo!K46:T46)*100)/(COUNTIF(datos_campo!K46:T46,"&gt;=0")*20))," ")</f>
        <v>19</v>
      </c>
      <c r="N42" s="127">
        <f>IF(AND(datos_campo!U46&gt;=0,datos_campo!V46&gt;=0),AVERAGE(datos_campo!U46:V46),IF(OR(datos_campo!U46="",datos_campo!V46=""),SUM(datos_campo!U46:V46),"revisar"))*400</f>
        <v>36000</v>
      </c>
      <c r="O42" s="127">
        <f>IF(AND(datos_campo!W46&gt;=0,datos_campo!X46&gt;=0),AVERAGE(datos_campo!W46:X46),IF(OR(datos_campo!W46="",datos_campo!X46=""),SUM(datos_campo!W46:X46),"revisar"))*400</f>
        <v>10800</v>
      </c>
      <c r="P42" s="127">
        <f>IF(AND(datos_campo!Y46&gt;=0,datos_campo!Z46&gt;=0),AVERAGE(datos_campo!Y46:Z46),IF(OR(datos_campo!Y46="",datos_campo!Z46=""),SUM(datos_campo!Y46:Z46),"revisar"))*400</f>
        <v>0</v>
      </c>
      <c r="Q42" s="127">
        <f>IF(AND(datos_campo!AA46&gt;=0,datos_campo!AB46&gt;=0),AVERAGE(datos_campo!AA46:AB46),IF(OR(datos_campo!AA46="",datos_campo!AB46=""),SUM(datos_campo!AA46:AB46),"revisar"))*400</f>
        <v>400</v>
      </c>
      <c r="R42" s="127">
        <f>IF(AND(datos_campo!AC46&gt;=0,datos_campo!AD46&gt;=0),AVERAGE(datos_campo!AC46:AD46),IF(OR(datos_campo!AC46="",datos_campo!AD46=""),SUM(datos_campo!AC46:AD46),"revisar"))*400</f>
        <v>0</v>
      </c>
      <c r="S42" s="127">
        <f t="shared" si="0"/>
        <v>47200</v>
      </c>
      <c r="T42" s="127">
        <f>IF(AND(datos_campo!AE31&gt;=0,datos_campo!AF31&gt;=0),AVERAGE(datos_campo!AE31:AF31),IF(OR(datos_campo!AE31="",datos_campo!AF31=""),SUM(datos_campo!AE31:AF31),"revisar"))*400</f>
        <v>0</v>
      </c>
      <c r="U42" s="133">
        <f>IF(AND(datos_campo!AG46&gt;=0,datos_campo!AH46&gt;=0),AVERAGE(datos_campo!AG46:AH46),IF(OR(datos_campo!AG46="",datos_campo!AH46=""),SUM(datos_campo!AG46:AH46),"revisar"))*400</f>
        <v>12800</v>
      </c>
      <c r="V42" s="128">
        <f t="shared" si="4"/>
        <v>12800</v>
      </c>
    </row>
    <row r="43" spans="1:22" x14ac:dyDescent="0.25">
      <c r="A43" s="130">
        <f>datos_campo!A47</f>
        <v>42646</v>
      </c>
      <c r="B43" s="127" t="str">
        <f>datos_campo!B47</f>
        <v>Sierra Morena</v>
      </c>
      <c r="C43" s="215">
        <f>datos_campo!C47</f>
        <v>1</v>
      </c>
      <c r="D43" s="127">
        <f>datos_campo!D47</f>
        <v>33</v>
      </c>
      <c r="E43" s="131">
        <f>datos_campo!E47</f>
        <v>4</v>
      </c>
      <c r="F43" s="127">
        <f>datos_campo!F47</f>
        <v>0</v>
      </c>
      <c r="G43" s="127">
        <f>datos_campo!G47</f>
        <v>5</v>
      </c>
      <c r="H43" s="131">
        <f>(datos_campo!H47/G43)</f>
        <v>77.599999999999994</v>
      </c>
      <c r="I43" s="131">
        <f>(datos_campo!I47/G43)</f>
        <v>55.4</v>
      </c>
      <c r="J43" s="131">
        <f t="shared" si="10"/>
        <v>133</v>
      </c>
      <c r="K43" s="131">
        <f t="shared" si="11"/>
        <v>58.345864661654126</v>
      </c>
      <c r="L43" s="131">
        <f t="shared" si="12"/>
        <v>41.654135338345867</v>
      </c>
      <c r="M43" s="132">
        <f>IF(COUNTIF(datos_campo!K47:T47,"&gt;=0")&gt;=1,((SUM(datos_campo!K47:T47)*100)/(COUNTIF(datos_campo!K47:T47,"&gt;=0")*20))," ")</f>
        <v>23.5</v>
      </c>
      <c r="N43" s="127">
        <f>IF(AND(datos_campo!U47&gt;=0,datos_campo!V47&gt;=0),AVERAGE(datos_campo!U47:V47),IF(OR(datos_campo!U47="",datos_campo!V47=""),SUM(datos_campo!U47:V47),"revisar"))*400</f>
        <v>9600</v>
      </c>
      <c r="O43" s="127">
        <f>IF(AND(datos_campo!W47&gt;=0,datos_campo!X47&gt;=0),AVERAGE(datos_campo!W47:X47),IF(OR(datos_campo!W47="",datos_campo!X47=""),SUM(datos_campo!W47:X47),"revisar"))*400</f>
        <v>24400</v>
      </c>
      <c r="P43" s="127">
        <f>IF(AND(datos_campo!Y47&gt;=0,datos_campo!Z47&gt;=0),AVERAGE(datos_campo!Y47:Z47),IF(OR(datos_campo!Y47="",datos_campo!Z47=""),SUM(datos_campo!Y47:Z47),"revisar"))*400</f>
        <v>4000</v>
      </c>
      <c r="Q43" s="127">
        <f>IF(AND(datos_campo!AA47&gt;=0,datos_campo!AB47&gt;=0),AVERAGE(datos_campo!AA47:AB47),IF(OR(datos_campo!AA47="",datos_campo!AB47=""),SUM(datos_campo!AA47:AB47),"revisar"))*400</f>
        <v>800</v>
      </c>
      <c r="R43" s="127">
        <f>IF(AND(datos_campo!AC47&gt;=0,datos_campo!AD47&gt;=0),AVERAGE(datos_campo!AC47:AD47),IF(OR(datos_campo!AC47="",datos_campo!AD47=""),SUM(datos_campo!AC47:AD47),"revisar"))*400</f>
        <v>0</v>
      </c>
      <c r="S43" s="127">
        <f t="shared" si="0"/>
        <v>38800</v>
      </c>
      <c r="T43" s="127">
        <f>IF(AND(datos_campo!AE32&gt;=0,datos_campo!AF32&gt;=0),AVERAGE(datos_campo!AE32:AF32),IF(OR(datos_campo!AE32="",datos_campo!AF32=""),SUM(datos_campo!AE32:AF32),"revisar"))*400</f>
        <v>0</v>
      </c>
      <c r="U43" s="133">
        <f>IF(AND(datos_campo!AG47&gt;=0,datos_campo!AH47&gt;=0),AVERAGE(datos_campo!AG47:AH47),IF(OR(datos_campo!AG47="",datos_campo!AH47=""),SUM(datos_campo!AG47:AH47),"revisar"))*400</f>
        <v>1600</v>
      </c>
      <c r="V43" s="128">
        <f t="shared" si="4"/>
        <v>1600</v>
      </c>
    </row>
    <row r="44" spans="1:22" x14ac:dyDescent="0.25">
      <c r="A44" s="130">
        <f>datos_campo!A48</f>
        <v>42646</v>
      </c>
      <c r="B44" s="127" t="str">
        <f>datos_campo!B48</f>
        <v>Sierra Morena</v>
      </c>
      <c r="C44" s="215">
        <f>datos_campo!C48</f>
        <v>1</v>
      </c>
      <c r="D44" s="127">
        <f>datos_campo!D48</f>
        <v>34</v>
      </c>
      <c r="E44" s="131">
        <f>datos_campo!E48</f>
        <v>3</v>
      </c>
      <c r="F44" s="127">
        <f>datos_campo!F48</f>
        <v>0</v>
      </c>
      <c r="G44" s="127">
        <f>datos_campo!G48</f>
        <v>5</v>
      </c>
      <c r="H44" s="131">
        <f>(datos_campo!H48/G44)</f>
        <v>38</v>
      </c>
      <c r="I44" s="131">
        <f>(datos_campo!I48/G44)</f>
        <v>26.4</v>
      </c>
      <c r="J44" s="131">
        <f t="shared" si="10"/>
        <v>64.400000000000006</v>
      </c>
      <c r="K44" s="131">
        <f t="shared" si="11"/>
        <v>59.006211180124218</v>
      </c>
      <c r="L44" s="131">
        <f t="shared" si="12"/>
        <v>40.993788819875775</v>
      </c>
      <c r="M44" s="132">
        <f>IF(COUNTIF(datos_campo!K48:T48,"&gt;=0")&gt;=1,((SUM(datos_campo!K48:T48)*100)/(COUNTIF(datos_campo!K48:T48,"&gt;=0")*20))," ")</f>
        <v>25.25</v>
      </c>
      <c r="N44" s="127">
        <f>IF(AND(datos_campo!U48&gt;=0,datos_campo!V48&gt;=0),AVERAGE(datos_campo!U48:V48),IF(OR(datos_campo!U48="",datos_campo!V48=""),SUM(datos_campo!U48:V48),"revisar"))*400</f>
        <v>13200</v>
      </c>
      <c r="O44" s="127">
        <f>IF(AND(datos_campo!W48&gt;=0,datos_campo!X48&gt;=0),AVERAGE(datos_campo!W48:X48),IF(OR(datos_campo!W48="",datos_campo!X48=""),SUM(datos_campo!W48:X48),"revisar"))*400</f>
        <v>6400</v>
      </c>
      <c r="P44" s="127">
        <f>IF(AND(datos_campo!Y48&gt;=0,datos_campo!Z48&gt;=0),AVERAGE(datos_campo!Y48:Z48),IF(OR(datos_campo!Y48="",datos_campo!Z48=""),SUM(datos_campo!Y48:Z48),"revisar"))*400</f>
        <v>0</v>
      </c>
      <c r="Q44" s="127">
        <f>IF(AND(datos_campo!AA48&gt;=0,datos_campo!AB48&gt;=0),AVERAGE(datos_campo!AA48:AB48),IF(OR(datos_campo!AA48="",datos_campo!AB48=""),SUM(datos_campo!AA48:AB48),"revisar"))*400</f>
        <v>400</v>
      </c>
      <c r="R44" s="127">
        <f>IF(AND(datos_campo!AC48&gt;=0,datos_campo!AD48&gt;=0),AVERAGE(datos_campo!AC48:AD48),IF(OR(datos_campo!AC48="",datos_campo!AD48=""),SUM(datos_campo!AC48:AD48),"revisar"))*400</f>
        <v>0</v>
      </c>
      <c r="S44" s="127">
        <f t="shared" si="0"/>
        <v>20000</v>
      </c>
      <c r="T44" s="127">
        <f>IF(AND(datos_campo!AE33&gt;=0,datos_campo!AF33&gt;=0),AVERAGE(datos_campo!AE33:AF33),IF(OR(datos_campo!AE33="",datos_campo!AF33=""),SUM(datos_campo!AE33:AF33),"revisar"))*400</f>
        <v>0</v>
      </c>
      <c r="U44" s="133">
        <f>IF(AND(datos_campo!AG48&gt;=0,datos_campo!AH48&gt;=0),AVERAGE(datos_campo!AG48:AH48),IF(OR(datos_campo!AG48="",datos_campo!AH48=""),SUM(datos_campo!AG48:AH48),"revisar"))*400</f>
        <v>1600</v>
      </c>
      <c r="V44" s="128">
        <f t="shared" si="4"/>
        <v>1600</v>
      </c>
    </row>
    <row r="45" spans="1:22" x14ac:dyDescent="0.25">
      <c r="A45" s="130">
        <f>datos_campo!A49</f>
        <v>42646</v>
      </c>
      <c r="B45" s="127" t="str">
        <f>datos_campo!B49</f>
        <v>Sierra Morena</v>
      </c>
      <c r="C45" s="215">
        <f>datos_campo!C49</f>
        <v>1</v>
      </c>
      <c r="D45" s="127">
        <f>datos_campo!D49</f>
        <v>35</v>
      </c>
      <c r="E45" s="131">
        <f>datos_campo!E49</f>
        <v>3</v>
      </c>
      <c r="F45" s="127">
        <f>datos_campo!F49</f>
        <v>0</v>
      </c>
      <c r="G45" s="127">
        <f>datos_campo!G49</f>
        <v>5</v>
      </c>
      <c r="H45" s="131">
        <f>(datos_campo!H49/G45)</f>
        <v>30.8</v>
      </c>
      <c r="I45" s="131">
        <f>(datos_campo!I49/G45)</f>
        <v>18.8</v>
      </c>
      <c r="J45" s="131">
        <f t="shared" si="10"/>
        <v>49.6</v>
      </c>
      <c r="K45" s="131">
        <f t="shared" si="11"/>
        <v>62.096774193548384</v>
      </c>
      <c r="L45" s="131">
        <f t="shared" si="12"/>
        <v>37.903225806451609</v>
      </c>
      <c r="M45" s="132">
        <f>IF(COUNTIF(datos_campo!K49:T49,"&gt;=0")&gt;=1,((SUM(datos_campo!K49:T49)*100)/(COUNTIF(datos_campo!K49:T49,"&gt;=0")*20))," ")</f>
        <v>35</v>
      </c>
      <c r="N45" s="127">
        <f>IF(AND(datos_campo!U49&gt;=0,datos_campo!V49&gt;=0),AVERAGE(datos_campo!U49:V49),IF(OR(datos_campo!U49="",datos_campo!V49=""),SUM(datos_campo!U49:V49),"revisar"))*400</f>
        <v>50000</v>
      </c>
      <c r="O45" s="127">
        <f>IF(AND(datos_campo!W49&gt;=0,datos_campo!X49&gt;=0),AVERAGE(datos_campo!W49:X49),IF(OR(datos_campo!W49="",datos_campo!X49=""),SUM(datos_campo!W49:X49),"revisar"))*400</f>
        <v>6800</v>
      </c>
      <c r="P45" s="127">
        <f>IF(AND(datos_campo!Y49&gt;=0,datos_campo!Z49&gt;=0),AVERAGE(datos_campo!Y49:Z49),IF(OR(datos_campo!Y49="",datos_campo!Z49=""),SUM(datos_campo!Y49:Z49),"revisar"))*400</f>
        <v>0</v>
      </c>
      <c r="Q45" s="127">
        <f>IF(AND(datos_campo!AA49&gt;=0,datos_campo!AB49&gt;=0),AVERAGE(datos_campo!AA49:AB49),IF(OR(datos_campo!AA49="",datos_campo!AB49=""),SUM(datos_campo!AA49:AB49),"revisar"))*400</f>
        <v>400</v>
      </c>
      <c r="R45" s="127">
        <f>IF(AND(datos_campo!AC49&gt;=0,datos_campo!AD49&gt;=0),AVERAGE(datos_campo!AC49:AD49),IF(OR(datos_campo!AC49="",datos_campo!AD49=""),SUM(datos_campo!AC49:AD49),"revisar"))*400</f>
        <v>0</v>
      </c>
      <c r="S45" s="127">
        <f t="shared" si="0"/>
        <v>57200</v>
      </c>
      <c r="T45" s="127">
        <f>IF(AND(datos_campo!AE34&gt;=0,datos_campo!AF34&gt;=0),AVERAGE(datos_campo!AE34:AF34),IF(OR(datos_campo!AE34="",datos_campo!AF34=""),SUM(datos_campo!AE34:AF34),"revisar"))*400</f>
        <v>0</v>
      </c>
      <c r="U45" s="133">
        <f>IF(AND(datos_campo!AG49&gt;=0,datos_campo!AH49&gt;=0),AVERAGE(datos_campo!AG49:AH49),IF(OR(datos_campo!AG49="",datos_campo!AH49=""),SUM(datos_campo!AG49:AH49),"revisar"))*400</f>
        <v>5600</v>
      </c>
      <c r="V45" s="128">
        <f t="shared" si="4"/>
        <v>5600</v>
      </c>
    </row>
    <row r="46" spans="1:22" x14ac:dyDescent="0.25">
      <c r="A46" s="130">
        <f>datos_campo!A50</f>
        <v>42647</v>
      </c>
      <c r="B46" s="127" t="str">
        <f>datos_campo!B50</f>
        <v>Sierra Morena</v>
      </c>
      <c r="C46" s="215">
        <f>datos_campo!C50</f>
        <v>1</v>
      </c>
      <c r="D46" s="127">
        <f>datos_campo!D50</f>
        <v>36</v>
      </c>
      <c r="E46" s="131">
        <f>datos_campo!E50</f>
        <v>25</v>
      </c>
      <c r="F46" s="127">
        <f>datos_campo!F50</f>
        <v>0</v>
      </c>
      <c r="G46" s="127">
        <f>datos_campo!G50</f>
        <v>5</v>
      </c>
      <c r="H46" s="131">
        <f>(datos_campo!H50/G46)</f>
        <v>141.19999999999999</v>
      </c>
      <c r="I46" s="131">
        <f>(datos_campo!I50/G46)</f>
        <v>25.4</v>
      </c>
      <c r="J46" s="131">
        <f t="shared" si="10"/>
        <v>166.6</v>
      </c>
      <c r="K46" s="131">
        <f t="shared" si="11"/>
        <v>84.753901560624243</v>
      </c>
      <c r="L46" s="131">
        <f t="shared" si="12"/>
        <v>15.24609843937575</v>
      </c>
      <c r="M46" s="132">
        <f>IF(COUNTIF(datos_campo!K50:T50,"&gt;=0")&gt;=1,((SUM(datos_campo!K50:T50)*100)/(COUNTIF(datos_campo!K50:T50,"&gt;=0")*20))," ")</f>
        <v>24</v>
      </c>
      <c r="N46" s="127">
        <f>IF(AND(datos_campo!U50&gt;=0,datos_campo!V50&gt;=0),AVERAGE(datos_campo!U50:V50),IF(OR(datos_campo!U50="",datos_campo!V50=""),SUM(datos_campo!U50:V50),"revisar"))*400</f>
        <v>22200</v>
      </c>
      <c r="O46" s="127">
        <f>IF(AND(datos_campo!W50&gt;=0,datos_campo!X50&gt;=0),AVERAGE(datos_campo!W50:X50),IF(OR(datos_campo!W50="",datos_campo!X50=""),SUM(datos_campo!W50:X50),"revisar"))*400</f>
        <v>21200</v>
      </c>
      <c r="P46" s="127">
        <f>IF(AND(datos_campo!Y50&gt;=0,datos_campo!Z50&gt;=0),AVERAGE(datos_campo!Y50:Z50),IF(OR(datos_campo!Y50="",datos_campo!Z50=""),SUM(datos_campo!Y50:Z50),"revisar"))*400</f>
        <v>400</v>
      </c>
      <c r="Q46" s="127">
        <f>IF(AND(datos_campo!AA50&gt;=0,datos_campo!AB50&gt;=0),AVERAGE(datos_campo!AA50:AB50),IF(OR(datos_campo!AA50="",datos_campo!AB50=""),SUM(datos_campo!AA50:AB50),"revisar"))*400</f>
        <v>0</v>
      </c>
      <c r="R46" s="127">
        <f>IF(AND(datos_campo!AC50&gt;=0,datos_campo!AD50&gt;=0),AVERAGE(datos_campo!AC50:AD50),IF(OR(datos_campo!AC50="",datos_campo!AD50=""),SUM(datos_campo!AC50:AD50),"revisar"))*400</f>
        <v>0</v>
      </c>
      <c r="S46" s="127">
        <f t="shared" si="0"/>
        <v>43800</v>
      </c>
      <c r="T46" s="127">
        <f>IF(AND(datos_campo!AE35&gt;=0,datos_campo!AF35&gt;=0),AVERAGE(datos_campo!AE35:AF35),IF(OR(datos_campo!AE35="",datos_campo!AF35=""),SUM(datos_campo!AE35:AF35),"revisar"))*400</f>
        <v>0</v>
      </c>
      <c r="U46" s="133">
        <f>IF(AND(datos_campo!AG50&gt;=0,datos_campo!AH50&gt;=0),AVERAGE(datos_campo!AG50:AH50),IF(OR(datos_campo!AG50="",datos_campo!AH50=""),SUM(datos_campo!AG50:AH50),"revisar"))*400</f>
        <v>2000</v>
      </c>
      <c r="V46" s="128">
        <f t="shared" si="4"/>
        <v>2000</v>
      </c>
    </row>
    <row r="47" spans="1:22" x14ac:dyDescent="0.25">
      <c r="A47" s="130">
        <f>datos_campo!A51</f>
        <v>42647</v>
      </c>
      <c r="B47" s="127" t="str">
        <f>datos_campo!B51</f>
        <v>Sierra Morena</v>
      </c>
      <c r="C47" s="215">
        <f>datos_campo!C51</f>
        <v>1</v>
      </c>
      <c r="D47" s="127">
        <f>datos_campo!D51</f>
        <v>37</v>
      </c>
      <c r="E47" s="131">
        <f>datos_campo!E51</f>
        <v>25</v>
      </c>
      <c r="F47" s="127">
        <f>datos_campo!F51</f>
        <v>0</v>
      </c>
      <c r="G47" s="127">
        <f>datos_campo!G51</f>
        <v>5</v>
      </c>
      <c r="H47" s="131">
        <f>(datos_campo!H51/G47)</f>
        <v>58.8</v>
      </c>
      <c r="I47" s="131">
        <f>(datos_campo!I51/G47)</f>
        <v>29.8</v>
      </c>
      <c r="J47" s="131">
        <f t="shared" si="10"/>
        <v>88.6</v>
      </c>
      <c r="K47" s="131">
        <f t="shared" si="11"/>
        <v>66.365688487584649</v>
      </c>
      <c r="L47" s="131">
        <f t="shared" si="12"/>
        <v>33.634311512415351</v>
      </c>
      <c r="M47" s="132">
        <f>IF(COUNTIF(datos_campo!K51:T51,"&gt;=0")&gt;=1,((SUM(datos_campo!K51:T51)*100)/(COUNTIF(datos_campo!K51:T51,"&gt;=0")*20))," ")</f>
        <v>9.65</v>
      </c>
      <c r="N47" s="127">
        <f>IF(AND(datos_campo!U51&gt;=0,datos_campo!V51&gt;=0),AVERAGE(datos_campo!U51:V51),IF(OR(datos_campo!U51="",datos_campo!V51=""),SUM(datos_campo!U51:V51),"revisar"))*400</f>
        <v>15600</v>
      </c>
      <c r="O47" s="127">
        <f>IF(AND(datos_campo!W51&gt;=0,datos_campo!X51&gt;=0),AVERAGE(datos_campo!W51:X51),IF(OR(datos_campo!W51="",datos_campo!X51=""),SUM(datos_campo!W51:X51),"revisar"))*400</f>
        <v>10400</v>
      </c>
      <c r="P47" s="127">
        <f>IF(AND(datos_campo!Y51&gt;=0,datos_campo!Z51&gt;=0),AVERAGE(datos_campo!Y51:Z51),IF(OR(datos_campo!Y51="",datos_campo!Z51=""),SUM(datos_campo!Y51:Z51),"revisar"))*400</f>
        <v>0</v>
      </c>
      <c r="Q47" s="127">
        <f>IF(AND(datos_campo!AA51&gt;=0,datos_campo!AB51&gt;=0),AVERAGE(datos_campo!AA51:AB51),IF(OR(datos_campo!AA51="",datos_campo!AB51=""),SUM(datos_campo!AA51:AB51),"revisar"))*400</f>
        <v>0</v>
      </c>
      <c r="R47" s="127">
        <f>IF(AND(datos_campo!AC51&gt;=0,datos_campo!AD51&gt;=0),AVERAGE(datos_campo!AC51:AD51),IF(OR(datos_campo!AC51="",datos_campo!AD51=""),SUM(datos_campo!AC51:AD51),"revisar"))*400</f>
        <v>0</v>
      </c>
      <c r="S47" s="127">
        <f t="shared" si="0"/>
        <v>26000</v>
      </c>
      <c r="T47" s="127">
        <f>IF(AND(datos_campo!AE36&gt;=0,datos_campo!AF36&gt;=0),AVERAGE(datos_campo!AE36:AF36),IF(OR(datos_campo!AE36="",datos_campo!AF36=""),SUM(datos_campo!AE36:AF36),"revisar"))*400</f>
        <v>0</v>
      </c>
      <c r="U47" s="133">
        <f>IF(AND(datos_campo!AG51&gt;=0,datos_campo!AH51&gt;=0),AVERAGE(datos_campo!AG51:AH51),IF(OR(datos_campo!AG51="",datos_campo!AH51=""),SUM(datos_campo!AG51:AH51),"revisar"))*400</f>
        <v>2000</v>
      </c>
      <c r="V47" s="128">
        <f t="shared" si="4"/>
        <v>2000</v>
      </c>
    </row>
    <row r="48" spans="1:22" x14ac:dyDescent="0.25">
      <c r="A48" s="130">
        <f>datos_campo!A52</f>
        <v>42647</v>
      </c>
      <c r="B48" s="127" t="str">
        <f>datos_campo!B52</f>
        <v>Sierra Morena</v>
      </c>
      <c r="C48" s="215">
        <f>datos_campo!C52</f>
        <v>1</v>
      </c>
      <c r="D48" s="127">
        <f>datos_campo!D52</f>
        <v>38</v>
      </c>
      <c r="E48" s="131">
        <f>datos_campo!E52</f>
        <v>25</v>
      </c>
      <c r="F48" s="127">
        <f>datos_campo!F52</f>
        <v>0</v>
      </c>
      <c r="G48" s="127">
        <f>datos_campo!G52</f>
        <v>5</v>
      </c>
      <c r="H48" s="131">
        <f>(datos_campo!H52/G48)</f>
        <v>23.4</v>
      </c>
      <c r="I48" s="131">
        <f>(datos_campo!I52/G48)</f>
        <v>20.399999999999999</v>
      </c>
      <c r="J48" s="131">
        <f t="shared" si="10"/>
        <v>43.8</v>
      </c>
      <c r="K48" s="131">
        <f t="shared" si="11"/>
        <v>53.424657534246577</v>
      </c>
      <c r="L48" s="131">
        <f t="shared" si="12"/>
        <v>46.575342465753423</v>
      </c>
      <c r="M48" s="132">
        <f>IF(COUNTIF(datos_campo!K52:T52,"&gt;=0")&gt;=1,((SUM(datos_campo!K52:T52)*100)/(COUNTIF(datos_campo!K52:T52,"&gt;=0")*20))," ")</f>
        <v>0</v>
      </c>
      <c r="N48" s="127">
        <f>IF(AND(datos_campo!U52&gt;=0,datos_campo!V52&gt;=0),AVERAGE(datos_campo!U52:V52),IF(OR(datos_campo!U52="",datos_campo!V52=""),SUM(datos_campo!U52:V52),"revisar"))*400</f>
        <v>12800</v>
      </c>
      <c r="O48" s="127">
        <f>IF(AND(datos_campo!W52&gt;=0,datos_campo!X52&gt;=0),AVERAGE(datos_campo!W52:X52),IF(OR(datos_campo!W52="",datos_campo!X52=""),SUM(datos_campo!W52:X52),"revisar"))*400</f>
        <v>12400</v>
      </c>
      <c r="P48" s="127">
        <f>IF(AND(datos_campo!Y52&gt;=0,datos_campo!Z52&gt;=0),AVERAGE(datos_campo!Y52:Z52),IF(OR(datos_campo!Y52="",datos_campo!Z52=""),SUM(datos_campo!Y52:Z52),"revisar"))*400</f>
        <v>0</v>
      </c>
      <c r="Q48" s="127">
        <f>IF(AND(datos_campo!AA52&gt;=0,datos_campo!AB52&gt;=0),AVERAGE(datos_campo!AA52:AB52),IF(OR(datos_campo!AA52="",datos_campo!AB52=""),SUM(datos_campo!AA52:AB52),"revisar"))*400</f>
        <v>0</v>
      </c>
      <c r="R48" s="127">
        <f>IF(AND(datos_campo!AC52&gt;=0,datos_campo!AD52&gt;=0),AVERAGE(datos_campo!AC52:AD52),IF(OR(datos_campo!AC52="",datos_campo!AD52=""),SUM(datos_campo!AC52:AD52),"revisar"))*400</f>
        <v>0</v>
      </c>
      <c r="S48" s="127">
        <f t="shared" si="0"/>
        <v>25200</v>
      </c>
      <c r="T48" s="127">
        <f>IF(AND(datos_campo!AE37&gt;=0,datos_campo!AF37&gt;=0),AVERAGE(datos_campo!AE37:AF37),IF(OR(datos_campo!AE37="",datos_campo!AF37=""),SUM(datos_campo!AE37:AF37),"revisar"))*400</f>
        <v>400</v>
      </c>
      <c r="U48" s="133">
        <f>IF(AND(datos_campo!AG52&gt;=0,datos_campo!AH52&gt;=0),AVERAGE(datos_campo!AG52:AH52),IF(OR(datos_campo!AG52="",datos_campo!AH52=""),SUM(datos_campo!AG52:AH52),"revisar"))*400</f>
        <v>3200</v>
      </c>
      <c r="V48" s="128">
        <f t="shared" si="4"/>
        <v>3600</v>
      </c>
    </row>
    <row r="49" spans="1:22" x14ac:dyDescent="0.25">
      <c r="A49" s="130">
        <f>datos_campo!A53</f>
        <v>42647</v>
      </c>
      <c r="B49" s="127" t="str">
        <f>datos_campo!B53</f>
        <v>Sierra Morena</v>
      </c>
      <c r="C49" s="215">
        <f>datos_campo!C53</f>
        <v>1</v>
      </c>
      <c r="D49" s="127">
        <f>datos_campo!D53</f>
        <v>39</v>
      </c>
      <c r="E49" s="131">
        <f>datos_campo!E53</f>
        <v>27</v>
      </c>
      <c r="F49" s="127">
        <f>datos_campo!F53</f>
        <v>0</v>
      </c>
      <c r="G49" s="127">
        <f>datos_campo!G53</f>
        <v>5</v>
      </c>
      <c r="H49" s="131">
        <f>(datos_campo!H53/G49)</f>
        <v>96.2</v>
      </c>
      <c r="I49" s="131">
        <f>(datos_campo!I53/G49)</f>
        <v>61.2</v>
      </c>
      <c r="J49" s="131">
        <f t="shared" si="10"/>
        <v>157.4</v>
      </c>
      <c r="K49" s="131">
        <f t="shared" si="11"/>
        <v>61.118170266836081</v>
      </c>
      <c r="L49" s="131">
        <f t="shared" si="12"/>
        <v>38.881829733163912</v>
      </c>
      <c r="M49" s="132">
        <f>IF(COUNTIF(datos_campo!K53:T53,"&gt;=0")&gt;=1,((SUM(datos_campo!K53:T53)*100)/(COUNTIF(datos_campo!K53:T53,"&gt;=0")*20))," ")</f>
        <v>21</v>
      </c>
      <c r="N49" s="127">
        <f>IF(AND(datos_campo!U53&gt;=0,datos_campo!V53&gt;=0),AVERAGE(datos_campo!U53:V53),IF(OR(datos_campo!U53="",datos_campo!V53=""),SUM(datos_campo!U53:V53),"revisar"))*400</f>
        <v>19200</v>
      </c>
      <c r="O49" s="127">
        <f>IF(AND(datos_campo!W53&gt;=0,datos_campo!X53&gt;=0),AVERAGE(datos_campo!W53:X53),IF(OR(datos_campo!W53="",datos_campo!X53=""),SUM(datos_campo!W53:X53),"revisar"))*400</f>
        <v>14400</v>
      </c>
      <c r="P49" s="127">
        <f>IF(AND(datos_campo!Y53&gt;=0,datos_campo!Z53&gt;=0),AVERAGE(datos_campo!Y53:Z53),IF(OR(datos_campo!Y53="",datos_campo!Z53=""),SUM(datos_campo!Y53:Z53),"revisar"))*400</f>
        <v>800</v>
      </c>
      <c r="Q49" s="127">
        <f>IF(AND(datos_campo!AA53&gt;=0,datos_campo!AB53&gt;=0),AVERAGE(datos_campo!AA53:AB53),IF(OR(datos_campo!AA53="",datos_campo!AB53=""),SUM(datos_campo!AA53:AB53),"revisar"))*400</f>
        <v>800</v>
      </c>
      <c r="R49" s="127">
        <f>IF(AND(datos_campo!AC53&gt;=0,datos_campo!AD53&gt;=0),AVERAGE(datos_campo!AC53:AD53),IF(OR(datos_campo!AC53="",datos_campo!AD53=""),SUM(datos_campo!AC53:AD53),"revisar"))*400</f>
        <v>0</v>
      </c>
      <c r="S49" s="127">
        <f t="shared" si="0"/>
        <v>35200</v>
      </c>
      <c r="T49" s="127">
        <f>IF(AND(datos_campo!AE38&gt;=0,datos_campo!AF38&gt;=0),AVERAGE(datos_campo!AE38:AF38),IF(OR(datos_campo!AE38="",datos_campo!AF38=""),SUM(datos_campo!AE38:AF38),"revisar"))*400</f>
        <v>0</v>
      </c>
      <c r="U49" s="133">
        <f>IF(AND(datos_campo!AG53&gt;=0,datos_campo!AH53&gt;=0),AVERAGE(datos_campo!AG53:AH53),IF(OR(datos_campo!AG53="",datos_campo!AH53=""),SUM(datos_campo!AG53:AH53),"revisar"))*400</f>
        <v>6400</v>
      </c>
      <c r="V49" s="128">
        <f t="shared" si="4"/>
        <v>6400</v>
      </c>
    </row>
    <row r="50" spans="1:22" ht="15.75" thickBot="1" x14ac:dyDescent="0.3">
      <c r="A50" s="140">
        <f>datos_campo!A54</f>
        <v>42647</v>
      </c>
      <c r="B50" s="141" t="str">
        <f>datos_campo!B54</f>
        <v>Sierra Morena</v>
      </c>
      <c r="C50" s="216">
        <f>datos_campo!C54</f>
        <v>1</v>
      </c>
      <c r="D50" s="141">
        <f>datos_campo!D54</f>
        <v>40</v>
      </c>
      <c r="E50" s="142">
        <f>datos_campo!E54</f>
        <v>27</v>
      </c>
      <c r="F50" s="141">
        <f>datos_campo!F54</f>
        <v>0</v>
      </c>
      <c r="G50" s="141">
        <f>datos_campo!G54</f>
        <v>5</v>
      </c>
      <c r="H50" s="142">
        <f>(datos_campo!H54/G50)</f>
        <v>67.8</v>
      </c>
      <c r="I50" s="142">
        <f>(datos_campo!I54/G50)</f>
        <v>31.6</v>
      </c>
      <c r="J50" s="142">
        <f t="shared" si="10"/>
        <v>99.4</v>
      </c>
      <c r="K50" s="142">
        <f t="shared" si="11"/>
        <v>68.209255533199197</v>
      </c>
      <c r="L50" s="142">
        <f t="shared" si="12"/>
        <v>31.790744466800803</v>
      </c>
      <c r="M50" s="143">
        <f>IF(COUNTIF(datos_campo!K54:T54,"&gt;=0")&gt;=1,((SUM(datos_campo!K54:T54)*100)/(COUNTIF(datos_campo!K54:T54,"&gt;=0")*20))," ")</f>
        <v>24.75</v>
      </c>
      <c r="N50" s="141">
        <f>IF(AND(datos_campo!U54&gt;=0,datos_campo!V54&gt;=0),AVERAGE(datos_campo!U54:V54),IF(OR(datos_campo!U54="",datos_campo!V54=""),SUM(datos_campo!U54:V54),"revisar"))*400</f>
        <v>42400</v>
      </c>
      <c r="O50" s="141">
        <f>IF(AND(datos_campo!W54&gt;=0,datos_campo!X54&gt;=0),AVERAGE(datos_campo!W54:X54),IF(OR(datos_campo!W54="",datos_campo!X54=""),SUM(datos_campo!W54:X54),"revisar"))*400</f>
        <v>54400</v>
      </c>
      <c r="P50" s="141">
        <f>IF(AND(datos_campo!Y54&gt;=0,datos_campo!Z54&gt;=0),AVERAGE(datos_campo!Y54:Z54),IF(OR(datos_campo!Y54="",datos_campo!Z54=""),SUM(datos_campo!Y54:Z54),"revisar"))*400</f>
        <v>8000</v>
      </c>
      <c r="Q50" s="141">
        <f>IF(AND(datos_campo!AA54&gt;=0,datos_campo!AB54&gt;=0),AVERAGE(datos_campo!AA54:AB54),IF(OR(datos_campo!AA54="",datos_campo!AB54=""),SUM(datos_campo!AA54:AB54),"revisar"))*400</f>
        <v>8000</v>
      </c>
      <c r="R50" s="141">
        <f>IF(AND(datos_campo!AC54&gt;=0,datos_campo!AD54&gt;=0),AVERAGE(datos_campo!AC54:AD54),IF(OR(datos_campo!AC54="",datos_campo!AD54=""),SUM(datos_campo!AC54:AD54),"revisar"))*400</f>
        <v>0</v>
      </c>
      <c r="S50" s="141">
        <f t="shared" si="0"/>
        <v>112800</v>
      </c>
      <c r="T50" s="141">
        <f>IF(AND(datos_campo!AE39&gt;=0,datos_campo!AF39&gt;=0),AVERAGE(datos_campo!AE39:AF39),IF(OR(datos_campo!AE39="",datos_campo!AF39=""),SUM(datos_campo!AE39:AF39),"revisar"))*400</f>
        <v>0</v>
      </c>
      <c r="U50" s="144">
        <f>IF(AND(datos_campo!AG54&gt;=0,datos_campo!AH54&gt;=0),AVERAGE(datos_campo!AG54:AH54),IF(OR(datos_campo!AG54="",datos_campo!AH54=""),SUM(datos_campo!AG54:AH54),"revisar"))*400</f>
        <v>3600</v>
      </c>
      <c r="V50" s="145">
        <f t="shared" si="4"/>
        <v>3600</v>
      </c>
    </row>
    <row r="51" spans="1:22" x14ac:dyDescent="0.25">
      <c r="A51" s="146">
        <f>datos_campo!A55</f>
        <v>42653</v>
      </c>
      <c r="B51" s="147" t="str">
        <f>datos_campo!B55</f>
        <v>Carolina</v>
      </c>
      <c r="C51" s="217">
        <f>datos_campo!C55</f>
        <v>1</v>
      </c>
      <c r="D51" s="147">
        <f>datos_campo!D55</f>
        <v>41</v>
      </c>
      <c r="E51" s="148">
        <f>datos_campo!E55</f>
        <v>12</v>
      </c>
      <c r="F51" s="147">
        <f>datos_campo!F55</f>
        <v>0</v>
      </c>
      <c r="G51" s="147">
        <f>datos_campo!G55</f>
        <v>5</v>
      </c>
      <c r="H51" s="148">
        <f>(datos_campo!H55/G51)</f>
        <v>65.599999999999994</v>
      </c>
      <c r="I51" s="148">
        <f>(datos_campo!I55/G51)</f>
        <v>31</v>
      </c>
      <c r="J51" s="148">
        <f t="shared" si="10"/>
        <v>96.6</v>
      </c>
      <c r="K51" s="148">
        <f t="shared" si="11"/>
        <v>67.908902691511386</v>
      </c>
      <c r="L51" s="148">
        <f t="shared" si="12"/>
        <v>32.091097308488614</v>
      </c>
      <c r="M51" s="149">
        <f>IF(COUNTIF(datos_campo!K55:T55,"&gt;=0")&gt;=1,((SUM(datos_campo!K55:T55)*100)/(COUNTIF(datos_campo!K55:T55,"&gt;=0")*20))," ")</f>
        <v>5.5</v>
      </c>
      <c r="N51" s="147">
        <f>IF(AND(datos_campo!U55&gt;=0,datos_campo!V55&gt;=0),AVERAGE(datos_campo!U55:V55),IF(OR(datos_campo!U55="",datos_campo!V55=""),SUM(datos_campo!U55:V55),"revisar"))*400</f>
        <v>14400</v>
      </c>
      <c r="O51" s="147">
        <f>IF(AND(datos_campo!W55&gt;=0,datos_campo!X55&gt;=0),AVERAGE(datos_campo!W55:X55),IF(OR(datos_campo!W55="",datos_campo!X55=""),SUM(datos_campo!W55:X55),"revisar"))*400</f>
        <v>6000</v>
      </c>
      <c r="P51" s="147">
        <f>IF(AND(datos_campo!Y55&gt;=0,datos_campo!Z55&gt;=0),AVERAGE(datos_campo!Y55:Z55),IF(OR(datos_campo!Y55="",datos_campo!Z55=""),SUM(datos_campo!Y55:Z55),"revisar"))*400</f>
        <v>400</v>
      </c>
      <c r="Q51" s="147">
        <f>IF(AND(datos_campo!AA55&gt;=0,datos_campo!AB55&gt;=0),AVERAGE(datos_campo!AA55:AB55),IF(OR(datos_campo!AA55="",datos_campo!AB55=""),SUM(datos_campo!AA55:AB55),"revisar"))*400</f>
        <v>0</v>
      </c>
      <c r="R51" s="147">
        <f>IF(AND(datos_campo!AC55&gt;=0,datos_campo!AD55&gt;=0),AVERAGE(datos_campo!AC55:AD55),IF(OR(datos_campo!AC55="",datos_campo!AD55=""),SUM(datos_campo!AC55:AD55),"revisar"))*400</f>
        <v>0</v>
      </c>
      <c r="S51" s="147">
        <f t="shared" si="0"/>
        <v>20800</v>
      </c>
      <c r="T51" s="147">
        <f>IF(AND(datos_campo!AE40&gt;=0,datos_campo!AF40&gt;=0),AVERAGE(datos_campo!AE40:AF40),IF(OR(datos_campo!AE40="",datos_campo!AF40=""),SUM(datos_campo!AE40:AF40),"revisar"))*400</f>
        <v>0</v>
      </c>
      <c r="U51" s="150">
        <f>IF(AND(datos_campo!AG55&gt;=0,datos_campo!AH55&gt;=0),AVERAGE(datos_campo!AG55:AH55),IF(OR(datos_campo!AG55="",datos_campo!AH55=""),SUM(datos_campo!AG55:AH55),"revisar"))*400</f>
        <v>0</v>
      </c>
      <c r="V51" s="151">
        <f t="shared" si="4"/>
        <v>0</v>
      </c>
    </row>
    <row r="52" spans="1:22" x14ac:dyDescent="0.25">
      <c r="A52" s="134">
        <f>datos_campo!A56</f>
        <v>42653</v>
      </c>
      <c r="B52" s="135" t="str">
        <f>datos_campo!B56</f>
        <v>Carolina</v>
      </c>
      <c r="C52" s="218">
        <f>datos_campo!C56</f>
        <v>1</v>
      </c>
      <c r="D52" s="135">
        <f>datos_campo!D56</f>
        <v>42</v>
      </c>
      <c r="E52" s="136">
        <f>datos_campo!E56</f>
        <v>12</v>
      </c>
      <c r="F52" s="135">
        <f>datos_campo!F56</f>
        <v>0</v>
      </c>
      <c r="G52" s="135">
        <f>datos_campo!G56</f>
        <v>5</v>
      </c>
      <c r="H52" s="136">
        <f>(datos_campo!H56/G52)</f>
        <v>57.6</v>
      </c>
      <c r="I52" s="136">
        <f>(datos_campo!I56/G52)</f>
        <v>16.399999999999999</v>
      </c>
      <c r="J52" s="136">
        <f t="shared" si="10"/>
        <v>74</v>
      </c>
      <c r="K52" s="136">
        <f t="shared" si="11"/>
        <v>77.837837837837839</v>
      </c>
      <c r="L52" s="136">
        <f t="shared" si="12"/>
        <v>22.162162162162158</v>
      </c>
      <c r="M52" s="137">
        <f>IF(COUNTIF(datos_campo!K56:T56,"&gt;=0")&gt;=1,((SUM(datos_campo!K56:T56)*100)/(COUNTIF(datos_campo!K56:T56,"&gt;=0")*20))," ")</f>
        <v>10.5</v>
      </c>
      <c r="N52" s="135">
        <f>IF(AND(datos_campo!U56&gt;=0,datos_campo!V56&gt;=0),AVERAGE(datos_campo!U56:V56),IF(OR(datos_campo!U56="",datos_campo!V56=""),SUM(datos_campo!U56:V56),"revisar"))*400</f>
        <v>12400</v>
      </c>
      <c r="O52" s="135">
        <f>IF(AND(datos_campo!W56&gt;=0,datos_campo!X56&gt;=0),AVERAGE(datos_campo!W56:X56),IF(OR(datos_campo!W56="",datos_campo!X56=""),SUM(datos_campo!W56:X56),"revisar"))*400</f>
        <v>13600</v>
      </c>
      <c r="P52" s="135">
        <f>IF(AND(datos_campo!Y56&gt;=0,datos_campo!Z56&gt;=0),AVERAGE(datos_campo!Y56:Z56),IF(OR(datos_campo!Y56="",datos_campo!Z56=""),SUM(datos_campo!Y56:Z56),"revisar"))*400</f>
        <v>1200</v>
      </c>
      <c r="Q52" s="135">
        <f>IF(AND(datos_campo!AA56&gt;=0,datos_campo!AB56&gt;=0),AVERAGE(datos_campo!AA56:AB56),IF(OR(datos_campo!AA56="",datos_campo!AB56=""),SUM(datos_campo!AA56:AB56),"revisar"))*400</f>
        <v>0</v>
      </c>
      <c r="R52" s="135">
        <f>IF(AND(datos_campo!AC56&gt;=0,datos_campo!AD56&gt;=0),AVERAGE(datos_campo!AC56:AD56),IF(OR(datos_campo!AC56="",datos_campo!AD56=""),SUM(datos_campo!AC56:AD56),"revisar"))*400</f>
        <v>0</v>
      </c>
      <c r="S52" s="135">
        <f t="shared" si="0"/>
        <v>27200</v>
      </c>
      <c r="T52" s="135">
        <f>IF(AND(datos_campo!AE41&gt;=0,datos_campo!AF41&gt;=0),AVERAGE(datos_campo!AE41:AF41),IF(OR(datos_campo!AE41="",datos_campo!AF41=""),SUM(datos_campo!AE41:AF41),"revisar"))*400</f>
        <v>0</v>
      </c>
      <c r="U52" s="138">
        <f>IF(AND(datos_campo!AG56&gt;=0,datos_campo!AH56&gt;=0),AVERAGE(datos_campo!AG56:AH56),IF(OR(datos_campo!AG56="",datos_campo!AH56=""),SUM(datos_campo!AG56:AH56),"revisar"))*400</f>
        <v>3600</v>
      </c>
      <c r="V52" s="139">
        <f t="shared" si="4"/>
        <v>3600</v>
      </c>
    </row>
    <row r="53" spans="1:22" x14ac:dyDescent="0.25">
      <c r="A53" s="134">
        <f>datos_campo!A57</f>
        <v>42653</v>
      </c>
      <c r="B53" s="135" t="str">
        <f>datos_campo!B57</f>
        <v>Carolina</v>
      </c>
      <c r="C53" s="218">
        <f>datos_campo!C57</f>
        <v>1</v>
      </c>
      <c r="D53" s="135">
        <f>datos_campo!D57</f>
        <v>43</v>
      </c>
      <c r="E53" s="136">
        <f>datos_campo!E57</f>
        <v>12</v>
      </c>
      <c r="F53" s="135">
        <f>datos_campo!F57</f>
        <v>0</v>
      </c>
      <c r="G53" s="135">
        <f>datos_campo!G57</f>
        <v>5</v>
      </c>
      <c r="H53" s="136">
        <f>(datos_campo!H57/G53)</f>
        <v>73.2</v>
      </c>
      <c r="I53" s="136">
        <f>(datos_campo!I57/G53)</f>
        <v>22.4</v>
      </c>
      <c r="J53" s="136">
        <f t="shared" si="10"/>
        <v>95.6</v>
      </c>
      <c r="K53" s="136">
        <f t="shared" si="11"/>
        <v>76.569037656903774</v>
      </c>
      <c r="L53" s="136">
        <f t="shared" si="12"/>
        <v>23.430962343096237</v>
      </c>
      <c r="M53" s="137">
        <f>IF(COUNTIF(datos_campo!K57:T57,"&gt;=0")&gt;=1,((SUM(datos_campo!K57:T57)*100)/(COUNTIF(datos_campo!K57:T57,"&gt;=0")*20))," ")</f>
        <v>20</v>
      </c>
      <c r="N53" s="135">
        <f>IF(AND(datos_campo!U57&gt;=0,datos_campo!V57&gt;=0),AVERAGE(datos_campo!U57:V57),IF(OR(datos_campo!U57="",datos_campo!V57=""),SUM(datos_campo!U57:V57),"revisar"))*400</f>
        <v>21600</v>
      </c>
      <c r="O53" s="135">
        <f>IF(AND(datos_campo!W57&gt;=0,datos_campo!X57&gt;=0),AVERAGE(datos_campo!W57:X57),IF(OR(datos_campo!W57="",datos_campo!X57=""),SUM(datos_campo!W57:X57),"revisar"))*400</f>
        <v>16000</v>
      </c>
      <c r="P53" s="135">
        <f>IF(AND(datos_campo!Y57&gt;=0,datos_campo!Z57&gt;=0),AVERAGE(datos_campo!Y57:Z57),IF(OR(datos_campo!Y57="",datos_campo!Z57=""),SUM(datos_campo!Y57:Z57),"revisar"))*400</f>
        <v>3600</v>
      </c>
      <c r="Q53" s="135">
        <f>IF(AND(datos_campo!AA57&gt;=0,datos_campo!AB57&gt;=0),AVERAGE(datos_campo!AA57:AB57),IF(OR(datos_campo!AA57="",datos_campo!AB57=""),SUM(datos_campo!AA57:AB57),"revisar"))*400</f>
        <v>400</v>
      </c>
      <c r="R53" s="135">
        <f>IF(AND(datos_campo!AC57&gt;=0,datos_campo!AD57&gt;=0),AVERAGE(datos_campo!AC57:AD57),IF(OR(datos_campo!AC57="",datos_campo!AD57=""),SUM(datos_campo!AC57:AD57),"revisar"))*400</f>
        <v>0</v>
      </c>
      <c r="S53" s="135">
        <f t="shared" si="0"/>
        <v>41600</v>
      </c>
      <c r="T53" s="135">
        <f>IF(AND(datos_campo!AE42&gt;=0,datos_campo!AF42&gt;=0),AVERAGE(datos_campo!AE42:AF42),IF(OR(datos_campo!AE42="",datos_campo!AF42=""),SUM(datos_campo!AE42:AF42),"revisar"))*400</f>
        <v>0</v>
      </c>
      <c r="U53" s="138">
        <f>IF(AND(datos_campo!AG57&gt;=0,datos_campo!AH57&gt;=0),AVERAGE(datos_campo!AG57:AH57),IF(OR(datos_campo!AG57="",datos_campo!AH57=""),SUM(datos_campo!AG57:AH57),"revisar"))*400</f>
        <v>2400</v>
      </c>
      <c r="V53" s="139">
        <f t="shared" si="4"/>
        <v>2400</v>
      </c>
    </row>
    <row r="54" spans="1:22" x14ac:dyDescent="0.25">
      <c r="A54" s="134">
        <f>datos_campo!A58</f>
        <v>42653</v>
      </c>
      <c r="B54" s="135" t="str">
        <f>datos_campo!B58</f>
        <v>Carolina</v>
      </c>
      <c r="C54" s="218">
        <f>datos_campo!C58</f>
        <v>1</v>
      </c>
      <c r="D54" s="135">
        <f>datos_campo!D58</f>
        <v>44</v>
      </c>
      <c r="E54" s="136">
        <f>datos_campo!E58</f>
        <v>12</v>
      </c>
      <c r="F54" s="135">
        <f>datos_campo!F58</f>
        <v>0</v>
      </c>
      <c r="G54" s="135">
        <f>datos_campo!G58</f>
        <v>5</v>
      </c>
      <c r="H54" s="136">
        <f>(datos_campo!H58/G54)</f>
        <v>65.599999999999994</v>
      </c>
      <c r="I54" s="136">
        <f>(datos_campo!I58/G54)</f>
        <v>19</v>
      </c>
      <c r="J54" s="136">
        <f t="shared" si="10"/>
        <v>84.6</v>
      </c>
      <c r="K54" s="136">
        <f t="shared" si="11"/>
        <v>77.541371158392423</v>
      </c>
      <c r="L54" s="136">
        <f t="shared" si="12"/>
        <v>22.458628841607567</v>
      </c>
      <c r="M54" s="137">
        <f>IF(COUNTIF(datos_campo!K58:T58,"&gt;=0")&gt;=1,((SUM(datos_campo!K58:T58)*100)/(COUNTIF(datos_campo!K58:T58,"&gt;=0")*20))," ")</f>
        <v>16.25</v>
      </c>
      <c r="N54" s="135">
        <f>IF(AND(datos_campo!U58&gt;=0,datos_campo!V58&gt;=0),AVERAGE(datos_campo!U58:V58),IF(OR(datos_campo!U58="",datos_campo!V58=""),SUM(datos_campo!U58:V58),"revisar"))*400</f>
        <v>21600</v>
      </c>
      <c r="O54" s="135">
        <f>IF(AND(datos_campo!W58&gt;=0,datos_campo!X58&gt;=0),AVERAGE(datos_campo!W58:X58),IF(OR(datos_campo!W58="",datos_campo!X58=""),SUM(datos_campo!W58:X58),"revisar"))*400</f>
        <v>13200</v>
      </c>
      <c r="P54" s="135">
        <f>IF(AND(datos_campo!Y58&gt;=0,datos_campo!Z58&gt;=0),AVERAGE(datos_campo!Y58:Z58),IF(OR(datos_campo!Y58="",datos_campo!Z58=""),SUM(datos_campo!Y58:Z58),"revisar"))*400</f>
        <v>0</v>
      </c>
      <c r="Q54" s="135">
        <f>IF(AND(datos_campo!AA58&gt;=0,datos_campo!AB58&gt;=0),AVERAGE(datos_campo!AA58:AB58),IF(OR(datos_campo!AA58="",datos_campo!AB58=""),SUM(datos_campo!AA58:AB58),"revisar"))*400</f>
        <v>400</v>
      </c>
      <c r="R54" s="135">
        <f>IF(AND(datos_campo!AC58&gt;=0,datos_campo!AD58&gt;=0),AVERAGE(datos_campo!AC58:AD58),IF(OR(datos_campo!AC58="",datos_campo!AD58=""),SUM(datos_campo!AC58:AD58),"revisar"))*400</f>
        <v>0</v>
      </c>
      <c r="S54" s="135">
        <f t="shared" si="0"/>
        <v>35200</v>
      </c>
      <c r="T54" s="135">
        <f>IF(AND(datos_campo!AE43&gt;=0,datos_campo!AF43&gt;=0),AVERAGE(datos_campo!AE43:AF43),IF(OR(datos_campo!AE43="",datos_campo!AF43=""),SUM(datos_campo!AE43:AF43),"revisar"))*400</f>
        <v>0</v>
      </c>
      <c r="U54" s="138">
        <f>IF(AND(datos_campo!AG58&gt;=0,datos_campo!AH58&gt;=0),AVERAGE(datos_campo!AG58:AH58),IF(OR(datos_campo!AG58="",datos_campo!AH58=""),SUM(datos_campo!AG58:AH58),"revisar"))*400</f>
        <v>3200</v>
      </c>
      <c r="V54" s="139">
        <f t="shared" si="4"/>
        <v>3200</v>
      </c>
    </row>
    <row r="55" spans="1:22" x14ac:dyDescent="0.25">
      <c r="A55" s="134">
        <f>datos_campo!A59</f>
        <v>42653</v>
      </c>
      <c r="B55" s="135" t="str">
        <f>datos_campo!B59</f>
        <v>Carolina</v>
      </c>
      <c r="C55" s="218">
        <f>datos_campo!C59</f>
        <v>1</v>
      </c>
      <c r="D55" s="135">
        <f>datos_campo!D59</f>
        <v>45</v>
      </c>
      <c r="E55" s="136">
        <f>datos_campo!E59</f>
        <v>12</v>
      </c>
      <c r="F55" s="135">
        <f>datos_campo!F59</f>
        <v>0</v>
      </c>
      <c r="G55" s="135">
        <f>datos_campo!G59</f>
        <v>5</v>
      </c>
      <c r="H55" s="136">
        <f>(datos_campo!H59/G55)</f>
        <v>49.6</v>
      </c>
      <c r="I55" s="136">
        <f>(datos_campo!I59/G55)</f>
        <v>17.8</v>
      </c>
      <c r="J55" s="136">
        <f t="shared" si="10"/>
        <v>67.400000000000006</v>
      </c>
      <c r="K55" s="136">
        <f t="shared" si="11"/>
        <v>73.590504451038569</v>
      </c>
      <c r="L55" s="136">
        <f t="shared" si="12"/>
        <v>26.409495548961424</v>
      </c>
      <c r="M55" s="137">
        <f>IF(COUNTIF(datos_campo!K59:T59,"&gt;=0")&gt;=1,((SUM(datos_campo!K59:T59)*100)/(COUNTIF(datos_campo!K59:T59,"&gt;=0")*20))," ")</f>
        <v>16</v>
      </c>
      <c r="N55" s="135">
        <f>IF(AND(datos_campo!U59&gt;=0,datos_campo!V59&gt;=0),AVERAGE(datos_campo!U59:V59),IF(OR(datos_campo!U59="",datos_campo!V59=""),SUM(datos_campo!U59:V59),"revisar"))*400</f>
        <v>19600</v>
      </c>
      <c r="O55" s="135">
        <f>IF(AND(datos_campo!W59&gt;=0,datos_campo!X59&gt;=0),AVERAGE(datos_campo!W59:X59),IF(OR(datos_campo!W59="",datos_campo!X59=""),SUM(datos_campo!W59:X59),"revisar"))*400</f>
        <v>16400</v>
      </c>
      <c r="P55" s="135">
        <f>IF(AND(datos_campo!Y59&gt;=0,datos_campo!Z59&gt;=0),AVERAGE(datos_campo!Y59:Z59),IF(OR(datos_campo!Y59="",datos_campo!Z59=""),SUM(datos_campo!Y59:Z59),"revisar"))*400</f>
        <v>400</v>
      </c>
      <c r="Q55" s="135">
        <f>IF(AND(datos_campo!AA59&gt;=0,datos_campo!AB59&gt;=0),AVERAGE(datos_campo!AA59:AB59),IF(OR(datos_campo!AA59="",datos_campo!AB59=""),SUM(datos_campo!AA59:AB59),"revisar"))*400</f>
        <v>0</v>
      </c>
      <c r="R55" s="135">
        <f>IF(AND(datos_campo!AC59&gt;=0,datos_campo!AD59&gt;=0),AVERAGE(datos_campo!AC59:AD59),IF(OR(datos_campo!AC59="",datos_campo!AD59=""),SUM(datos_campo!AC59:AD59),"revisar"))*400</f>
        <v>0</v>
      </c>
      <c r="S55" s="135">
        <f t="shared" si="0"/>
        <v>36400</v>
      </c>
      <c r="T55" s="135">
        <f>IF(AND(datos_campo!AE44&gt;=0,datos_campo!AF44&gt;=0),AVERAGE(datos_campo!AE44:AF44),IF(OR(datos_campo!AE44="",datos_campo!AF44=""),SUM(datos_campo!AE44:AF44),"revisar"))*400</f>
        <v>0</v>
      </c>
      <c r="U55" s="138">
        <f>IF(AND(datos_campo!AG59&gt;=0,datos_campo!AH59&gt;=0),AVERAGE(datos_campo!AG59:AH59),IF(OR(datos_campo!AG59="",datos_campo!AH59=""),SUM(datos_campo!AG59:AH59),"revisar"))*400</f>
        <v>3200</v>
      </c>
      <c r="V55" s="139">
        <f t="shared" si="4"/>
        <v>3200</v>
      </c>
    </row>
    <row r="56" spans="1:22" x14ac:dyDescent="0.25">
      <c r="A56" s="134">
        <f>datos_campo!A60</f>
        <v>42653</v>
      </c>
      <c r="B56" s="135" t="str">
        <f>datos_campo!B60</f>
        <v>Carolina</v>
      </c>
      <c r="C56" s="218">
        <f>datos_campo!C60</f>
        <v>1</v>
      </c>
      <c r="D56" s="135">
        <f>datos_campo!D60</f>
        <v>46</v>
      </c>
      <c r="E56" s="136">
        <f>datos_campo!E60</f>
        <v>13</v>
      </c>
      <c r="F56" s="135">
        <f>datos_campo!F60</f>
        <v>0</v>
      </c>
      <c r="G56" s="135">
        <f>datos_campo!G60</f>
        <v>5</v>
      </c>
      <c r="H56" s="136">
        <f>(datos_campo!H60/G56)</f>
        <v>67.599999999999994</v>
      </c>
      <c r="I56" s="136">
        <f>(datos_campo!I60/G56)</f>
        <v>10.199999999999999</v>
      </c>
      <c r="J56" s="136">
        <f t="shared" si="10"/>
        <v>77.8</v>
      </c>
      <c r="K56" s="136">
        <f t="shared" si="11"/>
        <v>86.889460154241632</v>
      </c>
      <c r="L56" s="136">
        <f t="shared" si="12"/>
        <v>13.110539845758353</v>
      </c>
      <c r="M56" s="137">
        <f>IF(COUNTIF(datos_campo!K60:T60,"&gt;=0")&gt;=1,((SUM(datos_campo!K60:T60)*100)/(COUNTIF(datos_campo!K60:T60,"&gt;=0")*20))," ")</f>
        <v>21</v>
      </c>
      <c r="N56" s="135">
        <f>IF(AND(datos_campo!U60&gt;=0,datos_campo!V60&gt;=0),AVERAGE(datos_campo!U60:V60),IF(OR(datos_campo!U60="",datos_campo!V60=""),SUM(datos_campo!U60:V60),"revisar"))*400</f>
        <v>27200</v>
      </c>
      <c r="O56" s="135">
        <f>IF(AND(datos_campo!W60&gt;=0,datos_campo!X60&gt;=0),AVERAGE(datos_campo!W60:X60),IF(OR(datos_campo!W60="",datos_campo!X60=""),SUM(datos_campo!W60:X60),"revisar"))*400</f>
        <v>4400</v>
      </c>
      <c r="P56" s="135">
        <f>IF(AND(datos_campo!Y60&gt;=0,datos_campo!Z60&gt;=0),AVERAGE(datos_campo!Y60:Z60),IF(OR(datos_campo!Y60="",datos_campo!Z60=""),SUM(datos_campo!Y60:Z60),"revisar"))*400</f>
        <v>0</v>
      </c>
      <c r="Q56" s="135">
        <f>IF(AND(datos_campo!AA60&gt;=0,datos_campo!AB60&gt;=0),AVERAGE(datos_campo!AA60:AB60),IF(OR(datos_campo!AA60="",datos_campo!AB60=""),SUM(datos_campo!AA60:AB60),"revisar"))*400</f>
        <v>0</v>
      </c>
      <c r="R56" s="135">
        <f>IF(AND(datos_campo!AC60&gt;=0,datos_campo!AD60&gt;=0),AVERAGE(datos_campo!AC60:AD60),IF(OR(datos_campo!AC60="",datos_campo!AD60=""),SUM(datos_campo!AC60:AD60),"revisar"))*400</f>
        <v>0</v>
      </c>
      <c r="S56" s="135">
        <f t="shared" si="0"/>
        <v>31600</v>
      </c>
      <c r="T56" s="135">
        <f>IF(AND(datos_campo!AE45&gt;=0,datos_campo!AF45&gt;=0),AVERAGE(datos_campo!AE45:AF45),IF(OR(datos_campo!AE45="",datos_campo!AF45=""),SUM(datos_campo!AE45:AF45),"revisar"))*400</f>
        <v>0</v>
      </c>
      <c r="U56" s="138">
        <f>IF(AND(datos_campo!AG60&gt;=0,datos_campo!AH60&gt;=0),AVERAGE(datos_campo!AG60:AH60),IF(OR(datos_campo!AG60="",datos_campo!AH60=""),SUM(datos_campo!AG60:AH60),"revisar"))*400</f>
        <v>2800</v>
      </c>
      <c r="V56" s="139">
        <f t="shared" si="4"/>
        <v>2800</v>
      </c>
    </row>
    <row r="57" spans="1:22" x14ac:dyDescent="0.25">
      <c r="A57" s="134">
        <f>datos_campo!A61</f>
        <v>42653</v>
      </c>
      <c r="B57" s="135" t="str">
        <f>datos_campo!B61</f>
        <v>Carolina</v>
      </c>
      <c r="C57" s="218">
        <f>datos_campo!C61</f>
        <v>1</v>
      </c>
      <c r="D57" s="135">
        <f>datos_campo!D61</f>
        <v>47</v>
      </c>
      <c r="E57" s="136">
        <f>datos_campo!E61</f>
        <v>13</v>
      </c>
      <c r="F57" s="135">
        <f>datos_campo!F61</f>
        <v>0</v>
      </c>
      <c r="G57" s="135">
        <f>datos_campo!G61</f>
        <v>5</v>
      </c>
      <c r="H57" s="136">
        <f>(datos_campo!H61/G57)</f>
        <v>47.4</v>
      </c>
      <c r="I57" s="136">
        <f>(datos_campo!I61/G57)</f>
        <v>12.4</v>
      </c>
      <c r="J57" s="136">
        <f t="shared" si="10"/>
        <v>59.8</v>
      </c>
      <c r="K57" s="136">
        <f t="shared" si="11"/>
        <v>79.264214046822744</v>
      </c>
      <c r="L57" s="136">
        <f t="shared" si="12"/>
        <v>20.73578595317726</v>
      </c>
      <c r="M57" s="137">
        <f>IF(COUNTIF(datos_campo!K61:T61,"&gt;=0")&gt;=1,((SUM(datos_campo!K61:T61)*100)/(COUNTIF(datos_campo!K61:T61,"&gt;=0")*20))," ")</f>
        <v>7.5</v>
      </c>
      <c r="N57" s="135">
        <f>IF(AND(datos_campo!U61&gt;=0,datos_campo!V61&gt;=0),AVERAGE(datos_campo!U61:V61),IF(OR(datos_campo!U61="",datos_campo!V61=""),SUM(datos_campo!U61:V61),"revisar"))*400</f>
        <v>14800</v>
      </c>
      <c r="O57" s="135">
        <f>IF(AND(datos_campo!W61&gt;=0,datos_campo!X61&gt;=0),AVERAGE(datos_campo!W61:X61),IF(OR(datos_campo!W61="",datos_campo!X61=""),SUM(datos_campo!W61:X61),"revisar"))*400</f>
        <v>8000</v>
      </c>
      <c r="P57" s="135">
        <f>IF(AND(datos_campo!Y61&gt;=0,datos_campo!Z61&gt;=0),AVERAGE(datos_campo!Y61:Z61),IF(OR(datos_campo!Y61="",datos_campo!Z61=""),SUM(datos_campo!Y61:Z61),"revisar"))*400</f>
        <v>0</v>
      </c>
      <c r="Q57" s="135">
        <f>IF(AND(datos_campo!AA61&gt;=0,datos_campo!AB61&gt;=0),AVERAGE(datos_campo!AA61:AB61),IF(OR(datos_campo!AA61="",datos_campo!AB61=""),SUM(datos_campo!AA61:AB61),"revisar"))*400</f>
        <v>0</v>
      </c>
      <c r="R57" s="135">
        <f>IF(AND(datos_campo!AC61&gt;=0,datos_campo!AD61&gt;=0),AVERAGE(datos_campo!AC61:AD61),IF(OR(datos_campo!AC61="",datos_campo!AD61=""),SUM(datos_campo!AC61:AD61),"revisar"))*400</f>
        <v>0</v>
      </c>
      <c r="S57" s="135">
        <f t="shared" si="0"/>
        <v>22800</v>
      </c>
      <c r="T57" s="135">
        <f>IF(AND(datos_campo!AE46&gt;=0,datos_campo!AF46&gt;=0),AVERAGE(datos_campo!AE46:AF46),IF(OR(datos_campo!AE46="",datos_campo!AF46=""),SUM(datos_campo!AE46:AF46),"revisar"))*400</f>
        <v>0</v>
      </c>
      <c r="U57" s="138">
        <f>IF(AND(datos_campo!AG61&gt;=0,datos_campo!AH61&gt;=0),AVERAGE(datos_campo!AG61:AH61),IF(OR(datos_campo!AG61="",datos_campo!AH61=""),SUM(datos_campo!AG61:AH61),"revisar"))*400</f>
        <v>1600</v>
      </c>
      <c r="V57" s="139">
        <f t="shared" si="4"/>
        <v>1600</v>
      </c>
    </row>
    <row r="58" spans="1:22" x14ac:dyDescent="0.25">
      <c r="A58" s="134">
        <f>datos_campo!A62</f>
        <v>42653</v>
      </c>
      <c r="B58" s="135" t="str">
        <f>datos_campo!B62</f>
        <v>Carolina</v>
      </c>
      <c r="C58" s="218">
        <f>datos_campo!C62</f>
        <v>1</v>
      </c>
      <c r="D58" s="135">
        <f>datos_campo!D62</f>
        <v>48</v>
      </c>
      <c r="E58" s="136">
        <f>datos_campo!E62</f>
        <v>13</v>
      </c>
      <c r="F58" s="135">
        <f>datos_campo!F62</f>
        <v>0</v>
      </c>
      <c r="G58" s="135">
        <f>datos_campo!G62</f>
        <v>5</v>
      </c>
      <c r="H58" s="136">
        <f>(datos_campo!H62/G58)</f>
        <v>52.8</v>
      </c>
      <c r="I58" s="136">
        <f>(datos_campo!I62/G58)</f>
        <v>14.4</v>
      </c>
      <c r="J58" s="136">
        <f t="shared" si="10"/>
        <v>67.2</v>
      </c>
      <c r="K58" s="136">
        <f t="shared" si="11"/>
        <v>78.571428571428569</v>
      </c>
      <c r="L58" s="136">
        <f t="shared" si="12"/>
        <v>21.428571428571427</v>
      </c>
      <c r="M58" s="137">
        <f>IF(COUNTIF(datos_campo!K62:T62,"&gt;=0")&gt;=1,((SUM(datos_campo!K62:T62)*100)/(COUNTIF(datos_campo!K62:T62,"&gt;=0")*20))," ")</f>
        <v>4.5</v>
      </c>
      <c r="N58" s="135">
        <f>IF(AND(datos_campo!U62&gt;=0,datos_campo!V62&gt;=0),AVERAGE(datos_campo!U62:V62),IF(OR(datos_campo!U62="",datos_campo!V62=""),SUM(datos_campo!U62:V62),"revisar"))*400</f>
        <v>4400</v>
      </c>
      <c r="O58" s="135">
        <f>IF(AND(datos_campo!W62&gt;=0,datos_campo!X62&gt;=0),AVERAGE(datos_campo!W62:X62),IF(OR(datos_campo!W62="",datos_campo!X62=""),SUM(datos_campo!W62:X62),"revisar"))*400</f>
        <v>2400</v>
      </c>
      <c r="P58" s="135">
        <f>IF(AND(datos_campo!Y62&gt;=0,datos_campo!Z62&gt;=0),AVERAGE(datos_campo!Y62:Z62),IF(OR(datos_campo!Y62="",datos_campo!Z62=""),SUM(datos_campo!Y62:Z62),"revisar"))*400</f>
        <v>400</v>
      </c>
      <c r="Q58" s="135">
        <f>IF(AND(datos_campo!AA62&gt;=0,datos_campo!AB62&gt;=0),AVERAGE(datos_campo!AA62:AB62),IF(OR(datos_campo!AA62="",datos_campo!AB62=""),SUM(datos_campo!AA62:AB62),"revisar"))*400</f>
        <v>400</v>
      </c>
      <c r="R58" s="135">
        <f>IF(AND(datos_campo!AC62&gt;=0,datos_campo!AD62&gt;=0),AVERAGE(datos_campo!AC62:AD62),IF(OR(datos_campo!AC62="",datos_campo!AD62=""),SUM(datos_campo!AC62:AD62),"revisar"))*400</f>
        <v>0</v>
      </c>
      <c r="S58" s="135">
        <f t="shared" si="0"/>
        <v>7600</v>
      </c>
      <c r="T58" s="135">
        <f>IF(AND(datos_campo!AE47&gt;=0,datos_campo!AF47&gt;=0),AVERAGE(datos_campo!AE47:AF47),IF(OR(datos_campo!AE47="",datos_campo!AF47=""),SUM(datos_campo!AE47:AF47),"revisar"))*400</f>
        <v>0</v>
      </c>
      <c r="U58" s="138">
        <f>IF(AND(datos_campo!AG62&gt;=0,datos_campo!AH62&gt;=0),AVERAGE(datos_campo!AG62:AH62),IF(OR(datos_campo!AG62="",datos_campo!AH62=""),SUM(datos_campo!AG62:AH62),"revisar"))*400</f>
        <v>0</v>
      </c>
      <c r="V58" s="139">
        <f t="shared" si="4"/>
        <v>0</v>
      </c>
    </row>
    <row r="59" spans="1:22" x14ac:dyDescent="0.25">
      <c r="A59" s="134">
        <f>datos_campo!A63</f>
        <v>42653</v>
      </c>
      <c r="B59" s="135" t="str">
        <f>datos_campo!B63</f>
        <v>Carolina</v>
      </c>
      <c r="C59" s="218">
        <f>datos_campo!C63</f>
        <v>1</v>
      </c>
      <c r="D59" s="135">
        <f>datos_campo!D63</f>
        <v>49</v>
      </c>
      <c r="E59" s="136">
        <f>datos_campo!E63</f>
        <v>13</v>
      </c>
      <c r="F59" s="135">
        <f>datos_campo!F63</f>
        <v>0</v>
      </c>
      <c r="G59" s="135">
        <f>datos_campo!G63</f>
        <v>5</v>
      </c>
      <c r="H59" s="136">
        <f>(datos_campo!H63/G59)</f>
        <v>43.8</v>
      </c>
      <c r="I59" s="136">
        <f>(datos_campo!I63/G59)</f>
        <v>19</v>
      </c>
      <c r="J59" s="136">
        <f t="shared" si="10"/>
        <v>62.8</v>
      </c>
      <c r="K59" s="136">
        <f t="shared" si="11"/>
        <v>69.745222929936304</v>
      </c>
      <c r="L59" s="136">
        <f t="shared" si="12"/>
        <v>30.254777070063696</v>
      </c>
      <c r="M59" s="137">
        <f>IF(COUNTIF(datos_campo!K63:T63,"&gt;=0")&gt;=1,((SUM(datos_campo!K63:T63)*100)/(COUNTIF(datos_campo!K63:T63,"&gt;=0")*20))," ")</f>
        <v>23.25</v>
      </c>
      <c r="N59" s="135">
        <f>IF(AND(datos_campo!U63&gt;=0,datos_campo!V63&gt;=0),AVERAGE(datos_campo!U63:V63),IF(OR(datos_campo!U63="",datos_campo!V63=""),SUM(datos_campo!U63:V63),"revisar"))*400</f>
        <v>14000</v>
      </c>
      <c r="O59" s="135">
        <f>IF(AND(datos_campo!W63&gt;=0,datos_campo!X63&gt;=0),AVERAGE(datos_campo!W63:X63),IF(OR(datos_campo!W63="",datos_campo!X63=""),SUM(datos_campo!W63:X63),"revisar"))*400</f>
        <v>3600</v>
      </c>
      <c r="P59" s="135">
        <f>IF(AND(datos_campo!Y63&gt;=0,datos_campo!Z63&gt;=0),AVERAGE(datos_campo!Y63:Z63),IF(OR(datos_campo!Y63="",datos_campo!Z63=""),SUM(datos_campo!Y63:Z63),"revisar"))*400</f>
        <v>400</v>
      </c>
      <c r="Q59" s="135">
        <f>IF(AND(datos_campo!AA63&gt;=0,datos_campo!AB63&gt;=0),AVERAGE(datos_campo!AA63:AB63),IF(OR(datos_campo!AA63="",datos_campo!AB63=""),SUM(datos_campo!AA63:AB63),"revisar"))*400</f>
        <v>0</v>
      </c>
      <c r="R59" s="135">
        <f>IF(AND(datos_campo!AC63&gt;=0,datos_campo!AD63&gt;=0),AVERAGE(datos_campo!AC63:AD63),IF(OR(datos_campo!AC63="",datos_campo!AD63=""),SUM(datos_campo!AC63:AD63),"revisar"))*400</f>
        <v>0</v>
      </c>
      <c r="S59" s="135">
        <f t="shared" si="0"/>
        <v>18000</v>
      </c>
      <c r="T59" s="135">
        <f>IF(AND(datos_campo!AE48&gt;=0,datos_campo!AF48&gt;=0),AVERAGE(datos_campo!AE48:AF48),IF(OR(datos_campo!AE48="",datos_campo!AF48=""),SUM(datos_campo!AE48:AF48),"revisar"))*400</f>
        <v>0</v>
      </c>
      <c r="U59" s="138">
        <f>IF(AND(datos_campo!AG63&gt;=0,datos_campo!AH63&gt;=0),AVERAGE(datos_campo!AG63:AH63),IF(OR(datos_campo!AG63="",datos_campo!AH63=""),SUM(datos_campo!AG63:AH63),"revisar"))*400</f>
        <v>400</v>
      </c>
      <c r="V59" s="139">
        <f t="shared" si="4"/>
        <v>400</v>
      </c>
    </row>
    <row r="60" spans="1:22" x14ac:dyDescent="0.25">
      <c r="A60" s="134">
        <f>datos_campo!A64</f>
        <v>42653</v>
      </c>
      <c r="B60" s="135" t="str">
        <f>datos_campo!B64</f>
        <v>Carolina</v>
      </c>
      <c r="C60" s="218">
        <f>datos_campo!C64</f>
        <v>1</v>
      </c>
      <c r="D60" s="135">
        <f>datos_campo!D64</f>
        <v>50</v>
      </c>
      <c r="E60" s="136">
        <f>datos_campo!E64</f>
        <v>13</v>
      </c>
      <c r="F60" s="135">
        <f>datos_campo!F64</f>
        <v>0</v>
      </c>
      <c r="G60" s="135">
        <f>datos_campo!G64</f>
        <v>5</v>
      </c>
      <c r="H60" s="136">
        <f>(datos_campo!H64/G60)</f>
        <v>69.400000000000006</v>
      </c>
      <c r="I60" s="136">
        <f>(datos_campo!I64/G60)</f>
        <v>32.6</v>
      </c>
      <c r="J60" s="136">
        <f t="shared" si="10"/>
        <v>102</v>
      </c>
      <c r="K60" s="136">
        <f t="shared" si="11"/>
        <v>68.039215686274517</v>
      </c>
      <c r="L60" s="136">
        <f t="shared" si="12"/>
        <v>31.96078431372549</v>
      </c>
      <c r="M60" s="137">
        <f>IF(COUNTIF(datos_campo!K64:T64,"&gt;=0")&gt;=1,((SUM(datos_campo!K64:T64)*100)/(COUNTIF(datos_campo!K64:T64,"&gt;=0")*20))," ")</f>
        <v>25.5</v>
      </c>
      <c r="N60" s="135">
        <f>IF(AND(datos_campo!U64&gt;=0,datos_campo!V64&gt;=0),AVERAGE(datos_campo!U64:V64),IF(OR(datos_campo!U64="",datos_campo!V64=""),SUM(datos_campo!U64:V64),"revisar"))*400</f>
        <v>17600</v>
      </c>
      <c r="O60" s="135">
        <f>IF(AND(datos_campo!W64&gt;=0,datos_campo!X64&gt;=0),AVERAGE(datos_campo!W64:X64),IF(OR(datos_campo!W64="",datos_campo!X64=""),SUM(datos_campo!W64:X64),"revisar"))*400</f>
        <v>6400</v>
      </c>
      <c r="P60" s="135">
        <f>IF(AND(datos_campo!Y64&gt;=0,datos_campo!Z64&gt;=0),AVERAGE(datos_campo!Y64:Z64),IF(OR(datos_campo!Y64="",datos_campo!Z64=""),SUM(datos_campo!Y64:Z64),"revisar"))*400</f>
        <v>0</v>
      </c>
      <c r="Q60" s="135">
        <f>IF(AND(datos_campo!AA64&gt;=0,datos_campo!AB64&gt;=0),AVERAGE(datos_campo!AA64:AB64),IF(OR(datos_campo!AA64="",datos_campo!AB64=""),SUM(datos_campo!AA64:AB64),"revisar"))*400</f>
        <v>0</v>
      </c>
      <c r="R60" s="135">
        <f>IF(AND(datos_campo!AC64&gt;=0,datos_campo!AD64&gt;=0),AVERAGE(datos_campo!AC64:AD64),IF(OR(datos_campo!AC64="",datos_campo!AD64=""),SUM(datos_campo!AC64:AD64),"revisar"))*400</f>
        <v>0</v>
      </c>
      <c r="S60" s="135">
        <f t="shared" si="0"/>
        <v>24000</v>
      </c>
      <c r="T60" s="135">
        <f>IF(AND(datos_campo!AE49&gt;=0,datos_campo!AF49&gt;=0),AVERAGE(datos_campo!AE49:AF49),IF(OR(datos_campo!AE49="",datos_campo!AF49=""),SUM(datos_campo!AE49:AF49),"revisar"))*400</f>
        <v>0</v>
      </c>
      <c r="U60" s="138">
        <f>IF(AND(datos_campo!AG64&gt;=0,datos_campo!AH64&gt;=0),AVERAGE(datos_campo!AG64:AH64),IF(OR(datos_campo!AG64="",datos_campo!AH64=""),SUM(datos_campo!AG64:AH64),"revisar"))*400</f>
        <v>3200</v>
      </c>
      <c r="V60" s="139">
        <f t="shared" si="4"/>
        <v>3200</v>
      </c>
    </row>
    <row r="61" spans="1:22" x14ac:dyDescent="0.25">
      <c r="A61" s="134">
        <f>datos_campo!A65</f>
        <v>42654</v>
      </c>
      <c r="B61" s="135" t="str">
        <f>datos_campo!B65</f>
        <v>Carolina</v>
      </c>
      <c r="C61" s="218">
        <f>datos_campo!C65</f>
        <v>1</v>
      </c>
      <c r="D61" s="135">
        <f>datos_campo!D65</f>
        <v>51</v>
      </c>
      <c r="E61" s="136">
        <f>datos_campo!E65</f>
        <v>11</v>
      </c>
      <c r="F61" s="135">
        <f>datos_campo!F65</f>
        <v>0</v>
      </c>
      <c r="G61" s="135">
        <f>datos_campo!G65</f>
        <v>5</v>
      </c>
      <c r="H61" s="136">
        <f>(datos_campo!H65/G61)</f>
        <v>75.599999999999994</v>
      </c>
      <c r="I61" s="136">
        <f>(datos_campo!I65/G61)</f>
        <v>10.8</v>
      </c>
      <c r="J61" s="136">
        <f t="shared" si="10"/>
        <v>86.399999999999991</v>
      </c>
      <c r="K61" s="136">
        <f t="shared" si="11"/>
        <v>87.5</v>
      </c>
      <c r="L61" s="136">
        <f t="shared" si="12"/>
        <v>12.500000000000002</v>
      </c>
      <c r="M61" s="137">
        <f>IF(COUNTIF(datos_campo!K65:T65,"&gt;=0")&gt;=1,((SUM(datos_campo!K65:T65)*100)/(COUNTIF(datos_campo!K65:T65,"&gt;=0")*20))," ")</f>
        <v>7.5</v>
      </c>
      <c r="N61" s="135">
        <f>IF(AND(datos_campo!U65&gt;=0,datos_campo!V65&gt;=0),AVERAGE(datos_campo!U65:V65),IF(OR(datos_campo!U65="",datos_campo!V65=""),SUM(datos_campo!U65:V65),"revisar"))*400</f>
        <v>13600</v>
      </c>
      <c r="O61" s="135">
        <f>IF(AND(datos_campo!W65&gt;=0,datos_campo!X65&gt;=0),AVERAGE(datos_campo!W65:X65),IF(OR(datos_campo!W65="",datos_campo!X65=""),SUM(datos_campo!W65:X65),"revisar"))*400</f>
        <v>4400</v>
      </c>
      <c r="P61" s="135">
        <f>IF(AND(datos_campo!Y65&gt;=0,datos_campo!Z65&gt;=0),AVERAGE(datos_campo!Y65:Z65),IF(OR(datos_campo!Y65="",datos_campo!Z65=""),SUM(datos_campo!Y65:Z65),"revisar"))*400</f>
        <v>0</v>
      </c>
      <c r="Q61" s="135">
        <f>IF(AND(datos_campo!AA65&gt;=0,datos_campo!AB65&gt;=0),AVERAGE(datos_campo!AA65:AB65),IF(OR(datos_campo!AA65="",datos_campo!AB65=""),SUM(datos_campo!AA65:AB65),"revisar"))*400</f>
        <v>0</v>
      </c>
      <c r="R61" s="135">
        <f>IF(AND(datos_campo!AC65&gt;=0,datos_campo!AD65&gt;=0),AVERAGE(datos_campo!AC65:AD65),IF(OR(datos_campo!AC65="",datos_campo!AD65=""),SUM(datos_campo!AC65:AD65),"revisar"))*400</f>
        <v>0</v>
      </c>
      <c r="S61" s="135">
        <f t="shared" si="0"/>
        <v>18000</v>
      </c>
      <c r="T61" s="135">
        <f>IF(AND(datos_campo!AE50&gt;=0,datos_campo!AF50&gt;=0),AVERAGE(datos_campo!AE50:AF50),IF(OR(datos_campo!AE50="",datos_campo!AF50=""),SUM(datos_campo!AE50:AF50),"revisar"))*400</f>
        <v>0</v>
      </c>
      <c r="U61" s="138">
        <f>IF(AND(datos_campo!AG65&gt;=0,datos_campo!AH65&gt;=0),AVERAGE(datos_campo!AG65:AH65),IF(OR(datos_campo!AG65="",datos_campo!AH65=""),SUM(datos_campo!AG65:AH65),"revisar"))*400</f>
        <v>1200</v>
      </c>
      <c r="V61" s="139">
        <f t="shared" si="4"/>
        <v>1200</v>
      </c>
    </row>
    <row r="62" spans="1:22" x14ac:dyDescent="0.25">
      <c r="A62" s="134">
        <f>datos_campo!A66</f>
        <v>42654</v>
      </c>
      <c r="B62" s="135" t="str">
        <f>datos_campo!B66</f>
        <v>Carolina</v>
      </c>
      <c r="C62" s="218">
        <f>datos_campo!C66</f>
        <v>1</v>
      </c>
      <c r="D62" s="135">
        <f>datos_campo!D66</f>
        <v>52</v>
      </c>
      <c r="E62" s="136">
        <f>datos_campo!E66</f>
        <v>11</v>
      </c>
      <c r="F62" s="135">
        <f>datos_campo!F66</f>
        <v>0</v>
      </c>
      <c r="G62" s="135">
        <f>datos_campo!G66</f>
        <v>5</v>
      </c>
      <c r="H62" s="136">
        <f>(datos_campo!H66/G62)</f>
        <v>49</v>
      </c>
      <c r="I62" s="136">
        <f>(datos_campo!I66/G62)</f>
        <v>9.6</v>
      </c>
      <c r="J62" s="136">
        <f t="shared" si="10"/>
        <v>58.6</v>
      </c>
      <c r="K62" s="136">
        <f t="shared" si="11"/>
        <v>83.617747440273035</v>
      </c>
      <c r="L62" s="136">
        <f t="shared" si="12"/>
        <v>16.382252559726961</v>
      </c>
      <c r="M62" s="137">
        <f>IF(COUNTIF(datos_campo!K66:T66,"&gt;=0")&gt;=1,((SUM(datos_campo!K66:T66)*100)/(COUNTIF(datos_campo!K66:T66,"&gt;=0")*20))," ")</f>
        <v>22.5</v>
      </c>
      <c r="N62" s="135">
        <f>IF(AND(datos_campo!U66&gt;=0,datos_campo!V66&gt;=0),AVERAGE(datos_campo!U66:V66),IF(OR(datos_campo!U66="",datos_campo!V66=""),SUM(datos_campo!U66:V66),"revisar"))*400</f>
        <v>10400</v>
      </c>
      <c r="O62" s="135">
        <f>IF(AND(datos_campo!W66&gt;=0,datos_campo!X66&gt;=0),AVERAGE(datos_campo!W66:X66),IF(OR(datos_campo!W66="",datos_campo!X66=""),SUM(datos_campo!W66:X66),"revisar"))*400</f>
        <v>12800</v>
      </c>
      <c r="P62" s="135">
        <f>IF(AND(datos_campo!Y66&gt;=0,datos_campo!Z66&gt;=0),AVERAGE(datos_campo!Y66:Z66),IF(OR(datos_campo!Y66="",datos_campo!Z66=""),SUM(datos_campo!Y66:Z66),"revisar"))*400</f>
        <v>3200</v>
      </c>
      <c r="Q62" s="135">
        <f>IF(AND(datos_campo!AA66&gt;=0,datos_campo!AB66&gt;=0),AVERAGE(datos_campo!AA66:AB66),IF(OR(datos_campo!AA66="",datos_campo!AB66=""),SUM(datos_campo!AA66:AB66),"revisar"))*400</f>
        <v>0</v>
      </c>
      <c r="R62" s="135">
        <f>IF(AND(datos_campo!AC66&gt;=0,datos_campo!AD66&gt;=0),AVERAGE(datos_campo!AC66:AD66),IF(OR(datos_campo!AC66="",datos_campo!AD66=""),SUM(datos_campo!AC66:AD66),"revisar"))*400</f>
        <v>0</v>
      </c>
      <c r="S62" s="135">
        <f t="shared" si="0"/>
        <v>26400</v>
      </c>
      <c r="T62" s="135">
        <f>IF(AND(datos_campo!AE51&gt;=0,datos_campo!AF51&gt;=0),AVERAGE(datos_campo!AE51:AF51),IF(OR(datos_campo!AE51="",datos_campo!AF51=""),SUM(datos_campo!AE51:AF51),"revisar"))*400</f>
        <v>0</v>
      </c>
      <c r="U62" s="138">
        <f>IF(AND(datos_campo!AG66&gt;=0,datos_campo!AH66&gt;=0),AVERAGE(datos_campo!AG66:AH66),IF(OR(datos_campo!AG66="",datos_campo!AH66=""),SUM(datos_campo!AG66:AH66),"revisar"))*400</f>
        <v>0</v>
      </c>
      <c r="V62" s="139">
        <f t="shared" si="4"/>
        <v>0</v>
      </c>
    </row>
    <row r="63" spans="1:22" x14ac:dyDescent="0.25">
      <c r="A63" s="134">
        <f>datos_campo!A67</f>
        <v>42654</v>
      </c>
      <c r="B63" s="135" t="str">
        <f>datos_campo!B67</f>
        <v>Carolina</v>
      </c>
      <c r="C63" s="218">
        <f>datos_campo!C67</f>
        <v>1</v>
      </c>
      <c r="D63" s="135">
        <f>datos_campo!D67</f>
        <v>53</v>
      </c>
      <c r="E63" s="136">
        <f>datos_campo!E67</f>
        <v>11</v>
      </c>
      <c r="F63" s="135">
        <f>datos_campo!F67</f>
        <v>0</v>
      </c>
      <c r="G63" s="135">
        <f>datos_campo!G67</f>
        <v>5</v>
      </c>
      <c r="H63" s="136">
        <f>(datos_campo!H67/G63)</f>
        <v>56.8</v>
      </c>
      <c r="I63" s="136">
        <f>(datos_campo!I67/G63)</f>
        <v>27.8</v>
      </c>
      <c r="J63" s="136">
        <f t="shared" si="10"/>
        <v>84.6</v>
      </c>
      <c r="K63" s="136">
        <f t="shared" si="11"/>
        <v>67.139479905437355</v>
      </c>
      <c r="L63" s="136">
        <f t="shared" si="12"/>
        <v>32.860520094562652</v>
      </c>
      <c r="M63" s="137">
        <f>IF(COUNTIF(datos_campo!K67:T67,"&gt;=0")&gt;=1,((SUM(datos_campo!K67:T67)*100)/(COUNTIF(datos_campo!K67:T67,"&gt;=0")*20))," ")</f>
        <v>3.25</v>
      </c>
      <c r="N63" s="135">
        <f>IF(AND(datos_campo!U67&gt;=0,datos_campo!V67&gt;=0),AVERAGE(datos_campo!U67:V67),IF(OR(datos_campo!U67="",datos_campo!V67=""),SUM(datos_campo!U67:V67),"revisar"))*400</f>
        <v>8800</v>
      </c>
      <c r="O63" s="135">
        <f>IF(AND(datos_campo!W67&gt;=0,datos_campo!X67&gt;=0),AVERAGE(datos_campo!W67:X67),IF(OR(datos_campo!W67="",datos_campo!X67=""),SUM(datos_campo!W67:X67),"revisar"))*400</f>
        <v>13600</v>
      </c>
      <c r="P63" s="135">
        <f>IF(AND(datos_campo!Y67&gt;=0,datos_campo!Z67&gt;=0),AVERAGE(datos_campo!Y67:Z67),IF(OR(datos_campo!Y67="",datos_campo!Z67=""),SUM(datos_campo!Y67:Z67),"revisar"))*400</f>
        <v>400</v>
      </c>
      <c r="Q63" s="135">
        <f>IF(AND(datos_campo!AA67&gt;=0,datos_campo!AB67&gt;=0),AVERAGE(datos_campo!AA67:AB67),IF(OR(datos_campo!AA67="",datos_campo!AB67=""),SUM(datos_campo!AA67:AB67),"revisar"))*400</f>
        <v>0</v>
      </c>
      <c r="R63" s="135">
        <f>IF(AND(datos_campo!AC67&gt;=0,datos_campo!AD67&gt;=0),AVERAGE(datos_campo!AC67:AD67),IF(OR(datos_campo!AC67="",datos_campo!AD67=""),SUM(datos_campo!AC67:AD67),"revisar"))*400</f>
        <v>0</v>
      </c>
      <c r="S63" s="135">
        <f t="shared" si="0"/>
        <v>22800</v>
      </c>
      <c r="T63" s="135">
        <f>IF(AND(datos_campo!AE52&gt;=0,datos_campo!AF52&gt;=0),AVERAGE(datos_campo!AE52:AF52),IF(OR(datos_campo!AE52="",datos_campo!AF52=""),SUM(datos_campo!AE52:AF52),"revisar"))*400</f>
        <v>0</v>
      </c>
      <c r="U63" s="138">
        <f>IF(AND(datos_campo!AG67&gt;=0,datos_campo!AH67&gt;=0),AVERAGE(datos_campo!AG67:AH67),IF(OR(datos_campo!AG67="",datos_campo!AH67=""),SUM(datos_campo!AG67:AH67),"revisar"))*400</f>
        <v>0</v>
      </c>
      <c r="V63" s="139">
        <f t="shared" si="4"/>
        <v>0</v>
      </c>
    </row>
    <row r="64" spans="1:22" x14ac:dyDescent="0.25">
      <c r="A64" s="134">
        <f>datos_campo!A68</f>
        <v>42654</v>
      </c>
      <c r="B64" s="135" t="str">
        <f>datos_campo!B68</f>
        <v>Carolina</v>
      </c>
      <c r="C64" s="218">
        <f>datos_campo!C68</f>
        <v>1</v>
      </c>
      <c r="D64" s="135">
        <f>datos_campo!D68</f>
        <v>54</v>
      </c>
      <c r="E64" s="136">
        <f>datos_campo!E68</f>
        <v>11</v>
      </c>
      <c r="F64" s="135">
        <f>datos_campo!F68</f>
        <v>0</v>
      </c>
      <c r="G64" s="135">
        <f>datos_campo!G68</f>
        <v>5</v>
      </c>
      <c r="H64" s="136">
        <f>(datos_campo!H68/G64)</f>
        <v>24.8</v>
      </c>
      <c r="I64" s="136">
        <f>(datos_campo!I68/G64)</f>
        <v>9.6</v>
      </c>
      <c r="J64" s="136">
        <f t="shared" si="10"/>
        <v>34.4</v>
      </c>
      <c r="K64" s="136">
        <f t="shared" si="11"/>
        <v>72.093023255813961</v>
      </c>
      <c r="L64" s="136">
        <f t="shared" si="12"/>
        <v>27.906976744186046</v>
      </c>
      <c r="M64" s="137">
        <f>IF(COUNTIF(datos_campo!K68:T68,"&gt;=0")&gt;=1,((SUM(datos_campo!K68:T68)*100)/(COUNTIF(datos_campo!K68:T68,"&gt;=0")*20))," ")</f>
        <v>55</v>
      </c>
      <c r="N64" s="135">
        <f>IF(AND(datos_campo!U68&gt;=0,datos_campo!V68&gt;=0),AVERAGE(datos_campo!U68:V68),IF(OR(datos_campo!U68="",datos_campo!V68=""),SUM(datos_campo!U68:V68),"revisar"))*400</f>
        <v>10000</v>
      </c>
      <c r="O64" s="135">
        <f>IF(AND(datos_campo!W68&gt;=0,datos_campo!X68&gt;=0),AVERAGE(datos_campo!W68:X68),IF(OR(datos_campo!W68="",datos_campo!X68=""),SUM(datos_campo!W68:X68),"revisar"))*400</f>
        <v>2800</v>
      </c>
      <c r="P64" s="135">
        <f>IF(AND(datos_campo!Y68&gt;=0,datos_campo!Z68&gt;=0),AVERAGE(datos_campo!Y68:Z68),IF(OR(datos_campo!Y68="",datos_campo!Z68=""),SUM(datos_campo!Y68:Z68),"revisar"))*400</f>
        <v>0</v>
      </c>
      <c r="Q64" s="135">
        <f>IF(AND(datos_campo!AA68&gt;=0,datos_campo!AB68&gt;=0),AVERAGE(datos_campo!AA68:AB68),IF(OR(datos_campo!AA68="",datos_campo!AB68=""),SUM(datos_campo!AA68:AB68),"revisar"))*400</f>
        <v>0</v>
      </c>
      <c r="R64" s="135">
        <f>IF(AND(datos_campo!AC68&gt;=0,datos_campo!AD68&gt;=0),AVERAGE(datos_campo!AC68:AD68),IF(OR(datos_campo!AC68="",datos_campo!AD68=""),SUM(datos_campo!AC68:AD68),"revisar"))*400</f>
        <v>400</v>
      </c>
      <c r="S64" s="135">
        <f t="shared" si="0"/>
        <v>13200</v>
      </c>
      <c r="T64" s="135">
        <f>IF(AND(datos_campo!AE53&gt;=0,datos_campo!AF53&gt;=0),AVERAGE(datos_campo!AE53:AF53),IF(OR(datos_campo!AE53="",datos_campo!AF53=""),SUM(datos_campo!AE53:AF53),"revisar"))*400</f>
        <v>0</v>
      </c>
      <c r="U64" s="138">
        <f>IF(AND(datos_campo!AG68&gt;=0,datos_campo!AH68&gt;=0),AVERAGE(datos_campo!AG68:AH68),IF(OR(datos_campo!AG68="",datos_campo!AH68=""),SUM(datos_campo!AG68:AH68),"revisar"))*400</f>
        <v>400</v>
      </c>
      <c r="V64" s="139">
        <f t="shared" si="4"/>
        <v>400</v>
      </c>
    </row>
    <row r="65" spans="1:22" x14ac:dyDescent="0.25">
      <c r="A65" s="134">
        <f>datos_campo!A69</f>
        <v>42654</v>
      </c>
      <c r="B65" s="135" t="str">
        <f>datos_campo!B69</f>
        <v>Carolina</v>
      </c>
      <c r="C65" s="218">
        <f>datos_campo!C69</f>
        <v>1</v>
      </c>
      <c r="D65" s="135">
        <f>datos_campo!D69</f>
        <v>55</v>
      </c>
      <c r="E65" s="136">
        <f>datos_campo!E69</f>
        <v>11</v>
      </c>
      <c r="F65" s="135">
        <f>datos_campo!F69</f>
        <v>0</v>
      </c>
      <c r="G65" s="135">
        <f>datos_campo!G69</f>
        <v>5</v>
      </c>
      <c r="H65" s="136">
        <f>(datos_campo!H69/G65)</f>
        <v>41.8</v>
      </c>
      <c r="I65" s="136">
        <f>(datos_campo!I69/G65)</f>
        <v>1.8</v>
      </c>
      <c r="J65" s="136">
        <f t="shared" si="10"/>
        <v>43.599999999999994</v>
      </c>
      <c r="K65" s="136">
        <f t="shared" si="11"/>
        <v>95.87155963302753</v>
      </c>
      <c r="L65" s="136">
        <f t="shared" si="12"/>
        <v>4.1284403669724776</v>
      </c>
      <c r="M65" s="137">
        <f>IF(COUNTIF(datos_campo!K69:T69,"&gt;=0")&gt;=1,((SUM(datos_campo!K69:T69)*100)/(COUNTIF(datos_campo!K69:T69,"&gt;=0")*20))," ")</f>
        <v>0</v>
      </c>
      <c r="N65" s="135">
        <f>IF(AND(datos_campo!U69&gt;=0,datos_campo!V69&gt;=0),AVERAGE(datos_campo!U69:V69),IF(OR(datos_campo!U69="",datos_campo!V69=""),SUM(datos_campo!U69:V69),"revisar"))*400</f>
        <v>6400</v>
      </c>
      <c r="O65" s="135">
        <f>IF(AND(datos_campo!W69&gt;=0,datos_campo!X69&gt;=0),AVERAGE(datos_campo!W69:X69),IF(OR(datos_campo!W69="",datos_campo!X69=""),SUM(datos_campo!W69:X69),"revisar"))*400</f>
        <v>8000</v>
      </c>
      <c r="P65" s="135">
        <f>IF(AND(datos_campo!Y69&gt;=0,datos_campo!Z69&gt;=0),AVERAGE(datos_campo!Y69:Z69),IF(OR(datos_campo!Y69="",datos_campo!Z69=""),SUM(datos_campo!Y69:Z69),"revisar"))*400</f>
        <v>3200</v>
      </c>
      <c r="Q65" s="135">
        <f>IF(AND(datos_campo!AA69&gt;=0,datos_campo!AB69&gt;=0),AVERAGE(datos_campo!AA69:AB69),IF(OR(datos_campo!AA69="",datos_campo!AB69=""),SUM(datos_campo!AA69:AB69),"revisar"))*400</f>
        <v>0</v>
      </c>
      <c r="R65" s="135">
        <f>IF(AND(datos_campo!AC69&gt;=0,datos_campo!AD69&gt;=0),AVERAGE(datos_campo!AC69:AD69),IF(OR(datos_campo!AC69="",datos_campo!AD69=""),SUM(datos_campo!AC69:AD69),"revisar"))*400</f>
        <v>0</v>
      </c>
      <c r="S65" s="135">
        <f t="shared" si="0"/>
        <v>17600</v>
      </c>
      <c r="T65" s="135">
        <f>IF(AND(datos_campo!AE54&gt;=0,datos_campo!AF54&gt;=0),AVERAGE(datos_campo!AE54:AF54),IF(OR(datos_campo!AE54="",datos_campo!AF54=""),SUM(datos_campo!AE54:AF54),"revisar"))*400</f>
        <v>400</v>
      </c>
      <c r="U65" s="138">
        <f>IF(AND(datos_campo!AG69&gt;=0,datos_campo!AH69&gt;=0),AVERAGE(datos_campo!AG69:AH69),IF(OR(datos_campo!AG69="",datos_campo!AH69=""),SUM(datos_campo!AG69:AH69),"revisar"))*400</f>
        <v>0</v>
      </c>
      <c r="V65" s="139">
        <f t="shared" si="4"/>
        <v>400</v>
      </c>
    </row>
    <row r="66" spans="1:22" x14ac:dyDescent="0.25">
      <c r="A66" s="134">
        <f>datos_campo!A70</f>
        <v>42654</v>
      </c>
      <c r="B66" s="135" t="str">
        <f>datos_campo!B70</f>
        <v>Carolina</v>
      </c>
      <c r="C66" s="218">
        <f>datos_campo!C70</f>
        <v>1</v>
      </c>
      <c r="D66" s="135">
        <f>datos_campo!D70</f>
        <v>56</v>
      </c>
      <c r="E66" s="136">
        <f>datos_campo!E70</f>
        <v>14</v>
      </c>
      <c r="F66" s="135">
        <f>datos_campo!F70</f>
        <v>0</v>
      </c>
      <c r="G66" s="135">
        <f>datos_campo!G70</f>
        <v>5</v>
      </c>
      <c r="H66" s="136">
        <f>(datos_campo!H70/G66)</f>
        <v>65.2</v>
      </c>
      <c r="I66" s="136">
        <f>(datos_campo!I70/G66)</f>
        <v>27.4</v>
      </c>
      <c r="J66" s="136">
        <f t="shared" si="10"/>
        <v>92.6</v>
      </c>
      <c r="K66" s="136">
        <f t="shared" si="11"/>
        <v>70.410367170626358</v>
      </c>
      <c r="L66" s="136">
        <f t="shared" si="12"/>
        <v>29.589632829373652</v>
      </c>
      <c r="M66" s="137">
        <f>IF(COUNTIF(datos_campo!K70:T70,"&gt;=0")&gt;=1,((SUM(datos_campo!K70:T70)*100)/(COUNTIF(datos_campo!K70:T70,"&gt;=0")*20))," ")</f>
        <v>7.75</v>
      </c>
      <c r="N66" s="135">
        <f>IF(AND(datos_campo!U70&gt;=0,datos_campo!V70&gt;=0),AVERAGE(datos_campo!U70:V70),IF(OR(datos_campo!U70="",datos_campo!V70=""),SUM(datos_campo!U70:V70),"revisar"))*400</f>
        <v>10000</v>
      </c>
      <c r="O66" s="135">
        <f>IF(AND(datos_campo!W70&gt;=0,datos_campo!X70&gt;=0),AVERAGE(datos_campo!W70:X70),IF(OR(datos_campo!W70="",datos_campo!X70=""),SUM(datos_campo!W70:X70),"revisar"))*400</f>
        <v>4400</v>
      </c>
      <c r="P66" s="135">
        <f>IF(AND(datos_campo!Y70&gt;=0,datos_campo!Z70&gt;=0),AVERAGE(datos_campo!Y70:Z70),IF(OR(datos_campo!Y70="",datos_campo!Z70=""),SUM(datos_campo!Y70:Z70),"revisar"))*400</f>
        <v>0</v>
      </c>
      <c r="Q66" s="135">
        <f>IF(AND(datos_campo!AA70&gt;=0,datos_campo!AB70&gt;=0),AVERAGE(datos_campo!AA70:AB70),IF(OR(datos_campo!AA70="",datos_campo!AB70=""),SUM(datos_campo!AA70:AB70),"revisar"))*400</f>
        <v>0</v>
      </c>
      <c r="R66" s="135">
        <f>IF(AND(datos_campo!AC70&gt;=0,datos_campo!AD70&gt;=0),AVERAGE(datos_campo!AC70:AD70),IF(OR(datos_campo!AC70="",datos_campo!AD70=""),SUM(datos_campo!AC70:AD70),"revisar"))*400</f>
        <v>400</v>
      </c>
      <c r="S66" s="135">
        <f t="shared" si="0"/>
        <v>14800</v>
      </c>
      <c r="T66" s="135">
        <f>IF(AND(datos_campo!AE55&gt;=0,datos_campo!AF55&gt;=0),AVERAGE(datos_campo!AE55:AF55),IF(OR(datos_campo!AE55="",datos_campo!AF55=""),SUM(datos_campo!AE55:AF55),"revisar"))*400</f>
        <v>0</v>
      </c>
      <c r="U66" s="138">
        <f>IF(AND(datos_campo!AG70&gt;=0,datos_campo!AH70&gt;=0),AVERAGE(datos_campo!AG70:AH70),IF(OR(datos_campo!AG70="",datos_campo!AH70=""),SUM(datos_campo!AG70:AH70),"revisar"))*400</f>
        <v>0</v>
      </c>
      <c r="V66" s="139">
        <f t="shared" si="4"/>
        <v>0</v>
      </c>
    </row>
    <row r="67" spans="1:22" x14ac:dyDescent="0.25">
      <c r="A67" s="134">
        <f>datos_campo!A71</f>
        <v>42654</v>
      </c>
      <c r="B67" s="135" t="str">
        <f>datos_campo!B71</f>
        <v>Carolina</v>
      </c>
      <c r="C67" s="218">
        <f>datos_campo!C71</f>
        <v>1</v>
      </c>
      <c r="D67" s="135">
        <f>datos_campo!D71</f>
        <v>57</v>
      </c>
      <c r="E67" s="136">
        <f>datos_campo!E71</f>
        <v>14</v>
      </c>
      <c r="F67" s="135">
        <f>datos_campo!F71</f>
        <v>0</v>
      </c>
      <c r="G67" s="135">
        <f>datos_campo!G71</f>
        <v>5</v>
      </c>
      <c r="H67" s="136">
        <f>(datos_campo!H71/G67)</f>
        <v>61.2</v>
      </c>
      <c r="I67" s="136">
        <f>(datos_campo!I71/G67)</f>
        <v>16.399999999999999</v>
      </c>
      <c r="J67" s="136">
        <f t="shared" si="10"/>
        <v>77.599999999999994</v>
      </c>
      <c r="K67" s="136">
        <f t="shared" si="11"/>
        <v>78.86597938144331</v>
      </c>
      <c r="L67" s="136">
        <f t="shared" si="12"/>
        <v>21.134020618556701</v>
      </c>
      <c r="M67" s="137">
        <f>IF(COUNTIF(datos_campo!K71:T71,"&gt;=0")&gt;=1,((SUM(datos_campo!K71:T71)*100)/(COUNTIF(datos_campo!K71:T71,"&gt;=0")*20))," ")</f>
        <v>16</v>
      </c>
      <c r="N67" s="135">
        <f>IF(AND(datos_campo!U71&gt;=0,datos_campo!V71&gt;=0),AVERAGE(datos_campo!U71:V71),IF(OR(datos_campo!U71="",datos_campo!V71=""),SUM(datos_campo!U71:V71),"revisar"))*400</f>
        <v>8000</v>
      </c>
      <c r="O67" s="135">
        <f>IF(AND(datos_campo!W71&gt;=0,datos_campo!X71&gt;=0),AVERAGE(datos_campo!W71:X71),IF(OR(datos_campo!W71="",datos_campo!X71=""),SUM(datos_campo!W71:X71),"revisar"))*400</f>
        <v>1200</v>
      </c>
      <c r="P67" s="135">
        <f>IF(AND(datos_campo!Y71&gt;=0,datos_campo!Z71&gt;=0),AVERAGE(datos_campo!Y71:Z71),IF(OR(datos_campo!Y71="",datos_campo!Z71=""),SUM(datos_campo!Y71:Z71),"revisar"))*400</f>
        <v>0</v>
      </c>
      <c r="Q67" s="135">
        <f>IF(AND(datos_campo!AA71&gt;=0,datos_campo!AB71&gt;=0),AVERAGE(datos_campo!AA71:AB71),IF(OR(datos_campo!AA71="",datos_campo!AB71=""),SUM(datos_campo!AA71:AB71),"revisar"))*400</f>
        <v>0</v>
      </c>
      <c r="R67" s="135">
        <f>IF(AND(datos_campo!AC71&gt;=0,datos_campo!AD71&gt;=0),AVERAGE(datos_campo!AC71:AD71),IF(OR(datos_campo!AC71="",datos_campo!AD71=""),SUM(datos_campo!AC71:AD71),"revisar"))*400</f>
        <v>2000</v>
      </c>
      <c r="S67" s="135">
        <f t="shared" si="0"/>
        <v>11200</v>
      </c>
      <c r="T67" s="135">
        <f>IF(AND(datos_campo!AE56&gt;=0,datos_campo!AF56&gt;=0),AVERAGE(datos_campo!AE56:AF56),IF(OR(datos_campo!AE56="",datos_campo!AF56=""),SUM(datos_campo!AE56:AF56),"revisar"))*400</f>
        <v>0</v>
      </c>
      <c r="U67" s="138">
        <f>IF(AND(datos_campo!AG71&gt;=0,datos_campo!AH71&gt;=0),AVERAGE(datos_campo!AG71:AH71),IF(OR(datos_campo!AG71="",datos_campo!AH71=""),SUM(datos_campo!AG71:AH71),"revisar"))*400</f>
        <v>2400</v>
      </c>
      <c r="V67" s="139">
        <f t="shared" si="4"/>
        <v>2400</v>
      </c>
    </row>
    <row r="68" spans="1:22" x14ac:dyDescent="0.25">
      <c r="A68" s="134">
        <f>datos_campo!A72</f>
        <v>42654</v>
      </c>
      <c r="B68" s="135" t="str">
        <f>datos_campo!B72</f>
        <v>Carolina</v>
      </c>
      <c r="C68" s="218">
        <f>datos_campo!C72</f>
        <v>1</v>
      </c>
      <c r="D68" s="135">
        <f>datos_campo!D72</f>
        <v>58</v>
      </c>
      <c r="E68" s="136">
        <f>datos_campo!E72</f>
        <v>14</v>
      </c>
      <c r="F68" s="135">
        <f>datos_campo!F72</f>
        <v>0</v>
      </c>
      <c r="G68" s="135">
        <f>datos_campo!G72</f>
        <v>5</v>
      </c>
      <c r="H68" s="136">
        <f>(datos_campo!H72/G68)</f>
        <v>89.2</v>
      </c>
      <c r="I68" s="136">
        <f>(datos_campo!I72/G68)</f>
        <v>8</v>
      </c>
      <c r="J68" s="136">
        <f t="shared" si="10"/>
        <v>97.2</v>
      </c>
      <c r="K68" s="136">
        <f t="shared" si="11"/>
        <v>91.769547325102877</v>
      </c>
      <c r="L68" s="136">
        <f t="shared" si="12"/>
        <v>8.2304526748971192</v>
      </c>
      <c r="M68" s="137">
        <f>IF(COUNTIF(datos_campo!K72:T72,"&gt;=0")&gt;=1,((SUM(datos_campo!K72:T72)*100)/(COUNTIF(datos_campo!K72:T72,"&gt;=0")*20))," ")</f>
        <v>15</v>
      </c>
      <c r="N68" s="135">
        <f>IF(AND(datos_campo!U72&gt;=0,datos_campo!V72&gt;=0),AVERAGE(datos_campo!U72:V72),IF(OR(datos_campo!U72="",datos_campo!V72=""),SUM(datos_campo!U72:V72),"revisar"))*400</f>
        <v>49600</v>
      </c>
      <c r="O68" s="135">
        <f>IF(AND(datos_campo!W72&gt;=0,datos_campo!X72&gt;=0),AVERAGE(datos_campo!W72:X72),IF(OR(datos_campo!W72="",datos_campo!X72=""),SUM(datos_campo!W72:X72),"revisar"))*400</f>
        <v>5200</v>
      </c>
      <c r="P68" s="135">
        <f>IF(AND(datos_campo!Y72&gt;=0,datos_campo!Z72&gt;=0),AVERAGE(datos_campo!Y72:Z72),IF(OR(datos_campo!Y72="",datos_campo!Z72=""),SUM(datos_campo!Y72:Z72),"revisar"))*400</f>
        <v>0</v>
      </c>
      <c r="Q68" s="135">
        <f>IF(AND(datos_campo!AA72&gt;=0,datos_campo!AB72&gt;=0),AVERAGE(datos_campo!AA72:AB72),IF(OR(datos_campo!AA72="",datos_campo!AB72=""),SUM(datos_campo!AA72:AB72),"revisar"))*400</f>
        <v>800</v>
      </c>
      <c r="R68" s="135">
        <f>IF(AND(datos_campo!AC72&gt;=0,datos_campo!AD72&gt;=0),AVERAGE(datos_campo!AC72:AD72),IF(OR(datos_campo!AC72="",datos_campo!AD72=""),SUM(datos_campo!AC72:AD72),"revisar"))*400</f>
        <v>1200</v>
      </c>
      <c r="S68" s="135">
        <f t="shared" si="0"/>
        <v>56800</v>
      </c>
      <c r="T68" s="135">
        <f>IF(AND(datos_campo!AE57&gt;=0,datos_campo!AF57&gt;=0),AVERAGE(datos_campo!AE57:AF57),IF(OR(datos_campo!AE57="",datos_campo!AF57=""),SUM(datos_campo!AE57:AF57),"revisar"))*400</f>
        <v>0</v>
      </c>
      <c r="U68" s="138">
        <f>IF(AND(datos_campo!AG72&gt;=0,datos_campo!AH72&gt;=0),AVERAGE(datos_campo!AG72:AH72),IF(OR(datos_campo!AG72="",datos_campo!AH72=""),SUM(datos_campo!AG72:AH72),"revisar"))*400</f>
        <v>2800</v>
      </c>
      <c r="V68" s="139">
        <f t="shared" si="4"/>
        <v>2800</v>
      </c>
    </row>
    <row r="69" spans="1:22" x14ac:dyDescent="0.25">
      <c r="A69" s="134">
        <f>datos_campo!A73</f>
        <v>42654</v>
      </c>
      <c r="B69" s="135" t="str">
        <f>datos_campo!B73</f>
        <v>Carolina</v>
      </c>
      <c r="C69" s="218">
        <f>datos_campo!C73</f>
        <v>1</v>
      </c>
      <c r="D69" s="135">
        <f>datos_campo!D73</f>
        <v>59</v>
      </c>
      <c r="E69" s="136">
        <f>datos_campo!E73</f>
        <v>14</v>
      </c>
      <c r="F69" s="135">
        <f>datos_campo!F73</f>
        <v>0</v>
      </c>
      <c r="G69" s="135">
        <f>datos_campo!G73</f>
        <v>5</v>
      </c>
      <c r="H69" s="136">
        <f>(datos_campo!H73/G69)</f>
        <v>52.2</v>
      </c>
      <c r="I69" s="136">
        <f>(datos_campo!I73/G69)</f>
        <v>15.2</v>
      </c>
      <c r="J69" s="136">
        <f t="shared" si="10"/>
        <v>67.400000000000006</v>
      </c>
      <c r="K69" s="136">
        <f t="shared" si="11"/>
        <v>77.448071216617208</v>
      </c>
      <c r="L69" s="136">
        <f t="shared" si="12"/>
        <v>22.551928783382788</v>
      </c>
      <c r="M69" s="137">
        <f>IF(COUNTIF(datos_campo!K73:T73,"&gt;=0")&gt;=1,((SUM(datos_campo!K73:T73)*100)/(COUNTIF(datos_campo!K73:T73,"&gt;=0")*20))," ")</f>
        <v>8.25</v>
      </c>
      <c r="N69" s="135">
        <f>IF(AND(datos_campo!U73&gt;=0,datos_campo!V73&gt;=0),AVERAGE(datos_campo!U73:V73),IF(OR(datos_campo!U73="",datos_campo!V73=""),SUM(datos_campo!U73:V73),"revisar"))*400</f>
        <v>16400</v>
      </c>
      <c r="O69" s="135">
        <f>IF(AND(datos_campo!W73&gt;=0,datos_campo!X73&gt;=0),AVERAGE(datos_campo!W73:X73),IF(OR(datos_campo!W73="",datos_campo!X73=""),SUM(datos_campo!W73:X73),"revisar"))*400</f>
        <v>10800</v>
      </c>
      <c r="P69" s="135">
        <f>IF(AND(datos_campo!Y73&gt;=0,datos_campo!Z73&gt;=0),AVERAGE(datos_campo!Y73:Z73),IF(OR(datos_campo!Y73="",datos_campo!Z73=""),SUM(datos_campo!Y73:Z73),"revisar"))*400</f>
        <v>0</v>
      </c>
      <c r="Q69" s="135">
        <f>IF(AND(datos_campo!AA73&gt;=0,datos_campo!AB73&gt;=0),AVERAGE(datos_campo!AA73:AB73),IF(OR(datos_campo!AA73="",datos_campo!AB73=""),SUM(datos_campo!AA73:AB73),"revisar"))*400</f>
        <v>0</v>
      </c>
      <c r="R69" s="135">
        <f>IF(AND(datos_campo!AC73&gt;=0,datos_campo!AD73&gt;=0),AVERAGE(datos_campo!AC73:AD73),IF(OR(datos_campo!AC73="",datos_campo!AD73=""),SUM(datos_campo!AC73:AD73),"revisar"))*400</f>
        <v>0</v>
      </c>
      <c r="S69" s="135">
        <f t="shared" si="0"/>
        <v>27200</v>
      </c>
      <c r="T69" s="135">
        <f>IF(AND(datos_campo!AE58&gt;=0,datos_campo!AF58&gt;=0),AVERAGE(datos_campo!AE58:AF58),IF(OR(datos_campo!AE58="",datos_campo!AF58=""),SUM(datos_campo!AE58:AF58),"revisar"))*400</f>
        <v>0</v>
      </c>
      <c r="U69" s="138">
        <f>IF(AND(datos_campo!AG73&gt;=0,datos_campo!AH73&gt;=0),AVERAGE(datos_campo!AG73:AH73),IF(OR(datos_campo!AG73="",datos_campo!AH73=""),SUM(datos_campo!AG73:AH73),"revisar"))*400</f>
        <v>2400</v>
      </c>
      <c r="V69" s="139">
        <f t="shared" si="4"/>
        <v>2400</v>
      </c>
    </row>
    <row r="70" spans="1:22" ht="15.75" thickBot="1" x14ac:dyDescent="0.3">
      <c r="A70" s="152">
        <f>datos_campo!A74</f>
        <v>42654</v>
      </c>
      <c r="B70" s="153" t="str">
        <f>datos_campo!B74</f>
        <v>Carolina</v>
      </c>
      <c r="C70" s="219">
        <f>datos_campo!C74</f>
        <v>1</v>
      </c>
      <c r="D70" s="153">
        <f>datos_campo!D74</f>
        <v>60</v>
      </c>
      <c r="E70" s="154">
        <f>datos_campo!E74</f>
        <v>14</v>
      </c>
      <c r="F70" s="153">
        <f>datos_campo!F74</f>
        <v>0</v>
      </c>
      <c r="G70" s="153">
        <f>datos_campo!G74</f>
        <v>5</v>
      </c>
      <c r="H70" s="154">
        <f>(datos_campo!H74/G70)</f>
        <v>88.2</v>
      </c>
      <c r="I70" s="154">
        <f>(datos_campo!I74/G70)</f>
        <v>9.4</v>
      </c>
      <c r="J70" s="154">
        <f t="shared" si="10"/>
        <v>97.600000000000009</v>
      </c>
      <c r="K70" s="154">
        <f t="shared" si="11"/>
        <v>90.368852459016381</v>
      </c>
      <c r="L70" s="154">
        <f t="shared" si="12"/>
        <v>9.6311475409836049</v>
      </c>
      <c r="M70" s="155">
        <f>IF(COUNTIF(datos_campo!K74:T74,"&gt;=0")&gt;=1,((SUM(datos_campo!K74:T74)*100)/(COUNTIF(datos_campo!K74:T74,"&gt;=0")*20))," ")</f>
        <v>14.5</v>
      </c>
      <c r="N70" s="153">
        <f>IF(AND(datos_campo!U74&gt;=0,datos_campo!V74&gt;=0),AVERAGE(datos_campo!U74:V74),IF(OR(datos_campo!U74="",datos_campo!V74=""),SUM(datos_campo!U74:V74),"revisar"))*400</f>
        <v>3200</v>
      </c>
      <c r="O70" s="153">
        <f>IF(AND(datos_campo!W74&gt;=0,datos_campo!X74&gt;=0),AVERAGE(datos_campo!W74:X74),IF(OR(datos_campo!W74="",datos_campo!X74=""),SUM(datos_campo!W74:X74),"revisar"))*400</f>
        <v>2000</v>
      </c>
      <c r="P70" s="153">
        <f>IF(AND(datos_campo!Y74&gt;=0,datos_campo!Z74&gt;=0),AVERAGE(datos_campo!Y74:Z74),IF(OR(datos_campo!Y74="",datos_campo!Z74=""),SUM(datos_campo!Y74:Z74),"revisar"))*400</f>
        <v>400</v>
      </c>
      <c r="Q70" s="153">
        <f>IF(AND(datos_campo!AA74&gt;=0,datos_campo!AB74&gt;=0),AVERAGE(datos_campo!AA74:AB74),IF(OR(datos_campo!AA74="",datos_campo!AB74=""),SUM(datos_campo!AA74:AB74),"revisar"))*400</f>
        <v>800</v>
      </c>
      <c r="R70" s="153">
        <f>IF(AND(datos_campo!AC74&gt;=0,datos_campo!AD74&gt;=0),AVERAGE(datos_campo!AC74:AD74),IF(OR(datos_campo!AC74="",datos_campo!AD74=""),SUM(datos_campo!AC74:AD74),"revisar"))*400</f>
        <v>400</v>
      </c>
      <c r="S70" s="153">
        <f t="shared" si="0"/>
        <v>6800</v>
      </c>
      <c r="T70" s="153">
        <f>IF(AND(datos_campo!AE59&gt;=0,datos_campo!AF59&gt;=0),AVERAGE(datos_campo!AE59:AF59),IF(OR(datos_campo!AE59="",datos_campo!AF59=""),SUM(datos_campo!AE59:AF59),"revisar"))*400</f>
        <v>0</v>
      </c>
      <c r="U70" s="156">
        <f>IF(AND(datos_campo!AG74&gt;=0,datos_campo!AH74&gt;=0),AVERAGE(datos_campo!AG74:AH74),IF(OR(datos_campo!AG74="",datos_campo!AH74=""),SUM(datos_campo!AG74:AH74),"revisar"))*400</f>
        <v>0</v>
      </c>
      <c r="V70" s="157">
        <f t="shared" si="4"/>
        <v>0</v>
      </c>
    </row>
    <row r="71" spans="1:22" x14ac:dyDescent="0.25">
      <c r="A71" s="22">
        <f>datos_campo!A75</f>
        <v>42723</v>
      </c>
      <c r="B71" s="23" t="str">
        <f>datos_campo!B75</f>
        <v>Luisa Fernanda</v>
      </c>
      <c r="C71" s="211">
        <f>datos_campo!C75</f>
        <v>2</v>
      </c>
      <c r="D71" s="23">
        <f>datos_campo!D75</f>
        <v>1</v>
      </c>
      <c r="E71" s="24">
        <f>datos_campo!E75</f>
        <v>3</v>
      </c>
      <c r="F71" s="23">
        <f>datos_campo!F75</f>
        <v>0</v>
      </c>
      <c r="G71" s="23">
        <f>datos_campo!G75</f>
        <v>5</v>
      </c>
      <c r="H71" s="24">
        <f>(datos_campo!H75/G71)</f>
        <v>25</v>
      </c>
      <c r="I71" s="24">
        <f>(datos_campo!I75/G71)</f>
        <v>26.6</v>
      </c>
      <c r="J71" s="24">
        <f t="shared" si="10"/>
        <v>51.6</v>
      </c>
      <c r="K71" s="24">
        <f t="shared" si="11"/>
        <v>48.449612403100772</v>
      </c>
      <c r="L71" s="24">
        <f t="shared" si="12"/>
        <v>51.55038759689922</v>
      </c>
      <c r="M71" s="25">
        <f>IF(COUNTIF(datos_campo!K75:T75,"&gt;=0")&gt;=1,((SUM(datos_campo!K75:T75)*100)/(COUNTIF(datos_campo!K75:T75,"&gt;=0")*20))," ")</f>
        <v>1.6666666666666667</v>
      </c>
      <c r="N71" s="23">
        <f>IF(AND(datos_campo!U75&gt;=0,datos_campo!V75&gt;=0),AVERAGE(datos_campo!U75:V75),IF(OR(datos_campo!U75="",datos_campo!V75=""),SUM(datos_campo!U75:V75),"revisar"))*400</f>
        <v>1200</v>
      </c>
      <c r="O71" s="23">
        <f>IF(AND(datos_campo!W75&gt;=0,datos_campo!X75&gt;=0),AVERAGE(datos_campo!W75:X75),IF(OR(datos_campo!W75="",datos_campo!X75=""),SUM(datos_campo!W75:X75),"revisar"))*400</f>
        <v>6800</v>
      </c>
      <c r="P71" s="23">
        <f>IF(AND(datos_campo!Y75&gt;=0,datos_campo!Z75&gt;=0),AVERAGE(datos_campo!Y75:Z75),IF(OR(datos_campo!Y75="",datos_campo!Z75=""),SUM(datos_campo!Y75:Z75),"revisar"))*400</f>
        <v>400</v>
      </c>
      <c r="Q71" s="23">
        <f>IF(AND(datos_campo!AA75&gt;=0,datos_campo!AB75&gt;=0),AVERAGE(datos_campo!AA75:AB75),IF(OR(datos_campo!AA75="",datos_campo!AB75=""),SUM(datos_campo!AA75:AB75),"revisar"))*400</f>
        <v>0</v>
      </c>
      <c r="R71" s="23">
        <f>IF(AND(datos_campo!AC75&gt;=0,datos_campo!AD75&gt;=0),AVERAGE(datos_campo!AC75:AD75),IF(OR(datos_campo!AC75="",datos_campo!AD75=""),SUM(datos_campo!AC75:AD75),"revisar"))*400</f>
        <v>0</v>
      </c>
      <c r="S71" s="23">
        <f t="shared" si="0"/>
        <v>8400</v>
      </c>
      <c r="T71" s="23">
        <f>IF(AND(datos_campo!AE60&gt;=0,datos_campo!AF60&gt;=0),AVERAGE(datos_campo!AE60:AF60),IF(OR(datos_campo!AE60="",datos_campo!AF60=""),SUM(datos_campo!AE60:AF60),"revisar"))*400</f>
        <v>0</v>
      </c>
      <c r="U71" s="23">
        <f>IF(AND(datos_campo!AG75&gt;=0,datos_campo!AH75&gt;=0),AVERAGE(datos_campo!AG75:AH75),IF(OR(datos_campo!AG75="",datos_campo!AH75=""),SUM(datos_campo!AG75:AH75),"revisar"))*400</f>
        <v>0</v>
      </c>
      <c r="V71" s="41">
        <f t="shared" si="4"/>
        <v>0</v>
      </c>
    </row>
    <row r="72" spans="1:22" x14ac:dyDescent="0.25">
      <c r="A72" s="26">
        <f>datos_campo!A76</f>
        <v>42723</v>
      </c>
      <c r="B72" s="5" t="str">
        <f>datos_campo!B76</f>
        <v>Luisa Fernanda</v>
      </c>
      <c r="C72" s="212">
        <f>datos_campo!C76</f>
        <v>2</v>
      </c>
      <c r="D72" s="5">
        <f>datos_campo!D76</f>
        <v>2</v>
      </c>
      <c r="E72" s="6">
        <f>datos_campo!E76</f>
        <v>3</v>
      </c>
      <c r="F72" s="5">
        <f>datos_campo!F76</f>
        <v>0</v>
      </c>
      <c r="G72" s="5">
        <f>datos_campo!G76</f>
        <v>5</v>
      </c>
      <c r="H72" s="6">
        <f>(datos_campo!H76/G72)</f>
        <v>36.6</v>
      </c>
      <c r="I72" s="6">
        <f>(datos_campo!I76/G72)</f>
        <v>17.600000000000001</v>
      </c>
      <c r="J72" s="6">
        <f t="shared" si="10"/>
        <v>54.2</v>
      </c>
      <c r="K72" s="6">
        <f t="shared" si="11"/>
        <v>67.52767527675276</v>
      </c>
      <c r="L72" s="6">
        <f t="shared" si="12"/>
        <v>32.472324723247233</v>
      </c>
      <c r="M72" s="7">
        <f>IF(COUNTIF(datos_campo!K76:T76,"&gt;=0")&gt;=1,((SUM(datos_campo!K76:T76)*100)/(COUNTIF(datos_campo!K76:T76,"&gt;=0")*20))," ")</f>
        <v>7.5</v>
      </c>
      <c r="N72" s="5">
        <f>IF(AND(datos_campo!U76&gt;=0,datos_campo!V76&gt;=0),AVERAGE(datos_campo!U76:V76),IF(OR(datos_campo!U76="",datos_campo!V76=""),SUM(datos_campo!U76:V76),"revisar"))*400</f>
        <v>5600</v>
      </c>
      <c r="O72" s="5">
        <f>IF(AND(datos_campo!W76&gt;=0,datos_campo!X76&gt;=0),AVERAGE(datos_campo!W76:X76),IF(OR(datos_campo!W76="",datos_campo!X76=""),SUM(datos_campo!W76:X76),"revisar"))*400</f>
        <v>800</v>
      </c>
      <c r="P72" s="5">
        <f>IF(AND(datos_campo!Y76&gt;=0,datos_campo!Z76&gt;=0),AVERAGE(datos_campo!Y76:Z76),IF(OR(datos_campo!Y76="",datos_campo!Z76=""),SUM(datos_campo!Y76:Z76),"revisar"))*400</f>
        <v>0</v>
      </c>
      <c r="Q72" s="5">
        <f>IF(AND(datos_campo!AA76&gt;=0,datos_campo!AB76&gt;=0),AVERAGE(datos_campo!AA76:AB76),IF(OR(datos_campo!AA76="",datos_campo!AB76=""),SUM(datos_campo!AA76:AB76),"revisar"))*400</f>
        <v>0</v>
      </c>
      <c r="R72" s="5">
        <f>IF(AND(datos_campo!AC76&gt;=0,datos_campo!AD76&gt;=0),AVERAGE(datos_campo!AC76:AD76),IF(OR(datos_campo!AC76="",datos_campo!AD76=""),SUM(datos_campo!AC76:AD76),"revisar"))*400</f>
        <v>0</v>
      </c>
      <c r="S72" s="5">
        <f t="shared" si="0"/>
        <v>6400</v>
      </c>
      <c r="T72" s="31">
        <f>IF(AND(datos_campo!AE61&gt;=0,datos_campo!AF61&gt;=0),AVERAGE(datos_campo!AE61:AF61),IF(OR(datos_campo!AE61="",datos_campo!AF61=""),SUM(datos_campo!AE61:AF61),"revisar"))*400</f>
        <v>0</v>
      </c>
      <c r="U72" s="31">
        <f>IF(AND(datos_campo!AG76&gt;=0,datos_campo!AH76&gt;=0),AVERAGE(datos_campo!AG76:AH76),IF(OR(datos_campo!AG76="",datos_campo!AH76=""),SUM(datos_campo!AG76:AH76),"revisar"))*400</f>
        <v>0</v>
      </c>
      <c r="V72" s="42">
        <f t="shared" si="4"/>
        <v>0</v>
      </c>
    </row>
    <row r="73" spans="1:22" x14ac:dyDescent="0.25">
      <c r="A73" s="26">
        <f>datos_campo!A77</f>
        <v>42723</v>
      </c>
      <c r="B73" s="5" t="str">
        <f>datos_campo!B77</f>
        <v>Luisa Fernanda</v>
      </c>
      <c r="C73" s="212">
        <f>datos_campo!C77</f>
        <v>2</v>
      </c>
      <c r="D73" s="5">
        <f>datos_campo!D77</f>
        <v>3</v>
      </c>
      <c r="E73" s="6">
        <f>datos_campo!E77</f>
        <v>3</v>
      </c>
      <c r="F73" s="5">
        <f>datos_campo!F77</f>
        <v>0</v>
      </c>
      <c r="G73" s="5">
        <f>datos_campo!G77</f>
        <v>5</v>
      </c>
      <c r="H73" s="6">
        <f>(datos_campo!H77/G73)</f>
        <v>10</v>
      </c>
      <c r="I73" s="6">
        <f>(datos_campo!I77/G73)</f>
        <v>8</v>
      </c>
      <c r="J73" s="6">
        <f t="shared" si="10"/>
        <v>18</v>
      </c>
      <c r="K73" s="6">
        <f t="shared" si="11"/>
        <v>55.555555555555557</v>
      </c>
      <c r="L73" s="6">
        <f t="shared" si="12"/>
        <v>44.444444444444443</v>
      </c>
      <c r="M73" s="7">
        <f>IF(COUNTIF(datos_campo!K77:T77,"&gt;=0")&gt;=1,((SUM(datos_campo!K77:T77)*100)/(COUNTIF(datos_campo!K77:T77,"&gt;=0")*20))," ")</f>
        <v>3.75</v>
      </c>
      <c r="N73" s="5">
        <f>IF(AND(datos_campo!U77&gt;=0,datos_campo!V77&gt;=0),AVERAGE(datos_campo!U77:V77),IF(OR(datos_campo!U77="",datos_campo!V77=""),SUM(datos_campo!U77:V77),"revisar"))*400</f>
        <v>8000</v>
      </c>
      <c r="O73" s="5">
        <f>IF(AND(datos_campo!W77&gt;=0,datos_campo!X77&gt;=0),AVERAGE(datos_campo!W77:X77),IF(OR(datos_campo!W77="",datos_campo!X77=""),SUM(datos_campo!W77:X77),"revisar"))*400</f>
        <v>1600</v>
      </c>
      <c r="P73" s="5">
        <f>IF(AND(datos_campo!Y77&gt;=0,datos_campo!Z77&gt;=0),AVERAGE(datos_campo!Y77:Z77),IF(OR(datos_campo!Y77="",datos_campo!Z77=""),SUM(datos_campo!Y77:Z77),"revisar"))*400</f>
        <v>0</v>
      </c>
      <c r="Q73" s="5">
        <f>IF(AND(datos_campo!AA77&gt;=0,datos_campo!AB77&gt;=0),AVERAGE(datos_campo!AA77:AB77),IF(OR(datos_campo!AA77="",datos_campo!AB77=""),SUM(datos_campo!AA77:AB77),"revisar"))*400</f>
        <v>0</v>
      </c>
      <c r="R73" s="5">
        <f>IF(AND(datos_campo!AC77&gt;=0,datos_campo!AD77&gt;=0),AVERAGE(datos_campo!AC77:AD77),IF(OR(datos_campo!AC77="",datos_campo!AD77=""),SUM(datos_campo!AC77:AD77),"revisar"))*400</f>
        <v>0</v>
      </c>
      <c r="S73" s="5">
        <f t="shared" si="0"/>
        <v>9600</v>
      </c>
      <c r="T73" s="31">
        <f>IF(AND(datos_campo!AE62&gt;=0,datos_campo!AF62&gt;=0),AVERAGE(datos_campo!AE62:AF62),IF(OR(datos_campo!AE62="",datos_campo!AF62=""),SUM(datos_campo!AE62:AF62),"revisar"))*400</f>
        <v>0</v>
      </c>
      <c r="U73" s="31">
        <f>IF(AND(datos_campo!AG77&gt;=0,datos_campo!AH77&gt;=0),AVERAGE(datos_campo!AG77:AH77),IF(OR(datos_campo!AG77="",datos_campo!AH77=""),SUM(datos_campo!AG77:AH77),"revisar"))*400</f>
        <v>0</v>
      </c>
      <c r="V73" s="42">
        <f t="shared" si="4"/>
        <v>0</v>
      </c>
    </row>
    <row r="74" spans="1:22" x14ac:dyDescent="0.25">
      <c r="A74" s="26">
        <f>datos_campo!A78</f>
        <v>42723</v>
      </c>
      <c r="B74" s="5" t="str">
        <f>datos_campo!B78</f>
        <v>Luisa Fernanda</v>
      </c>
      <c r="C74" s="212">
        <f>datos_campo!C78</f>
        <v>2</v>
      </c>
      <c r="D74" s="5">
        <f>datos_campo!D78</f>
        <v>4</v>
      </c>
      <c r="E74" s="6">
        <f>datos_campo!E78</f>
        <v>4</v>
      </c>
      <c r="F74" s="5">
        <f>datos_campo!F78</f>
        <v>0</v>
      </c>
      <c r="G74" s="5">
        <f>datos_campo!G78</f>
        <v>5</v>
      </c>
      <c r="H74" s="6">
        <f>(datos_campo!H78/G74)</f>
        <v>19.399999999999999</v>
      </c>
      <c r="I74" s="6">
        <f>(datos_campo!I78/G74)</f>
        <v>25.6</v>
      </c>
      <c r="J74" s="6">
        <f t="shared" si="10"/>
        <v>45</v>
      </c>
      <c r="K74" s="6">
        <f t="shared" si="11"/>
        <v>43.111111111111107</v>
      </c>
      <c r="L74" s="6">
        <f t="shared" si="12"/>
        <v>56.888888888888886</v>
      </c>
      <c r="M74" s="7">
        <f>IF(COUNTIF(datos_campo!K78:T78,"&gt;=0")&gt;=1,((SUM(datos_campo!K78:T78)*100)/(COUNTIF(datos_campo!K78:T78,"&gt;=0")*20))," ")</f>
        <v>4.4444444444444446</v>
      </c>
      <c r="N74" s="5">
        <f>IF(AND(datos_campo!U78&gt;=0,datos_campo!V78&gt;=0),AVERAGE(datos_campo!U78:V78),IF(OR(datos_campo!U78="",datos_campo!V78=""),SUM(datos_campo!U78:V78),"revisar"))*400</f>
        <v>5600</v>
      </c>
      <c r="O74" s="5">
        <f>IF(AND(datos_campo!W78&gt;=0,datos_campo!X78&gt;=0),AVERAGE(datos_campo!W78:X78),IF(OR(datos_campo!W78="",datos_campo!X78=""),SUM(datos_campo!W78:X78),"revisar"))*400</f>
        <v>1600</v>
      </c>
      <c r="P74" s="5">
        <f>IF(AND(datos_campo!Y78&gt;=0,datos_campo!Z78&gt;=0),AVERAGE(datos_campo!Y78:Z78),IF(OR(datos_campo!Y78="",datos_campo!Z78=""),SUM(datos_campo!Y78:Z78),"revisar"))*400</f>
        <v>0</v>
      </c>
      <c r="Q74" s="5">
        <f>IF(AND(datos_campo!AA78&gt;=0,datos_campo!AB78&gt;=0),AVERAGE(datos_campo!AA78:AB78),IF(OR(datos_campo!AA78="",datos_campo!AB78=""),SUM(datos_campo!AA78:AB78),"revisar"))*400</f>
        <v>0</v>
      </c>
      <c r="R74" s="5">
        <f>IF(AND(datos_campo!AC78&gt;=0,datos_campo!AD78&gt;=0),AVERAGE(datos_campo!AC78:AD78),IF(OR(datos_campo!AC78="",datos_campo!AD78=""),SUM(datos_campo!AC78:AD78),"revisar"))*400</f>
        <v>0</v>
      </c>
      <c r="S74" s="5">
        <f t="shared" si="0"/>
        <v>7200</v>
      </c>
      <c r="T74" s="31">
        <f>IF(AND(datos_campo!AE63&gt;=0,datos_campo!AF63&gt;=0),AVERAGE(datos_campo!AE63:AF63),IF(OR(datos_campo!AE63="",datos_campo!AF63=""),SUM(datos_campo!AE63:AF63),"revisar"))*400</f>
        <v>0</v>
      </c>
      <c r="U74" s="31">
        <f>IF(AND(datos_campo!AG78&gt;=0,datos_campo!AH78&gt;=0),AVERAGE(datos_campo!AG78:AH78),IF(OR(datos_campo!AG78="",datos_campo!AH78=""),SUM(datos_campo!AG78:AH78),"revisar"))*400</f>
        <v>0</v>
      </c>
      <c r="V74" s="42">
        <f t="shared" si="4"/>
        <v>0</v>
      </c>
    </row>
    <row r="75" spans="1:22" x14ac:dyDescent="0.25">
      <c r="A75" s="26">
        <f>datos_campo!A79</f>
        <v>42723</v>
      </c>
      <c r="B75" s="5" t="str">
        <f>datos_campo!B79</f>
        <v>Luisa Fernanda</v>
      </c>
      <c r="C75" s="212">
        <f>datos_campo!C79</f>
        <v>2</v>
      </c>
      <c r="D75" s="5">
        <f>datos_campo!D79</f>
        <v>5</v>
      </c>
      <c r="E75" s="6">
        <f>datos_campo!E79</f>
        <v>4</v>
      </c>
      <c r="F75" s="5">
        <f>datos_campo!F79</f>
        <v>0</v>
      </c>
      <c r="G75" s="5">
        <f>datos_campo!G79</f>
        <v>5</v>
      </c>
      <c r="H75" s="6">
        <f>(datos_campo!H79/G75)</f>
        <v>34.6</v>
      </c>
      <c r="I75" s="6">
        <f>(datos_campo!I79/G75)</f>
        <v>13.6</v>
      </c>
      <c r="J75" s="6">
        <f t="shared" si="10"/>
        <v>48.2</v>
      </c>
      <c r="K75" s="6">
        <f t="shared" si="11"/>
        <v>71.784232365145229</v>
      </c>
      <c r="L75" s="6">
        <f t="shared" si="12"/>
        <v>28.215767634854771</v>
      </c>
      <c r="M75" s="7">
        <f>IF(COUNTIF(datos_campo!K79:T79,"&gt;=0")&gt;=1,((SUM(datos_campo!K79:T79)*100)/(COUNTIF(datos_campo!K79:T79,"&gt;=0")*20))," ")</f>
        <v>3.75</v>
      </c>
      <c r="N75" s="5">
        <f>IF(AND(datos_campo!U79&gt;=0,datos_campo!V79&gt;=0),AVERAGE(datos_campo!U79:V79),IF(OR(datos_campo!U79="",datos_campo!V79=""),SUM(datos_campo!U79:V79),"revisar"))*400</f>
        <v>3200</v>
      </c>
      <c r="O75" s="5">
        <f>IF(AND(datos_campo!W79&gt;=0,datos_campo!X79&gt;=0),AVERAGE(datos_campo!W79:X79),IF(OR(datos_campo!W79="",datos_campo!X79=""),SUM(datos_campo!W79:X79),"revisar"))*400</f>
        <v>1200</v>
      </c>
      <c r="P75" s="5">
        <f>IF(AND(datos_campo!Y79&gt;=0,datos_campo!Z79&gt;=0),AVERAGE(datos_campo!Y79:Z79),IF(OR(datos_campo!Y79="",datos_campo!Z79=""),SUM(datos_campo!Y79:Z79),"revisar"))*400</f>
        <v>0</v>
      </c>
      <c r="Q75" s="5">
        <f>IF(AND(datos_campo!AA79&gt;=0,datos_campo!AB79&gt;=0),AVERAGE(datos_campo!AA79:AB79),IF(OR(datos_campo!AA79="",datos_campo!AB79=""),SUM(datos_campo!AA79:AB79),"revisar"))*400</f>
        <v>0</v>
      </c>
      <c r="R75" s="5">
        <f>IF(AND(datos_campo!AC79&gt;=0,datos_campo!AD79&gt;=0),AVERAGE(datos_campo!AC79:AD79),IF(OR(datos_campo!AC79="",datos_campo!AD79=""),SUM(datos_campo!AC79:AD79),"revisar"))*400</f>
        <v>0</v>
      </c>
      <c r="S75" s="5">
        <f t="shared" ref="S75:S138" si="13">SUM(N75:R75)</f>
        <v>4400</v>
      </c>
      <c r="T75" s="31">
        <f>IF(AND(datos_campo!AE64&gt;=0,datos_campo!AF64&gt;=0),AVERAGE(datos_campo!AE64:AF64),IF(OR(datos_campo!AE64="",datos_campo!AF64=""),SUM(datos_campo!AE64:AF64),"revisar"))*400</f>
        <v>0</v>
      </c>
      <c r="U75" s="31">
        <f>IF(AND(datos_campo!AG79&gt;=0,datos_campo!AH79&gt;=0),AVERAGE(datos_campo!AG79:AH79),IF(OR(datos_campo!AG79="",datos_campo!AH79=""),SUM(datos_campo!AG79:AH79),"revisar"))*400</f>
        <v>0</v>
      </c>
      <c r="V75" s="42">
        <f t="shared" si="4"/>
        <v>0</v>
      </c>
    </row>
    <row r="76" spans="1:22" x14ac:dyDescent="0.25">
      <c r="A76" s="26">
        <f>datos_campo!A80</f>
        <v>42723</v>
      </c>
      <c r="B76" s="5" t="str">
        <f>datos_campo!B80</f>
        <v>Luisa Fernanda</v>
      </c>
      <c r="C76" s="212">
        <f>datos_campo!C80</f>
        <v>2</v>
      </c>
      <c r="D76" s="5">
        <f>datos_campo!D80</f>
        <v>6</v>
      </c>
      <c r="E76" s="6">
        <f>datos_campo!E80</f>
        <v>5</v>
      </c>
      <c r="F76" s="5">
        <f>datos_campo!F80</f>
        <v>0</v>
      </c>
      <c r="G76" s="5">
        <f>datos_campo!G80</f>
        <v>5</v>
      </c>
      <c r="H76" s="6">
        <f>(datos_campo!H80/G76)</f>
        <v>11.2</v>
      </c>
      <c r="I76" s="6">
        <f>(datos_campo!I80/G76)</f>
        <v>24.4</v>
      </c>
      <c r="J76" s="6">
        <f t="shared" si="10"/>
        <v>35.599999999999994</v>
      </c>
      <c r="K76" s="6">
        <f t="shared" si="11"/>
        <v>31.460674157303377</v>
      </c>
      <c r="L76" s="6">
        <f t="shared" si="12"/>
        <v>68.539325842696641</v>
      </c>
      <c r="M76" s="7">
        <f>IF(COUNTIF(datos_campo!K80:T80,"&gt;=0")&gt;=1,((SUM(datos_campo!K80:T80)*100)/(COUNTIF(datos_campo!K80:T80,"&gt;=0")*20))," ")</f>
        <v>26</v>
      </c>
      <c r="N76" s="5">
        <f>IF(AND(datos_campo!U80&gt;=0,datos_campo!V80&gt;=0),AVERAGE(datos_campo!U80:V80),IF(OR(datos_campo!U80="",datos_campo!V80=""),SUM(datos_campo!U80:V80),"revisar"))*400</f>
        <v>4000</v>
      </c>
      <c r="O76" s="5">
        <f>IF(AND(datos_campo!W80&gt;=0,datos_campo!X80&gt;=0),AVERAGE(datos_campo!W80:X80),IF(OR(datos_campo!W80="",datos_campo!X80=""),SUM(datos_campo!W80:X80),"revisar"))*400</f>
        <v>800</v>
      </c>
      <c r="P76" s="5">
        <f>IF(AND(datos_campo!Y80&gt;=0,datos_campo!Z80&gt;=0),AVERAGE(datos_campo!Y80:Z80),IF(OR(datos_campo!Y80="",datos_campo!Z80=""),SUM(datos_campo!Y80:Z80),"revisar"))*400</f>
        <v>0</v>
      </c>
      <c r="Q76" s="5">
        <f>IF(AND(datos_campo!AA80&gt;=0,datos_campo!AB80&gt;=0),AVERAGE(datos_campo!AA80:AB80),IF(OR(datos_campo!AA80="",datos_campo!AB80=""),SUM(datos_campo!AA80:AB80),"revisar"))*400</f>
        <v>0</v>
      </c>
      <c r="R76" s="5">
        <f>IF(AND(datos_campo!AC80&gt;=0,datos_campo!AD80&gt;=0),AVERAGE(datos_campo!AC80:AD80),IF(OR(datos_campo!AC80="",datos_campo!AD80=""),SUM(datos_campo!AC80:AD80),"revisar"))*400</f>
        <v>0</v>
      </c>
      <c r="S76" s="5">
        <f t="shared" si="13"/>
        <v>4800</v>
      </c>
      <c r="T76" s="31">
        <f>IF(AND(datos_campo!AE65&gt;=0,datos_campo!AF65&gt;=0),AVERAGE(datos_campo!AE65:AF65),IF(OR(datos_campo!AE65="",datos_campo!AF65=""),SUM(datos_campo!AE65:AF65),"revisar"))*400</f>
        <v>0</v>
      </c>
      <c r="U76" s="31">
        <f>IF(AND(datos_campo!AG80&gt;=0,datos_campo!AH80&gt;=0),AVERAGE(datos_campo!AG80:AH80),IF(OR(datos_campo!AG80="",datos_campo!AH80=""),SUM(datos_campo!AG80:AH80),"revisar"))*400</f>
        <v>400</v>
      </c>
      <c r="V76" s="42">
        <f t="shared" si="4"/>
        <v>400</v>
      </c>
    </row>
    <row r="77" spans="1:22" x14ac:dyDescent="0.25">
      <c r="A77" s="26">
        <f>datos_campo!A81</f>
        <v>42723</v>
      </c>
      <c r="B77" s="5" t="str">
        <f>datos_campo!B81</f>
        <v>Luisa Fernanda</v>
      </c>
      <c r="C77" s="212">
        <f>datos_campo!C81</f>
        <v>2</v>
      </c>
      <c r="D77" s="5">
        <f>datos_campo!D81</f>
        <v>7</v>
      </c>
      <c r="E77" s="6">
        <f>datos_campo!E81</f>
        <v>5</v>
      </c>
      <c r="F77" s="5">
        <f>datos_campo!F81</f>
        <v>0</v>
      </c>
      <c r="G77" s="5">
        <f>datos_campo!G81</f>
        <v>5</v>
      </c>
      <c r="H77" s="6">
        <f>(datos_campo!H81/G77)</f>
        <v>15</v>
      </c>
      <c r="I77" s="6">
        <f>(datos_campo!I81/G77)</f>
        <v>24</v>
      </c>
      <c r="J77" s="6">
        <f t="shared" si="10"/>
        <v>39</v>
      </c>
      <c r="K77" s="6">
        <f t="shared" si="11"/>
        <v>38.46153846153846</v>
      </c>
      <c r="L77" s="6">
        <f t="shared" si="12"/>
        <v>61.53846153846154</v>
      </c>
      <c r="M77" s="7">
        <f>IF(COUNTIF(datos_campo!K81:T81,"&gt;=0")&gt;=1,((SUM(datos_campo!K81:T81)*100)/(COUNTIF(datos_campo!K81:T81,"&gt;=0")*20))," ")</f>
        <v>14</v>
      </c>
      <c r="N77" s="5">
        <f>IF(AND(datos_campo!U81&gt;=0,datos_campo!V81&gt;=0),AVERAGE(datos_campo!U81:V81),IF(OR(datos_campo!U81="",datos_campo!V81=""),SUM(datos_campo!U81:V81),"revisar"))*400</f>
        <v>4000</v>
      </c>
      <c r="O77" s="5">
        <f>IF(AND(datos_campo!W81&gt;=0,datos_campo!X81&gt;=0),AVERAGE(datos_campo!W81:X81),IF(OR(datos_campo!W81="",datos_campo!X81=""),SUM(datos_campo!W81:X81),"revisar"))*400</f>
        <v>3600</v>
      </c>
      <c r="P77" s="5">
        <f>IF(AND(datos_campo!Y81&gt;=0,datos_campo!Z81&gt;=0),AVERAGE(datos_campo!Y81:Z81),IF(OR(datos_campo!Y81="",datos_campo!Z81=""),SUM(datos_campo!Y81:Z81),"revisar"))*400</f>
        <v>0</v>
      </c>
      <c r="Q77" s="5">
        <f>IF(AND(datos_campo!AA81&gt;=0,datos_campo!AB81&gt;=0),AVERAGE(datos_campo!AA81:AB81),IF(OR(datos_campo!AA81="",datos_campo!AB81=""),SUM(datos_campo!AA81:AB81),"revisar"))*400</f>
        <v>0</v>
      </c>
      <c r="R77" s="5">
        <f>IF(AND(datos_campo!AC81&gt;=0,datos_campo!AD81&gt;=0),AVERAGE(datos_campo!AC81:AD81),IF(OR(datos_campo!AC81="",datos_campo!AD81=""),SUM(datos_campo!AC81:AD81),"revisar"))*400</f>
        <v>0</v>
      </c>
      <c r="S77" s="5">
        <f t="shared" si="13"/>
        <v>7600</v>
      </c>
      <c r="T77" s="31">
        <f>IF(AND(datos_campo!AE66&gt;=0,datos_campo!AF66&gt;=0),AVERAGE(datos_campo!AE66:AF66),IF(OR(datos_campo!AE66="",datos_campo!AF66=""),SUM(datos_campo!AE66:AF66),"revisar"))*400</f>
        <v>0</v>
      </c>
      <c r="U77" s="31">
        <f>IF(AND(datos_campo!AG81&gt;=0,datos_campo!AH81&gt;=0),AVERAGE(datos_campo!AG81:AH81),IF(OR(datos_campo!AG81="",datos_campo!AH81=""),SUM(datos_campo!AG81:AH81),"revisar"))*400</f>
        <v>0</v>
      </c>
      <c r="V77" s="42">
        <f t="shared" si="4"/>
        <v>0</v>
      </c>
    </row>
    <row r="78" spans="1:22" x14ac:dyDescent="0.25">
      <c r="A78" s="26">
        <f>datos_campo!A82</f>
        <v>42723</v>
      </c>
      <c r="B78" s="5" t="str">
        <f>datos_campo!B82</f>
        <v>Luisa Fernanda</v>
      </c>
      <c r="C78" s="212">
        <f>datos_campo!C82</f>
        <v>2</v>
      </c>
      <c r="D78" s="5">
        <f>datos_campo!D82</f>
        <v>8</v>
      </c>
      <c r="E78" s="6">
        <f>datos_campo!E82</f>
        <v>6</v>
      </c>
      <c r="F78" s="5">
        <f>datos_campo!F82</f>
        <v>0</v>
      </c>
      <c r="G78" s="5">
        <f>datos_campo!G82</f>
        <v>5</v>
      </c>
      <c r="H78" s="6">
        <f>(datos_campo!H82/G78)</f>
        <v>16</v>
      </c>
      <c r="I78" s="6">
        <f>(datos_campo!I82/G78)</f>
        <v>42.2</v>
      </c>
      <c r="J78" s="6">
        <f t="shared" si="10"/>
        <v>58.2</v>
      </c>
      <c r="K78" s="6">
        <f t="shared" si="11"/>
        <v>27.491408934707902</v>
      </c>
      <c r="L78" s="6">
        <f t="shared" si="12"/>
        <v>72.508591065292094</v>
      </c>
      <c r="M78" s="7">
        <f>IF(COUNTIF(datos_campo!K82:T82,"&gt;=0")&gt;=1,((SUM(datos_campo!K82:T82)*100)/(COUNTIF(datos_campo!K82:T82,"&gt;=0")*20))," ")</f>
        <v>15</v>
      </c>
      <c r="N78" s="5">
        <f>IF(AND(datos_campo!U82&gt;=0,datos_campo!V82&gt;=0),AVERAGE(datos_campo!U82:V82),IF(OR(datos_campo!U82="",datos_campo!V82=""),SUM(datos_campo!U82:V82),"revisar"))*400</f>
        <v>4800</v>
      </c>
      <c r="O78" s="5">
        <f>IF(AND(datos_campo!W82&gt;=0,datos_campo!X82&gt;=0),AVERAGE(datos_campo!W82:X82),IF(OR(datos_campo!W82="",datos_campo!X82=""),SUM(datos_campo!W82:X82),"revisar"))*400</f>
        <v>2000</v>
      </c>
      <c r="P78" s="5">
        <f>IF(AND(datos_campo!Y82&gt;=0,datos_campo!Z82&gt;=0),AVERAGE(datos_campo!Y82:Z82),IF(OR(datos_campo!Y82="",datos_campo!Z82=""),SUM(datos_campo!Y82:Z82),"revisar"))*400</f>
        <v>0</v>
      </c>
      <c r="Q78" s="5">
        <f>IF(AND(datos_campo!AA82&gt;=0,datos_campo!AB82&gt;=0),AVERAGE(datos_campo!AA82:AB82),IF(OR(datos_campo!AA82="",datos_campo!AB82=""),SUM(datos_campo!AA82:AB82),"revisar"))*400</f>
        <v>0</v>
      </c>
      <c r="R78" s="5">
        <f>IF(AND(datos_campo!AC82&gt;=0,datos_campo!AD82&gt;=0),AVERAGE(datos_campo!AC82:AD82),IF(OR(datos_campo!AC82="",datos_campo!AD82=""),SUM(datos_campo!AC82:AD82),"revisar"))*400</f>
        <v>0</v>
      </c>
      <c r="S78" s="5">
        <f t="shared" si="13"/>
        <v>6800</v>
      </c>
      <c r="T78" s="31">
        <f>IF(AND(datos_campo!AE67&gt;=0,datos_campo!AF67&gt;=0),AVERAGE(datos_campo!AE67:AF67),IF(OR(datos_campo!AE67="",datos_campo!AF67=""),SUM(datos_campo!AE67:AF67),"revisar"))*400</f>
        <v>0</v>
      </c>
      <c r="U78" s="31">
        <f>IF(AND(datos_campo!AG82&gt;=0,datos_campo!AH82&gt;=0),AVERAGE(datos_campo!AG82:AH82),IF(OR(datos_campo!AG82="",datos_campo!AH82=""),SUM(datos_campo!AG82:AH82),"revisar"))*400</f>
        <v>0</v>
      </c>
      <c r="V78" s="42">
        <f t="shared" si="4"/>
        <v>0</v>
      </c>
    </row>
    <row r="79" spans="1:22" x14ac:dyDescent="0.25">
      <c r="A79" s="26">
        <f>datos_campo!A83</f>
        <v>42723</v>
      </c>
      <c r="B79" s="5" t="str">
        <f>datos_campo!B83</f>
        <v>Luisa Fernanda</v>
      </c>
      <c r="C79" s="212">
        <f>datos_campo!C83</f>
        <v>2</v>
      </c>
      <c r="D79" s="5">
        <f>datos_campo!D83</f>
        <v>9</v>
      </c>
      <c r="E79" s="6">
        <f>datos_campo!E83</f>
        <v>7</v>
      </c>
      <c r="F79" s="5">
        <f>datos_campo!F83</f>
        <v>0</v>
      </c>
      <c r="G79" s="5">
        <f>datos_campo!G83</f>
        <v>5</v>
      </c>
      <c r="H79" s="6">
        <f>(datos_campo!H83/G79)</f>
        <v>28.4</v>
      </c>
      <c r="I79" s="6">
        <f>(datos_campo!I83/G79)</f>
        <v>32.4</v>
      </c>
      <c r="J79" s="6">
        <f t="shared" si="10"/>
        <v>60.8</v>
      </c>
      <c r="K79" s="6">
        <f t="shared" si="11"/>
        <v>46.710526315789473</v>
      </c>
      <c r="L79" s="6">
        <f t="shared" si="12"/>
        <v>53.289473684210527</v>
      </c>
      <c r="M79" s="7">
        <f>IF(COUNTIF(datos_campo!K83:T83,"&gt;=0")&gt;=1,((SUM(datos_campo!K83:T83)*100)/(COUNTIF(datos_campo!K83:T83,"&gt;=0")*20))," ")</f>
        <v>0</v>
      </c>
      <c r="N79" s="5">
        <f>IF(AND(datos_campo!U83&gt;=0,datos_campo!V83&gt;=0),AVERAGE(datos_campo!U83:V83),IF(OR(datos_campo!U83="",datos_campo!V83=""),SUM(datos_campo!U83:V83),"revisar"))*400</f>
        <v>8000</v>
      </c>
      <c r="O79" s="5">
        <f>IF(AND(datos_campo!W83&gt;=0,datos_campo!X83&gt;=0),AVERAGE(datos_campo!W83:X83),IF(OR(datos_campo!W83="",datos_campo!X83=""),SUM(datos_campo!W83:X83),"revisar"))*400</f>
        <v>2400</v>
      </c>
      <c r="P79" s="5">
        <f>IF(AND(datos_campo!Y83&gt;=0,datos_campo!Z83&gt;=0),AVERAGE(datos_campo!Y83:Z83),IF(OR(datos_campo!Y83="",datos_campo!Z83=""),SUM(datos_campo!Y83:Z83),"revisar"))*400</f>
        <v>0</v>
      </c>
      <c r="Q79" s="5">
        <f>IF(AND(datos_campo!AA83&gt;=0,datos_campo!AB83&gt;=0),AVERAGE(datos_campo!AA83:AB83),IF(OR(datos_campo!AA83="",datos_campo!AB83=""),SUM(datos_campo!AA83:AB83),"revisar"))*400</f>
        <v>800</v>
      </c>
      <c r="R79" s="5">
        <f>IF(AND(datos_campo!AC83&gt;=0,datos_campo!AD83&gt;=0),AVERAGE(datos_campo!AC83:AD83),IF(OR(datos_campo!AC83="",datos_campo!AD83=""),SUM(datos_campo!AC83:AD83),"revisar"))*400</f>
        <v>0</v>
      </c>
      <c r="S79" s="5">
        <f t="shared" si="13"/>
        <v>11200</v>
      </c>
      <c r="T79" s="31">
        <f>IF(AND(datos_campo!AE68&gt;=0,datos_campo!AF68&gt;=0),AVERAGE(datos_campo!AE68:AF68),IF(OR(datos_campo!AE68="",datos_campo!AF68=""),SUM(datos_campo!AE68:AF68),"revisar"))*400</f>
        <v>0</v>
      </c>
      <c r="U79" s="31">
        <f>IF(AND(datos_campo!AG83&gt;=0,datos_campo!AH83&gt;=0),AVERAGE(datos_campo!AG83:AH83),IF(OR(datos_campo!AG83="",datos_campo!AH83=""),SUM(datos_campo!AG83:AH83),"revisar"))*400</f>
        <v>0</v>
      </c>
      <c r="V79" s="42">
        <f t="shared" si="4"/>
        <v>0</v>
      </c>
    </row>
    <row r="80" spans="1:22" x14ac:dyDescent="0.25">
      <c r="A80" s="26">
        <f>datos_campo!A84</f>
        <v>42723</v>
      </c>
      <c r="B80" s="5" t="str">
        <f>datos_campo!B84</f>
        <v>Luisa Fernanda</v>
      </c>
      <c r="C80" s="212">
        <f>datos_campo!C84</f>
        <v>2</v>
      </c>
      <c r="D80" s="5">
        <f>datos_campo!D84</f>
        <v>10</v>
      </c>
      <c r="E80" s="6">
        <f>datos_campo!E84</f>
        <v>7</v>
      </c>
      <c r="F80" s="5">
        <f>datos_campo!F84</f>
        <v>0</v>
      </c>
      <c r="G80" s="5">
        <f>datos_campo!G84</f>
        <v>5</v>
      </c>
      <c r="H80" s="6">
        <f>(datos_campo!H84/G80)</f>
        <v>5.6</v>
      </c>
      <c r="I80" s="6">
        <f>(datos_campo!I84/G80)</f>
        <v>24.2</v>
      </c>
      <c r="J80" s="6">
        <f t="shared" si="10"/>
        <v>29.799999999999997</v>
      </c>
      <c r="K80" s="6">
        <f t="shared" si="11"/>
        <v>18.791946308724835</v>
      </c>
      <c r="L80" s="6">
        <f t="shared" si="12"/>
        <v>81.208053691275182</v>
      </c>
      <c r="M80" s="7">
        <f>IF(COUNTIF(datos_campo!K84:T84,"&gt;=0")&gt;=1,((SUM(datos_campo!K84:T84)*100)/(COUNTIF(datos_campo!K84:T84,"&gt;=0")*20))," ")</f>
        <v>6.666666666666667</v>
      </c>
      <c r="N80" s="5">
        <f>IF(AND(datos_campo!U84&gt;=0,datos_campo!V84&gt;=0),AVERAGE(datos_campo!U84:V84),IF(OR(datos_campo!U84="",datos_campo!V84=""),SUM(datos_campo!U84:V84),"revisar"))*400</f>
        <v>14800</v>
      </c>
      <c r="O80" s="5">
        <f>IF(AND(datos_campo!W84&gt;=0,datos_campo!X84&gt;=0),AVERAGE(datos_campo!W84:X84),IF(OR(datos_campo!W84="",datos_campo!X84=""),SUM(datos_campo!W84:X84),"revisar"))*400</f>
        <v>6000</v>
      </c>
      <c r="P80" s="5">
        <f>IF(AND(datos_campo!Y84&gt;=0,datos_campo!Z84&gt;=0),AVERAGE(datos_campo!Y84:Z84),IF(OR(datos_campo!Y84="",datos_campo!Z84=""),SUM(datos_campo!Y84:Z84),"revisar"))*400</f>
        <v>0</v>
      </c>
      <c r="Q80" s="5">
        <f>IF(AND(datos_campo!AA84&gt;=0,datos_campo!AB84&gt;=0),AVERAGE(datos_campo!AA84:AB84),IF(OR(datos_campo!AA84="",datos_campo!AB84=""),SUM(datos_campo!AA84:AB84),"revisar"))*400</f>
        <v>0</v>
      </c>
      <c r="R80" s="5">
        <f>IF(AND(datos_campo!AC84&gt;=0,datos_campo!AD84&gt;=0),AVERAGE(datos_campo!AC84:AD84),IF(OR(datos_campo!AC84="",datos_campo!AD84=""),SUM(datos_campo!AC84:AD84),"revisar"))*400</f>
        <v>0</v>
      </c>
      <c r="S80" s="5">
        <f t="shared" si="13"/>
        <v>20800</v>
      </c>
      <c r="T80" s="31">
        <f>IF(AND(datos_campo!AE69&gt;=0,datos_campo!AF69&gt;=0),AVERAGE(datos_campo!AE69:AF69),IF(OR(datos_campo!AE69="",datos_campo!AF69=""),SUM(datos_campo!AE69:AF69),"revisar"))*400</f>
        <v>0</v>
      </c>
      <c r="U80" s="31">
        <f>IF(AND(datos_campo!AG84&gt;=0,datos_campo!AH84&gt;=0),AVERAGE(datos_campo!AG84:AH84),IF(OR(datos_campo!AG84="",datos_campo!AH84=""),SUM(datos_campo!AG84:AH84),"revisar"))*400</f>
        <v>400</v>
      </c>
      <c r="V80" s="42">
        <f t="shared" si="4"/>
        <v>400</v>
      </c>
    </row>
    <row r="81" spans="1:22" x14ac:dyDescent="0.25">
      <c r="A81" s="26">
        <f>datos_campo!A85</f>
        <v>42723</v>
      </c>
      <c r="B81" s="5" t="str">
        <f>datos_campo!B85</f>
        <v>Luisa Fernanda</v>
      </c>
      <c r="C81" s="212">
        <f>datos_campo!C85</f>
        <v>2</v>
      </c>
      <c r="D81" s="5">
        <f>datos_campo!D85</f>
        <v>11</v>
      </c>
      <c r="E81" s="6">
        <f>datos_campo!E85</f>
        <v>3</v>
      </c>
      <c r="F81" s="5">
        <f>datos_campo!F85</f>
        <v>0</v>
      </c>
      <c r="G81" s="5">
        <f>datos_campo!G85</f>
        <v>5</v>
      </c>
      <c r="H81" s="6">
        <f>(datos_campo!H85/G81)</f>
        <v>22.4</v>
      </c>
      <c r="I81" s="6">
        <f>(datos_campo!I85/G81)</f>
        <v>33</v>
      </c>
      <c r="J81" s="6">
        <f t="shared" si="10"/>
        <v>55.4</v>
      </c>
      <c r="K81" s="6">
        <f t="shared" si="11"/>
        <v>40.433212996389891</v>
      </c>
      <c r="L81" s="6">
        <f t="shared" si="12"/>
        <v>59.566787003610109</v>
      </c>
      <c r="M81" s="7">
        <f>IF(COUNTIF(datos_campo!K85:T85,"&gt;=0")&gt;=1,((SUM(datos_campo!K85:T85)*100)/(COUNTIF(datos_campo!K85:T85,"&gt;=0")*20))," ")</f>
        <v>12.142857142857142</v>
      </c>
      <c r="N81" s="5">
        <f>IF(AND(datos_campo!U85&gt;=0,datos_campo!V85&gt;=0),AVERAGE(datos_campo!U85:V85),IF(OR(datos_campo!U85="",datos_campo!V85=""),SUM(datos_campo!U85:V85),"revisar"))*400</f>
        <v>7600</v>
      </c>
      <c r="O81" s="5">
        <f>IF(AND(datos_campo!W85&gt;=0,datos_campo!X85&gt;=0),AVERAGE(datos_campo!W85:X85),IF(OR(datos_campo!W85="",datos_campo!X85=""),SUM(datos_campo!W85:X85),"revisar"))*400</f>
        <v>1200</v>
      </c>
      <c r="P81" s="5">
        <f>IF(AND(datos_campo!Y85&gt;=0,datos_campo!Z85&gt;=0),AVERAGE(datos_campo!Y85:Z85),IF(OR(datos_campo!Y85="",datos_campo!Z85=""),SUM(datos_campo!Y85:Z85),"revisar"))*400</f>
        <v>0</v>
      </c>
      <c r="Q81" s="5">
        <f>IF(AND(datos_campo!AA85&gt;=0,datos_campo!AB85&gt;=0),AVERAGE(datos_campo!AA85:AB85),IF(OR(datos_campo!AA85="",datos_campo!AB85=""),SUM(datos_campo!AA85:AB85),"revisar"))*400</f>
        <v>0</v>
      </c>
      <c r="R81" s="5">
        <f>IF(AND(datos_campo!AC85&gt;=0,datos_campo!AD85&gt;=0),AVERAGE(datos_campo!AC85:AD85),IF(OR(datos_campo!AC85="",datos_campo!AD85=""),SUM(datos_campo!AC85:AD85),"revisar"))*400</f>
        <v>0</v>
      </c>
      <c r="S81" s="5">
        <f t="shared" si="13"/>
        <v>8800</v>
      </c>
      <c r="T81" s="31">
        <f>IF(AND(datos_campo!AE70&gt;=0,datos_campo!AF70&gt;=0),AVERAGE(datos_campo!AE70:AF70),IF(OR(datos_campo!AE70="",datos_campo!AF70=""),SUM(datos_campo!AE70:AF70),"revisar"))*400</f>
        <v>0</v>
      </c>
      <c r="U81" s="31">
        <f>IF(AND(datos_campo!AG85&gt;=0,datos_campo!AH85&gt;=0),AVERAGE(datos_campo!AG85:AH85),IF(OR(datos_campo!AG85="",datos_campo!AH85=""),SUM(datos_campo!AG85:AH85),"revisar"))*400</f>
        <v>0</v>
      </c>
      <c r="V81" s="42">
        <f t="shared" si="4"/>
        <v>0</v>
      </c>
    </row>
    <row r="82" spans="1:22" x14ac:dyDescent="0.25">
      <c r="A82" s="26">
        <f>datos_campo!A86</f>
        <v>42727</v>
      </c>
      <c r="B82" s="5" t="str">
        <f>datos_campo!B86</f>
        <v>Luisa Fernanda</v>
      </c>
      <c r="C82" s="212">
        <f>datos_campo!C86</f>
        <v>2</v>
      </c>
      <c r="D82" s="5">
        <f>datos_campo!D86</f>
        <v>12</v>
      </c>
      <c r="E82" s="6">
        <f>datos_campo!E86</f>
        <v>3</v>
      </c>
      <c r="F82" s="5">
        <f>datos_campo!F86</f>
        <v>0</v>
      </c>
      <c r="G82" s="5">
        <f>datos_campo!G86</f>
        <v>5</v>
      </c>
      <c r="H82" s="6">
        <f>(datos_campo!H86/G82)</f>
        <v>22.4</v>
      </c>
      <c r="I82" s="6">
        <f>(datos_campo!I86/G82)</f>
        <v>32.6</v>
      </c>
      <c r="J82" s="6">
        <f t="shared" si="10"/>
        <v>55</v>
      </c>
      <c r="K82" s="6">
        <f t="shared" si="11"/>
        <v>40.727272727272727</v>
      </c>
      <c r="L82" s="6">
        <f t="shared" si="12"/>
        <v>59.272727272727273</v>
      </c>
      <c r="M82" s="7">
        <f>IF(COUNTIF(datos_campo!K86:T86,"&gt;=0")&gt;=1,((SUM(datos_campo!K86:T86)*100)/(COUNTIF(datos_campo!K86:T86,"&gt;=0")*20))," ")</f>
        <v>17.5</v>
      </c>
      <c r="N82" s="5">
        <f>IF(AND(datos_campo!U86&gt;=0,datos_campo!V86&gt;=0),AVERAGE(datos_campo!U86:V86),IF(OR(datos_campo!U86="",datos_campo!V86=""),SUM(datos_campo!U86:V86),"revisar"))*400</f>
        <v>19600</v>
      </c>
      <c r="O82" s="5">
        <f>IF(AND(datos_campo!W86&gt;=0,datos_campo!X86&gt;=0),AVERAGE(datos_campo!W86:X86),IF(OR(datos_campo!W86="",datos_campo!X86=""),SUM(datos_campo!W86:X86),"revisar"))*400</f>
        <v>400</v>
      </c>
      <c r="P82" s="5">
        <f>IF(AND(datos_campo!Y86&gt;=0,datos_campo!Z86&gt;=0),AVERAGE(datos_campo!Y86:Z86),IF(OR(datos_campo!Y86="",datos_campo!Z86=""),SUM(datos_campo!Y86:Z86),"revisar"))*400</f>
        <v>0</v>
      </c>
      <c r="Q82" s="5">
        <f>IF(AND(datos_campo!AA86&gt;=0,datos_campo!AB86&gt;=0),AVERAGE(datos_campo!AA86:AB86),IF(OR(datos_campo!AA86="",datos_campo!AB86=""),SUM(datos_campo!AA86:AB86),"revisar"))*400</f>
        <v>0</v>
      </c>
      <c r="R82" s="5">
        <f>IF(AND(datos_campo!AC86&gt;=0,datos_campo!AD86&gt;=0),AVERAGE(datos_campo!AC86:AD86),IF(OR(datos_campo!AC86="",datos_campo!AD86=""),SUM(datos_campo!AC86:AD86),"revisar"))*400</f>
        <v>0</v>
      </c>
      <c r="S82" s="5">
        <f t="shared" si="13"/>
        <v>20000</v>
      </c>
      <c r="T82" s="31">
        <f>IF(AND(datos_campo!AE71&gt;=0,datos_campo!AF71&gt;=0),AVERAGE(datos_campo!AE71:AF71),IF(OR(datos_campo!AE71="",datos_campo!AF71=""),SUM(datos_campo!AE71:AF71),"revisar"))*400</f>
        <v>0</v>
      </c>
      <c r="U82" s="31">
        <f>IF(AND(datos_campo!AG86&gt;=0,datos_campo!AH86&gt;=0),AVERAGE(datos_campo!AG86:AH86),IF(OR(datos_campo!AG86="",datos_campo!AH86=""),SUM(datos_campo!AG86:AH86),"revisar"))*400</f>
        <v>0</v>
      </c>
      <c r="V82" s="42">
        <f t="shared" si="4"/>
        <v>0</v>
      </c>
    </row>
    <row r="83" spans="1:22" x14ac:dyDescent="0.25">
      <c r="A83" s="26">
        <f>datos_campo!A87</f>
        <v>42727</v>
      </c>
      <c r="B83" s="5" t="str">
        <f>datos_campo!B87</f>
        <v>Luisa Fernanda</v>
      </c>
      <c r="C83" s="212">
        <f>datos_campo!C87</f>
        <v>2</v>
      </c>
      <c r="D83" s="5">
        <f>datos_campo!D87</f>
        <v>13</v>
      </c>
      <c r="E83" s="6">
        <f>datos_campo!E87</f>
        <v>3</v>
      </c>
      <c r="F83" s="5">
        <f>datos_campo!F87</f>
        <v>0</v>
      </c>
      <c r="G83" s="5">
        <f>datos_campo!G87</f>
        <v>5</v>
      </c>
      <c r="H83" s="6">
        <f>(datos_campo!H87/G83)</f>
        <v>12</v>
      </c>
      <c r="I83" s="6">
        <f>(datos_campo!I87/G83)</f>
        <v>21.6</v>
      </c>
      <c r="J83" s="6">
        <f t="shared" si="10"/>
        <v>33.6</v>
      </c>
      <c r="K83" s="6">
        <f t="shared" si="11"/>
        <v>35.714285714285715</v>
      </c>
      <c r="L83" s="6">
        <f t="shared" si="12"/>
        <v>64.285714285714278</v>
      </c>
      <c r="M83" s="7">
        <f>IF(COUNTIF(datos_campo!K87:T87,"&gt;=0")&gt;=1,((SUM(datos_campo!K87:T87)*100)/(COUNTIF(datos_campo!K87:T87,"&gt;=0")*20))," ")</f>
        <v>0</v>
      </c>
      <c r="N83" s="5">
        <f>IF(AND(datos_campo!U87&gt;=0,datos_campo!V87&gt;=0),AVERAGE(datos_campo!U87:V87),IF(OR(datos_campo!U87="",datos_campo!V87=""),SUM(datos_campo!U87:V87),"revisar"))*400</f>
        <v>2800</v>
      </c>
      <c r="O83" s="5">
        <f>IF(AND(datos_campo!W87&gt;=0,datos_campo!X87&gt;=0),AVERAGE(datos_campo!W87:X87),IF(OR(datos_campo!W87="",datos_campo!X87=""),SUM(datos_campo!W87:X87),"revisar"))*400</f>
        <v>1600</v>
      </c>
      <c r="P83" s="5">
        <f>IF(AND(datos_campo!Y87&gt;=0,datos_campo!Z87&gt;=0),AVERAGE(datos_campo!Y87:Z87),IF(OR(datos_campo!Y87="",datos_campo!Z87=""),SUM(datos_campo!Y87:Z87),"revisar"))*400</f>
        <v>0</v>
      </c>
      <c r="Q83" s="5">
        <f>IF(AND(datos_campo!AA87&gt;=0,datos_campo!AB87&gt;=0),AVERAGE(datos_campo!AA87:AB87),IF(OR(datos_campo!AA87="",datos_campo!AB87=""),SUM(datos_campo!AA87:AB87),"revisar"))*400</f>
        <v>0</v>
      </c>
      <c r="R83" s="5">
        <f>IF(AND(datos_campo!AC87&gt;=0,datos_campo!AD87&gt;=0),AVERAGE(datos_campo!AC87:AD87),IF(OR(datos_campo!AC87="",datos_campo!AD87=""),SUM(datos_campo!AC87:AD87),"revisar"))*400</f>
        <v>0</v>
      </c>
      <c r="S83" s="5">
        <f t="shared" si="13"/>
        <v>4400</v>
      </c>
      <c r="T83" s="31">
        <f>IF(AND(datos_campo!AE72&gt;=0,datos_campo!AF72&gt;=0),AVERAGE(datos_campo!AE72:AF72),IF(OR(datos_campo!AE72="",datos_campo!AF72=""),SUM(datos_campo!AE72:AF72),"revisar"))*400</f>
        <v>0</v>
      </c>
      <c r="U83" s="31">
        <f>IF(AND(datos_campo!AG87&gt;=0,datos_campo!AH87&gt;=0),AVERAGE(datos_campo!AG87:AH87),IF(OR(datos_campo!AG87="",datos_campo!AH87=""),SUM(datos_campo!AG87:AH87),"revisar"))*400</f>
        <v>0</v>
      </c>
      <c r="V83" s="42">
        <f t="shared" si="4"/>
        <v>0</v>
      </c>
    </row>
    <row r="84" spans="1:22" x14ac:dyDescent="0.25">
      <c r="A84" s="26">
        <f>datos_campo!A88</f>
        <v>42727</v>
      </c>
      <c r="B84" s="5" t="str">
        <f>datos_campo!B88</f>
        <v>Luisa Fernanda</v>
      </c>
      <c r="C84" s="212">
        <f>datos_campo!C88</f>
        <v>2</v>
      </c>
      <c r="D84" s="5">
        <f>datos_campo!D88</f>
        <v>14</v>
      </c>
      <c r="E84" s="6">
        <f>datos_campo!E88</f>
        <v>4</v>
      </c>
      <c r="F84" s="5">
        <f>datos_campo!F88</f>
        <v>0</v>
      </c>
      <c r="G84" s="5">
        <f>datos_campo!G88</f>
        <v>5</v>
      </c>
      <c r="H84" s="6">
        <f>(datos_campo!H88/G84)</f>
        <v>6.8</v>
      </c>
      <c r="I84" s="6">
        <f>(datos_campo!I88/G84)</f>
        <v>7.6</v>
      </c>
      <c r="J84" s="6">
        <f t="shared" si="10"/>
        <v>14.399999999999999</v>
      </c>
      <c r="K84" s="6">
        <f t="shared" si="11"/>
        <v>47.222222222222229</v>
      </c>
      <c r="L84" s="6">
        <f t="shared" si="12"/>
        <v>52.777777777777786</v>
      </c>
      <c r="M84" s="7">
        <f>IF(COUNTIF(datos_campo!K88:T88,"&gt;=0")&gt;=1,((SUM(datos_campo!K88:T88)*100)/(COUNTIF(datos_campo!K88:T88,"&gt;=0")*20))," ")</f>
        <v>2</v>
      </c>
      <c r="N84" s="5">
        <f>IF(AND(datos_campo!U88&gt;=0,datos_campo!V88&gt;=0),AVERAGE(datos_campo!U88:V88),IF(OR(datos_campo!U88="",datos_campo!V88=""),SUM(datos_campo!U88:V88),"revisar"))*400</f>
        <v>2400</v>
      </c>
      <c r="O84" s="5">
        <f>IF(AND(datos_campo!W88&gt;=0,datos_campo!X88&gt;=0),AVERAGE(datos_campo!W88:X88),IF(OR(datos_campo!W88="",datos_campo!X88=""),SUM(datos_campo!W88:X88),"revisar"))*400</f>
        <v>1200</v>
      </c>
      <c r="P84" s="5">
        <f>IF(AND(datos_campo!Y88&gt;=0,datos_campo!Z88&gt;=0),AVERAGE(datos_campo!Y88:Z88),IF(OR(datos_campo!Y88="",datos_campo!Z88=""),SUM(datos_campo!Y88:Z88),"revisar"))*400</f>
        <v>0</v>
      </c>
      <c r="Q84" s="5">
        <f>IF(AND(datos_campo!AA88&gt;=0,datos_campo!AB88&gt;=0),AVERAGE(datos_campo!AA88:AB88),IF(OR(datos_campo!AA88="",datos_campo!AB88=""),SUM(datos_campo!AA88:AB88),"revisar"))*400</f>
        <v>0</v>
      </c>
      <c r="R84" s="5">
        <f>IF(AND(datos_campo!AC88&gt;=0,datos_campo!AD88&gt;=0),AVERAGE(datos_campo!AC88:AD88),IF(OR(datos_campo!AC88="",datos_campo!AD88=""),SUM(datos_campo!AC88:AD88),"revisar"))*400</f>
        <v>0</v>
      </c>
      <c r="S84" s="5">
        <f t="shared" si="13"/>
        <v>3600</v>
      </c>
      <c r="T84" s="31">
        <f>IF(AND(datos_campo!AE73&gt;=0,datos_campo!AF73&gt;=0),AVERAGE(datos_campo!AE73:AF73),IF(OR(datos_campo!AE73="",datos_campo!AF73=""),SUM(datos_campo!AE73:AF73),"revisar"))*400</f>
        <v>0</v>
      </c>
      <c r="U84" s="31">
        <f>IF(AND(datos_campo!AG88&gt;=0,datos_campo!AH88&gt;=0),AVERAGE(datos_campo!AG88:AH88),IF(OR(datos_campo!AG88="",datos_campo!AH88=""),SUM(datos_campo!AG88:AH88),"revisar"))*400</f>
        <v>0</v>
      </c>
      <c r="V84" s="42">
        <f t="shared" si="4"/>
        <v>0</v>
      </c>
    </row>
    <row r="85" spans="1:22" x14ac:dyDescent="0.25">
      <c r="A85" s="26">
        <f>datos_campo!A89</f>
        <v>42727</v>
      </c>
      <c r="B85" s="5" t="str">
        <f>datos_campo!B89</f>
        <v>Luisa Fernanda</v>
      </c>
      <c r="C85" s="212">
        <f>datos_campo!C89</f>
        <v>2</v>
      </c>
      <c r="D85" s="5">
        <f>datos_campo!D89</f>
        <v>15</v>
      </c>
      <c r="E85" s="6">
        <f>datos_campo!E89</f>
        <v>4</v>
      </c>
      <c r="F85" s="5">
        <f>datos_campo!F89</f>
        <v>0</v>
      </c>
      <c r="G85" s="5">
        <f>datos_campo!G89</f>
        <v>5</v>
      </c>
      <c r="H85" s="6">
        <f>(datos_campo!H89/G85)</f>
        <v>23.6</v>
      </c>
      <c r="I85" s="6">
        <f>(datos_campo!I89/G85)</f>
        <v>39.4</v>
      </c>
      <c r="J85" s="6">
        <f t="shared" si="10"/>
        <v>63</v>
      </c>
      <c r="K85" s="6">
        <f t="shared" si="11"/>
        <v>37.460317460317462</v>
      </c>
      <c r="L85" s="6">
        <f t="shared" si="12"/>
        <v>62.539682539682538</v>
      </c>
      <c r="M85" s="7">
        <f>IF(COUNTIF(datos_campo!K89:T89,"&gt;=0")&gt;=1,((SUM(datos_campo!K89:T89)*100)/(COUNTIF(datos_campo!K89:T89,"&gt;=0")*20))," ")</f>
        <v>7.5</v>
      </c>
      <c r="N85" s="5">
        <f>IF(AND(datos_campo!U89&gt;=0,datos_campo!V89&gt;=0),AVERAGE(datos_campo!U89:V89),IF(OR(datos_campo!U89="",datos_campo!V89=""),SUM(datos_campo!U89:V89),"revisar"))*400</f>
        <v>1200</v>
      </c>
      <c r="O85" s="5">
        <f>IF(AND(datos_campo!W89&gt;=0,datos_campo!X89&gt;=0),AVERAGE(datos_campo!W89:X89),IF(OR(datos_campo!W89="",datos_campo!X89=""),SUM(datos_campo!W89:X89),"revisar"))*400</f>
        <v>10000</v>
      </c>
      <c r="P85" s="5">
        <f>IF(AND(datos_campo!Y89&gt;=0,datos_campo!Z89&gt;=0),AVERAGE(datos_campo!Y89:Z89),IF(OR(datos_campo!Y89="",datos_campo!Z89=""),SUM(datos_campo!Y89:Z89),"revisar"))*400</f>
        <v>0</v>
      </c>
      <c r="Q85" s="5">
        <f>IF(AND(datos_campo!AA89&gt;=0,datos_campo!AB89&gt;=0),AVERAGE(datos_campo!AA89:AB89),IF(OR(datos_campo!AA89="",datos_campo!AB89=""),SUM(datos_campo!AA89:AB89),"revisar"))*400</f>
        <v>0</v>
      </c>
      <c r="R85" s="5">
        <f>IF(AND(datos_campo!AC89&gt;=0,datos_campo!AD89&gt;=0),AVERAGE(datos_campo!AC89:AD89),IF(OR(datos_campo!AC89="",datos_campo!AD89=""),SUM(datos_campo!AC89:AD89),"revisar"))*400</f>
        <v>0</v>
      </c>
      <c r="S85" s="5">
        <f t="shared" si="13"/>
        <v>11200</v>
      </c>
      <c r="T85" s="31">
        <f>IF(AND(datos_campo!AE74&gt;=0,datos_campo!AF74&gt;=0),AVERAGE(datos_campo!AE74:AF74),IF(OR(datos_campo!AE74="",datos_campo!AF74=""),SUM(datos_campo!AE74:AF74),"revisar"))*400</f>
        <v>0</v>
      </c>
      <c r="U85" s="31">
        <f>IF(AND(datos_campo!AG89&gt;=0,datos_campo!AH89&gt;=0),AVERAGE(datos_campo!AG89:AH89),IF(OR(datos_campo!AG89="",datos_campo!AH89=""),SUM(datos_campo!AG89:AH89),"revisar"))*400</f>
        <v>0</v>
      </c>
      <c r="V85" s="42">
        <f t="shared" si="4"/>
        <v>0</v>
      </c>
    </row>
    <row r="86" spans="1:22" x14ac:dyDescent="0.25">
      <c r="A86" s="26">
        <f>datos_campo!A90</f>
        <v>42723</v>
      </c>
      <c r="B86" s="5" t="str">
        <f>datos_campo!B90</f>
        <v>Luisa Fernanda</v>
      </c>
      <c r="C86" s="212">
        <f>datos_campo!C90</f>
        <v>2</v>
      </c>
      <c r="D86" s="5">
        <f>datos_campo!D90</f>
        <v>16</v>
      </c>
      <c r="E86" s="6">
        <f>datos_campo!E90</f>
        <v>5</v>
      </c>
      <c r="F86" s="5">
        <f>datos_campo!F90</f>
        <v>0</v>
      </c>
      <c r="G86" s="5">
        <f>datos_campo!G90</f>
        <v>5</v>
      </c>
      <c r="H86" s="6">
        <f>(datos_campo!H90/G86)</f>
        <v>16.600000000000001</v>
      </c>
      <c r="I86" s="6">
        <f>(datos_campo!I90/G86)</f>
        <v>25</v>
      </c>
      <c r="J86" s="6">
        <f t="shared" si="10"/>
        <v>41.6</v>
      </c>
      <c r="K86" s="6">
        <f t="shared" si="11"/>
        <v>39.90384615384616</v>
      </c>
      <c r="L86" s="6">
        <f t="shared" si="12"/>
        <v>60.096153846153847</v>
      </c>
      <c r="M86" s="7">
        <f>IF(COUNTIF(datos_campo!K90:T90,"&gt;=0")&gt;=1,((SUM(datos_campo!K90:T90)*100)/(COUNTIF(datos_campo!K90:T90,"&gt;=0")*20))," ")</f>
        <v>6.666666666666667</v>
      </c>
      <c r="N86" s="5">
        <f>IF(AND(datos_campo!U90&gt;=0,datos_campo!V90&gt;=0),AVERAGE(datos_campo!U90:V90),IF(OR(datos_campo!U90="",datos_campo!V90=""),SUM(datos_campo!U90:V90),"revisar"))*400</f>
        <v>14800</v>
      </c>
      <c r="O86" s="5">
        <f>IF(AND(datos_campo!W90&gt;=0,datos_campo!X90&gt;=0),AVERAGE(datos_campo!W90:X90),IF(OR(datos_campo!W90="",datos_campo!X90=""),SUM(datos_campo!W90:X90),"revisar"))*400</f>
        <v>8400</v>
      </c>
      <c r="P86" s="5">
        <f>IF(AND(datos_campo!Y90&gt;=0,datos_campo!Z90&gt;=0),AVERAGE(datos_campo!Y90:Z90),IF(OR(datos_campo!Y90="",datos_campo!Z90=""),SUM(datos_campo!Y90:Z90),"revisar"))*400</f>
        <v>0</v>
      </c>
      <c r="Q86" s="5">
        <f>IF(AND(datos_campo!AA90&gt;=0,datos_campo!AB90&gt;=0),AVERAGE(datos_campo!AA90:AB90),IF(OR(datos_campo!AA90="",datos_campo!AB90=""),SUM(datos_campo!AA90:AB90),"revisar"))*400</f>
        <v>0</v>
      </c>
      <c r="R86" s="5">
        <f>IF(AND(datos_campo!AC90&gt;=0,datos_campo!AD90&gt;=0),AVERAGE(datos_campo!AC90:AD90),IF(OR(datos_campo!AC90="",datos_campo!AD90=""),SUM(datos_campo!AC90:AD90),"revisar"))*400</f>
        <v>0</v>
      </c>
      <c r="S86" s="5">
        <f t="shared" si="13"/>
        <v>23200</v>
      </c>
      <c r="T86" s="31">
        <f>IF(AND(datos_campo!AE75&gt;=0,datos_campo!AF75&gt;=0),AVERAGE(datos_campo!AE75:AF75),IF(OR(datos_campo!AE75="",datos_campo!AF75=""),SUM(datos_campo!AE75:AF75),"revisar"))*400</f>
        <v>0</v>
      </c>
      <c r="U86" s="31">
        <f>IF(AND(datos_campo!AG90&gt;=0,datos_campo!AH90&gt;=0),AVERAGE(datos_campo!AG90:AH90),IF(OR(datos_campo!AG90="",datos_campo!AH90=""),SUM(datos_campo!AG90:AH90),"revisar"))*400</f>
        <v>0</v>
      </c>
      <c r="V86" s="42">
        <f t="shared" si="4"/>
        <v>0</v>
      </c>
    </row>
    <row r="87" spans="1:22" x14ac:dyDescent="0.25">
      <c r="A87" s="26">
        <f>datos_campo!A91</f>
        <v>42723</v>
      </c>
      <c r="B87" s="5" t="str">
        <f>datos_campo!B91</f>
        <v>Luisa Fernanda</v>
      </c>
      <c r="C87" s="212">
        <f>datos_campo!C91</f>
        <v>2</v>
      </c>
      <c r="D87" s="5">
        <f>datos_campo!D91</f>
        <v>17</v>
      </c>
      <c r="E87" s="6">
        <f>datos_campo!E91</f>
        <v>5</v>
      </c>
      <c r="F87" s="5">
        <f>datos_campo!F91</f>
        <v>0</v>
      </c>
      <c r="G87" s="5">
        <f>datos_campo!G91</f>
        <v>5</v>
      </c>
      <c r="H87" s="6">
        <f>(datos_campo!H91/G87)</f>
        <v>21.2</v>
      </c>
      <c r="I87" s="6">
        <f>(datos_campo!I91/G87)</f>
        <v>59.8</v>
      </c>
      <c r="J87" s="6">
        <f t="shared" si="10"/>
        <v>81</v>
      </c>
      <c r="K87" s="6">
        <f t="shared" si="11"/>
        <v>26.172839506172838</v>
      </c>
      <c r="L87" s="6">
        <f t="shared" si="12"/>
        <v>73.827160493827165</v>
      </c>
      <c r="M87" s="7">
        <f>IF(COUNTIF(datos_campo!K91:T91,"&gt;=0")&gt;=1,((SUM(datos_campo!K91:T91)*100)/(COUNTIF(datos_campo!K91:T91,"&gt;=0")*20))," ")</f>
        <v>13.9</v>
      </c>
      <c r="N87" s="5">
        <f>IF(AND(datos_campo!U91&gt;=0,datos_campo!V91&gt;=0),AVERAGE(datos_campo!U91:V91),IF(OR(datos_campo!U91="",datos_campo!V91=""),SUM(datos_campo!U91:V91),"revisar"))*400</f>
        <v>7600</v>
      </c>
      <c r="O87" s="5">
        <f>IF(AND(datos_campo!W91&gt;=0,datos_campo!X91&gt;=0),AVERAGE(datos_campo!W91:X91),IF(OR(datos_campo!W91="",datos_campo!X91=""),SUM(datos_campo!W91:X91),"revisar"))*400</f>
        <v>11200</v>
      </c>
      <c r="P87" s="5">
        <f>IF(AND(datos_campo!Y91&gt;=0,datos_campo!Z91&gt;=0),AVERAGE(datos_campo!Y91:Z91),IF(OR(datos_campo!Y91="",datos_campo!Z91=""),SUM(datos_campo!Y91:Z91),"revisar"))*400</f>
        <v>0</v>
      </c>
      <c r="Q87" s="5">
        <f>IF(AND(datos_campo!AA91&gt;=0,datos_campo!AB91&gt;=0),AVERAGE(datos_campo!AA91:AB91),IF(OR(datos_campo!AA91="",datos_campo!AB91=""),SUM(datos_campo!AA91:AB91),"revisar"))*400</f>
        <v>0</v>
      </c>
      <c r="R87" s="5">
        <f>IF(AND(datos_campo!AC91&gt;=0,datos_campo!AD91&gt;=0),AVERAGE(datos_campo!AC91:AD91),IF(OR(datos_campo!AC91="",datos_campo!AD91=""),SUM(datos_campo!AC91:AD91),"revisar"))*400</f>
        <v>0</v>
      </c>
      <c r="S87" s="5">
        <f t="shared" si="13"/>
        <v>18800</v>
      </c>
      <c r="T87" s="31">
        <f>IF(AND(datos_campo!AE76&gt;=0,datos_campo!AF76&gt;=0),AVERAGE(datos_campo!AE76:AF76),IF(OR(datos_campo!AE76="",datos_campo!AF76=""),SUM(datos_campo!AE76:AF76),"revisar"))*400</f>
        <v>0</v>
      </c>
      <c r="U87" s="31">
        <f>IF(AND(datos_campo!AG91&gt;=0,datos_campo!AH91&gt;=0),AVERAGE(datos_campo!AG91:AH91),IF(OR(datos_campo!AG91="",datos_campo!AH91=""),SUM(datos_campo!AG91:AH91),"revisar"))*400</f>
        <v>0</v>
      </c>
      <c r="V87" s="42">
        <f t="shared" si="4"/>
        <v>0</v>
      </c>
    </row>
    <row r="88" spans="1:22" x14ac:dyDescent="0.25">
      <c r="A88" s="26">
        <f>datos_campo!A92</f>
        <v>42723</v>
      </c>
      <c r="B88" s="5" t="str">
        <f>datos_campo!B92</f>
        <v>Luisa Fernanda</v>
      </c>
      <c r="C88" s="212">
        <f>datos_campo!C92</f>
        <v>2</v>
      </c>
      <c r="D88" s="5">
        <f>datos_campo!D92</f>
        <v>18</v>
      </c>
      <c r="E88" s="6">
        <f>datos_campo!E92</f>
        <v>6</v>
      </c>
      <c r="F88" s="5">
        <f>datos_campo!F92</f>
        <v>0</v>
      </c>
      <c r="G88" s="5">
        <f>datos_campo!G92</f>
        <v>5</v>
      </c>
      <c r="H88" s="6">
        <f>(datos_campo!H92/G88)</f>
        <v>12.8</v>
      </c>
      <c r="I88" s="6">
        <f>(datos_campo!I92/G88)</f>
        <v>38.6</v>
      </c>
      <c r="J88" s="6">
        <f t="shared" si="10"/>
        <v>51.400000000000006</v>
      </c>
      <c r="K88" s="6">
        <f t="shared" si="11"/>
        <v>24.902723735408557</v>
      </c>
      <c r="L88" s="6">
        <f t="shared" si="12"/>
        <v>75.097276264591429</v>
      </c>
      <c r="M88" s="7">
        <f>IF(COUNTIF(datos_campo!K92:T92,"&gt;=0")&gt;=1,((SUM(datos_campo!K92:T92)*100)/(COUNTIF(datos_campo!K92:T92,"&gt;=0")*20))," ")</f>
        <v>9.1666666666666661</v>
      </c>
      <c r="N88" s="5">
        <f>IF(AND(datos_campo!U92&gt;=0,datos_campo!V92&gt;=0),AVERAGE(datos_campo!U92:V92),IF(OR(datos_campo!U92="",datos_campo!V92=""),SUM(datos_campo!U92:V92),"revisar"))*400</f>
        <v>6400</v>
      </c>
      <c r="O88" s="5">
        <f>IF(AND(datos_campo!W92&gt;=0,datos_campo!X92&gt;=0),AVERAGE(datos_campo!W92:X92),IF(OR(datos_campo!W92="",datos_campo!X92=""),SUM(datos_campo!W92:X92),"revisar"))*400</f>
        <v>3200</v>
      </c>
      <c r="P88" s="5">
        <f>IF(AND(datos_campo!Y92&gt;=0,datos_campo!Z92&gt;=0),AVERAGE(datos_campo!Y92:Z92),IF(OR(datos_campo!Y92="",datos_campo!Z92=""),SUM(datos_campo!Y92:Z92),"revisar"))*400</f>
        <v>0</v>
      </c>
      <c r="Q88" s="5">
        <f>IF(AND(datos_campo!AA92&gt;=0,datos_campo!AB92&gt;=0),AVERAGE(datos_campo!AA92:AB92),IF(OR(datos_campo!AA92="",datos_campo!AB92=""),SUM(datos_campo!AA92:AB92),"revisar"))*400</f>
        <v>0</v>
      </c>
      <c r="R88" s="5">
        <f>IF(AND(datos_campo!AC92&gt;=0,datos_campo!AD92&gt;=0),AVERAGE(datos_campo!AC92:AD92),IF(OR(datos_campo!AC92="",datos_campo!AD92=""),SUM(datos_campo!AC92:AD92),"revisar"))*400</f>
        <v>0</v>
      </c>
      <c r="S88" s="5">
        <f t="shared" si="13"/>
        <v>9600</v>
      </c>
      <c r="T88" s="31">
        <f>IF(AND(datos_campo!AE77&gt;=0,datos_campo!AF77&gt;=0),AVERAGE(datos_campo!AE77:AF77),IF(OR(datos_campo!AE77="",datos_campo!AF77=""),SUM(datos_campo!AE77:AF77),"revisar"))*400</f>
        <v>0</v>
      </c>
      <c r="U88" s="31">
        <f>IF(AND(datos_campo!AG92&gt;=0,datos_campo!AH92&gt;=0),AVERAGE(datos_campo!AG92:AH92),IF(OR(datos_campo!AG92="",datos_campo!AH92=""),SUM(datos_campo!AG92:AH92),"revisar"))*400</f>
        <v>0</v>
      </c>
      <c r="V88" s="42">
        <f t="shared" si="4"/>
        <v>0</v>
      </c>
    </row>
    <row r="89" spans="1:22" x14ac:dyDescent="0.25">
      <c r="A89" s="26">
        <f>datos_campo!A93</f>
        <v>42723</v>
      </c>
      <c r="B89" s="5" t="str">
        <f>datos_campo!B93</f>
        <v>Luisa Fernanda</v>
      </c>
      <c r="C89" s="212">
        <f>datos_campo!C93</f>
        <v>2</v>
      </c>
      <c r="D89" s="5">
        <f>datos_campo!D93</f>
        <v>19</v>
      </c>
      <c r="E89" s="6">
        <f>datos_campo!E93</f>
        <v>7</v>
      </c>
      <c r="F89" s="5">
        <f>datos_campo!F93</f>
        <v>0</v>
      </c>
      <c r="G89" s="5">
        <f>datos_campo!G93</f>
        <v>5</v>
      </c>
      <c r="H89" s="6">
        <f>(datos_campo!H93/G89)</f>
        <v>10.199999999999999</v>
      </c>
      <c r="I89" s="6">
        <f>(datos_campo!I93/G89)</f>
        <v>11</v>
      </c>
      <c r="J89" s="6">
        <f t="shared" si="10"/>
        <v>21.2</v>
      </c>
      <c r="K89" s="6">
        <f t="shared" si="11"/>
        <v>48.113207547169807</v>
      </c>
      <c r="L89" s="6">
        <f t="shared" si="12"/>
        <v>51.886792452830193</v>
      </c>
      <c r="M89" s="7">
        <f>IF(COUNTIF(datos_campo!K93:T93,"&gt;=0")&gt;=1,((SUM(datos_campo!K93:T93)*100)/(COUNTIF(datos_campo!K93:T93,"&gt;=0")*20))," ")</f>
        <v>13.75</v>
      </c>
      <c r="N89" s="5">
        <f>IF(AND(datos_campo!U93&gt;=0,datos_campo!V93&gt;=0),AVERAGE(datos_campo!U93:V93),IF(OR(datos_campo!U93="",datos_campo!V93=""),SUM(datos_campo!U93:V93),"revisar"))*400</f>
        <v>15200</v>
      </c>
      <c r="O89" s="5">
        <f>IF(AND(datos_campo!W93&gt;=0,datos_campo!X93&gt;=0),AVERAGE(datos_campo!W93:X93),IF(OR(datos_campo!W93="",datos_campo!X93=""),SUM(datos_campo!W93:X93),"revisar"))*400</f>
        <v>2400</v>
      </c>
      <c r="P89" s="5">
        <f>IF(AND(datos_campo!Y93&gt;=0,datos_campo!Z93&gt;=0),AVERAGE(datos_campo!Y93:Z93),IF(OR(datos_campo!Y93="",datos_campo!Z93=""),SUM(datos_campo!Y93:Z93),"revisar"))*400</f>
        <v>0</v>
      </c>
      <c r="Q89" s="5">
        <f>IF(AND(datos_campo!AA93&gt;=0,datos_campo!AB93&gt;=0),AVERAGE(datos_campo!AA93:AB93),IF(OR(datos_campo!AA93="",datos_campo!AB93=""),SUM(datos_campo!AA93:AB93),"revisar"))*400</f>
        <v>0</v>
      </c>
      <c r="R89" s="5">
        <f>IF(AND(datos_campo!AC93&gt;=0,datos_campo!AD93&gt;=0),AVERAGE(datos_campo!AC93:AD93),IF(OR(datos_campo!AC93="",datos_campo!AD93=""),SUM(datos_campo!AC93:AD93),"revisar"))*400</f>
        <v>0</v>
      </c>
      <c r="S89" s="5">
        <f t="shared" si="13"/>
        <v>17600</v>
      </c>
      <c r="T89" s="31">
        <f>IF(AND(datos_campo!AE78&gt;=0,datos_campo!AF78&gt;=0),AVERAGE(datos_campo!AE78:AF78),IF(OR(datos_campo!AE78="",datos_campo!AF78=""),SUM(datos_campo!AE78:AF78),"revisar"))*400</f>
        <v>0</v>
      </c>
      <c r="U89" s="31">
        <f>IF(AND(datos_campo!AG93&gt;=0,datos_campo!AH93&gt;=0),AVERAGE(datos_campo!AG93:AH93),IF(OR(datos_campo!AG93="",datos_campo!AH93=""),SUM(datos_campo!AG93:AH93),"revisar"))*400</f>
        <v>0</v>
      </c>
      <c r="V89" s="42">
        <f t="shared" si="4"/>
        <v>0</v>
      </c>
    </row>
    <row r="90" spans="1:22" ht="15.75" thickBot="1" x14ac:dyDescent="0.3">
      <c r="A90" s="27">
        <f>datos_campo!A94</f>
        <v>42723</v>
      </c>
      <c r="B90" s="28" t="str">
        <f>datos_campo!B94</f>
        <v>Luisa Fernanda</v>
      </c>
      <c r="C90" s="213">
        <f>datos_campo!C94</f>
        <v>2</v>
      </c>
      <c r="D90" s="28">
        <f>datos_campo!D94</f>
        <v>20</v>
      </c>
      <c r="E90" s="29">
        <f>datos_campo!E94</f>
        <v>7</v>
      </c>
      <c r="F90" s="28">
        <f>datos_campo!F94</f>
        <v>0</v>
      </c>
      <c r="G90" s="28">
        <f>datos_campo!G94</f>
        <v>5</v>
      </c>
      <c r="H90" s="29">
        <f>(datos_campo!H94/G90)</f>
        <v>16.600000000000001</v>
      </c>
      <c r="I90" s="29">
        <f>(datos_campo!I94/G90)</f>
        <v>11.4</v>
      </c>
      <c r="J90" s="29">
        <f t="shared" si="10"/>
        <v>28</v>
      </c>
      <c r="K90" s="29">
        <f t="shared" si="11"/>
        <v>59.285714285714292</v>
      </c>
      <c r="L90" s="29">
        <f t="shared" si="12"/>
        <v>40.714285714285715</v>
      </c>
      <c r="M90" s="30">
        <f>IF(COUNTIF(datos_campo!K94:T94,"&gt;=0")&gt;=1,((SUM(datos_campo!K94:T94)*100)/(COUNTIF(datos_campo!K94:T94,"&gt;=0")*20))," ")</f>
        <v>6.666666666666667</v>
      </c>
      <c r="N90" s="28">
        <f>IF(AND(datos_campo!U94&gt;=0,datos_campo!V94&gt;=0),AVERAGE(datos_campo!U94:V94),IF(OR(datos_campo!U94="",datos_campo!V94=""),SUM(datos_campo!U94:V94),"revisar"))*400</f>
        <v>3200</v>
      </c>
      <c r="O90" s="28">
        <f>IF(AND(datos_campo!W94&gt;=0,datos_campo!X94&gt;=0),AVERAGE(datos_campo!W94:X94),IF(OR(datos_campo!W94="",datos_campo!X94=""),SUM(datos_campo!W94:X94),"revisar"))*400</f>
        <v>2000</v>
      </c>
      <c r="P90" s="28">
        <f>IF(AND(datos_campo!Y94&gt;=0,datos_campo!Z94&gt;=0),AVERAGE(datos_campo!Y94:Z94),IF(OR(datos_campo!Y94="",datos_campo!Z94=""),SUM(datos_campo!Y94:Z94),"revisar"))*400</f>
        <v>0</v>
      </c>
      <c r="Q90" s="28">
        <f>IF(AND(datos_campo!AA94&gt;=0,datos_campo!AB94&gt;=0),AVERAGE(datos_campo!AA94:AB94),IF(OR(datos_campo!AA94="",datos_campo!AB94=""),SUM(datos_campo!AA94:AB94),"revisar"))*400</f>
        <v>0</v>
      </c>
      <c r="R90" s="28">
        <f>IF(AND(datos_campo!AC94&gt;=0,datos_campo!AD94&gt;=0),AVERAGE(datos_campo!AC94:AD94),IF(OR(datos_campo!AC94="",datos_campo!AD94=""),SUM(datos_campo!AC94:AD94),"revisar"))*400</f>
        <v>0</v>
      </c>
      <c r="S90" s="28">
        <f t="shared" si="13"/>
        <v>5200</v>
      </c>
      <c r="T90" s="34">
        <f>IF(AND(datos_campo!AE79&gt;=0,datos_campo!AF79&gt;=0),AVERAGE(datos_campo!AE79:AF79),IF(OR(datos_campo!AE79="",datos_campo!AF79=""),SUM(datos_campo!AE79:AF79),"revisar"))*400</f>
        <v>0</v>
      </c>
      <c r="U90" s="34">
        <f>IF(AND(datos_campo!AG94&gt;=0,datos_campo!AH94&gt;=0),AVERAGE(datos_campo!AG94:AH94),IF(OR(datos_campo!AG94="",datos_campo!AH94=""),SUM(datos_campo!AG94:AH94),"revisar"))*400</f>
        <v>0</v>
      </c>
      <c r="V90" s="43">
        <f t="shared" si="4"/>
        <v>0</v>
      </c>
    </row>
    <row r="91" spans="1:22" x14ac:dyDescent="0.25">
      <c r="A91" s="122">
        <f>datos_campo!A95</f>
        <v>42716</v>
      </c>
      <c r="B91" s="123" t="str">
        <f>datos_campo!B95</f>
        <v>Sierra Morena</v>
      </c>
      <c r="C91" s="214">
        <f>datos_campo!C95</f>
        <v>2</v>
      </c>
      <c r="D91" s="123">
        <f>datos_campo!D95</f>
        <v>21</v>
      </c>
      <c r="E91" s="124">
        <f>datos_campo!E95</f>
        <v>4</v>
      </c>
      <c r="F91" s="123">
        <f>datos_campo!F95</f>
        <v>0</v>
      </c>
      <c r="G91" s="123">
        <f>datos_campo!G95</f>
        <v>5</v>
      </c>
      <c r="H91" s="124">
        <f>(datos_campo!H95/G91)</f>
        <v>26</v>
      </c>
      <c r="I91" s="124">
        <f>(datos_campo!I95/G91)</f>
        <v>19.2</v>
      </c>
      <c r="J91" s="124">
        <f t="shared" si="10"/>
        <v>45.2</v>
      </c>
      <c r="K91" s="124">
        <f t="shared" si="11"/>
        <v>57.522123893805308</v>
      </c>
      <c r="L91" s="124">
        <f t="shared" si="12"/>
        <v>42.477876106194685</v>
      </c>
      <c r="M91" s="125">
        <f>IF(COUNTIF(datos_campo!K95:T95,"&gt;=0")&gt;=1,((SUM(datos_campo!K95:T95)*100)/(COUNTIF(datos_campo!K95:T95,"&gt;=0")*20))," ")</f>
        <v>46.875</v>
      </c>
      <c r="N91" s="123">
        <f>IF(AND(datos_campo!U95&gt;=0,datos_campo!V95&gt;=0),AVERAGE(datos_campo!U95:V95),IF(OR(datos_campo!U95="",datos_campo!V95=""),SUM(datos_campo!U95:V95),"revisar"))*400</f>
        <v>28400</v>
      </c>
      <c r="O91" s="123">
        <f>IF(AND(datos_campo!W95&gt;=0,datos_campo!X95&gt;=0),AVERAGE(datos_campo!W95:X95),IF(OR(datos_campo!W95="",datos_campo!X95=""),SUM(datos_campo!W95:X95),"revisar"))*400</f>
        <v>12400</v>
      </c>
      <c r="P91" s="123">
        <f>IF(AND(datos_campo!Y95&gt;=0,datos_campo!Z95&gt;=0),AVERAGE(datos_campo!Y95:Z95),IF(OR(datos_campo!Y95="",datos_campo!Z95=""),SUM(datos_campo!Y95:Z95),"revisar"))*400</f>
        <v>400</v>
      </c>
      <c r="Q91" s="123">
        <f>IF(AND(datos_campo!AA95&gt;=0,datos_campo!AB95&gt;=0),AVERAGE(datos_campo!AA95:AB95),IF(OR(datos_campo!AA95="",datos_campo!AB95=""),SUM(datos_campo!AA95:AB95),"revisar"))*400</f>
        <v>0</v>
      </c>
      <c r="R91" s="123">
        <f>IF(AND(datos_campo!AC95&gt;=0,datos_campo!AD95&gt;=0),AVERAGE(datos_campo!AC95:AD95),IF(OR(datos_campo!AC95="",datos_campo!AD95=""),SUM(datos_campo!AC95:AD95),"revisar"))*400</f>
        <v>0</v>
      </c>
      <c r="S91" s="123">
        <f t="shared" si="13"/>
        <v>41200</v>
      </c>
      <c r="T91" s="123">
        <f>IF(AND(datos_campo!AE80&gt;=0,datos_campo!AF80&gt;=0),AVERAGE(datos_campo!AE80:AF80),IF(OR(datos_campo!AE80="",datos_campo!AF80=""),SUM(datos_campo!AE80:AF80),"revisar"))*400</f>
        <v>0</v>
      </c>
      <c r="U91" s="123">
        <f>IF(AND(datos_campo!AG95&gt;=0,datos_campo!AH95&gt;=0),AVERAGE(datos_campo!AG95:AH95),IF(OR(datos_campo!AG95="",datos_campo!AH95=""),SUM(datos_campo!AG95:AH95),"revisar"))*400</f>
        <v>3200</v>
      </c>
      <c r="V91" s="126">
        <f t="shared" si="4"/>
        <v>3200</v>
      </c>
    </row>
    <row r="92" spans="1:22" x14ac:dyDescent="0.25">
      <c r="A92" s="122">
        <f>datos_campo!A96</f>
        <v>42716</v>
      </c>
      <c r="B92" s="123" t="str">
        <f>datos_campo!B96</f>
        <v>Sierra Morena</v>
      </c>
      <c r="C92" s="214">
        <f>datos_campo!C96</f>
        <v>2</v>
      </c>
      <c r="D92" s="123">
        <f>datos_campo!D96</f>
        <v>22</v>
      </c>
      <c r="E92" s="124">
        <f>datos_campo!E96</f>
        <v>4</v>
      </c>
      <c r="F92" s="123">
        <f>datos_campo!F96</f>
        <v>0</v>
      </c>
      <c r="G92" s="123">
        <f>datos_campo!G96</f>
        <v>5</v>
      </c>
      <c r="H92" s="124">
        <f>(datos_campo!H96/G92)</f>
        <v>37</v>
      </c>
      <c r="I92" s="124">
        <f>(datos_campo!I96/G92)</f>
        <v>43</v>
      </c>
      <c r="J92" s="124">
        <f t="shared" si="10"/>
        <v>80</v>
      </c>
      <c r="K92" s="124">
        <f t="shared" si="11"/>
        <v>46.25</v>
      </c>
      <c r="L92" s="124">
        <f t="shared" si="12"/>
        <v>53.75</v>
      </c>
      <c r="M92" s="125">
        <f>IF(COUNTIF(datos_campo!K96:T96,"&gt;=0")&gt;=1,((SUM(datos_campo!K96:T96)*100)/(COUNTIF(datos_campo!K96:T96,"&gt;=0")*20))," ")</f>
        <v>40.833333333333336</v>
      </c>
      <c r="N92" s="123">
        <f>IF(AND(datos_campo!U96&gt;=0,datos_campo!V96&gt;=0),AVERAGE(datos_campo!U96:V96),IF(OR(datos_campo!U96="",datos_campo!V96=""),SUM(datos_campo!U96:V96),"revisar"))*400</f>
        <v>48400</v>
      </c>
      <c r="O92" s="123">
        <f>IF(AND(datos_campo!W96&gt;=0,datos_campo!X96&gt;=0),AVERAGE(datos_campo!W96:X96),IF(OR(datos_campo!W96="",datos_campo!X96=""),SUM(datos_campo!W96:X96),"revisar"))*400</f>
        <v>8400</v>
      </c>
      <c r="P92" s="123">
        <f>IF(AND(datos_campo!Y96&gt;=0,datos_campo!Z96&gt;=0),AVERAGE(datos_campo!Y96:Z96),IF(OR(datos_campo!Y96="",datos_campo!Z96=""),SUM(datos_campo!Y96:Z96),"revisar"))*400</f>
        <v>0</v>
      </c>
      <c r="Q92" s="123">
        <f>IF(AND(datos_campo!AA96&gt;=0,datos_campo!AB96&gt;=0),AVERAGE(datos_campo!AA96:AB96),IF(OR(datos_campo!AA96="",datos_campo!AB96=""),SUM(datos_campo!AA96:AB96),"revisar"))*400</f>
        <v>0</v>
      </c>
      <c r="R92" s="123">
        <f>IF(AND(datos_campo!AC96&gt;=0,datos_campo!AD96&gt;=0),AVERAGE(datos_campo!AC96:AD96),IF(OR(datos_campo!AC96="",datos_campo!AD96=""),SUM(datos_campo!AC96:AD96),"revisar"))*400</f>
        <v>0</v>
      </c>
      <c r="S92" s="123">
        <f t="shared" si="13"/>
        <v>56800</v>
      </c>
      <c r="T92" s="127">
        <f>IF(AND(datos_campo!AE81&gt;=0,datos_campo!AF81&gt;=0),AVERAGE(datos_campo!AE81:AF81),IF(OR(datos_campo!AE81="",datos_campo!AF81=""),SUM(datos_campo!AE81:AF81),"revisar"))*400</f>
        <v>0</v>
      </c>
      <c r="U92" s="127">
        <f>IF(AND(datos_campo!AG96&gt;=0,datos_campo!AH96&gt;=0),AVERAGE(datos_campo!AG96:AH96),IF(OR(datos_campo!AG96="",datos_campo!AH96=""),SUM(datos_campo!AG96:AH96),"revisar"))*400</f>
        <v>2000</v>
      </c>
      <c r="V92" s="128">
        <f t="shared" ref="V92:V155" si="14">SUM(T92+U92)</f>
        <v>2000</v>
      </c>
    </row>
    <row r="93" spans="1:22" x14ac:dyDescent="0.25">
      <c r="A93" s="122">
        <f>datos_campo!A97</f>
        <v>42716</v>
      </c>
      <c r="B93" s="123" t="str">
        <f>datos_campo!B97</f>
        <v>Sierra Morena</v>
      </c>
      <c r="C93" s="214">
        <f>datos_campo!C97</f>
        <v>2</v>
      </c>
      <c r="D93" s="123">
        <f>datos_campo!D97</f>
        <v>23</v>
      </c>
      <c r="E93" s="124">
        <f>datos_campo!E97</f>
        <v>4</v>
      </c>
      <c r="F93" s="123">
        <f>datos_campo!F97</f>
        <v>0</v>
      </c>
      <c r="G93" s="123">
        <f>datos_campo!G97</f>
        <v>5</v>
      </c>
      <c r="H93" s="124">
        <f>(datos_campo!H97/G93)</f>
        <v>29.2</v>
      </c>
      <c r="I93" s="124">
        <f>(datos_campo!I97/G93)</f>
        <v>34.4</v>
      </c>
      <c r="J93" s="124">
        <f t="shared" si="10"/>
        <v>63.599999999999994</v>
      </c>
      <c r="K93" s="124">
        <f t="shared" si="11"/>
        <v>45.911949685534594</v>
      </c>
      <c r="L93" s="124">
        <f t="shared" si="12"/>
        <v>54.088050314465413</v>
      </c>
      <c r="M93" s="125">
        <f>IF(COUNTIF(datos_campo!K97:T97,"&gt;=0")&gt;=1,((SUM(datos_campo!K97:T97)*100)/(COUNTIF(datos_campo!K97:T97,"&gt;=0")*20))," ")</f>
        <v>17.5</v>
      </c>
      <c r="N93" s="123">
        <f>IF(AND(datos_campo!U97&gt;=0,datos_campo!V97&gt;=0),AVERAGE(datos_campo!U97:V97),IF(OR(datos_campo!U97="",datos_campo!V97=""),SUM(datos_campo!U97:V97),"revisar"))*400</f>
        <v>20000</v>
      </c>
      <c r="O93" s="123">
        <f>IF(AND(datos_campo!W97&gt;=0,datos_campo!X97&gt;=0),AVERAGE(datos_campo!W97:X97),IF(OR(datos_campo!W97="",datos_campo!X97=""),SUM(datos_campo!W97:X97),"revisar"))*400</f>
        <v>24400</v>
      </c>
      <c r="P93" s="123">
        <f>IF(AND(datos_campo!Y97&gt;=0,datos_campo!Z97&gt;=0),AVERAGE(datos_campo!Y97:Z97),IF(OR(datos_campo!Y97="",datos_campo!Z97=""),SUM(datos_campo!Y97:Z97),"revisar"))*400</f>
        <v>400</v>
      </c>
      <c r="Q93" s="123">
        <f>IF(AND(datos_campo!AA97&gt;=0,datos_campo!AB97&gt;=0),AVERAGE(datos_campo!AA97:AB97),IF(OR(datos_campo!AA97="",datos_campo!AB97=""),SUM(datos_campo!AA97:AB97),"revisar"))*400</f>
        <v>0</v>
      </c>
      <c r="R93" s="123">
        <f>IF(AND(datos_campo!AC97&gt;=0,datos_campo!AD97&gt;=0),AVERAGE(datos_campo!AC97:AD97),IF(OR(datos_campo!AC97="",datos_campo!AD97=""),SUM(datos_campo!AC97:AD97),"revisar"))*400</f>
        <v>0</v>
      </c>
      <c r="S93" s="123">
        <f t="shared" si="13"/>
        <v>44800</v>
      </c>
      <c r="T93" s="127">
        <f>IF(AND(datos_campo!AE82&gt;=0,datos_campo!AF82&gt;=0),AVERAGE(datos_campo!AE82:AF82),IF(OR(datos_campo!AE82="",datos_campo!AF82=""),SUM(datos_campo!AE82:AF82),"revisar"))*400</f>
        <v>0</v>
      </c>
      <c r="U93" s="127">
        <f>IF(AND(datos_campo!AG97&gt;=0,datos_campo!AH97&gt;=0),AVERAGE(datos_campo!AG97:AH97),IF(OR(datos_campo!AG97="",datos_campo!AH97=""),SUM(datos_campo!AG97:AH97),"revisar"))*400</f>
        <v>1200</v>
      </c>
      <c r="V93" s="128">
        <f t="shared" si="14"/>
        <v>1200</v>
      </c>
    </row>
    <row r="94" spans="1:22" x14ac:dyDescent="0.25">
      <c r="A94" s="122">
        <f>datos_campo!A98</f>
        <v>42716</v>
      </c>
      <c r="B94" s="123" t="str">
        <f>datos_campo!B98</f>
        <v>Sierra Morena</v>
      </c>
      <c r="C94" s="214">
        <f>datos_campo!C98</f>
        <v>2</v>
      </c>
      <c r="D94" s="123">
        <f>datos_campo!D98</f>
        <v>24</v>
      </c>
      <c r="E94" s="124">
        <f>datos_campo!E98</f>
        <v>4</v>
      </c>
      <c r="F94" s="123">
        <f>datos_campo!F98</f>
        <v>0</v>
      </c>
      <c r="G94" s="123">
        <f>datos_campo!G98</f>
        <v>5</v>
      </c>
      <c r="H94" s="124">
        <f>(datos_campo!H98/G94)</f>
        <v>74.2</v>
      </c>
      <c r="I94" s="124">
        <f>(datos_campo!I98/G94)</f>
        <v>37.6</v>
      </c>
      <c r="J94" s="124">
        <f t="shared" si="10"/>
        <v>111.80000000000001</v>
      </c>
      <c r="K94" s="124">
        <f t="shared" si="11"/>
        <v>66.368515205724506</v>
      </c>
      <c r="L94" s="124">
        <f t="shared" si="12"/>
        <v>33.631484794275487</v>
      </c>
      <c r="M94" s="125">
        <f>IF(COUNTIF(datos_campo!K98:T98,"&gt;=0")&gt;=1,((SUM(datos_campo!K98:T98)*100)/(COUNTIF(datos_campo!K98:T98,"&gt;=0")*20))," ")</f>
        <v>11.75</v>
      </c>
      <c r="N94" s="123">
        <f>IF(AND(datos_campo!U98&gt;=0,datos_campo!V98&gt;=0),AVERAGE(datos_campo!U98:V98),IF(OR(datos_campo!U98="",datos_campo!V98=""),SUM(datos_campo!U98:V98),"revisar"))*400</f>
        <v>21600</v>
      </c>
      <c r="O94" s="123">
        <f>IF(AND(datos_campo!W98&gt;=0,datos_campo!X98&gt;=0),AVERAGE(datos_campo!W98:X98),IF(OR(datos_campo!W98="",datos_campo!X98=""),SUM(datos_campo!W98:X98),"revisar"))*400</f>
        <v>3600</v>
      </c>
      <c r="P94" s="123">
        <f>IF(AND(datos_campo!Y98&gt;=0,datos_campo!Z98&gt;=0),AVERAGE(datos_campo!Y98:Z98),IF(OR(datos_campo!Y98="",datos_campo!Z98=""),SUM(datos_campo!Y98:Z98),"revisar"))*400</f>
        <v>0</v>
      </c>
      <c r="Q94" s="123">
        <f>IF(AND(datos_campo!AA98&gt;=0,datos_campo!AB98&gt;=0),AVERAGE(datos_campo!AA98:AB98),IF(OR(datos_campo!AA98="",datos_campo!AB98=""),SUM(datos_campo!AA98:AB98),"revisar"))*400</f>
        <v>0</v>
      </c>
      <c r="R94" s="123">
        <f>IF(AND(datos_campo!AC98&gt;=0,datos_campo!AD98&gt;=0),AVERAGE(datos_campo!AC98:AD98),IF(OR(datos_campo!AC98="",datos_campo!AD98=""),SUM(datos_campo!AC98:AD98),"revisar"))*400</f>
        <v>0</v>
      </c>
      <c r="S94" s="123">
        <f t="shared" si="13"/>
        <v>25200</v>
      </c>
      <c r="T94" s="127">
        <f>IF(AND(datos_campo!AE83&gt;=0,datos_campo!AF83&gt;=0),AVERAGE(datos_campo!AE83:AF83),IF(OR(datos_campo!AE83="",datos_campo!AF83=""),SUM(datos_campo!AE83:AF83),"revisar"))*400</f>
        <v>0</v>
      </c>
      <c r="U94" s="127">
        <f>IF(AND(datos_campo!AG98&gt;=0,datos_campo!AH98&gt;=0),AVERAGE(datos_campo!AG98:AH98),IF(OR(datos_campo!AG98="",datos_campo!AH98=""),SUM(datos_campo!AG98:AH98),"revisar"))*400</f>
        <v>1600</v>
      </c>
      <c r="V94" s="128">
        <f t="shared" si="14"/>
        <v>1600</v>
      </c>
    </row>
    <row r="95" spans="1:22" x14ac:dyDescent="0.25">
      <c r="A95" s="122">
        <f>datos_campo!A99</f>
        <v>42716</v>
      </c>
      <c r="B95" s="123" t="str">
        <f>datos_campo!B99</f>
        <v>Sierra Morena</v>
      </c>
      <c r="C95" s="214">
        <f>datos_campo!C99</f>
        <v>2</v>
      </c>
      <c r="D95" s="123">
        <f>datos_campo!D99</f>
        <v>25</v>
      </c>
      <c r="E95" s="124">
        <f>datos_campo!E99</f>
        <v>4</v>
      </c>
      <c r="F95" s="123">
        <f>datos_campo!F99</f>
        <v>0</v>
      </c>
      <c r="G95" s="123">
        <f>datos_campo!G99</f>
        <v>5</v>
      </c>
      <c r="H95" s="124">
        <f>(datos_campo!H99/G95)</f>
        <v>17.399999999999999</v>
      </c>
      <c r="I95" s="124">
        <f>(datos_campo!I99/G95)</f>
        <v>17.2</v>
      </c>
      <c r="J95" s="124">
        <f t="shared" si="10"/>
        <v>34.599999999999994</v>
      </c>
      <c r="K95" s="124">
        <f t="shared" si="11"/>
        <v>50.289017341040463</v>
      </c>
      <c r="L95" s="124">
        <f t="shared" si="12"/>
        <v>49.710982658959544</v>
      </c>
      <c r="M95" s="125">
        <f>IF(COUNTIF(datos_campo!K99:T99,"&gt;=0")&gt;=1,((SUM(datos_campo!K99:T99)*100)/(COUNTIF(datos_campo!K99:T99,"&gt;=0")*20))," ")</f>
        <v>0</v>
      </c>
      <c r="N95" s="123">
        <f>IF(AND(datos_campo!U99&gt;=0,datos_campo!V99&gt;=0),AVERAGE(datos_campo!U99:V99),IF(OR(datos_campo!U99="",datos_campo!V99=""),SUM(datos_campo!U99:V99),"revisar"))*400</f>
        <v>46000</v>
      </c>
      <c r="O95" s="123">
        <f>IF(AND(datos_campo!W99&gt;=0,datos_campo!X99&gt;=0),AVERAGE(datos_campo!W99:X99),IF(OR(datos_campo!W99="",datos_campo!X99=""),SUM(datos_campo!W99:X99),"revisar"))*400</f>
        <v>12000</v>
      </c>
      <c r="P95" s="123">
        <f>IF(AND(datos_campo!Y99&gt;=0,datos_campo!Z99&gt;=0),AVERAGE(datos_campo!Y99:Z99),IF(OR(datos_campo!Y99="",datos_campo!Z99=""),SUM(datos_campo!Y99:Z99),"revisar"))*400</f>
        <v>0</v>
      </c>
      <c r="Q95" s="123">
        <f>IF(AND(datos_campo!AA99&gt;=0,datos_campo!AB99&gt;=0),AVERAGE(datos_campo!AA99:AB99),IF(OR(datos_campo!AA99="",datos_campo!AB99=""),SUM(datos_campo!AA99:AB99),"revisar"))*400</f>
        <v>0</v>
      </c>
      <c r="R95" s="123">
        <f>IF(AND(datos_campo!AC99&gt;=0,datos_campo!AD99&gt;=0),AVERAGE(datos_campo!AC99:AD99),IF(OR(datos_campo!AC99="",datos_campo!AD99=""),SUM(datos_campo!AC99:AD99),"revisar"))*400</f>
        <v>0</v>
      </c>
      <c r="S95" s="123">
        <f t="shared" si="13"/>
        <v>58000</v>
      </c>
      <c r="T95" s="127">
        <f>IF(AND(datos_campo!AE84&gt;=0,datos_campo!AF84&gt;=0),AVERAGE(datos_campo!AE84:AF84),IF(OR(datos_campo!AE84="",datos_campo!AF84=""),SUM(datos_campo!AE84:AF84),"revisar"))*400</f>
        <v>0</v>
      </c>
      <c r="U95" s="127">
        <f>IF(AND(datos_campo!AG99&gt;=0,datos_campo!AH99&gt;=0),AVERAGE(datos_campo!AG99:AH99),IF(OR(datos_campo!AG99="",datos_campo!AH99=""),SUM(datos_campo!AG99:AH99),"revisar"))*400</f>
        <v>3600</v>
      </c>
      <c r="V95" s="128">
        <f t="shared" si="14"/>
        <v>3600</v>
      </c>
    </row>
    <row r="96" spans="1:22" x14ac:dyDescent="0.25">
      <c r="A96" s="122">
        <f>datos_campo!A100</f>
        <v>42717</v>
      </c>
      <c r="B96" s="123" t="str">
        <f>datos_campo!B100</f>
        <v>Sierra Morena</v>
      </c>
      <c r="C96" s="214">
        <f>datos_campo!C100</f>
        <v>2</v>
      </c>
      <c r="D96" s="123">
        <f>datos_campo!D100</f>
        <v>26</v>
      </c>
      <c r="E96" s="124">
        <f>datos_campo!E100</f>
        <v>24</v>
      </c>
      <c r="F96" s="123">
        <f>datos_campo!F100</f>
        <v>0</v>
      </c>
      <c r="G96" s="123">
        <f>datos_campo!G100</f>
        <v>5</v>
      </c>
      <c r="H96" s="124">
        <f>(datos_campo!H100/G96)</f>
        <v>33.799999999999997</v>
      </c>
      <c r="I96" s="124">
        <f>(datos_campo!I100/G96)</f>
        <v>27.2</v>
      </c>
      <c r="J96" s="124">
        <f t="shared" si="10"/>
        <v>61</v>
      </c>
      <c r="K96" s="124">
        <f t="shared" si="11"/>
        <v>55.409836065573764</v>
      </c>
      <c r="L96" s="124">
        <f t="shared" si="12"/>
        <v>44.590163934426229</v>
      </c>
      <c r="M96" s="125">
        <f>IF(COUNTIF(datos_campo!K100:T100,"&gt;=0")&gt;=1,((SUM(datos_campo!K100:T100)*100)/(COUNTIF(datos_campo!K100:T100,"&gt;=0")*20))," ")</f>
        <v>42</v>
      </c>
      <c r="N96" s="123">
        <f>IF(AND(datos_campo!U100&gt;=0,datos_campo!V100&gt;=0),AVERAGE(datos_campo!U100:V100),IF(OR(datos_campo!U100="",datos_campo!V100=""),SUM(datos_campo!U100:V100),"revisar"))*400</f>
        <v>65600</v>
      </c>
      <c r="O96" s="123">
        <f>IF(AND(datos_campo!W100&gt;=0,datos_campo!X100&gt;=0),AVERAGE(datos_campo!W100:X100),IF(OR(datos_campo!W100="",datos_campo!X100=""),SUM(datos_campo!W100:X100),"revisar"))*400</f>
        <v>15200</v>
      </c>
      <c r="P96" s="123">
        <f>IF(AND(datos_campo!Y100&gt;=0,datos_campo!Z100&gt;=0),AVERAGE(datos_campo!Y100:Z100),IF(OR(datos_campo!Y100="",datos_campo!Z100=""),SUM(datos_campo!Y100:Z100),"revisar"))*400</f>
        <v>0</v>
      </c>
      <c r="Q96" s="123">
        <f>IF(AND(datos_campo!AA100&gt;=0,datos_campo!AB100&gt;=0),AVERAGE(datos_campo!AA100:AB100),IF(OR(datos_campo!AA100="",datos_campo!AB100=""),SUM(datos_campo!AA100:AB100),"revisar"))*400</f>
        <v>0</v>
      </c>
      <c r="R96" s="123">
        <f>IF(AND(datos_campo!AC100&gt;=0,datos_campo!AD100&gt;=0),AVERAGE(datos_campo!AC100:AD100),IF(OR(datos_campo!AC100="",datos_campo!AD100=""),SUM(datos_campo!AC100:AD100),"revisar"))*400</f>
        <v>0</v>
      </c>
      <c r="S96" s="123">
        <f t="shared" si="13"/>
        <v>80800</v>
      </c>
      <c r="T96" s="127">
        <f>IF(AND(datos_campo!AE85&gt;=0,datos_campo!AF85&gt;=0),AVERAGE(datos_campo!AE85:AF85),IF(OR(datos_campo!AE85="",datos_campo!AF85=""),SUM(datos_campo!AE85:AF85),"revisar"))*400</f>
        <v>0</v>
      </c>
      <c r="U96" s="129">
        <f>IF(AND(datos_campo!AG100&gt;=0,datos_campo!AH100&gt;=0),AVERAGE(datos_campo!AG100:AH100),IF(OR(datos_campo!AG100="",datos_campo!AH100=""),SUM(datos_campo!AG100:AH100),"revisar"))*400</f>
        <v>2800</v>
      </c>
      <c r="V96" s="128">
        <f t="shared" si="14"/>
        <v>2800</v>
      </c>
    </row>
    <row r="97" spans="1:22" x14ac:dyDescent="0.25">
      <c r="A97" s="130">
        <f>datos_campo!A101</f>
        <v>42717</v>
      </c>
      <c r="B97" s="127" t="str">
        <f>datos_campo!B101</f>
        <v>Sierra Morena</v>
      </c>
      <c r="C97" s="215">
        <f>datos_campo!C101</f>
        <v>2</v>
      </c>
      <c r="D97" s="127">
        <f>datos_campo!D101</f>
        <v>27</v>
      </c>
      <c r="E97" s="131">
        <f>datos_campo!E101</f>
        <v>24</v>
      </c>
      <c r="F97" s="127">
        <f>datos_campo!F101</f>
        <v>0</v>
      </c>
      <c r="G97" s="127">
        <f>datos_campo!G101</f>
        <v>5</v>
      </c>
      <c r="H97" s="131">
        <f>(datos_campo!H101/G97)</f>
        <v>73.400000000000006</v>
      </c>
      <c r="I97" s="131">
        <f>(datos_campo!I101/G97)</f>
        <v>35.6</v>
      </c>
      <c r="J97" s="131">
        <f t="shared" si="10"/>
        <v>109</v>
      </c>
      <c r="K97" s="131">
        <f t="shared" si="11"/>
        <v>67.339449541284409</v>
      </c>
      <c r="L97" s="131">
        <f t="shared" si="12"/>
        <v>32.660550458715598</v>
      </c>
      <c r="M97" s="132">
        <f>IF(COUNTIF(datos_campo!K101:T101,"&gt;=0")&gt;=1,((SUM(datos_campo!K101:T101)*100)/(COUNTIF(datos_campo!K101:T101,"&gt;=0")*20))," ")</f>
        <v>48.25</v>
      </c>
      <c r="N97" s="127">
        <f>IF(AND(datos_campo!U101&gt;=0,datos_campo!V101&gt;=0),AVERAGE(datos_campo!U101:V101),IF(OR(datos_campo!U101="",datos_campo!V101=""),SUM(datos_campo!U101:V101),"revisar"))*400</f>
        <v>24000</v>
      </c>
      <c r="O97" s="127">
        <f>IF(AND(datos_campo!W101&gt;=0,datos_campo!X101&gt;=0),AVERAGE(datos_campo!W101:X101),IF(OR(datos_campo!W101="",datos_campo!X101=""),SUM(datos_campo!W101:X101),"revisar"))*400</f>
        <v>9600</v>
      </c>
      <c r="P97" s="127">
        <f>IF(AND(datos_campo!Y101&gt;=0,datos_campo!Z101&gt;=0),AVERAGE(datos_campo!Y101:Z101),IF(OR(datos_campo!Y101="",datos_campo!Z101=""),SUM(datos_campo!Y101:Z101),"revisar"))*400</f>
        <v>0</v>
      </c>
      <c r="Q97" s="127">
        <f>IF(AND(datos_campo!AA101&gt;=0,datos_campo!AB101&gt;=0),AVERAGE(datos_campo!AA101:AB101),IF(OR(datos_campo!AA101="",datos_campo!AB101=""),SUM(datos_campo!AA101:AB101),"revisar"))*400</f>
        <v>0</v>
      </c>
      <c r="R97" s="127">
        <f>IF(AND(datos_campo!AC101&gt;=0,datos_campo!AD101&gt;=0),AVERAGE(datos_campo!AC101:AD101),IF(OR(datos_campo!AC101="",datos_campo!AD101=""),SUM(datos_campo!AC101:AD101),"revisar"))*400</f>
        <v>0</v>
      </c>
      <c r="S97" s="127">
        <f t="shared" si="13"/>
        <v>33600</v>
      </c>
      <c r="T97" s="127">
        <f>IF(AND(datos_campo!AE86&gt;=0,datos_campo!AF86&gt;=0),AVERAGE(datos_campo!AE86:AF86),IF(OR(datos_campo!AE86="",datos_campo!AF86=""),SUM(datos_campo!AE86:AF86),"revisar"))*400</f>
        <v>0</v>
      </c>
      <c r="U97" s="133">
        <f>IF(AND(datos_campo!AG101&gt;=0,datos_campo!AH101&gt;=0),AVERAGE(datos_campo!AG101:AH101),IF(OR(datos_campo!AG101="",datos_campo!AH101=""),SUM(datos_campo!AG101:AH101),"revisar"))*400</f>
        <v>1200</v>
      </c>
      <c r="V97" s="128">
        <f t="shared" si="14"/>
        <v>1200</v>
      </c>
    </row>
    <row r="98" spans="1:22" x14ac:dyDescent="0.25">
      <c r="A98" s="130">
        <f>datos_campo!A102</f>
        <v>42717</v>
      </c>
      <c r="B98" s="127" t="str">
        <f>datos_campo!B102</f>
        <v>Sierra Morena</v>
      </c>
      <c r="C98" s="215">
        <f>datos_campo!C102</f>
        <v>2</v>
      </c>
      <c r="D98" s="127">
        <f>datos_campo!D102</f>
        <v>28</v>
      </c>
      <c r="E98" s="131">
        <f>datos_campo!E102</f>
        <v>24</v>
      </c>
      <c r="F98" s="127">
        <f>datos_campo!F102</f>
        <v>0</v>
      </c>
      <c r="G98" s="127">
        <f>datos_campo!G102</f>
        <v>5</v>
      </c>
      <c r="H98" s="131">
        <f>(datos_campo!H102/G98)</f>
        <v>41.6</v>
      </c>
      <c r="I98" s="131">
        <f>(datos_campo!I102/G98)</f>
        <v>22</v>
      </c>
      <c r="J98" s="131">
        <f t="shared" si="10"/>
        <v>63.6</v>
      </c>
      <c r="K98" s="131">
        <f t="shared" si="11"/>
        <v>65.408805031446533</v>
      </c>
      <c r="L98" s="131">
        <f t="shared" si="12"/>
        <v>34.591194968553459</v>
      </c>
      <c r="M98" s="132">
        <f>IF(COUNTIF(datos_campo!K102:T102,"&gt;=0")&gt;=1,((SUM(datos_campo!K102:T102)*100)/(COUNTIF(datos_campo!K102:T102,"&gt;=0")*20))," ")</f>
        <v>32.75</v>
      </c>
      <c r="N98" s="127">
        <f>IF(AND(datos_campo!U102&gt;=0,datos_campo!V102&gt;=0),AVERAGE(datos_campo!U102:V102),IF(OR(datos_campo!U102="",datos_campo!V102=""),SUM(datos_campo!U102:V102),"revisar"))*400</f>
        <v>28000</v>
      </c>
      <c r="O98" s="127">
        <f>IF(AND(datos_campo!W102&gt;=0,datos_campo!X102&gt;=0),AVERAGE(datos_campo!W102:X102),IF(OR(datos_campo!W102="",datos_campo!X102=""),SUM(datos_campo!W102:X102),"revisar"))*400</f>
        <v>24800</v>
      </c>
      <c r="P98" s="127">
        <f>IF(AND(datos_campo!Y102&gt;=0,datos_campo!Z102&gt;=0),AVERAGE(datos_campo!Y102:Z102),IF(OR(datos_campo!Y102="",datos_campo!Z102=""),SUM(datos_campo!Y102:Z102),"revisar"))*400</f>
        <v>1600</v>
      </c>
      <c r="Q98" s="127">
        <f>IF(AND(datos_campo!AA102&gt;=0,datos_campo!AB102&gt;=0),AVERAGE(datos_campo!AA102:AB102),IF(OR(datos_campo!AA102="",datos_campo!AB102=""),SUM(datos_campo!AA102:AB102),"revisar"))*400</f>
        <v>0</v>
      </c>
      <c r="R98" s="127">
        <f>IF(AND(datos_campo!AC102&gt;=0,datos_campo!AD102&gt;=0),AVERAGE(datos_campo!AC102:AD102),IF(OR(datos_campo!AC102="",datos_campo!AD102=""),SUM(datos_campo!AC102:AD102),"revisar"))*400</f>
        <v>0</v>
      </c>
      <c r="S98" s="127">
        <f t="shared" si="13"/>
        <v>54400</v>
      </c>
      <c r="T98" s="127">
        <f>IF(AND(datos_campo!AE87&gt;=0,datos_campo!AF87&gt;=0),AVERAGE(datos_campo!AE87:AF87),IF(OR(datos_campo!AE87="",datos_campo!AF87=""),SUM(datos_campo!AE87:AF87),"revisar"))*400</f>
        <v>0</v>
      </c>
      <c r="U98" s="133">
        <f>IF(AND(datos_campo!AG102&gt;=0,datos_campo!AH102&gt;=0),AVERAGE(datos_campo!AG102:AH102),IF(OR(datos_campo!AG102="",datos_campo!AH102=""),SUM(datos_campo!AG102:AH102),"revisar"))*400</f>
        <v>3600</v>
      </c>
      <c r="V98" s="128">
        <f t="shared" si="14"/>
        <v>3600</v>
      </c>
    </row>
    <row r="99" spans="1:22" x14ac:dyDescent="0.25">
      <c r="A99" s="130">
        <f>datos_campo!A103</f>
        <v>42717</v>
      </c>
      <c r="B99" s="127" t="str">
        <f>datos_campo!B103</f>
        <v>Sierra Morena</v>
      </c>
      <c r="C99" s="215">
        <f>datos_campo!C103</f>
        <v>2</v>
      </c>
      <c r="D99" s="127">
        <f>datos_campo!D103</f>
        <v>29</v>
      </c>
      <c r="E99" s="131">
        <f>datos_campo!E103</f>
        <v>26</v>
      </c>
      <c r="F99" s="127">
        <f>datos_campo!F103</f>
        <v>0</v>
      </c>
      <c r="G99" s="127">
        <f>datos_campo!G103</f>
        <v>5</v>
      </c>
      <c r="H99" s="131">
        <f>(datos_campo!H103/G99)</f>
        <v>93</v>
      </c>
      <c r="I99" s="131">
        <f>(datos_campo!I103/G99)</f>
        <v>46.8</v>
      </c>
      <c r="J99" s="131">
        <f t="shared" si="10"/>
        <v>139.80000000000001</v>
      </c>
      <c r="K99" s="131">
        <f t="shared" si="11"/>
        <v>66.523605150214593</v>
      </c>
      <c r="L99" s="131">
        <f t="shared" si="12"/>
        <v>33.476394849785407</v>
      </c>
      <c r="M99" s="132">
        <f>IF(COUNTIF(datos_campo!K103:T103,"&gt;=0")&gt;=1,((SUM(datos_campo!K103:T103)*100)/(COUNTIF(datos_campo!K103:T103,"&gt;=0")*20))," ")</f>
        <v>29.5</v>
      </c>
      <c r="N99" s="127">
        <f>IF(AND(datos_campo!U103&gt;=0,datos_campo!V103&gt;=0),AVERAGE(datos_campo!U103:V103),IF(OR(datos_campo!U103="",datos_campo!V103=""),SUM(datos_campo!U103:V103),"revisar"))*400</f>
        <v>35200</v>
      </c>
      <c r="O99" s="127">
        <f>IF(AND(datos_campo!W103&gt;=0,datos_campo!X103&gt;=0),AVERAGE(datos_campo!W103:X103),IF(OR(datos_campo!W103="",datos_campo!X103=""),SUM(datos_campo!W103:X103),"revisar"))*400</f>
        <v>3200</v>
      </c>
      <c r="P99" s="127">
        <f>IF(AND(datos_campo!Y103&gt;=0,datos_campo!Z103&gt;=0),AVERAGE(datos_campo!Y103:Z103),IF(OR(datos_campo!Y103="",datos_campo!Z103=""),SUM(datos_campo!Y103:Z103),"revisar"))*400</f>
        <v>0</v>
      </c>
      <c r="Q99" s="127">
        <f>IF(AND(datos_campo!AA103&gt;=0,datos_campo!AB103&gt;=0),AVERAGE(datos_campo!AA103:AB103),IF(OR(datos_campo!AA103="",datos_campo!AB103=""),SUM(datos_campo!AA103:AB103),"revisar"))*400</f>
        <v>0</v>
      </c>
      <c r="R99" s="127">
        <f>IF(AND(datos_campo!AC103&gt;=0,datos_campo!AD103&gt;=0),AVERAGE(datos_campo!AC103:AD103),IF(OR(datos_campo!AC103="",datos_campo!AD103=""),SUM(datos_campo!AC103:AD103),"revisar"))*400</f>
        <v>0</v>
      </c>
      <c r="S99" s="127">
        <f t="shared" si="13"/>
        <v>38400</v>
      </c>
      <c r="T99" s="127">
        <f>IF(AND(datos_campo!AE88&gt;=0,datos_campo!AF88&gt;=0),AVERAGE(datos_campo!AE88:AF88),IF(OR(datos_campo!AE88="",datos_campo!AF88=""),SUM(datos_campo!AE88:AF88),"revisar"))*400</f>
        <v>0</v>
      </c>
      <c r="U99" s="133">
        <f>IF(AND(datos_campo!AG103&gt;=0,datos_campo!AH103&gt;=0),AVERAGE(datos_campo!AG103:AH103),IF(OR(datos_campo!AG103="",datos_campo!AH103=""),SUM(datos_campo!AG103:AH103),"revisar"))*400</f>
        <v>4000</v>
      </c>
      <c r="V99" s="128">
        <f t="shared" si="14"/>
        <v>4000</v>
      </c>
    </row>
    <row r="100" spans="1:22" x14ac:dyDescent="0.25">
      <c r="A100" s="130">
        <f>datos_campo!A104</f>
        <v>42717</v>
      </c>
      <c r="B100" s="127" t="str">
        <f>datos_campo!B104</f>
        <v>Sierra Morena</v>
      </c>
      <c r="C100" s="215">
        <f>datos_campo!C104</f>
        <v>2</v>
      </c>
      <c r="D100" s="127">
        <f>datos_campo!D104</f>
        <v>30</v>
      </c>
      <c r="E100" s="131">
        <f>datos_campo!E104</f>
        <v>26</v>
      </c>
      <c r="F100" s="127">
        <f>datos_campo!F104</f>
        <v>0</v>
      </c>
      <c r="G100" s="127">
        <f>datos_campo!G104</f>
        <v>5</v>
      </c>
      <c r="H100" s="131">
        <f>(datos_campo!H104/G100)</f>
        <v>32</v>
      </c>
      <c r="I100" s="131">
        <f>(datos_campo!I104/G100)</f>
        <v>11.4</v>
      </c>
      <c r="J100" s="131">
        <f t="shared" si="10"/>
        <v>43.4</v>
      </c>
      <c r="K100" s="131">
        <f t="shared" si="11"/>
        <v>73.732718894009224</v>
      </c>
      <c r="L100" s="131">
        <f t="shared" si="12"/>
        <v>26.267281105990783</v>
      </c>
      <c r="M100" s="132">
        <f>IF(COUNTIF(datos_campo!K104:T104,"&gt;=0")&gt;=1,((SUM(datos_campo!K104:T104)*100)/(COUNTIF(datos_campo!K104:T104,"&gt;=0")*20))," ")</f>
        <v>16</v>
      </c>
      <c r="N100" s="127">
        <f>IF(AND(datos_campo!U104&gt;=0,datos_campo!V104&gt;=0),AVERAGE(datos_campo!U104:V104),IF(OR(datos_campo!U104="",datos_campo!V104=""),SUM(datos_campo!U104:V104),"revisar"))*400</f>
        <v>72800</v>
      </c>
      <c r="O100" s="127">
        <f>IF(AND(datos_campo!W104&gt;=0,datos_campo!X104&gt;=0),AVERAGE(datos_campo!W104:X104),IF(OR(datos_campo!W104="",datos_campo!X104=""),SUM(datos_campo!W104:X104),"revisar"))*400</f>
        <v>8400</v>
      </c>
      <c r="P100" s="127">
        <f>IF(AND(datos_campo!Y104&gt;=0,datos_campo!Z104&gt;=0),AVERAGE(datos_campo!Y104:Z104),IF(OR(datos_campo!Y104="",datos_campo!Z104=""),SUM(datos_campo!Y104:Z104),"revisar"))*400</f>
        <v>2800</v>
      </c>
      <c r="Q100" s="127">
        <f>IF(AND(datos_campo!AA104&gt;=0,datos_campo!AB104&gt;=0),AVERAGE(datos_campo!AA104:AB104),IF(OR(datos_campo!AA104="",datos_campo!AB104=""),SUM(datos_campo!AA104:AB104),"revisar"))*400</f>
        <v>1200</v>
      </c>
      <c r="R100" s="127">
        <f>IF(AND(datos_campo!AC104&gt;=0,datos_campo!AD104&gt;=0),AVERAGE(datos_campo!AC104:AD104),IF(OR(datos_campo!AC104="",datos_campo!AD104=""),SUM(datos_campo!AC104:AD104),"revisar"))*400</f>
        <v>0</v>
      </c>
      <c r="S100" s="127">
        <f t="shared" si="13"/>
        <v>85200</v>
      </c>
      <c r="T100" s="127">
        <f>IF(AND(datos_campo!AE89&gt;=0,datos_campo!AF89&gt;=0),AVERAGE(datos_campo!AE89:AF89),IF(OR(datos_campo!AE89="",datos_campo!AF89=""),SUM(datos_campo!AE89:AF89),"revisar"))*400</f>
        <v>0</v>
      </c>
      <c r="U100" s="133">
        <f>IF(AND(datos_campo!AG104&gt;=0,datos_campo!AH104&gt;=0),AVERAGE(datos_campo!AG104:AH104),IF(OR(datos_campo!AG104="",datos_campo!AH104=""),SUM(datos_campo!AG104:AH104),"revisar"))*400</f>
        <v>8400</v>
      </c>
      <c r="V100" s="128">
        <f t="shared" si="14"/>
        <v>8400</v>
      </c>
    </row>
    <row r="101" spans="1:22" x14ac:dyDescent="0.25">
      <c r="A101" s="130">
        <f>datos_campo!A105</f>
        <v>42716</v>
      </c>
      <c r="B101" s="127" t="str">
        <f>datos_campo!B105</f>
        <v>Sierra Morena</v>
      </c>
      <c r="C101" s="215">
        <f>datos_campo!C105</f>
        <v>2</v>
      </c>
      <c r="D101" s="127">
        <f>datos_campo!D105</f>
        <v>31</v>
      </c>
      <c r="E101" s="131">
        <f>datos_campo!E105</f>
        <v>3</v>
      </c>
      <c r="F101" s="127">
        <f>datos_campo!F105</f>
        <v>0</v>
      </c>
      <c r="G101" s="127">
        <f>datos_campo!G105</f>
        <v>5</v>
      </c>
      <c r="H101" s="131">
        <f>(datos_campo!H105/G101)</f>
        <v>28</v>
      </c>
      <c r="I101" s="131">
        <f>(datos_campo!I105/G101)</f>
        <v>17.8</v>
      </c>
      <c r="J101" s="131">
        <f t="shared" si="10"/>
        <v>45.8</v>
      </c>
      <c r="K101" s="131">
        <f t="shared" si="11"/>
        <v>61.135371179039304</v>
      </c>
      <c r="L101" s="131">
        <f t="shared" si="12"/>
        <v>38.864628820960704</v>
      </c>
      <c r="M101" s="132">
        <f>IF(COUNTIF(datos_campo!K105:T105,"&gt;=0")&gt;=1,((SUM(datos_campo!K105:T105)*100)/(COUNTIF(datos_campo!K105:T105,"&gt;=0")*20))," ")</f>
        <v>14.375</v>
      </c>
      <c r="N101" s="127">
        <f>IF(AND(datos_campo!U105&gt;=0,datos_campo!V105&gt;=0),AVERAGE(datos_campo!U105:V105),IF(OR(datos_campo!U105="",datos_campo!V105=""),SUM(datos_campo!U105:V105),"revisar"))*400</f>
        <v>37600</v>
      </c>
      <c r="O101" s="127">
        <f>IF(AND(datos_campo!W105&gt;=0,datos_campo!X105&gt;=0),AVERAGE(datos_campo!W105:X105),IF(OR(datos_campo!W105="",datos_campo!X105=""),SUM(datos_campo!W105:X105),"revisar"))*400</f>
        <v>11600</v>
      </c>
      <c r="P101" s="127">
        <f>IF(AND(datos_campo!Y105&gt;=0,datos_campo!Z105&gt;=0),AVERAGE(datos_campo!Y105:Z105),IF(OR(datos_campo!Y105="",datos_campo!Z105=""),SUM(datos_campo!Y105:Z105),"revisar"))*400</f>
        <v>0</v>
      </c>
      <c r="Q101" s="127">
        <f>IF(AND(datos_campo!AA105&gt;=0,datos_campo!AB105&gt;=0),AVERAGE(datos_campo!AA105:AB105),IF(OR(datos_campo!AA105="",datos_campo!AB105=""),SUM(datos_campo!AA105:AB105),"revisar"))*400</f>
        <v>0</v>
      </c>
      <c r="R101" s="127">
        <f>IF(AND(datos_campo!AC105&gt;=0,datos_campo!AD105&gt;=0),AVERAGE(datos_campo!AC105:AD105),IF(OR(datos_campo!AC105="",datos_campo!AD105=""),SUM(datos_campo!AC105:AD105),"revisar"))*400</f>
        <v>0</v>
      </c>
      <c r="S101" s="127">
        <f t="shared" si="13"/>
        <v>49200</v>
      </c>
      <c r="T101" s="127">
        <f>IF(AND(datos_campo!AE90&gt;=0,datos_campo!AF90&gt;=0),AVERAGE(datos_campo!AE90:AF90),IF(OR(datos_campo!AE90="",datos_campo!AF90=""),SUM(datos_campo!AE90:AF90),"revisar"))*400</f>
        <v>0</v>
      </c>
      <c r="U101" s="133">
        <f>IF(AND(datos_campo!AG105&gt;=0,datos_campo!AH105&gt;=0),AVERAGE(datos_campo!AG105:AH105),IF(OR(datos_campo!AG105="",datos_campo!AH105=""),SUM(datos_campo!AG105:AH105),"revisar"))*400</f>
        <v>2400</v>
      </c>
      <c r="V101" s="128">
        <f t="shared" si="14"/>
        <v>2400</v>
      </c>
    </row>
    <row r="102" spans="1:22" x14ac:dyDescent="0.25">
      <c r="A102" s="130">
        <f>datos_campo!A106</f>
        <v>42716</v>
      </c>
      <c r="B102" s="127" t="str">
        <f>datos_campo!B106</f>
        <v>Sierra Morena</v>
      </c>
      <c r="C102" s="215">
        <f>datos_campo!C106</f>
        <v>2</v>
      </c>
      <c r="D102" s="127">
        <f>datos_campo!D106</f>
        <v>32</v>
      </c>
      <c r="E102" s="131">
        <f>datos_campo!E106</f>
        <v>3</v>
      </c>
      <c r="F102" s="127">
        <f>datos_campo!F106</f>
        <v>0</v>
      </c>
      <c r="G102" s="127">
        <f>datos_campo!G106</f>
        <v>5</v>
      </c>
      <c r="H102" s="131">
        <f>(datos_campo!H106/G102)</f>
        <v>14.8</v>
      </c>
      <c r="I102" s="131">
        <f>(datos_campo!I106/G102)</f>
        <v>28</v>
      </c>
      <c r="J102" s="131">
        <f t="shared" ref="J102:J165" si="15">H102+I102</f>
        <v>42.8</v>
      </c>
      <c r="K102" s="131">
        <f t="shared" ref="K102:K165" si="16">(H102*100)/$J102</f>
        <v>34.579439252336449</v>
      </c>
      <c r="L102" s="131">
        <f t="shared" ref="L102:L165" si="17">(I102*100)/$J102</f>
        <v>65.420560747663558</v>
      </c>
      <c r="M102" s="132">
        <f>IF(COUNTIF(datos_campo!K106:T106,"&gt;=0")&gt;=1,((SUM(datos_campo!K106:T106)*100)/(COUNTIF(datos_campo!K106:T106,"&gt;=0")*20))," ")</f>
        <v>40</v>
      </c>
      <c r="N102" s="127">
        <f>IF(AND(datos_campo!U106&gt;=0,datos_campo!V106&gt;=0),AVERAGE(datos_campo!U106:V106),IF(OR(datos_campo!U106="",datos_campo!V106=""),SUM(datos_campo!U106:V106),"revisar"))*400</f>
        <v>20800</v>
      </c>
      <c r="O102" s="127">
        <f>IF(AND(datos_campo!W106&gt;=0,datos_campo!X106&gt;=0),AVERAGE(datos_campo!W106:X106),IF(OR(datos_campo!W106="",datos_campo!X106=""),SUM(datos_campo!W106:X106),"revisar"))*400</f>
        <v>12800</v>
      </c>
      <c r="P102" s="127">
        <f>IF(AND(datos_campo!Y106&gt;=0,datos_campo!Z106&gt;=0),AVERAGE(datos_campo!Y106:Z106),IF(OR(datos_campo!Y106="",datos_campo!Z106=""),SUM(datos_campo!Y106:Z106),"revisar"))*400</f>
        <v>400</v>
      </c>
      <c r="Q102" s="127">
        <f>IF(AND(datos_campo!AA106&gt;=0,datos_campo!AB106&gt;=0),AVERAGE(datos_campo!AA106:AB106),IF(OR(datos_campo!AA106="",datos_campo!AB106=""),SUM(datos_campo!AA106:AB106),"revisar"))*400</f>
        <v>0</v>
      </c>
      <c r="R102" s="127">
        <f>IF(AND(datos_campo!AC106&gt;=0,datos_campo!AD106&gt;=0),AVERAGE(datos_campo!AC106:AD106),IF(OR(datos_campo!AC106="",datos_campo!AD106=""),SUM(datos_campo!AC106:AD106),"revisar"))*400</f>
        <v>0</v>
      </c>
      <c r="S102" s="127">
        <f t="shared" si="13"/>
        <v>34000</v>
      </c>
      <c r="T102" s="127">
        <f>IF(AND(datos_campo!AE91&gt;=0,datos_campo!AF91&gt;=0),AVERAGE(datos_campo!AE91:AF91),IF(OR(datos_campo!AE91="",datos_campo!AF91=""),SUM(datos_campo!AE91:AF91),"revisar"))*400</f>
        <v>0</v>
      </c>
      <c r="U102" s="133">
        <f>IF(AND(datos_campo!AG106&gt;=0,datos_campo!AH106&gt;=0),AVERAGE(datos_campo!AG106:AH106),IF(OR(datos_campo!AG106="",datos_campo!AH106=""),SUM(datos_campo!AG106:AH106),"revisar"))*400</f>
        <v>5600</v>
      </c>
      <c r="V102" s="128">
        <f t="shared" si="14"/>
        <v>5600</v>
      </c>
    </row>
    <row r="103" spans="1:22" x14ac:dyDescent="0.25">
      <c r="A103" s="130">
        <f>datos_campo!A107</f>
        <v>42716</v>
      </c>
      <c r="B103" s="127" t="str">
        <f>datos_campo!B107</f>
        <v>Sierra Morena</v>
      </c>
      <c r="C103" s="215">
        <f>datos_campo!C107</f>
        <v>2</v>
      </c>
      <c r="D103" s="127">
        <f>datos_campo!D107</f>
        <v>33</v>
      </c>
      <c r="E103" s="131">
        <f>datos_campo!E107</f>
        <v>3</v>
      </c>
      <c r="F103" s="127">
        <f>datos_campo!F107</f>
        <v>0</v>
      </c>
      <c r="G103" s="127">
        <f>datos_campo!G107</f>
        <v>5</v>
      </c>
      <c r="H103" s="131">
        <f>(datos_campo!H107/G103)</f>
        <v>84.8</v>
      </c>
      <c r="I103" s="131">
        <f>(datos_campo!I107/G103)</f>
        <v>32.200000000000003</v>
      </c>
      <c r="J103" s="131">
        <f t="shared" si="15"/>
        <v>117</v>
      </c>
      <c r="K103" s="131">
        <f t="shared" si="16"/>
        <v>72.478632478632477</v>
      </c>
      <c r="L103" s="131">
        <f t="shared" si="17"/>
        <v>27.521367521367527</v>
      </c>
      <c r="M103" s="132">
        <f>IF(COUNTIF(datos_campo!K107:T107,"&gt;=0")&gt;=1,((SUM(datos_campo!K107:T107)*100)/(COUNTIF(datos_campo!K107:T107,"&gt;=0")*20))," ")</f>
        <v>16.5</v>
      </c>
      <c r="N103" s="127">
        <f>IF(AND(datos_campo!U107&gt;=0,datos_campo!V107&gt;=0),AVERAGE(datos_campo!U107:V107),IF(OR(datos_campo!U107="",datos_campo!V107=""),SUM(datos_campo!U107:V107),"revisar"))*400</f>
        <v>90000</v>
      </c>
      <c r="O103" s="127">
        <f>IF(AND(datos_campo!W107&gt;=0,datos_campo!X107&gt;=0),AVERAGE(datos_campo!W107:X107),IF(OR(datos_campo!W107="",datos_campo!X107=""),SUM(datos_campo!W107:X107),"revisar"))*400</f>
        <v>10800</v>
      </c>
      <c r="P103" s="127">
        <f>IF(AND(datos_campo!Y107&gt;=0,datos_campo!Z107&gt;=0),AVERAGE(datos_campo!Y107:Z107),IF(OR(datos_campo!Y107="",datos_campo!Z107=""),SUM(datos_campo!Y107:Z107),"revisar"))*400</f>
        <v>0</v>
      </c>
      <c r="Q103" s="127">
        <f>IF(AND(datos_campo!AA107&gt;=0,datos_campo!AB107&gt;=0),AVERAGE(datos_campo!AA107:AB107),IF(OR(datos_campo!AA107="",datos_campo!AB107=""),SUM(datos_campo!AA107:AB107),"revisar"))*400</f>
        <v>0</v>
      </c>
      <c r="R103" s="127">
        <f>IF(AND(datos_campo!AC107&gt;=0,datos_campo!AD107&gt;=0),AVERAGE(datos_campo!AC107:AD107),IF(OR(datos_campo!AC107="",datos_campo!AD107=""),SUM(datos_campo!AC107:AD107),"revisar"))*400</f>
        <v>0</v>
      </c>
      <c r="S103" s="127">
        <f t="shared" si="13"/>
        <v>100800</v>
      </c>
      <c r="T103" s="127">
        <f>IF(AND(datos_campo!AE92&gt;=0,datos_campo!AF92&gt;=0),AVERAGE(datos_campo!AE92:AF92),IF(OR(datos_campo!AE92="",datos_campo!AF92=""),SUM(datos_campo!AE92:AF92),"revisar"))*400</f>
        <v>0</v>
      </c>
      <c r="U103" s="133">
        <f>IF(AND(datos_campo!AG107&gt;=0,datos_campo!AH107&gt;=0),AVERAGE(datos_campo!AG107:AH107),IF(OR(datos_campo!AG107="",datos_campo!AH107=""),SUM(datos_campo!AG107:AH107),"revisar"))*400</f>
        <v>4400</v>
      </c>
      <c r="V103" s="128">
        <f t="shared" si="14"/>
        <v>4400</v>
      </c>
    </row>
    <row r="104" spans="1:22" x14ac:dyDescent="0.25">
      <c r="A104" s="130">
        <f>datos_campo!A108</f>
        <v>42716</v>
      </c>
      <c r="B104" s="127" t="str">
        <f>datos_campo!B108</f>
        <v>Sierra Morena</v>
      </c>
      <c r="C104" s="215">
        <f>datos_campo!C108</f>
        <v>2</v>
      </c>
      <c r="D104" s="127">
        <f>datos_campo!D108</f>
        <v>34</v>
      </c>
      <c r="E104" s="131">
        <f>datos_campo!E108</f>
        <v>5</v>
      </c>
      <c r="F104" s="127">
        <f>datos_campo!F108</f>
        <v>0</v>
      </c>
      <c r="G104" s="127">
        <f>datos_campo!G108</f>
        <v>5</v>
      </c>
      <c r="H104" s="131">
        <f>(datos_campo!H108/G104)</f>
        <v>71</v>
      </c>
      <c r="I104" s="131">
        <f>(datos_campo!I108/G104)</f>
        <v>96.8</v>
      </c>
      <c r="J104" s="131">
        <f t="shared" si="15"/>
        <v>167.8</v>
      </c>
      <c r="K104" s="131">
        <f t="shared" si="16"/>
        <v>42.31227651966627</v>
      </c>
      <c r="L104" s="131">
        <f t="shared" si="17"/>
        <v>57.68772348033373</v>
      </c>
      <c r="M104" s="132">
        <f>IF(COUNTIF(datos_campo!K108:T108,"&gt;=0")&gt;=1,((SUM(datos_campo!K108:T108)*100)/(COUNTIF(datos_campo!K108:T108,"&gt;=0")*20))," ")</f>
        <v>29.25</v>
      </c>
      <c r="N104" s="127">
        <f>IF(AND(datos_campo!U108&gt;=0,datos_campo!V108&gt;=0),AVERAGE(datos_campo!U108:V108),IF(OR(datos_campo!U108="",datos_campo!V108=""),SUM(datos_campo!U108:V108),"revisar"))*400</f>
        <v>39200</v>
      </c>
      <c r="O104" s="127">
        <f>IF(AND(datos_campo!W108&gt;=0,datos_campo!X108&gt;=0),AVERAGE(datos_campo!W108:X108),IF(OR(datos_campo!W108="",datos_campo!X108=""),SUM(datos_campo!W108:X108),"revisar"))*400</f>
        <v>5200</v>
      </c>
      <c r="P104" s="127">
        <f>IF(AND(datos_campo!Y108&gt;=0,datos_campo!Z108&gt;=0),AVERAGE(datos_campo!Y108:Z108),IF(OR(datos_campo!Y108="",datos_campo!Z108=""),SUM(datos_campo!Y108:Z108),"revisar"))*400</f>
        <v>400</v>
      </c>
      <c r="Q104" s="127">
        <f>IF(AND(datos_campo!AA108&gt;=0,datos_campo!AB108&gt;=0),AVERAGE(datos_campo!AA108:AB108),IF(OR(datos_campo!AA108="",datos_campo!AB108=""),SUM(datos_campo!AA108:AB108),"revisar"))*400</f>
        <v>0</v>
      </c>
      <c r="R104" s="127">
        <f>IF(AND(datos_campo!AC108&gt;=0,datos_campo!AD108&gt;=0),AVERAGE(datos_campo!AC108:AD108),IF(OR(datos_campo!AC108="",datos_campo!AD108=""),SUM(datos_campo!AC108:AD108),"revisar"))*400</f>
        <v>0</v>
      </c>
      <c r="S104" s="127">
        <f t="shared" si="13"/>
        <v>44800</v>
      </c>
      <c r="T104" s="127">
        <f>IF(AND(datos_campo!AE93&gt;=0,datos_campo!AF93&gt;=0),AVERAGE(datos_campo!AE93:AF93),IF(OR(datos_campo!AE93="",datos_campo!AF93=""),SUM(datos_campo!AE93:AF93),"revisar"))*400</f>
        <v>0</v>
      </c>
      <c r="U104" s="133">
        <f>IF(AND(datos_campo!AG108&gt;=0,datos_campo!AH108&gt;=0),AVERAGE(datos_campo!AG108:AH108),IF(OR(datos_campo!AG108="",datos_campo!AH108=""),SUM(datos_campo!AG108:AH108),"revisar"))*400</f>
        <v>1200</v>
      </c>
      <c r="V104" s="128">
        <f t="shared" si="14"/>
        <v>1200</v>
      </c>
    </row>
    <row r="105" spans="1:22" x14ac:dyDescent="0.25">
      <c r="A105" s="130">
        <f>datos_campo!A109</f>
        <v>42716</v>
      </c>
      <c r="B105" s="127" t="str">
        <f>datos_campo!B109</f>
        <v>Sierra Morena</v>
      </c>
      <c r="C105" s="215">
        <f>datos_campo!C109</f>
        <v>2</v>
      </c>
      <c r="D105" s="127">
        <f>datos_campo!D109</f>
        <v>35</v>
      </c>
      <c r="E105" s="131">
        <f>datos_campo!E109</f>
        <v>5</v>
      </c>
      <c r="F105" s="127">
        <f>datos_campo!F109</f>
        <v>0</v>
      </c>
      <c r="G105" s="127">
        <f>datos_campo!G109</f>
        <v>5</v>
      </c>
      <c r="H105" s="131">
        <f>(datos_campo!H109/G105)</f>
        <v>33.6</v>
      </c>
      <c r="I105" s="131">
        <f>(datos_campo!I109/G105)</f>
        <v>31</v>
      </c>
      <c r="J105" s="131">
        <f t="shared" si="15"/>
        <v>64.599999999999994</v>
      </c>
      <c r="K105" s="131">
        <f t="shared" si="16"/>
        <v>52.012383900928796</v>
      </c>
      <c r="L105" s="131">
        <f t="shared" si="17"/>
        <v>47.987616099071211</v>
      </c>
      <c r="M105" s="132">
        <f>IF(COUNTIF(datos_campo!K109:T109,"&gt;=0")&gt;=1,((SUM(datos_campo!K109:T109)*100)/(COUNTIF(datos_campo!K109:T109,"&gt;=0")*20))," ")</f>
        <v>28.928571428571427</v>
      </c>
      <c r="N105" s="127">
        <f>IF(AND(datos_campo!U109&gt;=0,datos_campo!V109&gt;=0),AVERAGE(datos_campo!U109:V109),IF(OR(datos_campo!U109="",datos_campo!V109=""),SUM(datos_campo!U109:V109),"revisar"))*400</f>
        <v>8000</v>
      </c>
      <c r="O105" s="127">
        <f>IF(AND(datos_campo!W109&gt;=0,datos_campo!X109&gt;=0),AVERAGE(datos_campo!W109:X109),IF(OR(datos_campo!W109="",datos_campo!X109=""),SUM(datos_campo!W109:X109),"revisar"))*400</f>
        <v>14000</v>
      </c>
      <c r="P105" s="127">
        <f>IF(AND(datos_campo!Y109&gt;=0,datos_campo!Z109&gt;=0),AVERAGE(datos_campo!Y109:Z109),IF(OR(datos_campo!Y109="",datos_campo!Z109=""),SUM(datos_campo!Y109:Z109),"revisar"))*400</f>
        <v>1200</v>
      </c>
      <c r="Q105" s="127">
        <f>IF(AND(datos_campo!AA109&gt;=0,datos_campo!AB109&gt;=0),AVERAGE(datos_campo!AA109:AB109),IF(OR(datos_campo!AA109="",datos_campo!AB109=""),SUM(datos_campo!AA109:AB109),"revisar"))*400</f>
        <v>0</v>
      </c>
      <c r="R105" s="127">
        <f>IF(AND(datos_campo!AC109&gt;=0,datos_campo!AD109&gt;=0),AVERAGE(datos_campo!AC109:AD109),IF(OR(datos_campo!AC109="",datos_campo!AD109=""),SUM(datos_campo!AC109:AD109),"revisar"))*400</f>
        <v>0</v>
      </c>
      <c r="S105" s="127">
        <f t="shared" si="13"/>
        <v>23200</v>
      </c>
      <c r="T105" s="127">
        <f>IF(AND(datos_campo!AE94&gt;=0,datos_campo!AF94&gt;=0),AVERAGE(datos_campo!AE94:AF94),IF(OR(datos_campo!AE94="",datos_campo!AF94=""),SUM(datos_campo!AE94:AF94),"revisar"))*400</f>
        <v>0</v>
      </c>
      <c r="U105" s="133">
        <f>IF(AND(datos_campo!AG109&gt;=0,datos_campo!AH109&gt;=0),AVERAGE(datos_campo!AG109:AH109),IF(OR(datos_campo!AG109="",datos_campo!AH109=""),SUM(datos_campo!AG109:AH109),"revisar"))*400</f>
        <v>400</v>
      </c>
      <c r="V105" s="128">
        <f t="shared" si="14"/>
        <v>400</v>
      </c>
    </row>
    <row r="106" spans="1:22" x14ac:dyDescent="0.25">
      <c r="A106" s="130">
        <f>datos_campo!A110</f>
        <v>42717</v>
      </c>
      <c r="B106" s="127" t="str">
        <f>datos_campo!B110</f>
        <v>Sierra Morena</v>
      </c>
      <c r="C106" s="215">
        <f>datos_campo!C110</f>
        <v>2</v>
      </c>
      <c r="D106" s="127">
        <f>datos_campo!D110</f>
        <v>36</v>
      </c>
      <c r="E106" s="131">
        <f>datos_campo!E110</f>
        <v>25</v>
      </c>
      <c r="F106" s="127">
        <f>datos_campo!F110</f>
        <v>0</v>
      </c>
      <c r="G106" s="127">
        <f>datos_campo!G110</f>
        <v>5</v>
      </c>
      <c r="H106" s="131">
        <f>(datos_campo!H110/G106)</f>
        <v>46.2</v>
      </c>
      <c r="I106" s="131">
        <f>(datos_campo!I110/G106)</f>
        <v>26.2</v>
      </c>
      <c r="J106" s="131">
        <f t="shared" si="15"/>
        <v>72.400000000000006</v>
      </c>
      <c r="K106" s="131">
        <f t="shared" si="16"/>
        <v>63.812154696132595</v>
      </c>
      <c r="L106" s="131">
        <f t="shared" si="17"/>
        <v>36.187845303867398</v>
      </c>
      <c r="M106" s="132">
        <f>IF(COUNTIF(datos_campo!K110:T110,"&gt;=0")&gt;=1,((SUM(datos_campo!K110:T110)*100)/(COUNTIF(datos_campo!K110:T110,"&gt;=0")*20))," ")</f>
        <v>38.888888888888886</v>
      </c>
      <c r="N106" s="127">
        <f>IF(AND(datos_campo!U110&gt;=0,datos_campo!V110&gt;=0),AVERAGE(datos_campo!U110:V110),IF(OR(datos_campo!U110="",datos_campo!V110=""),SUM(datos_campo!U110:V110),"revisar"))*400</f>
        <v>32000</v>
      </c>
      <c r="O106" s="127">
        <f>IF(AND(datos_campo!W110&gt;=0,datos_campo!X110&gt;=0),AVERAGE(datos_campo!W110:X110),IF(OR(datos_campo!W110="",datos_campo!X110=""),SUM(datos_campo!W110:X110),"revisar"))*400</f>
        <v>6000</v>
      </c>
      <c r="P106" s="127">
        <f>IF(AND(datos_campo!Y110&gt;=0,datos_campo!Z110&gt;=0),AVERAGE(datos_campo!Y110:Z110),IF(OR(datos_campo!Y110="",datos_campo!Z110=""),SUM(datos_campo!Y110:Z110),"revisar"))*400</f>
        <v>0</v>
      </c>
      <c r="Q106" s="127">
        <f>IF(AND(datos_campo!AA110&gt;=0,datos_campo!AB110&gt;=0),AVERAGE(datos_campo!AA110:AB110),IF(OR(datos_campo!AA110="",datos_campo!AB110=""),SUM(datos_campo!AA110:AB110),"revisar"))*400</f>
        <v>0</v>
      </c>
      <c r="R106" s="127">
        <f>IF(AND(datos_campo!AC110&gt;=0,datos_campo!AD110&gt;=0),AVERAGE(datos_campo!AC110:AD110),IF(OR(datos_campo!AC110="",datos_campo!AD110=""),SUM(datos_campo!AC110:AD110),"revisar"))*400</f>
        <v>0</v>
      </c>
      <c r="S106" s="127">
        <f t="shared" si="13"/>
        <v>38000</v>
      </c>
      <c r="T106" s="127">
        <f>IF(AND(datos_campo!AE95&gt;=0,datos_campo!AF95&gt;=0),AVERAGE(datos_campo!AE95:AF95),IF(OR(datos_campo!AE95="",datos_campo!AF95=""),SUM(datos_campo!AE95:AF95),"revisar"))*400</f>
        <v>0</v>
      </c>
      <c r="U106" s="133">
        <f>IF(AND(datos_campo!AG110&gt;=0,datos_campo!AH110&gt;=0),AVERAGE(datos_campo!AG110:AH110),IF(OR(datos_campo!AG110="",datos_campo!AH110=""),SUM(datos_campo!AG110:AH110),"revisar"))*400</f>
        <v>800</v>
      </c>
      <c r="V106" s="128">
        <f t="shared" si="14"/>
        <v>800</v>
      </c>
    </row>
    <row r="107" spans="1:22" x14ac:dyDescent="0.25">
      <c r="A107" s="130">
        <f>datos_campo!A111</f>
        <v>42717</v>
      </c>
      <c r="B107" s="127" t="str">
        <f>datos_campo!B111</f>
        <v>Sierra Morena</v>
      </c>
      <c r="C107" s="215">
        <f>datos_campo!C111</f>
        <v>2</v>
      </c>
      <c r="D107" s="127">
        <f>datos_campo!D111</f>
        <v>37</v>
      </c>
      <c r="E107" s="131">
        <f>datos_campo!E111</f>
        <v>25</v>
      </c>
      <c r="F107" s="127">
        <f>datos_campo!F111</f>
        <v>0</v>
      </c>
      <c r="G107" s="127">
        <f>datos_campo!G111</f>
        <v>5</v>
      </c>
      <c r="H107" s="131">
        <f>(datos_campo!H111/G107)</f>
        <v>24.6</v>
      </c>
      <c r="I107" s="131">
        <f>(datos_campo!I111/G107)</f>
        <v>30</v>
      </c>
      <c r="J107" s="131">
        <f t="shared" si="15"/>
        <v>54.6</v>
      </c>
      <c r="K107" s="131">
        <f t="shared" si="16"/>
        <v>45.054945054945051</v>
      </c>
      <c r="L107" s="131">
        <f t="shared" si="17"/>
        <v>54.945054945054942</v>
      </c>
      <c r="M107" s="132">
        <f>IF(COUNTIF(datos_campo!K111:T111,"&gt;=0")&gt;=1,((SUM(datos_campo!K111:T111)*100)/(COUNTIF(datos_campo!K111:T111,"&gt;=0")*20))," ")</f>
        <v>38.75</v>
      </c>
      <c r="N107" s="127">
        <f>IF(AND(datos_campo!U111&gt;=0,datos_campo!V111&gt;=0),AVERAGE(datos_campo!U111:V111),IF(OR(datos_campo!U111="",datos_campo!V111=""),SUM(datos_campo!U111:V111),"revisar"))*400</f>
        <v>37600</v>
      </c>
      <c r="O107" s="127">
        <f>IF(AND(datos_campo!W111&gt;=0,datos_campo!X111&gt;=0),AVERAGE(datos_campo!W111:X111),IF(OR(datos_campo!W111="",datos_campo!X111=""),SUM(datos_campo!W111:X111),"revisar"))*400</f>
        <v>17600</v>
      </c>
      <c r="P107" s="127">
        <f>IF(AND(datos_campo!Y111&gt;=0,datos_campo!Z111&gt;=0),AVERAGE(datos_campo!Y111:Z111),IF(OR(datos_campo!Y111="",datos_campo!Z111=""),SUM(datos_campo!Y111:Z111),"revisar"))*400</f>
        <v>1600</v>
      </c>
      <c r="Q107" s="127">
        <f>IF(AND(datos_campo!AA111&gt;=0,datos_campo!AB111&gt;=0),AVERAGE(datos_campo!AA111:AB111),IF(OR(datos_campo!AA111="",datos_campo!AB111=""),SUM(datos_campo!AA111:AB111),"revisar"))*400</f>
        <v>0</v>
      </c>
      <c r="R107" s="127">
        <f>IF(AND(datos_campo!AC111&gt;=0,datos_campo!AD111&gt;=0),AVERAGE(datos_campo!AC111:AD111),IF(OR(datos_campo!AC111="",datos_campo!AD111=""),SUM(datos_campo!AC111:AD111),"revisar"))*400</f>
        <v>0</v>
      </c>
      <c r="S107" s="127">
        <f t="shared" si="13"/>
        <v>56800</v>
      </c>
      <c r="T107" s="127">
        <f>IF(AND(datos_campo!AE96&gt;=0,datos_campo!AF96&gt;=0),AVERAGE(datos_campo!AE96:AF96),IF(OR(datos_campo!AE96="",datos_campo!AF96=""),SUM(datos_campo!AE96:AF96),"revisar"))*400</f>
        <v>0</v>
      </c>
      <c r="U107" s="133">
        <f>IF(AND(datos_campo!AG111&gt;=0,datos_campo!AH111&gt;=0),AVERAGE(datos_campo!AG111:AH111),IF(OR(datos_campo!AG111="",datos_campo!AH111=""),SUM(datos_campo!AG111:AH111),"revisar"))*400</f>
        <v>3600</v>
      </c>
      <c r="V107" s="128">
        <f t="shared" si="14"/>
        <v>3600</v>
      </c>
    </row>
    <row r="108" spans="1:22" x14ac:dyDescent="0.25">
      <c r="A108" s="130">
        <f>datos_campo!A112</f>
        <v>42717</v>
      </c>
      <c r="B108" s="127" t="str">
        <f>datos_campo!B112</f>
        <v>Sierra Morena</v>
      </c>
      <c r="C108" s="215">
        <f>datos_campo!C112</f>
        <v>2</v>
      </c>
      <c r="D108" s="127">
        <f>datos_campo!D112</f>
        <v>38</v>
      </c>
      <c r="E108" s="131">
        <f>datos_campo!E112</f>
        <v>25</v>
      </c>
      <c r="F108" s="127">
        <f>datos_campo!F112</f>
        <v>0</v>
      </c>
      <c r="G108" s="127">
        <f>datos_campo!G112</f>
        <v>5</v>
      </c>
      <c r="H108" s="131">
        <f>(datos_campo!H112/G108)</f>
        <v>32</v>
      </c>
      <c r="I108" s="131">
        <f>(datos_campo!I112/G108)</f>
        <v>21.8</v>
      </c>
      <c r="J108" s="131">
        <f t="shared" si="15"/>
        <v>53.8</v>
      </c>
      <c r="K108" s="131">
        <f t="shared" si="16"/>
        <v>59.479553903345725</v>
      </c>
      <c r="L108" s="131">
        <f t="shared" si="17"/>
        <v>40.520446096654275</v>
      </c>
      <c r="M108" s="132">
        <f>IF(COUNTIF(datos_campo!K112:T112,"&gt;=0")&gt;=1,((SUM(datos_campo!K112:T112)*100)/(COUNTIF(datos_campo!K112:T112,"&gt;=0")*20))," ")</f>
        <v>45</v>
      </c>
      <c r="N108" s="127">
        <f>IF(AND(datos_campo!U112&gt;=0,datos_campo!V112&gt;=0),AVERAGE(datos_campo!U112:V112),IF(OR(datos_campo!U112="",datos_campo!V112=""),SUM(datos_campo!U112:V112),"revisar"))*400</f>
        <v>32800</v>
      </c>
      <c r="O108" s="127">
        <f>IF(AND(datos_campo!W112&gt;=0,datos_campo!X112&gt;=0),AVERAGE(datos_campo!W112:X112),IF(OR(datos_campo!W112="",datos_campo!X112=""),SUM(datos_campo!W112:X112),"revisar"))*400</f>
        <v>6000</v>
      </c>
      <c r="P108" s="127">
        <f>IF(AND(datos_campo!Y112&gt;=0,datos_campo!Z112&gt;=0),AVERAGE(datos_campo!Y112:Z112),IF(OR(datos_campo!Y112="",datos_campo!Z112=""),SUM(datos_campo!Y112:Z112),"revisar"))*400</f>
        <v>0</v>
      </c>
      <c r="Q108" s="127">
        <f>IF(AND(datos_campo!AA112&gt;=0,datos_campo!AB112&gt;=0),AVERAGE(datos_campo!AA112:AB112),IF(OR(datos_campo!AA112="",datos_campo!AB112=""),SUM(datos_campo!AA112:AB112),"revisar"))*400</f>
        <v>0</v>
      </c>
      <c r="R108" s="127">
        <f>IF(AND(datos_campo!AC112&gt;=0,datos_campo!AD112&gt;=0),AVERAGE(datos_campo!AC112:AD112),IF(OR(datos_campo!AC112="",datos_campo!AD112=""),SUM(datos_campo!AC112:AD112),"revisar"))*400</f>
        <v>0</v>
      </c>
      <c r="S108" s="127">
        <f t="shared" si="13"/>
        <v>38800</v>
      </c>
      <c r="T108" s="127">
        <f>IF(AND(datos_campo!AE97&gt;=0,datos_campo!AF97&gt;=0),AVERAGE(datos_campo!AE97:AF97),IF(OR(datos_campo!AE97="",datos_campo!AF97=""),SUM(datos_campo!AE97:AF97),"revisar"))*400</f>
        <v>0</v>
      </c>
      <c r="U108" s="133">
        <f>IF(AND(datos_campo!AG112&gt;=0,datos_campo!AH112&gt;=0),AVERAGE(datos_campo!AG112:AH112),IF(OR(datos_campo!AG112="",datos_campo!AH112=""),SUM(datos_campo!AG112:AH112),"revisar"))*400</f>
        <v>3200</v>
      </c>
      <c r="V108" s="128">
        <f t="shared" si="14"/>
        <v>3200</v>
      </c>
    </row>
    <row r="109" spans="1:22" x14ac:dyDescent="0.25">
      <c r="A109" s="130">
        <f>datos_campo!A113</f>
        <v>42717</v>
      </c>
      <c r="B109" s="127" t="str">
        <f>datos_campo!B113</f>
        <v>Sierra Morena</v>
      </c>
      <c r="C109" s="215">
        <f>datos_campo!C113</f>
        <v>2</v>
      </c>
      <c r="D109" s="127">
        <f>datos_campo!D113</f>
        <v>39</v>
      </c>
      <c r="E109" s="131">
        <f>datos_campo!E113</f>
        <v>27</v>
      </c>
      <c r="F109" s="127">
        <f>datos_campo!F113</f>
        <v>0</v>
      </c>
      <c r="G109" s="127">
        <f>datos_campo!G113</f>
        <v>5</v>
      </c>
      <c r="H109" s="131">
        <f>(datos_campo!H113/G109)</f>
        <v>43</v>
      </c>
      <c r="I109" s="131">
        <f>(datos_campo!I113/G109)</f>
        <v>28.4</v>
      </c>
      <c r="J109" s="131">
        <f t="shared" si="15"/>
        <v>71.400000000000006</v>
      </c>
      <c r="K109" s="131">
        <f t="shared" si="16"/>
        <v>60.224089635854334</v>
      </c>
      <c r="L109" s="131">
        <f t="shared" si="17"/>
        <v>39.775910364145652</v>
      </c>
      <c r="M109" s="132">
        <f>IF(COUNTIF(datos_campo!K113:T113,"&gt;=0")&gt;=1,((SUM(datos_campo!K113:T113)*100)/(COUNTIF(datos_campo!K113:T113,"&gt;=0")*20))," ")</f>
        <v>29.5</v>
      </c>
      <c r="N109" s="127">
        <f>IF(AND(datos_campo!U113&gt;=0,datos_campo!V113&gt;=0),AVERAGE(datos_campo!U113:V113),IF(OR(datos_campo!U113="",datos_campo!V113=""),SUM(datos_campo!U113:V113),"revisar"))*400</f>
        <v>6800</v>
      </c>
      <c r="O109" s="127">
        <f>IF(AND(datos_campo!W113&gt;=0,datos_campo!X113&gt;=0),AVERAGE(datos_campo!W113:X113),IF(OR(datos_campo!W113="",datos_campo!X113=""),SUM(datos_campo!W113:X113),"revisar"))*400</f>
        <v>9600</v>
      </c>
      <c r="P109" s="127">
        <f>IF(AND(datos_campo!Y113&gt;=0,datos_campo!Z113&gt;=0),AVERAGE(datos_campo!Y113:Z113),IF(OR(datos_campo!Y113="",datos_campo!Z113=""),SUM(datos_campo!Y113:Z113),"revisar"))*400</f>
        <v>800</v>
      </c>
      <c r="Q109" s="127">
        <f>IF(AND(datos_campo!AA113&gt;=0,datos_campo!AB113&gt;=0),AVERAGE(datos_campo!AA113:AB113),IF(OR(datos_campo!AA113="",datos_campo!AB113=""),SUM(datos_campo!AA113:AB113),"revisar"))*400</f>
        <v>0</v>
      </c>
      <c r="R109" s="127">
        <f>IF(AND(datos_campo!AC113&gt;=0,datos_campo!AD113&gt;=0),AVERAGE(datos_campo!AC113:AD113),IF(OR(datos_campo!AC113="",datos_campo!AD113=""),SUM(datos_campo!AC113:AD113),"revisar"))*400</f>
        <v>0</v>
      </c>
      <c r="S109" s="127">
        <f t="shared" si="13"/>
        <v>17200</v>
      </c>
      <c r="T109" s="127">
        <f>IF(AND(datos_campo!AE98&gt;=0,datos_campo!AF98&gt;=0),AVERAGE(datos_campo!AE98:AF98),IF(OR(datos_campo!AE98="",datos_campo!AF98=""),SUM(datos_campo!AE98:AF98),"revisar"))*400</f>
        <v>0</v>
      </c>
      <c r="U109" s="133">
        <f>IF(AND(datos_campo!AG113&gt;=0,datos_campo!AH113&gt;=0),AVERAGE(datos_campo!AG113:AH113),IF(OR(datos_campo!AG113="",datos_campo!AH113=""),SUM(datos_campo!AG113:AH113),"revisar"))*400</f>
        <v>1200</v>
      </c>
      <c r="V109" s="128">
        <f t="shared" si="14"/>
        <v>1200</v>
      </c>
    </row>
    <row r="110" spans="1:22" ht="15.75" thickBot="1" x14ac:dyDescent="0.3">
      <c r="A110" s="140">
        <f>datos_campo!A114</f>
        <v>42717</v>
      </c>
      <c r="B110" s="141" t="str">
        <f>datos_campo!B114</f>
        <v>Sierra Morena</v>
      </c>
      <c r="C110" s="216">
        <f>datos_campo!C114</f>
        <v>2</v>
      </c>
      <c r="D110" s="141">
        <f>datos_campo!D114</f>
        <v>40</v>
      </c>
      <c r="E110" s="142">
        <f>datos_campo!E114</f>
        <v>27</v>
      </c>
      <c r="F110" s="141">
        <f>datos_campo!F114</f>
        <v>0</v>
      </c>
      <c r="G110" s="141">
        <f>datos_campo!G114</f>
        <v>5</v>
      </c>
      <c r="H110" s="142">
        <f>(datos_campo!H114/G110)</f>
        <v>57.4</v>
      </c>
      <c r="I110" s="142">
        <f>(datos_campo!I114/G110)</f>
        <v>23</v>
      </c>
      <c r="J110" s="142">
        <f t="shared" si="15"/>
        <v>80.400000000000006</v>
      </c>
      <c r="K110" s="142">
        <f t="shared" si="16"/>
        <v>71.393034825870643</v>
      </c>
      <c r="L110" s="142">
        <f t="shared" si="17"/>
        <v>28.60696517412935</v>
      </c>
      <c r="M110" s="143">
        <f>IF(COUNTIF(datos_campo!K114:T114,"&gt;=0")&gt;=1,((SUM(datos_campo!K114:T114)*100)/(COUNTIF(datos_campo!K114:T114,"&gt;=0")*20))," ")</f>
        <v>16.75</v>
      </c>
      <c r="N110" s="141">
        <f>IF(AND(datos_campo!U114&gt;=0,datos_campo!V114&gt;=0),AVERAGE(datos_campo!U114:V114),IF(OR(datos_campo!U114="",datos_campo!V114=""),SUM(datos_campo!U114:V114),"revisar"))*400</f>
        <v>15600</v>
      </c>
      <c r="O110" s="141">
        <f>IF(AND(datos_campo!W114&gt;=0,datos_campo!X114&gt;=0),AVERAGE(datos_campo!W114:X114),IF(OR(datos_campo!W114="",datos_campo!X114=""),SUM(datos_campo!W114:X114),"revisar"))*400</f>
        <v>15600</v>
      </c>
      <c r="P110" s="141">
        <f>IF(AND(datos_campo!Y114&gt;=0,datos_campo!Z114&gt;=0),AVERAGE(datos_campo!Y114:Z114),IF(OR(datos_campo!Y114="",datos_campo!Z114=""),SUM(datos_campo!Y114:Z114),"revisar"))*400</f>
        <v>1200</v>
      </c>
      <c r="Q110" s="141">
        <f>IF(AND(datos_campo!AA114&gt;=0,datos_campo!AB114&gt;=0),AVERAGE(datos_campo!AA114:AB114),IF(OR(datos_campo!AA114="",datos_campo!AB114=""),SUM(datos_campo!AA114:AB114),"revisar"))*400</f>
        <v>0</v>
      </c>
      <c r="R110" s="141">
        <f>IF(AND(datos_campo!AC114&gt;=0,datos_campo!AD114&gt;=0),AVERAGE(datos_campo!AC114:AD114),IF(OR(datos_campo!AC114="",datos_campo!AD114=""),SUM(datos_campo!AC114:AD114),"revisar"))*400</f>
        <v>0</v>
      </c>
      <c r="S110" s="141">
        <f t="shared" si="13"/>
        <v>32400</v>
      </c>
      <c r="T110" s="141">
        <f>IF(AND(datos_campo!AE99&gt;=0,datos_campo!AF99&gt;=0),AVERAGE(datos_campo!AE99:AF99),IF(OR(datos_campo!AE99="",datos_campo!AF99=""),SUM(datos_campo!AE99:AF99),"revisar"))*400</f>
        <v>0</v>
      </c>
      <c r="U110" s="144">
        <f>IF(AND(datos_campo!AG114&gt;=0,datos_campo!AH114&gt;=0),AVERAGE(datos_campo!AG114:AH114),IF(OR(datos_campo!AG114="",datos_campo!AH114=""),SUM(datos_campo!AG114:AH114),"revisar"))*400</f>
        <v>1200</v>
      </c>
      <c r="V110" s="145">
        <f t="shared" si="14"/>
        <v>1200</v>
      </c>
    </row>
    <row r="111" spans="1:22" x14ac:dyDescent="0.25">
      <c r="A111" s="146">
        <f>datos_campo!A115</f>
        <v>42727</v>
      </c>
      <c r="B111" s="147" t="str">
        <f>datos_campo!B115</f>
        <v>Carolina</v>
      </c>
      <c r="C111" s="217">
        <f>datos_campo!C115</f>
        <v>2</v>
      </c>
      <c r="D111" s="147">
        <f>datos_campo!D115</f>
        <v>41</v>
      </c>
      <c r="E111" s="148">
        <f>datos_campo!E115</f>
        <v>12</v>
      </c>
      <c r="F111" s="147">
        <f>datos_campo!F115</f>
        <v>0</v>
      </c>
      <c r="G111" s="147">
        <f>datos_campo!G115</f>
        <v>5</v>
      </c>
      <c r="H111" s="148">
        <f>(datos_campo!H115/G111)</f>
        <v>40</v>
      </c>
      <c r="I111" s="148">
        <f>(datos_campo!I115/G111)</f>
        <v>41</v>
      </c>
      <c r="J111" s="148">
        <f t="shared" si="15"/>
        <v>81</v>
      </c>
      <c r="K111" s="148">
        <f t="shared" si="16"/>
        <v>49.382716049382715</v>
      </c>
      <c r="L111" s="148">
        <f t="shared" si="17"/>
        <v>50.617283950617285</v>
      </c>
      <c r="M111" s="149">
        <f>IF(COUNTIF(datos_campo!K115:T115,"&gt;=0")&gt;=1,((SUM(datos_campo!K115:T115)*100)/(COUNTIF(datos_campo!K115:T115,"&gt;=0")*20))," ")</f>
        <v>9.5</v>
      </c>
      <c r="N111" s="147">
        <f>IF(AND(datos_campo!U115&gt;=0,datos_campo!V115&gt;=0),AVERAGE(datos_campo!U115:V115),IF(OR(datos_campo!U115="",datos_campo!V115=""),SUM(datos_campo!U115:V115),"revisar"))*400</f>
        <v>27200</v>
      </c>
      <c r="O111" s="147">
        <f>IF(AND(datos_campo!W115&gt;=0,datos_campo!X115&gt;=0),AVERAGE(datos_campo!W115:X115),IF(OR(datos_campo!W115="",datos_campo!X115=""),SUM(datos_campo!W115:X115),"revisar"))*400</f>
        <v>22000</v>
      </c>
      <c r="P111" s="147">
        <f>IF(AND(datos_campo!Y115&gt;=0,datos_campo!Z115&gt;=0),AVERAGE(datos_campo!Y115:Z115),IF(OR(datos_campo!Y115="",datos_campo!Z115=""),SUM(datos_campo!Y115:Z115),"revisar"))*400</f>
        <v>800</v>
      </c>
      <c r="Q111" s="147">
        <f>IF(AND(datos_campo!AA115&gt;=0,datos_campo!AB115&gt;=0),AVERAGE(datos_campo!AA115:AB115),IF(OR(datos_campo!AA115="",datos_campo!AB115=""),SUM(datos_campo!AA115:AB115),"revisar"))*400</f>
        <v>0</v>
      </c>
      <c r="R111" s="147">
        <f>IF(AND(datos_campo!AC115&gt;=0,datos_campo!AD115&gt;=0),AVERAGE(datos_campo!AC115:AD115),IF(OR(datos_campo!AC115="",datos_campo!AD115=""),SUM(datos_campo!AC115:AD115),"revisar"))*400</f>
        <v>0</v>
      </c>
      <c r="S111" s="147">
        <f t="shared" si="13"/>
        <v>50000</v>
      </c>
      <c r="T111" s="147">
        <f>IF(AND(datos_campo!AE100&gt;=0,datos_campo!AF100&gt;=0),AVERAGE(datos_campo!AE100:AF100),IF(OR(datos_campo!AE100="",datos_campo!AF100=""),SUM(datos_campo!AE100:AF100),"revisar"))*400</f>
        <v>0</v>
      </c>
      <c r="U111" s="150">
        <f>IF(AND(datos_campo!AG115&gt;=0,datos_campo!AH115&gt;=0),AVERAGE(datos_campo!AG115:AH115),IF(OR(datos_campo!AG115="",datos_campo!AH115=""),SUM(datos_campo!AG115:AH115),"revisar"))*400</f>
        <v>1200</v>
      </c>
      <c r="V111" s="151">
        <f t="shared" si="14"/>
        <v>1200</v>
      </c>
    </row>
    <row r="112" spans="1:22" x14ac:dyDescent="0.25">
      <c r="A112" s="134">
        <f>datos_campo!A116</f>
        <v>42727</v>
      </c>
      <c r="B112" s="135" t="str">
        <f>datos_campo!B116</f>
        <v>Carolina</v>
      </c>
      <c r="C112" s="218">
        <f>datos_campo!C116</f>
        <v>2</v>
      </c>
      <c r="D112" s="135">
        <f>datos_campo!D116</f>
        <v>42</v>
      </c>
      <c r="E112" s="136">
        <f>datos_campo!E116</f>
        <v>12</v>
      </c>
      <c r="F112" s="135">
        <f>datos_campo!F116</f>
        <v>0</v>
      </c>
      <c r="G112" s="135">
        <f>datos_campo!G116</f>
        <v>5</v>
      </c>
      <c r="H112" s="136">
        <f>(datos_campo!H116/G112)</f>
        <v>28.4</v>
      </c>
      <c r="I112" s="136">
        <f>(datos_campo!I116/G112)</f>
        <v>11.6</v>
      </c>
      <c r="J112" s="136">
        <f t="shared" si="15"/>
        <v>40</v>
      </c>
      <c r="K112" s="136">
        <f t="shared" si="16"/>
        <v>71</v>
      </c>
      <c r="L112" s="136">
        <f t="shared" si="17"/>
        <v>29</v>
      </c>
      <c r="M112" s="137">
        <f>IF(COUNTIF(datos_campo!K116:T116,"&gt;=0")&gt;=1,((SUM(datos_campo!K116:T116)*100)/(COUNTIF(datos_campo!K116:T116,"&gt;=0")*20))," ")</f>
        <v>8</v>
      </c>
      <c r="N112" s="135">
        <f>IF(AND(datos_campo!U116&gt;=0,datos_campo!V116&gt;=0),AVERAGE(datos_campo!U116:V116),IF(OR(datos_campo!U116="",datos_campo!V116=""),SUM(datos_campo!U116:V116),"revisar"))*400</f>
        <v>14000</v>
      </c>
      <c r="O112" s="135">
        <f>IF(AND(datos_campo!W116&gt;=0,datos_campo!X116&gt;=0),AVERAGE(datos_campo!W116:X116),IF(OR(datos_campo!W116="",datos_campo!X116=""),SUM(datos_campo!W116:X116),"revisar"))*400</f>
        <v>22400</v>
      </c>
      <c r="P112" s="135">
        <f>IF(AND(datos_campo!Y116&gt;=0,datos_campo!Z116&gt;=0),AVERAGE(datos_campo!Y116:Z116),IF(OR(datos_campo!Y116="",datos_campo!Z116=""),SUM(datos_campo!Y116:Z116),"revisar"))*400</f>
        <v>400</v>
      </c>
      <c r="Q112" s="135">
        <f>IF(AND(datos_campo!AA116&gt;=0,datos_campo!AB116&gt;=0),AVERAGE(datos_campo!AA116:AB116),IF(OR(datos_campo!AA116="",datos_campo!AB116=""),SUM(datos_campo!AA116:AB116),"revisar"))*400</f>
        <v>0</v>
      </c>
      <c r="R112" s="135">
        <f>IF(AND(datos_campo!AC116&gt;=0,datos_campo!AD116&gt;=0),AVERAGE(datos_campo!AC116:AD116),IF(OR(datos_campo!AC116="",datos_campo!AD116=""),SUM(datos_campo!AC116:AD116),"revisar"))*400</f>
        <v>0</v>
      </c>
      <c r="S112" s="135">
        <f t="shared" si="13"/>
        <v>36800</v>
      </c>
      <c r="T112" s="135">
        <f>IF(AND(datos_campo!AE101&gt;=0,datos_campo!AF101&gt;=0),AVERAGE(datos_campo!AE101:AF101),IF(OR(datos_campo!AE101="",datos_campo!AF101=""),SUM(datos_campo!AE101:AF101),"revisar"))*400</f>
        <v>0</v>
      </c>
      <c r="U112" s="138">
        <f>IF(AND(datos_campo!AG116&gt;=0,datos_campo!AH116&gt;=0),AVERAGE(datos_campo!AG116:AH116),IF(OR(datos_campo!AG116="",datos_campo!AH116=""),SUM(datos_campo!AG116:AH116),"revisar"))*400</f>
        <v>800</v>
      </c>
      <c r="V112" s="139">
        <f t="shared" si="14"/>
        <v>800</v>
      </c>
    </row>
    <row r="113" spans="1:22" x14ac:dyDescent="0.25">
      <c r="A113" s="134">
        <f>datos_campo!A117</f>
        <v>42727</v>
      </c>
      <c r="B113" s="135" t="str">
        <f>datos_campo!B117</f>
        <v>Carolina</v>
      </c>
      <c r="C113" s="218">
        <f>datos_campo!C117</f>
        <v>2</v>
      </c>
      <c r="D113" s="135">
        <f>datos_campo!D117</f>
        <v>43</v>
      </c>
      <c r="E113" s="136">
        <f>datos_campo!E117</f>
        <v>12</v>
      </c>
      <c r="F113" s="135">
        <f>datos_campo!F117</f>
        <v>0</v>
      </c>
      <c r="G113" s="135">
        <f>datos_campo!G117</f>
        <v>5</v>
      </c>
      <c r="H113" s="136">
        <f>(datos_campo!H117/G113)</f>
        <v>35.4</v>
      </c>
      <c r="I113" s="136">
        <f>(datos_campo!I117/G113)</f>
        <v>46.4</v>
      </c>
      <c r="J113" s="136">
        <f t="shared" si="15"/>
        <v>81.8</v>
      </c>
      <c r="K113" s="136">
        <f t="shared" si="16"/>
        <v>43.276283618581907</v>
      </c>
      <c r="L113" s="136">
        <f t="shared" si="17"/>
        <v>56.723716381418093</v>
      </c>
      <c r="M113" s="137">
        <f>IF(COUNTIF(datos_campo!K117:T117,"&gt;=0")&gt;=1,((SUM(datos_campo!K117:T117)*100)/(COUNTIF(datos_campo!K117:T117,"&gt;=0")*20))," ")</f>
        <v>7.15</v>
      </c>
      <c r="N113" s="135">
        <f>IF(AND(datos_campo!U117&gt;=0,datos_campo!V117&gt;=0),AVERAGE(datos_campo!U117:V117),IF(OR(datos_campo!U117="",datos_campo!V117=""),SUM(datos_campo!U117:V117),"revisar"))*400</f>
        <v>16000</v>
      </c>
      <c r="O113" s="135">
        <f>IF(AND(datos_campo!W117&gt;=0,datos_campo!X117&gt;=0),AVERAGE(datos_campo!W117:X117),IF(OR(datos_campo!W117="",datos_campo!X117=""),SUM(datos_campo!W117:X117),"revisar"))*400</f>
        <v>25200</v>
      </c>
      <c r="P113" s="135">
        <f>IF(AND(datos_campo!Y117&gt;=0,datos_campo!Z117&gt;=0),AVERAGE(datos_campo!Y117:Z117),IF(OR(datos_campo!Y117="",datos_campo!Z117=""),SUM(datos_campo!Y117:Z117),"revisar"))*400</f>
        <v>0</v>
      </c>
      <c r="Q113" s="135">
        <f>IF(AND(datos_campo!AA117&gt;=0,datos_campo!AB117&gt;=0),AVERAGE(datos_campo!AA117:AB117),IF(OR(datos_campo!AA117="",datos_campo!AB117=""),SUM(datos_campo!AA117:AB117),"revisar"))*400</f>
        <v>800</v>
      </c>
      <c r="R113" s="135">
        <f>IF(AND(datos_campo!AC117&gt;=0,datos_campo!AD117&gt;=0),AVERAGE(datos_campo!AC117:AD117),IF(OR(datos_campo!AC117="",datos_campo!AD117=""),SUM(datos_campo!AC117:AD117),"revisar"))*400</f>
        <v>0</v>
      </c>
      <c r="S113" s="135">
        <f t="shared" si="13"/>
        <v>42000</v>
      </c>
      <c r="T113" s="135">
        <f>IF(AND(datos_campo!AE102&gt;=0,datos_campo!AF102&gt;=0),AVERAGE(datos_campo!AE102:AF102),IF(OR(datos_campo!AE102="",datos_campo!AF102=""),SUM(datos_campo!AE102:AF102),"revisar"))*400</f>
        <v>0</v>
      </c>
      <c r="U113" s="138">
        <f>IF(AND(datos_campo!AG117&gt;=0,datos_campo!AH117&gt;=0),AVERAGE(datos_campo!AG117:AH117),IF(OR(datos_campo!AG117="",datos_campo!AH117=""),SUM(datos_campo!AG117:AH117),"revisar"))*400</f>
        <v>1200</v>
      </c>
      <c r="V113" s="139">
        <f t="shared" si="14"/>
        <v>1200</v>
      </c>
    </row>
    <row r="114" spans="1:22" x14ac:dyDescent="0.25">
      <c r="A114" s="134">
        <f>datos_campo!A118</f>
        <v>42727</v>
      </c>
      <c r="B114" s="135" t="str">
        <f>datos_campo!B118</f>
        <v>Carolina</v>
      </c>
      <c r="C114" s="218">
        <f>datos_campo!C118</f>
        <v>2</v>
      </c>
      <c r="D114" s="135">
        <f>datos_campo!D118</f>
        <v>44</v>
      </c>
      <c r="E114" s="136">
        <f>datos_campo!E118</f>
        <v>12</v>
      </c>
      <c r="F114" s="135">
        <f>datos_campo!F118</f>
        <v>0</v>
      </c>
      <c r="G114" s="135">
        <f>datos_campo!G118</f>
        <v>5</v>
      </c>
      <c r="H114" s="136">
        <f>(datos_campo!H118/G114)</f>
        <v>37.4</v>
      </c>
      <c r="I114" s="136">
        <f>(datos_campo!I118/G114)</f>
        <v>8.6</v>
      </c>
      <c r="J114" s="136">
        <f t="shared" si="15"/>
        <v>46</v>
      </c>
      <c r="K114" s="136">
        <f t="shared" si="16"/>
        <v>81.304347826086953</v>
      </c>
      <c r="L114" s="136">
        <f t="shared" si="17"/>
        <v>18.695652173913043</v>
      </c>
      <c r="M114" s="137">
        <f>IF(COUNTIF(datos_campo!K118:T118,"&gt;=0")&gt;=1,((SUM(datos_campo!K118:T118)*100)/(COUNTIF(datos_campo!K118:T118,"&gt;=0")*20))," ")</f>
        <v>6</v>
      </c>
      <c r="N114" s="135">
        <f>IF(AND(datos_campo!U118&gt;=0,datos_campo!V118&gt;=0),AVERAGE(datos_campo!U118:V118),IF(OR(datos_campo!U118="",datos_campo!V118=""),SUM(datos_campo!U118:V118),"revisar"))*400</f>
        <v>34400</v>
      </c>
      <c r="O114" s="135">
        <f>IF(AND(datos_campo!W118&gt;=0,datos_campo!X118&gt;=0),AVERAGE(datos_campo!W118:X118),IF(OR(datos_campo!W118="",datos_campo!X118=""),SUM(datos_campo!W118:X118),"revisar"))*400</f>
        <v>19600</v>
      </c>
      <c r="P114" s="135">
        <f>IF(AND(datos_campo!Y118&gt;=0,datos_campo!Z118&gt;=0),AVERAGE(datos_campo!Y118:Z118),IF(OR(datos_campo!Y118="",datos_campo!Z118=""),SUM(datos_campo!Y118:Z118),"revisar"))*400</f>
        <v>0</v>
      </c>
      <c r="Q114" s="135">
        <f>IF(AND(datos_campo!AA118&gt;=0,datos_campo!AB118&gt;=0),AVERAGE(datos_campo!AA118:AB118),IF(OR(datos_campo!AA118="",datos_campo!AB118=""),SUM(datos_campo!AA118:AB118),"revisar"))*400</f>
        <v>400</v>
      </c>
      <c r="R114" s="135">
        <f>IF(AND(datos_campo!AC118&gt;=0,datos_campo!AD118&gt;=0),AVERAGE(datos_campo!AC118:AD118),IF(OR(datos_campo!AC118="",datos_campo!AD118=""),SUM(datos_campo!AC118:AD118),"revisar"))*400</f>
        <v>0</v>
      </c>
      <c r="S114" s="135">
        <f t="shared" si="13"/>
        <v>54400</v>
      </c>
      <c r="T114" s="135">
        <f>IF(AND(datos_campo!AE103&gt;=0,datos_campo!AF103&gt;=0),AVERAGE(datos_campo!AE103:AF103),IF(OR(datos_campo!AE103="",datos_campo!AF103=""),SUM(datos_campo!AE103:AF103),"revisar"))*400</f>
        <v>0</v>
      </c>
      <c r="U114" s="138">
        <f>IF(AND(datos_campo!AG118&gt;=0,datos_campo!AH118&gt;=0),AVERAGE(datos_campo!AG118:AH118),IF(OR(datos_campo!AG118="",datos_campo!AH118=""),SUM(datos_campo!AG118:AH118),"revisar"))*400</f>
        <v>800</v>
      </c>
      <c r="V114" s="139">
        <f t="shared" si="14"/>
        <v>800</v>
      </c>
    </row>
    <row r="115" spans="1:22" x14ac:dyDescent="0.25">
      <c r="A115" s="134">
        <f>datos_campo!A119</f>
        <v>42727</v>
      </c>
      <c r="B115" s="135" t="str">
        <f>datos_campo!B119</f>
        <v>Carolina</v>
      </c>
      <c r="C115" s="218">
        <f>datos_campo!C119</f>
        <v>2</v>
      </c>
      <c r="D115" s="135">
        <f>datos_campo!D119</f>
        <v>45</v>
      </c>
      <c r="E115" s="136">
        <f>datos_campo!E119</f>
        <v>12</v>
      </c>
      <c r="F115" s="135">
        <f>datos_campo!F119</f>
        <v>0</v>
      </c>
      <c r="G115" s="135">
        <f>datos_campo!G119</f>
        <v>5</v>
      </c>
      <c r="H115" s="136">
        <f>(datos_campo!H119/G115)</f>
        <v>34.799999999999997</v>
      </c>
      <c r="I115" s="136">
        <f>(datos_campo!I119/G115)</f>
        <v>56.6</v>
      </c>
      <c r="J115" s="136">
        <f t="shared" si="15"/>
        <v>91.4</v>
      </c>
      <c r="K115" s="136">
        <f t="shared" si="16"/>
        <v>38.074398249452948</v>
      </c>
      <c r="L115" s="136">
        <f t="shared" si="17"/>
        <v>61.925601750547045</v>
      </c>
      <c r="M115" s="137">
        <f>IF(COUNTIF(datos_campo!K119:T119,"&gt;=0")&gt;=1,((SUM(datos_campo!K119:T119)*100)/(COUNTIF(datos_campo!K119:T119,"&gt;=0")*20))," ")</f>
        <v>3.25</v>
      </c>
      <c r="N115" s="135">
        <f>IF(AND(datos_campo!U119&gt;=0,datos_campo!V119&gt;=0),AVERAGE(datos_campo!U119:V119),IF(OR(datos_campo!U119="",datos_campo!V119=""),SUM(datos_campo!U119:V119),"revisar"))*400</f>
        <v>18000</v>
      </c>
      <c r="O115" s="135">
        <f>IF(AND(datos_campo!W119&gt;=0,datos_campo!X119&gt;=0),AVERAGE(datos_campo!W119:X119),IF(OR(datos_campo!W119="",datos_campo!X119=""),SUM(datos_campo!W119:X119),"revisar"))*400</f>
        <v>19200</v>
      </c>
      <c r="P115" s="135">
        <f>IF(AND(datos_campo!Y119&gt;=0,datos_campo!Z119&gt;=0),AVERAGE(datos_campo!Y119:Z119),IF(OR(datos_campo!Y119="",datos_campo!Z119=""),SUM(datos_campo!Y119:Z119),"revisar"))*400</f>
        <v>1200</v>
      </c>
      <c r="Q115" s="135">
        <f>IF(AND(datos_campo!AA119&gt;=0,datos_campo!AB119&gt;=0),AVERAGE(datos_campo!AA119:AB119),IF(OR(datos_campo!AA119="",datos_campo!AB119=""),SUM(datos_campo!AA119:AB119),"revisar"))*400</f>
        <v>0</v>
      </c>
      <c r="R115" s="135">
        <f>IF(AND(datos_campo!AC119&gt;=0,datos_campo!AD119&gt;=0),AVERAGE(datos_campo!AC119:AD119),IF(OR(datos_campo!AC119="",datos_campo!AD119=""),SUM(datos_campo!AC119:AD119),"revisar"))*400</f>
        <v>0</v>
      </c>
      <c r="S115" s="135">
        <f t="shared" si="13"/>
        <v>38400</v>
      </c>
      <c r="T115" s="135">
        <f>IF(AND(datos_campo!AE104&gt;=0,datos_campo!AF104&gt;=0),AVERAGE(datos_campo!AE104:AF104),IF(OR(datos_campo!AE104="",datos_campo!AF104=""),SUM(datos_campo!AE104:AF104),"revisar"))*400</f>
        <v>0</v>
      </c>
      <c r="U115" s="138">
        <f>IF(AND(datos_campo!AG119&gt;=0,datos_campo!AH119&gt;=0),AVERAGE(datos_campo!AG119:AH119),IF(OR(datos_campo!AG119="",datos_campo!AH119=""),SUM(datos_campo!AG119:AH119),"revisar"))*400</f>
        <v>2000</v>
      </c>
      <c r="V115" s="139">
        <f t="shared" si="14"/>
        <v>2000</v>
      </c>
    </row>
    <row r="116" spans="1:22" x14ac:dyDescent="0.25">
      <c r="A116" s="134">
        <f>datos_campo!A120</f>
        <v>42727</v>
      </c>
      <c r="B116" s="135" t="str">
        <f>datos_campo!B120</f>
        <v>Carolina</v>
      </c>
      <c r="C116" s="218">
        <f>datos_campo!C120</f>
        <v>2</v>
      </c>
      <c r="D116" s="135">
        <f>datos_campo!D120</f>
        <v>46</v>
      </c>
      <c r="E116" s="136">
        <f>datos_campo!E120</f>
        <v>13</v>
      </c>
      <c r="F116" s="135">
        <f>datos_campo!F120</f>
        <v>0</v>
      </c>
      <c r="G116" s="135">
        <f>datos_campo!G120</f>
        <v>5</v>
      </c>
      <c r="H116" s="136">
        <f>(datos_campo!H120/G116)</f>
        <v>62.2</v>
      </c>
      <c r="I116" s="136">
        <f>(datos_campo!I120/G116)</f>
        <v>51.4</v>
      </c>
      <c r="J116" s="136">
        <f t="shared" si="15"/>
        <v>113.6</v>
      </c>
      <c r="K116" s="136">
        <f t="shared" si="16"/>
        <v>54.753521126760567</v>
      </c>
      <c r="L116" s="136">
        <f t="shared" si="17"/>
        <v>45.24647887323944</v>
      </c>
      <c r="M116" s="137">
        <f>IF(COUNTIF(datos_campo!K120:T120,"&gt;=0")&gt;=1,((SUM(datos_campo!K120:T120)*100)/(COUNTIF(datos_campo!K120:T120,"&gt;=0")*20))," ")</f>
        <v>13.5</v>
      </c>
      <c r="N116" s="135">
        <f>IF(AND(datos_campo!U120&gt;=0,datos_campo!V120&gt;=0),AVERAGE(datos_campo!U120:V120),IF(OR(datos_campo!U120="",datos_campo!V120=""),SUM(datos_campo!U120:V120),"revisar"))*400</f>
        <v>22000</v>
      </c>
      <c r="O116" s="135">
        <f>IF(AND(datos_campo!W120&gt;=0,datos_campo!X120&gt;=0),AVERAGE(datos_campo!W120:X120),IF(OR(datos_campo!W120="",datos_campo!X120=""),SUM(datos_campo!W120:X120),"revisar"))*400</f>
        <v>18000</v>
      </c>
      <c r="P116" s="135">
        <f>IF(AND(datos_campo!Y120&gt;=0,datos_campo!Z120&gt;=0),AVERAGE(datos_campo!Y120:Z120),IF(OR(datos_campo!Y120="",datos_campo!Z120=""),SUM(datos_campo!Y120:Z120),"revisar"))*400</f>
        <v>800</v>
      </c>
      <c r="Q116" s="135">
        <f>IF(AND(datos_campo!AA120&gt;=0,datos_campo!AB120&gt;=0),AVERAGE(datos_campo!AA120:AB120),IF(OR(datos_campo!AA120="",datos_campo!AB120=""),SUM(datos_campo!AA120:AB120),"revisar"))*400</f>
        <v>0</v>
      </c>
      <c r="R116" s="135">
        <f>IF(AND(datos_campo!AC120&gt;=0,datos_campo!AD120&gt;=0),AVERAGE(datos_campo!AC120:AD120),IF(OR(datos_campo!AC120="",datos_campo!AD120=""),SUM(datos_campo!AC120:AD120),"revisar"))*400</f>
        <v>0</v>
      </c>
      <c r="S116" s="135">
        <f t="shared" si="13"/>
        <v>40800</v>
      </c>
      <c r="T116" s="135">
        <f>IF(AND(datos_campo!AE105&gt;=0,datos_campo!AF105&gt;=0),AVERAGE(datos_campo!AE105:AF105),IF(OR(datos_campo!AE105="",datos_campo!AF105=""),SUM(datos_campo!AE105:AF105),"revisar"))*400</f>
        <v>0</v>
      </c>
      <c r="U116" s="138">
        <f>IF(AND(datos_campo!AG120&gt;=0,datos_campo!AH120&gt;=0),AVERAGE(datos_campo!AG120:AH120),IF(OR(datos_campo!AG120="",datos_campo!AH120=""),SUM(datos_campo!AG120:AH120),"revisar"))*400</f>
        <v>1600</v>
      </c>
      <c r="V116" s="139">
        <f t="shared" si="14"/>
        <v>1600</v>
      </c>
    </row>
    <row r="117" spans="1:22" x14ac:dyDescent="0.25">
      <c r="A117" s="134">
        <f>datos_campo!A121</f>
        <v>42727</v>
      </c>
      <c r="B117" s="135" t="str">
        <f>datos_campo!B121</f>
        <v>Carolina</v>
      </c>
      <c r="C117" s="218">
        <f>datos_campo!C121</f>
        <v>2</v>
      </c>
      <c r="D117" s="135">
        <f>datos_campo!D121</f>
        <v>47</v>
      </c>
      <c r="E117" s="136">
        <f>datos_campo!E121</f>
        <v>13</v>
      </c>
      <c r="F117" s="135">
        <f>datos_campo!F121</f>
        <v>0</v>
      </c>
      <c r="G117" s="135">
        <f>datos_campo!G121</f>
        <v>5</v>
      </c>
      <c r="H117" s="136">
        <f>(datos_campo!H121/G117)</f>
        <v>19</v>
      </c>
      <c r="I117" s="136">
        <f>(datos_campo!I121/G117)</f>
        <v>63</v>
      </c>
      <c r="J117" s="136">
        <f t="shared" si="15"/>
        <v>82</v>
      </c>
      <c r="K117" s="136">
        <f t="shared" si="16"/>
        <v>23.170731707317074</v>
      </c>
      <c r="L117" s="136">
        <f t="shared" si="17"/>
        <v>76.829268292682926</v>
      </c>
      <c r="M117" s="137">
        <f>IF(COUNTIF(datos_campo!K121:T121,"&gt;=0")&gt;=1,((SUM(datos_campo!K121:T121)*100)/(COUNTIF(datos_campo!K121:T121,"&gt;=0")*20))," ")</f>
        <v>11.875</v>
      </c>
      <c r="N117" s="135">
        <f>IF(AND(datos_campo!U121&gt;=0,datos_campo!V121&gt;=0),AVERAGE(datos_campo!U121:V121),IF(OR(datos_campo!U121="",datos_campo!V121=""),SUM(datos_campo!U121:V121),"revisar"))*400</f>
        <v>24000</v>
      </c>
      <c r="O117" s="135">
        <f>IF(AND(datos_campo!W121&gt;=0,datos_campo!X121&gt;=0),AVERAGE(datos_campo!W121:X121),IF(OR(datos_campo!W121="",datos_campo!X121=""),SUM(datos_campo!W121:X121),"revisar"))*400</f>
        <v>13200</v>
      </c>
      <c r="P117" s="135">
        <f>IF(AND(datos_campo!Y121&gt;=0,datos_campo!Z121&gt;=0),AVERAGE(datos_campo!Y121:Z121),IF(OR(datos_campo!Y121="",datos_campo!Z121=""),SUM(datos_campo!Y121:Z121),"revisar"))*400</f>
        <v>0</v>
      </c>
      <c r="Q117" s="135">
        <f>IF(AND(datos_campo!AA121&gt;=0,datos_campo!AB121&gt;=0),AVERAGE(datos_campo!AA121:AB121),IF(OR(datos_campo!AA121="",datos_campo!AB121=""),SUM(datos_campo!AA121:AB121),"revisar"))*400</f>
        <v>0</v>
      </c>
      <c r="R117" s="135">
        <f>IF(AND(datos_campo!AC121&gt;=0,datos_campo!AD121&gt;=0),AVERAGE(datos_campo!AC121:AD121),IF(OR(datos_campo!AC121="",datos_campo!AD121=""),SUM(datos_campo!AC121:AD121),"revisar"))*400</f>
        <v>0</v>
      </c>
      <c r="S117" s="135">
        <f t="shared" si="13"/>
        <v>37200</v>
      </c>
      <c r="T117" s="135">
        <f>IF(AND(datos_campo!AE106&gt;=0,datos_campo!AF106&gt;=0),AVERAGE(datos_campo!AE106:AF106),IF(OR(datos_campo!AE106="",datos_campo!AF106=""),SUM(datos_campo!AE106:AF106),"revisar"))*400</f>
        <v>0</v>
      </c>
      <c r="U117" s="138">
        <f>IF(AND(datos_campo!AG121&gt;=0,datos_campo!AH121&gt;=0),AVERAGE(datos_campo!AG121:AH121),IF(OR(datos_campo!AG121="",datos_campo!AH121=""),SUM(datos_campo!AG121:AH121),"revisar"))*400</f>
        <v>400</v>
      </c>
      <c r="V117" s="139">
        <f t="shared" si="14"/>
        <v>400</v>
      </c>
    </row>
    <row r="118" spans="1:22" x14ac:dyDescent="0.25">
      <c r="A118" s="134">
        <f>datos_campo!A122</f>
        <v>42727</v>
      </c>
      <c r="B118" s="135" t="str">
        <f>datos_campo!B122</f>
        <v>Carolina</v>
      </c>
      <c r="C118" s="218">
        <f>datos_campo!C122</f>
        <v>2</v>
      </c>
      <c r="D118" s="135">
        <f>datos_campo!D122</f>
        <v>48</v>
      </c>
      <c r="E118" s="136">
        <f>datos_campo!E122</f>
        <v>13</v>
      </c>
      <c r="F118" s="135">
        <f>datos_campo!F122</f>
        <v>0</v>
      </c>
      <c r="G118" s="135">
        <f>datos_campo!G122</f>
        <v>5</v>
      </c>
      <c r="H118" s="136">
        <f>(datos_campo!H122/G118)</f>
        <v>36</v>
      </c>
      <c r="I118" s="136">
        <f>(datos_campo!I122/G118)</f>
        <v>47.8</v>
      </c>
      <c r="J118" s="136">
        <f t="shared" si="15"/>
        <v>83.8</v>
      </c>
      <c r="K118" s="136">
        <f t="shared" si="16"/>
        <v>42.959427207637233</v>
      </c>
      <c r="L118" s="136">
        <f t="shared" si="17"/>
        <v>57.040572792362774</v>
      </c>
      <c r="M118" s="137">
        <f>IF(COUNTIF(datos_campo!K122:T122,"&gt;=0")&gt;=1,((SUM(datos_campo!K122:T122)*100)/(COUNTIF(datos_campo!K122:T122,"&gt;=0")*20))," ")</f>
        <v>5</v>
      </c>
      <c r="N118" s="135">
        <f>IF(AND(datos_campo!U122&gt;=0,datos_campo!V122&gt;=0),AVERAGE(datos_campo!U122:V122),IF(OR(datos_campo!U122="",datos_campo!V122=""),SUM(datos_campo!U122:V122),"revisar"))*400</f>
        <v>3200</v>
      </c>
      <c r="O118" s="135">
        <f>IF(AND(datos_campo!W122&gt;=0,datos_campo!X122&gt;=0),AVERAGE(datos_campo!W122:X122),IF(OR(datos_campo!W122="",datos_campo!X122=""),SUM(datos_campo!W122:X122),"revisar"))*400</f>
        <v>6400</v>
      </c>
      <c r="P118" s="135">
        <f>IF(AND(datos_campo!Y122&gt;=0,datos_campo!Z122&gt;=0),AVERAGE(datos_campo!Y122:Z122),IF(OR(datos_campo!Y122="",datos_campo!Z122=""),SUM(datos_campo!Y122:Z122),"revisar"))*400</f>
        <v>0</v>
      </c>
      <c r="Q118" s="135">
        <f>IF(AND(datos_campo!AA122&gt;=0,datos_campo!AB122&gt;=0),AVERAGE(datos_campo!AA122:AB122),IF(OR(datos_campo!AA122="",datos_campo!AB122=""),SUM(datos_campo!AA122:AB122),"revisar"))*400</f>
        <v>0</v>
      </c>
      <c r="R118" s="135">
        <f>IF(AND(datos_campo!AC122&gt;=0,datos_campo!AD122&gt;=0),AVERAGE(datos_campo!AC122:AD122),IF(OR(datos_campo!AC122="",datos_campo!AD122=""),SUM(datos_campo!AC122:AD122),"revisar"))*400</f>
        <v>0</v>
      </c>
      <c r="S118" s="135">
        <f t="shared" si="13"/>
        <v>9600</v>
      </c>
      <c r="T118" s="135">
        <f>IF(AND(datos_campo!AE107&gt;=0,datos_campo!AF107&gt;=0),AVERAGE(datos_campo!AE107:AF107),IF(OR(datos_campo!AE107="",datos_campo!AF107=""),SUM(datos_campo!AE107:AF107),"revisar"))*400</f>
        <v>0</v>
      </c>
      <c r="U118" s="138">
        <f>IF(AND(datos_campo!AG122&gt;=0,datos_campo!AH122&gt;=0),AVERAGE(datos_campo!AG122:AH122),IF(OR(datos_campo!AG122="",datos_campo!AH122=""),SUM(datos_campo!AG122:AH122),"revisar"))*400</f>
        <v>1200</v>
      </c>
      <c r="V118" s="139">
        <f t="shared" si="14"/>
        <v>1200</v>
      </c>
    </row>
    <row r="119" spans="1:22" x14ac:dyDescent="0.25">
      <c r="A119" s="134">
        <f>datos_campo!A123</f>
        <v>42727</v>
      </c>
      <c r="B119" s="135" t="str">
        <f>datos_campo!B123</f>
        <v>Carolina</v>
      </c>
      <c r="C119" s="218">
        <f>datos_campo!C123</f>
        <v>2</v>
      </c>
      <c r="D119" s="135">
        <f>datos_campo!D123</f>
        <v>49</v>
      </c>
      <c r="E119" s="136">
        <f>datos_campo!E123</f>
        <v>13</v>
      </c>
      <c r="F119" s="135">
        <f>datos_campo!F123</f>
        <v>0</v>
      </c>
      <c r="G119" s="135">
        <f>datos_campo!G123</f>
        <v>5</v>
      </c>
      <c r="H119" s="136">
        <f>(datos_campo!H123/G119)</f>
        <v>72.8</v>
      </c>
      <c r="I119" s="136">
        <f>(datos_campo!I123/G119)</f>
        <v>45.6</v>
      </c>
      <c r="J119" s="136">
        <f t="shared" si="15"/>
        <v>118.4</v>
      </c>
      <c r="K119" s="136">
        <f t="shared" si="16"/>
        <v>61.486486486486484</v>
      </c>
      <c r="L119" s="136">
        <f t="shared" si="17"/>
        <v>38.513513513513509</v>
      </c>
      <c r="M119" s="137">
        <f>IF(COUNTIF(datos_campo!K123:T123,"&gt;=0")&gt;=1,((SUM(datos_campo!K123:T123)*100)/(COUNTIF(datos_campo!K123:T123,"&gt;=0")*20))," ")</f>
        <v>8</v>
      </c>
      <c r="N119" s="135">
        <f>IF(AND(datos_campo!U123&gt;=0,datos_campo!V123&gt;=0),AVERAGE(datos_campo!U123:V123),IF(OR(datos_campo!U123="",datos_campo!V123=""),SUM(datos_campo!U123:V123),"revisar"))*400</f>
        <v>19200</v>
      </c>
      <c r="O119" s="135">
        <f>IF(AND(datos_campo!W123&gt;=0,datos_campo!X123&gt;=0),AVERAGE(datos_campo!W123:X123),IF(OR(datos_campo!W123="",datos_campo!X123=""),SUM(datos_campo!W123:X123),"revisar"))*400</f>
        <v>37600</v>
      </c>
      <c r="P119" s="135">
        <f>IF(AND(datos_campo!Y123&gt;=0,datos_campo!Z123&gt;=0),AVERAGE(datos_campo!Y123:Z123),IF(OR(datos_campo!Y123="",datos_campo!Z123=""),SUM(datos_campo!Y123:Z123),"revisar"))*400</f>
        <v>800</v>
      </c>
      <c r="Q119" s="135">
        <f>IF(AND(datos_campo!AA123&gt;=0,datos_campo!AB123&gt;=0),AVERAGE(datos_campo!AA123:AB123),IF(OR(datos_campo!AA123="",datos_campo!AB123=""),SUM(datos_campo!AA123:AB123),"revisar"))*400</f>
        <v>0</v>
      </c>
      <c r="R119" s="135">
        <f>IF(AND(datos_campo!AC123&gt;=0,datos_campo!AD123&gt;=0),AVERAGE(datos_campo!AC123:AD123),IF(OR(datos_campo!AC123="",datos_campo!AD123=""),SUM(datos_campo!AC123:AD123),"revisar"))*400</f>
        <v>0</v>
      </c>
      <c r="S119" s="135">
        <f t="shared" si="13"/>
        <v>57600</v>
      </c>
      <c r="T119" s="135">
        <f>IF(AND(datos_campo!AE108&gt;=0,datos_campo!AF108&gt;=0),AVERAGE(datos_campo!AE108:AF108),IF(OR(datos_campo!AE108="",datos_campo!AF108=""),SUM(datos_campo!AE108:AF108),"revisar"))*400</f>
        <v>0</v>
      </c>
      <c r="U119" s="138">
        <f>IF(AND(datos_campo!AG123&gt;=0,datos_campo!AH123&gt;=0),AVERAGE(datos_campo!AG123:AH123),IF(OR(datos_campo!AG123="",datos_campo!AH123=""),SUM(datos_campo!AG123:AH123),"revisar"))*400</f>
        <v>1200</v>
      </c>
      <c r="V119" s="139">
        <f t="shared" si="14"/>
        <v>1200</v>
      </c>
    </row>
    <row r="120" spans="1:22" x14ac:dyDescent="0.25">
      <c r="A120" s="134">
        <f>datos_campo!A124</f>
        <v>42727</v>
      </c>
      <c r="B120" s="135" t="str">
        <f>datos_campo!B124</f>
        <v>Carolina</v>
      </c>
      <c r="C120" s="218">
        <f>datos_campo!C124</f>
        <v>2</v>
      </c>
      <c r="D120" s="135">
        <f>datos_campo!D124</f>
        <v>50</v>
      </c>
      <c r="E120" s="136">
        <f>datos_campo!E124</f>
        <v>13</v>
      </c>
      <c r="F120" s="135">
        <f>datos_campo!F124</f>
        <v>0</v>
      </c>
      <c r="G120" s="135">
        <f>datos_campo!G124</f>
        <v>5</v>
      </c>
      <c r="H120" s="136">
        <f>(datos_campo!H124/G120)</f>
        <v>72.8</v>
      </c>
      <c r="I120" s="136">
        <f>(datos_campo!I124/G120)</f>
        <v>58.6</v>
      </c>
      <c r="J120" s="136">
        <f t="shared" si="15"/>
        <v>131.4</v>
      </c>
      <c r="K120" s="136">
        <f t="shared" si="16"/>
        <v>55.403348554033485</v>
      </c>
      <c r="L120" s="136">
        <f t="shared" si="17"/>
        <v>44.596651445966515</v>
      </c>
      <c r="M120" s="137">
        <f>IF(COUNTIF(datos_campo!K124:T124,"&gt;=0")&gt;=1,((SUM(datos_campo!K124:T124)*100)/(COUNTIF(datos_campo!K124:T124,"&gt;=0")*20))," ")</f>
        <v>6.5</v>
      </c>
      <c r="N120" s="135">
        <f>IF(AND(datos_campo!U124&gt;=0,datos_campo!V124&gt;=0),AVERAGE(datos_campo!U124:V124),IF(OR(datos_campo!U124="",datos_campo!V124=""),SUM(datos_campo!U124:V124),"revisar"))*400</f>
        <v>6800</v>
      </c>
      <c r="O120" s="135">
        <f>IF(AND(datos_campo!W124&gt;=0,datos_campo!X124&gt;=0),AVERAGE(datos_campo!W124:X124),IF(OR(datos_campo!W124="",datos_campo!X124=""),SUM(datos_campo!W124:X124),"revisar"))*400</f>
        <v>27600</v>
      </c>
      <c r="P120" s="135">
        <f>IF(AND(datos_campo!Y124&gt;=0,datos_campo!Z124&gt;=0),AVERAGE(datos_campo!Y124:Z124),IF(OR(datos_campo!Y124="",datos_campo!Z124=""),SUM(datos_campo!Y124:Z124),"revisar"))*400</f>
        <v>800</v>
      </c>
      <c r="Q120" s="135">
        <f>IF(AND(datos_campo!AA124&gt;=0,datos_campo!AB124&gt;=0),AVERAGE(datos_campo!AA124:AB124),IF(OR(datos_campo!AA124="",datos_campo!AB124=""),SUM(datos_campo!AA124:AB124),"revisar"))*400</f>
        <v>0</v>
      </c>
      <c r="R120" s="135">
        <f>IF(AND(datos_campo!AC124&gt;=0,datos_campo!AD124&gt;=0),AVERAGE(datos_campo!AC124:AD124),IF(OR(datos_campo!AC124="",datos_campo!AD124=""),SUM(datos_campo!AC124:AD124),"revisar"))*400</f>
        <v>0</v>
      </c>
      <c r="S120" s="135">
        <f t="shared" si="13"/>
        <v>35200</v>
      </c>
      <c r="T120" s="135">
        <f>IF(AND(datos_campo!AE109&gt;=0,datos_campo!AF109&gt;=0),AVERAGE(datos_campo!AE109:AF109),IF(OR(datos_campo!AE109="",datos_campo!AF109=""),SUM(datos_campo!AE109:AF109),"revisar"))*400</f>
        <v>0</v>
      </c>
      <c r="U120" s="138">
        <f>IF(AND(datos_campo!AG124&gt;=0,datos_campo!AH124&gt;=0),AVERAGE(datos_campo!AG124:AH124),IF(OR(datos_campo!AG124="",datos_campo!AH124=""),SUM(datos_campo!AG124:AH124),"revisar"))*400</f>
        <v>0</v>
      </c>
      <c r="V120" s="139">
        <f t="shared" si="14"/>
        <v>0</v>
      </c>
    </row>
    <row r="121" spans="1:22" x14ac:dyDescent="0.25">
      <c r="A121" s="134">
        <f>datos_campo!A125</f>
        <v>42728</v>
      </c>
      <c r="B121" s="135" t="str">
        <f>datos_campo!B125</f>
        <v>Carolina</v>
      </c>
      <c r="C121" s="218">
        <f>datos_campo!C125</f>
        <v>2</v>
      </c>
      <c r="D121" s="135">
        <f>datos_campo!D125</f>
        <v>51</v>
      </c>
      <c r="E121" s="136">
        <f>datos_campo!E125</f>
        <v>11</v>
      </c>
      <c r="F121" s="135">
        <f>datos_campo!F125</f>
        <v>0</v>
      </c>
      <c r="G121" s="135">
        <f>datos_campo!G125</f>
        <v>5</v>
      </c>
      <c r="H121" s="136">
        <f>(datos_campo!H125/G121)</f>
        <v>88.2</v>
      </c>
      <c r="I121" s="136">
        <f>(datos_campo!I125/G121)</f>
        <v>36.799999999999997</v>
      </c>
      <c r="J121" s="136">
        <f t="shared" si="15"/>
        <v>125</v>
      </c>
      <c r="K121" s="136">
        <f t="shared" si="16"/>
        <v>70.56</v>
      </c>
      <c r="L121" s="136">
        <f t="shared" si="17"/>
        <v>29.439999999999998</v>
      </c>
      <c r="M121" s="137">
        <f>IF(COUNTIF(datos_campo!K125:T125,"&gt;=0")&gt;=1,((SUM(datos_campo!K125:T125)*100)/(COUNTIF(datos_campo!K125:T125,"&gt;=0")*20))," ")</f>
        <v>8.25</v>
      </c>
      <c r="N121" s="135">
        <f>IF(AND(datos_campo!U125&gt;=0,datos_campo!V125&gt;=0),AVERAGE(datos_campo!U125:V125),IF(OR(datos_campo!U125="",datos_campo!V125=""),SUM(datos_campo!U125:V125),"revisar"))*400</f>
        <v>35200</v>
      </c>
      <c r="O121" s="135">
        <f>IF(AND(datos_campo!W125&gt;=0,datos_campo!X125&gt;=0),AVERAGE(datos_campo!W125:X125),IF(OR(datos_campo!W125="",datos_campo!X125=""),SUM(datos_campo!W125:X125),"revisar"))*400</f>
        <v>14800</v>
      </c>
      <c r="P121" s="135">
        <f>IF(AND(datos_campo!Y125&gt;=0,datos_campo!Z125&gt;=0),AVERAGE(datos_campo!Y125:Z125),IF(OR(datos_campo!Y125="",datos_campo!Z125=""),SUM(datos_campo!Y125:Z125),"revisar"))*400</f>
        <v>400</v>
      </c>
      <c r="Q121" s="135">
        <f>IF(AND(datos_campo!AA125&gt;=0,datos_campo!AB125&gt;=0),AVERAGE(datos_campo!AA125:AB125),IF(OR(datos_campo!AA125="",datos_campo!AB125=""),SUM(datos_campo!AA125:AB125),"revisar"))*400</f>
        <v>0</v>
      </c>
      <c r="R121" s="135">
        <f>IF(AND(datos_campo!AC125&gt;=0,datos_campo!AD125&gt;=0),AVERAGE(datos_campo!AC125:AD125),IF(OR(datos_campo!AC125="",datos_campo!AD125=""),SUM(datos_campo!AC125:AD125),"revisar"))*400</f>
        <v>0</v>
      </c>
      <c r="S121" s="135">
        <f t="shared" si="13"/>
        <v>50400</v>
      </c>
      <c r="T121" s="135">
        <f>IF(AND(datos_campo!AE110&gt;=0,datos_campo!AF110&gt;=0),AVERAGE(datos_campo!AE110:AF110),IF(OR(datos_campo!AE110="",datos_campo!AF110=""),SUM(datos_campo!AE110:AF110),"revisar"))*400</f>
        <v>0</v>
      </c>
      <c r="U121" s="138">
        <f>IF(AND(datos_campo!AG125&gt;=0,datos_campo!AH125&gt;=0),AVERAGE(datos_campo!AG125:AH125),IF(OR(datos_campo!AG125="",datos_campo!AH125=""),SUM(datos_campo!AG125:AH125),"revisar"))*400</f>
        <v>2000</v>
      </c>
      <c r="V121" s="139">
        <f t="shared" si="14"/>
        <v>2000</v>
      </c>
    </row>
    <row r="122" spans="1:22" x14ac:dyDescent="0.25">
      <c r="A122" s="134">
        <f>datos_campo!A126</f>
        <v>42728</v>
      </c>
      <c r="B122" s="135" t="str">
        <f>datos_campo!B126</f>
        <v>Carolina</v>
      </c>
      <c r="C122" s="218">
        <f>datos_campo!C126</f>
        <v>2</v>
      </c>
      <c r="D122" s="135">
        <f>datos_campo!D126</f>
        <v>52</v>
      </c>
      <c r="E122" s="136">
        <f>datos_campo!E126</f>
        <v>11</v>
      </c>
      <c r="F122" s="135">
        <f>datos_campo!F126</f>
        <v>0</v>
      </c>
      <c r="G122" s="135">
        <f>datos_campo!G126</f>
        <v>5</v>
      </c>
      <c r="H122" s="136">
        <f>(datos_campo!H126/G122)</f>
        <v>73</v>
      </c>
      <c r="I122" s="136">
        <f>(datos_campo!I126/G122)</f>
        <v>5.6</v>
      </c>
      <c r="J122" s="136">
        <f t="shared" si="15"/>
        <v>78.599999999999994</v>
      </c>
      <c r="K122" s="136">
        <f t="shared" si="16"/>
        <v>92.875318066157774</v>
      </c>
      <c r="L122" s="136">
        <f t="shared" si="17"/>
        <v>7.1246819338422398</v>
      </c>
      <c r="M122" s="137">
        <f>IF(COUNTIF(datos_campo!K126:T126,"&gt;=0")&gt;=1,((SUM(datos_campo!K126:T126)*100)/(COUNTIF(datos_campo!K126:T126,"&gt;=0")*20))," ")</f>
        <v>19.722222222222221</v>
      </c>
      <c r="N122" s="135">
        <f>IF(AND(datos_campo!U126&gt;=0,datos_campo!V126&gt;=0),AVERAGE(datos_campo!U126:V126),IF(OR(datos_campo!U126="",datos_campo!V126=""),SUM(datos_campo!U126:V126),"revisar"))*400</f>
        <v>6800</v>
      </c>
      <c r="O122" s="135">
        <f>IF(AND(datos_campo!W126&gt;=0,datos_campo!X126&gt;=0),AVERAGE(datos_campo!W126:X126),IF(OR(datos_campo!W126="",datos_campo!X126=""),SUM(datos_campo!W126:X126),"revisar"))*400</f>
        <v>7200</v>
      </c>
      <c r="P122" s="135">
        <f>IF(AND(datos_campo!Y126&gt;=0,datos_campo!Z126&gt;=0),AVERAGE(datos_campo!Y126:Z126),IF(OR(datos_campo!Y126="",datos_campo!Z126=""),SUM(datos_campo!Y126:Z126),"revisar"))*400</f>
        <v>400</v>
      </c>
      <c r="Q122" s="135">
        <f>IF(AND(datos_campo!AA126&gt;=0,datos_campo!AB126&gt;=0),AVERAGE(datos_campo!AA126:AB126),IF(OR(datos_campo!AA126="",datos_campo!AB126=""),SUM(datos_campo!AA126:AB126),"revisar"))*400</f>
        <v>400</v>
      </c>
      <c r="R122" s="135">
        <f>IF(AND(datos_campo!AC126&gt;=0,datos_campo!AD126&gt;=0),AVERAGE(datos_campo!AC126:AD126),IF(OR(datos_campo!AC126="",datos_campo!AD126=""),SUM(datos_campo!AC126:AD126),"revisar"))*400</f>
        <v>0</v>
      </c>
      <c r="S122" s="135">
        <f t="shared" si="13"/>
        <v>14800</v>
      </c>
      <c r="T122" s="135">
        <f>IF(AND(datos_campo!AE111&gt;=0,datos_campo!AF111&gt;=0),AVERAGE(datos_campo!AE111:AF111),IF(OR(datos_campo!AE111="",datos_campo!AF111=""),SUM(datos_campo!AE111:AF111),"revisar"))*400</f>
        <v>0</v>
      </c>
      <c r="U122" s="138">
        <f>IF(AND(datos_campo!AG126&gt;=0,datos_campo!AH126&gt;=0),AVERAGE(datos_campo!AG126:AH126),IF(OR(datos_campo!AG126="",datos_campo!AH126=""),SUM(datos_campo!AG126:AH126),"revisar"))*400</f>
        <v>400</v>
      </c>
      <c r="V122" s="139">
        <f t="shared" si="14"/>
        <v>400</v>
      </c>
    </row>
    <row r="123" spans="1:22" x14ac:dyDescent="0.25">
      <c r="A123" s="134">
        <f>datos_campo!A127</f>
        <v>42728</v>
      </c>
      <c r="B123" s="135" t="str">
        <f>datos_campo!B127</f>
        <v>Carolina</v>
      </c>
      <c r="C123" s="218">
        <f>datos_campo!C127</f>
        <v>2</v>
      </c>
      <c r="D123" s="135">
        <f>datos_campo!D127</f>
        <v>53</v>
      </c>
      <c r="E123" s="136">
        <f>datos_campo!E127</f>
        <v>11</v>
      </c>
      <c r="F123" s="135">
        <f>datos_campo!F127</f>
        <v>0</v>
      </c>
      <c r="G123" s="135">
        <f>datos_campo!G127</f>
        <v>5</v>
      </c>
      <c r="H123" s="136">
        <f>(datos_campo!H127/G123)</f>
        <v>59</v>
      </c>
      <c r="I123" s="136">
        <f>(datos_campo!I127/G123)</f>
        <v>38.6</v>
      </c>
      <c r="J123" s="136">
        <f t="shared" si="15"/>
        <v>97.6</v>
      </c>
      <c r="K123" s="136">
        <f t="shared" si="16"/>
        <v>60.450819672131153</v>
      </c>
      <c r="L123" s="136">
        <f t="shared" si="17"/>
        <v>39.549180327868854</v>
      </c>
      <c r="M123" s="137">
        <f>IF(COUNTIF(datos_campo!K127:T127,"&gt;=0")&gt;=1,((SUM(datos_campo!K127:T127)*100)/(COUNTIF(datos_campo!K127:T127,"&gt;=0")*20))," ")</f>
        <v>13.5</v>
      </c>
      <c r="N123" s="135">
        <f>IF(AND(datos_campo!U127&gt;=0,datos_campo!V127&gt;=0),AVERAGE(datos_campo!U127:V127),IF(OR(datos_campo!U127="",datos_campo!V127=""),SUM(datos_campo!U127:V127),"revisar"))*400</f>
        <v>5600</v>
      </c>
      <c r="O123" s="135">
        <f>IF(AND(datos_campo!W127&gt;=0,datos_campo!X127&gt;=0),AVERAGE(datos_campo!W127:X127),IF(OR(datos_campo!W127="",datos_campo!X127=""),SUM(datos_campo!W127:X127),"revisar"))*400</f>
        <v>17200</v>
      </c>
      <c r="P123" s="135">
        <f>IF(AND(datos_campo!Y127&gt;=0,datos_campo!Z127&gt;=0),AVERAGE(datos_campo!Y127:Z127),IF(OR(datos_campo!Y127="",datos_campo!Z127=""),SUM(datos_campo!Y127:Z127),"revisar"))*400</f>
        <v>400</v>
      </c>
      <c r="Q123" s="135">
        <f>IF(AND(datos_campo!AA127&gt;=0,datos_campo!AB127&gt;=0),AVERAGE(datos_campo!AA127:AB127),IF(OR(datos_campo!AA127="",datos_campo!AB127=""),SUM(datos_campo!AA127:AB127),"revisar"))*400</f>
        <v>0</v>
      </c>
      <c r="R123" s="135">
        <f>IF(AND(datos_campo!AC127&gt;=0,datos_campo!AD127&gt;=0),AVERAGE(datos_campo!AC127:AD127),IF(OR(datos_campo!AC127="",datos_campo!AD127=""),SUM(datos_campo!AC127:AD127),"revisar"))*400</f>
        <v>0</v>
      </c>
      <c r="S123" s="135">
        <f t="shared" si="13"/>
        <v>23200</v>
      </c>
      <c r="T123" s="135">
        <f>IF(AND(datos_campo!AE112&gt;=0,datos_campo!AF112&gt;=0),AVERAGE(datos_campo!AE112:AF112),IF(OR(datos_campo!AE112="",datos_campo!AF112=""),SUM(datos_campo!AE112:AF112),"revisar"))*400</f>
        <v>0</v>
      </c>
      <c r="U123" s="138">
        <f>IF(AND(datos_campo!AG127&gt;=0,datos_campo!AH127&gt;=0),AVERAGE(datos_campo!AG127:AH127),IF(OR(datos_campo!AG127="",datos_campo!AH127=""),SUM(datos_campo!AG127:AH127),"revisar"))*400</f>
        <v>1600</v>
      </c>
      <c r="V123" s="139">
        <f t="shared" si="14"/>
        <v>1600</v>
      </c>
    </row>
    <row r="124" spans="1:22" x14ac:dyDescent="0.25">
      <c r="A124" s="134">
        <f>datos_campo!A128</f>
        <v>42728</v>
      </c>
      <c r="B124" s="135" t="str">
        <f>datos_campo!B128</f>
        <v>Carolina</v>
      </c>
      <c r="C124" s="218">
        <f>datos_campo!C128</f>
        <v>2</v>
      </c>
      <c r="D124" s="135">
        <f>datos_campo!D128</f>
        <v>54</v>
      </c>
      <c r="E124" s="136">
        <f>datos_campo!E128</f>
        <v>11</v>
      </c>
      <c r="F124" s="135">
        <f>datos_campo!F128</f>
        <v>0</v>
      </c>
      <c r="G124" s="135">
        <f>datos_campo!G128</f>
        <v>5</v>
      </c>
      <c r="H124" s="136">
        <f>(datos_campo!H128/G124)</f>
        <v>80</v>
      </c>
      <c r="I124" s="136">
        <f>(datos_campo!I128/G124)</f>
        <v>22.8</v>
      </c>
      <c r="J124" s="136">
        <f t="shared" si="15"/>
        <v>102.8</v>
      </c>
      <c r="K124" s="136">
        <f t="shared" si="16"/>
        <v>77.821011673151759</v>
      </c>
      <c r="L124" s="136">
        <f t="shared" si="17"/>
        <v>22.178988326848248</v>
      </c>
      <c r="M124" s="137">
        <f>IF(COUNTIF(datos_campo!K128:T128,"&gt;=0")&gt;=1,((SUM(datos_campo!K128:T128)*100)/(COUNTIF(datos_campo!K128:T128,"&gt;=0")*20))," ")</f>
        <v>7</v>
      </c>
      <c r="N124" s="135">
        <f>IF(AND(datos_campo!U128&gt;=0,datos_campo!V128&gt;=0),AVERAGE(datos_campo!U128:V128),IF(OR(datos_campo!U128="",datos_campo!V128=""),SUM(datos_campo!U128:V128),"revisar"))*400</f>
        <v>2800</v>
      </c>
      <c r="O124" s="135">
        <f>IF(AND(datos_campo!W128&gt;=0,datos_campo!X128&gt;=0),AVERAGE(datos_campo!W128:X128),IF(OR(datos_campo!W128="",datos_campo!X128=""),SUM(datos_campo!W128:X128),"revisar"))*400</f>
        <v>14800</v>
      </c>
      <c r="P124" s="135">
        <f>IF(AND(datos_campo!Y128&gt;=0,datos_campo!Z128&gt;=0),AVERAGE(datos_campo!Y128:Z128),IF(OR(datos_campo!Y128="",datos_campo!Z128=""),SUM(datos_campo!Y128:Z128),"revisar"))*400</f>
        <v>1600</v>
      </c>
      <c r="Q124" s="135">
        <f>IF(AND(datos_campo!AA128&gt;=0,datos_campo!AB128&gt;=0),AVERAGE(datos_campo!AA128:AB128),IF(OR(datos_campo!AA128="",datos_campo!AB128=""),SUM(datos_campo!AA128:AB128),"revisar"))*400</f>
        <v>0</v>
      </c>
      <c r="R124" s="135">
        <f>IF(AND(datos_campo!AC128&gt;=0,datos_campo!AD128&gt;=0),AVERAGE(datos_campo!AC128:AD128),IF(OR(datos_campo!AC128="",datos_campo!AD128=""),SUM(datos_campo!AC128:AD128),"revisar"))*400</f>
        <v>0</v>
      </c>
      <c r="S124" s="135">
        <f t="shared" si="13"/>
        <v>19200</v>
      </c>
      <c r="T124" s="135">
        <f>IF(AND(datos_campo!AE113&gt;=0,datos_campo!AF113&gt;=0),AVERAGE(datos_campo!AE113:AF113),IF(OR(datos_campo!AE113="",datos_campo!AF113=""),SUM(datos_campo!AE113:AF113),"revisar"))*400</f>
        <v>0</v>
      </c>
      <c r="U124" s="138">
        <f>IF(AND(datos_campo!AG128&gt;=0,datos_campo!AH128&gt;=0),AVERAGE(datos_campo!AG128:AH128),IF(OR(datos_campo!AG128="",datos_campo!AH128=""),SUM(datos_campo!AG128:AH128),"revisar"))*400</f>
        <v>400</v>
      </c>
      <c r="V124" s="139">
        <f t="shared" si="14"/>
        <v>400</v>
      </c>
    </row>
    <row r="125" spans="1:22" x14ac:dyDescent="0.25">
      <c r="A125" s="134">
        <f>datos_campo!A129</f>
        <v>42728</v>
      </c>
      <c r="B125" s="135" t="str">
        <f>datos_campo!B129</f>
        <v>Carolina</v>
      </c>
      <c r="C125" s="218">
        <f>datos_campo!C129</f>
        <v>2</v>
      </c>
      <c r="D125" s="135">
        <f>datos_campo!D129</f>
        <v>55</v>
      </c>
      <c r="E125" s="136">
        <f>datos_campo!E129</f>
        <v>11</v>
      </c>
      <c r="F125" s="135">
        <f>datos_campo!F129</f>
        <v>0</v>
      </c>
      <c r="G125" s="135">
        <f>datos_campo!G129</f>
        <v>5</v>
      </c>
      <c r="H125" s="136">
        <f>(datos_campo!H129/G125)</f>
        <v>50.2</v>
      </c>
      <c r="I125" s="136">
        <f>(datos_campo!I129/G125)</f>
        <v>40</v>
      </c>
      <c r="J125" s="136">
        <f t="shared" si="15"/>
        <v>90.2</v>
      </c>
      <c r="K125" s="136">
        <f t="shared" si="16"/>
        <v>55.654101995565405</v>
      </c>
      <c r="L125" s="136">
        <f t="shared" si="17"/>
        <v>44.345898004434588</v>
      </c>
      <c r="M125" s="137">
        <f>IF(COUNTIF(datos_campo!K129:T129,"&gt;=0")&gt;=1,((SUM(datos_campo!K129:T129)*100)/(COUNTIF(datos_campo!K129:T129,"&gt;=0")*20))," ")</f>
        <v>4</v>
      </c>
      <c r="N125" s="135">
        <f>IF(AND(datos_campo!U129&gt;=0,datos_campo!V129&gt;=0),AVERAGE(datos_campo!U129:V129),IF(OR(datos_campo!U129="",datos_campo!V129=""),SUM(datos_campo!U129:V129),"revisar"))*400</f>
        <v>8800</v>
      </c>
      <c r="O125" s="135">
        <f>IF(AND(datos_campo!W129&gt;=0,datos_campo!X129&gt;=0),AVERAGE(datos_campo!W129:X129),IF(OR(datos_campo!W129="",datos_campo!X129=""),SUM(datos_campo!W129:X129),"revisar"))*400</f>
        <v>8000</v>
      </c>
      <c r="P125" s="135">
        <f>IF(AND(datos_campo!Y129&gt;=0,datos_campo!Z129&gt;=0),AVERAGE(datos_campo!Y129:Z129),IF(OR(datos_campo!Y129="",datos_campo!Z129=""),SUM(datos_campo!Y129:Z129),"revisar"))*400</f>
        <v>1600</v>
      </c>
      <c r="Q125" s="135">
        <f>IF(AND(datos_campo!AA129&gt;=0,datos_campo!AB129&gt;=0),AVERAGE(datos_campo!AA129:AB129),IF(OR(datos_campo!AA129="",datos_campo!AB129=""),SUM(datos_campo!AA129:AB129),"revisar"))*400</f>
        <v>0</v>
      </c>
      <c r="R125" s="135">
        <f>IF(AND(datos_campo!AC129&gt;=0,datos_campo!AD129&gt;=0),AVERAGE(datos_campo!AC129:AD129),IF(OR(datos_campo!AC129="",datos_campo!AD129=""),SUM(datos_campo!AC129:AD129),"revisar"))*400</f>
        <v>0</v>
      </c>
      <c r="S125" s="135">
        <f t="shared" si="13"/>
        <v>18400</v>
      </c>
      <c r="T125" s="135">
        <f>IF(AND(datos_campo!AE114&gt;=0,datos_campo!AF114&gt;=0),AVERAGE(datos_campo!AE114:AF114),IF(OR(datos_campo!AE114="",datos_campo!AF114=""),SUM(datos_campo!AE114:AF114),"revisar"))*400</f>
        <v>0</v>
      </c>
      <c r="U125" s="138">
        <f>IF(AND(datos_campo!AG129&gt;=0,datos_campo!AH129&gt;=0),AVERAGE(datos_campo!AG129:AH129),IF(OR(datos_campo!AG129="",datos_campo!AH129=""),SUM(datos_campo!AG129:AH129),"revisar"))*400</f>
        <v>0</v>
      </c>
      <c r="V125" s="139">
        <f t="shared" si="14"/>
        <v>0</v>
      </c>
    </row>
    <row r="126" spans="1:22" x14ac:dyDescent="0.25">
      <c r="A126" s="134">
        <f>datos_campo!A130</f>
        <v>42728</v>
      </c>
      <c r="B126" s="135" t="str">
        <f>datos_campo!B130</f>
        <v>Carolina</v>
      </c>
      <c r="C126" s="218">
        <f>datos_campo!C130</f>
        <v>2</v>
      </c>
      <c r="D126" s="135">
        <f>datos_campo!D130</f>
        <v>56</v>
      </c>
      <c r="E126" s="136">
        <f>datos_campo!E130</f>
        <v>14</v>
      </c>
      <c r="F126" s="135">
        <f>datos_campo!F130</f>
        <v>0</v>
      </c>
      <c r="G126" s="135">
        <f>datos_campo!G130</f>
        <v>5</v>
      </c>
      <c r="H126" s="136">
        <f>(datos_campo!H130/G126)</f>
        <v>105.4</v>
      </c>
      <c r="I126" s="136">
        <f>(datos_campo!I130/G126)</f>
        <v>47</v>
      </c>
      <c r="J126" s="136">
        <f t="shared" si="15"/>
        <v>152.4</v>
      </c>
      <c r="K126" s="136">
        <f t="shared" si="16"/>
        <v>69.160104986876632</v>
      </c>
      <c r="L126" s="136">
        <f t="shared" si="17"/>
        <v>30.839895013123357</v>
      </c>
      <c r="M126" s="137">
        <f>IF(COUNTIF(datos_campo!K130:T130,"&gt;=0")&gt;=1,((SUM(datos_campo!K130:T130)*100)/(COUNTIF(datos_campo!K130:T130,"&gt;=0")*20))," ")</f>
        <v>6</v>
      </c>
      <c r="N126" s="135">
        <f>IF(AND(datos_campo!U130&gt;=0,datos_campo!V130&gt;=0),AVERAGE(datos_campo!U130:V130),IF(OR(datos_campo!U130="",datos_campo!V130=""),SUM(datos_campo!U130:V130),"revisar"))*400</f>
        <v>30000</v>
      </c>
      <c r="O126" s="135">
        <f>IF(AND(datos_campo!W130&gt;=0,datos_campo!X130&gt;=0),AVERAGE(datos_campo!W130:X130),IF(OR(datos_campo!W130="",datos_campo!X130=""),SUM(datos_campo!W130:X130),"revisar"))*400</f>
        <v>24000</v>
      </c>
      <c r="P126" s="135">
        <f>IF(AND(datos_campo!Y130&gt;=0,datos_campo!Z130&gt;=0),AVERAGE(datos_campo!Y130:Z130),IF(OR(datos_campo!Y130="",datos_campo!Z130=""),SUM(datos_campo!Y130:Z130),"revisar"))*400</f>
        <v>400</v>
      </c>
      <c r="Q126" s="135">
        <f>IF(AND(datos_campo!AA130&gt;=0,datos_campo!AB130&gt;=0),AVERAGE(datos_campo!AA130:AB130),IF(OR(datos_campo!AA130="",datos_campo!AB130=""),SUM(datos_campo!AA130:AB130),"revisar"))*400</f>
        <v>400</v>
      </c>
      <c r="R126" s="135">
        <f>IF(AND(datos_campo!AC130&gt;=0,datos_campo!AD130&gt;=0),AVERAGE(datos_campo!AC130:AD130),IF(OR(datos_campo!AC130="",datos_campo!AD130=""),SUM(datos_campo!AC130:AD130),"revisar"))*400</f>
        <v>0</v>
      </c>
      <c r="S126" s="135">
        <f t="shared" si="13"/>
        <v>54800</v>
      </c>
      <c r="T126" s="135">
        <f>IF(AND(datos_campo!AE115&gt;=0,datos_campo!AF115&gt;=0),AVERAGE(datos_campo!AE115:AF115),IF(OR(datos_campo!AE115="",datos_campo!AF115=""),SUM(datos_campo!AE115:AF115),"revisar"))*400</f>
        <v>0</v>
      </c>
      <c r="U126" s="138">
        <f>IF(AND(datos_campo!AG130&gt;=0,datos_campo!AH130&gt;=0),AVERAGE(datos_campo!AG130:AH130),IF(OR(datos_campo!AG130="",datos_campo!AH130=""),SUM(datos_campo!AG130:AH130),"revisar"))*400</f>
        <v>400</v>
      </c>
      <c r="V126" s="139">
        <f t="shared" si="14"/>
        <v>400</v>
      </c>
    </row>
    <row r="127" spans="1:22" x14ac:dyDescent="0.25">
      <c r="A127" s="134">
        <f>datos_campo!A131</f>
        <v>42728</v>
      </c>
      <c r="B127" s="135" t="str">
        <f>datos_campo!B131</f>
        <v>Carolina</v>
      </c>
      <c r="C127" s="218">
        <f>datos_campo!C131</f>
        <v>2</v>
      </c>
      <c r="D127" s="135">
        <f>datos_campo!D131</f>
        <v>57</v>
      </c>
      <c r="E127" s="136">
        <f>datos_campo!E131</f>
        <v>14</v>
      </c>
      <c r="F127" s="135">
        <f>datos_campo!F131</f>
        <v>0</v>
      </c>
      <c r="G127" s="135">
        <f>datos_campo!G131</f>
        <v>5</v>
      </c>
      <c r="H127" s="136">
        <f>(datos_campo!H131/G127)</f>
        <v>97.2</v>
      </c>
      <c r="I127" s="136">
        <f>(datos_campo!I131/G127)</f>
        <v>16.8</v>
      </c>
      <c r="J127" s="136">
        <f t="shared" si="15"/>
        <v>114</v>
      </c>
      <c r="K127" s="136">
        <f t="shared" si="16"/>
        <v>85.263157894736835</v>
      </c>
      <c r="L127" s="136">
        <f t="shared" si="17"/>
        <v>14.736842105263158</v>
      </c>
      <c r="M127" s="137">
        <f>IF(COUNTIF(datos_campo!K131:T131,"&gt;=0")&gt;=1,((SUM(datos_campo!K131:T131)*100)/(COUNTIF(datos_campo!K131:T131,"&gt;=0")*20))," ")</f>
        <v>4.75</v>
      </c>
      <c r="N127" s="135">
        <f>IF(AND(datos_campo!U131&gt;=0,datos_campo!V131&gt;=0),AVERAGE(datos_campo!U131:V131),IF(OR(datos_campo!U131="",datos_campo!V131=""),SUM(datos_campo!U131:V131),"revisar"))*400</f>
        <v>5600</v>
      </c>
      <c r="O127" s="135">
        <f>IF(AND(datos_campo!W131&gt;=0,datos_campo!X131&gt;=0),AVERAGE(datos_campo!W131:X131),IF(OR(datos_campo!W131="",datos_campo!X131=""),SUM(datos_campo!W131:X131),"revisar"))*400</f>
        <v>10000</v>
      </c>
      <c r="P127" s="135">
        <f>IF(AND(datos_campo!Y131&gt;=0,datos_campo!Z131&gt;=0),AVERAGE(datos_campo!Y131:Z131),IF(OR(datos_campo!Y131="",datos_campo!Z131=""),SUM(datos_campo!Y131:Z131),"revisar"))*400</f>
        <v>0</v>
      </c>
      <c r="Q127" s="135">
        <f>IF(AND(datos_campo!AA131&gt;=0,datos_campo!AB131&gt;=0),AVERAGE(datos_campo!AA131:AB131),IF(OR(datos_campo!AA131="",datos_campo!AB131=""),SUM(datos_campo!AA131:AB131),"revisar"))*400</f>
        <v>0</v>
      </c>
      <c r="R127" s="135">
        <f>IF(AND(datos_campo!AC131&gt;=0,datos_campo!AD131&gt;=0),AVERAGE(datos_campo!AC131:AD131),IF(OR(datos_campo!AC131="",datos_campo!AD131=""),SUM(datos_campo!AC131:AD131),"revisar"))*400</f>
        <v>0</v>
      </c>
      <c r="S127" s="135">
        <f t="shared" si="13"/>
        <v>15600</v>
      </c>
      <c r="T127" s="135">
        <f>IF(AND(datos_campo!AE116&gt;=0,datos_campo!AF116&gt;=0),AVERAGE(datos_campo!AE116:AF116),IF(OR(datos_campo!AE116="",datos_campo!AF116=""),SUM(datos_campo!AE116:AF116),"revisar"))*400</f>
        <v>0</v>
      </c>
      <c r="U127" s="138">
        <f>IF(AND(datos_campo!AG131&gt;=0,datos_campo!AH131&gt;=0),AVERAGE(datos_campo!AG131:AH131),IF(OR(datos_campo!AG131="",datos_campo!AH131=""),SUM(datos_campo!AG131:AH131),"revisar"))*400</f>
        <v>800</v>
      </c>
      <c r="V127" s="139">
        <f t="shared" si="14"/>
        <v>800</v>
      </c>
    </row>
    <row r="128" spans="1:22" x14ac:dyDescent="0.25">
      <c r="A128" s="134">
        <f>datos_campo!A132</f>
        <v>42728</v>
      </c>
      <c r="B128" s="135" t="str">
        <f>datos_campo!B132</f>
        <v>Carolina</v>
      </c>
      <c r="C128" s="218">
        <f>datos_campo!C132</f>
        <v>2</v>
      </c>
      <c r="D128" s="135">
        <f>datos_campo!D132</f>
        <v>58</v>
      </c>
      <c r="E128" s="136">
        <f>datos_campo!E132</f>
        <v>14</v>
      </c>
      <c r="F128" s="135">
        <f>datos_campo!F132</f>
        <v>0</v>
      </c>
      <c r="G128" s="135">
        <f>datos_campo!G132</f>
        <v>5</v>
      </c>
      <c r="H128" s="136">
        <f>(datos_campo!H132/G128)</f>
        <v>69.599999999999994</v>
      </c>
      <c r="I128" s="136">
        <f>(datos_campo!I132/G128)</f>
        <v>29.6</v>
      </c>
      <c r="J128" s="136">
        <f t="shared" si="15"/>
        <v>99.199999999999989</v>
      </c>
      <c r="K128" s="136">
        <f t="shared" si="16"/>
        <v>70.161290322580641</v>
      </c>
      <c r="L128" s="136">
        <f t="shared" si="17"/>
        <v>29.838709677419359</v>
      </c>
      <c r="M128" s="137">
        <f>IF(COUNTIF(datos_campo!K132:T132,"&gt;=0")&gt;=1,((SUM(datos_campo!K132:T132)*100)/(COUNTIF(datos_campo!K132:T132,"&gt;=0")*20))," ")</f>
        <v>37.75</v>
      </c>
      <c r="N128" s="135">
        <f>IF(AND(datos_campo!U132&gt;=0,datos_campo!V132&gt;=0),AVERAGE(datos_campo!U132:V132),IF(OR(datos_campo!U132="",datos_campo!V132=""),SUM(datos_campo!U132:V132),"revisar"))*400</f>
        <v>27600</v>
      </c>
      <c r="O128" s="135">
        <f>IF(AND(datos_campo!W132&gt;=0,datos_campo!X132&gt;=0),AVERAGE(datos_campo!W132:X132),IF(OR(datos_campo!W132="",datos_campo!X132=""),SUM(datos_campo!W132:X132),"revisar"))*400</f>
        <v>32800</v>
      </c>
      <c r="P128" s="135">
        <f>IF(AND(datos_campo!Y132&gt;=0,datos_campo!Z132&gt;=0),AVERAGE(datos_campo!Y132:Z132),IF(OR(datos_campo!Y132="",datos_campo!Z132=""),SUM(datos_campo!Y132:Z132),"revisar"))*400</f>
        <v>2400</v>
      </c>
      <c r="Q128" s="135">
        <f>IF(AND(datos_campo!AA132&gt;=0,datos_campo!AB132&gt;=0),AVERAGE(datos_campo!AA132:AB132),IF(OR(datos_campo!AA132="",datos_campo!AB132=""),SUM(datos_campo!AA132:AB132),"revisar"))*400</f>
        <v>0</v>
      </c>
      <c r="R128" s="135">
        <f>IF(AND(datos_campo!AC132&gt;=0,datos_campo!AD132&gt;=0),AVERAGE(datos_campo!AC132:AD132),IF(OR(datos_campo!AC132="",datos_campo!AD132=""),SUM(datos_campo!AC132:AD132),"revisar"))*400</f>
        <v>0</v>
      </c>
      <c r="S128" s="135">
        <f t="shared" si="13"/>
        <v>62800</v>
      </c>
      <c r="T128" s="135">
        <f>IF(AND(datos_campo!AE117&gt;=0,datos_campo!AF117&gt;=0),AVERAGE(datos_campo!AE117:AF117),IF(OR(datos_campo!AE117="",datos_campo!AF117=""),SUM(datos_campo!AE117:AF117),"revisar"))*400</f>
        <v>0</v>
      </c>
      <c r="U128" s="138">
        <f>IF(AND(datos_campo!AG132&gt;=0,datos_campo!AH132&gt;=0),AVERAGE(datos_campo!AG132:AH132),IF(OR(datos_campo!AG132="",datos_campo!AH132=""),SUM(datos_campo!AG132:AH132),"revisar"))*400</f>
        <v>6800</v>
      </c>
      <c r="V128" s="139">
        <f t="shared" si="14"/>
        <v>6800</v>
      </c>
    </row>
    <row r="129" spans="1:22" x14ac:dyDescent="0.25">
      <c r="A129" s="134">
        <f>datos_campo!A133</f>
        <v>42728</v>
      </c>
      <c r="B129" s="135" t="str">
        <f>datos_campo!B133</f>
        <v>Carolina</v>
      </c>
      <c r="C129" s="218">
        <f>datos_campo!C133</f>
        <v>2</v>
      </c>
      <c r="D129" s="135">
        <f>datos_campo!D133</f>
        <v>59</v>
      </c>
      <c r="E129" s="136">
        <f>datos_campo!E133</f>
        <v>14</v>
      </c>
      <c r="F129" s="135">
        <f>datos_campo!F133</f>
        <v>0</v>
      </c>
      <c r="G129" s="135">
        <f>datos_campo!G133</f>
        <v>5</v>
      </c>
      <c r="H129" s="136">
        <f>(datos_campo!H133/G129)</f>
        <v>84.6</v>
      </c>
      <c r="I129" s="136">
        <f>(datos_campo!I133/G129)</f>
        <v>19.2</v>
      </c>
      <c r="J129" s="136">
        <f t="shared" si="15"/>
        <v>103.8</v>
      </c>
      <c r="K129" s="136">
        <f t="shared" si="16"/>
        <v>81.502890173410407</v>
      </c>
      <c r="L129" s="136">
        <f t="shared" si="17"/>
        <v>18.497109826589597</v>
      </c>
      <c r="M129" s="137">
        <f>IF(COUNTIF(datos_campo!K133:T133,"&gt;=0")&gt;=1,((SUM(datos_campo!K133:T133)*100)/(COUNTIF(datos_campo!K133:T133,"&gt;=0")*20))," ")</f>
        <v>12.75</v>
      </c>
      <c r="N129" s="135">
        <f>IF(AND(datos_campo!U133&gt;=0,datos_campo!V133&gt;=0),AVERAGE(datos_campo!U133:V133),IF(OR(datos_campo!U133="",datos_campo!V133=""),SUM(datos_campo!U133:V133),"revisar"))*400</f>
        <v>6800</v>
      </c>
      <c r="O129" s="135">
        <f>IF(AND(datos_campo!W133&gt;=0,datos_campo!X133&gt;=0),AVERAGE(datos_campo!W133:X133),IF(OR(datos_campo!W133="",datos_campo!X133=""),SUM(datos_campo!W133:X133),"revisar"))*400</f>
        <v>9600</v>
      </c>
      <c r="P129" s="135">
        <f>IF(AND(datos_campo!Y133&gt;=0,datos_campo!Z133&gt;=0),AVERAGE(datos_campo!Y133:Z133),IF(OR(datos_campo!Y133="",datos_campo!Z133=""),SUM(datos_campo!Y133:Z133),"revisar"))*400</f>
        <v>0</v>
      </c>
      <c r="Q129" s="135">
        <f>IF(AND(datos_campo!AA133&gt;=0,datos_campo!AB133&gt;=0),AVERAGE(datos_campo!AA133:AB133),IF(OR(datos_campo!AA133="",datos_campo!AB133=""),SUM(datos_campo!AA133:AB133),"revisar"))*400</f>
        <v>0</v>
      </c>
      <c r="R129" s="135">
        <f>IF(AND(datos_campo!AC133&gt;=0,datos_campo!AD133&gt;=0),AVERAGE(datos_campo!AC133:AD133),IF(OR(datos_campo!AC133="",datos_campo!AD133=""),SUM(datos_campo!AC133:AD133),"revisar"))*400</f>
        <v>3600</v>
      </c>
      <c r="S129" s="135">
        <f t="shared" si="13"/>
        <v>20000</v>
      </c>
      <c r="T129" s="135">
        <f>IF(AND(datos_campo!AE118&gt;=0,datos_campo!AF118&gt;=0),AVERAGE(datos_campo!AE118:AF118),IF(OR(datos_campo!AE118="",datos_campo!AF118=""),SUM(datos_campo!AE118:AF118),"revisar"))*400</f>
        <v>0</v>
      </c>
      <c r="U129" s="138">
        <f>IF(AND(datos_campo!AG133&gt;=0,datos_campo!AH133&gt;=0),AVERAGE(datos_campo!AG133:AH133),IF(OR(datos_campo!AG133="",datos_campo!AH133=""),SUM(datos_campo!AG133:AH133),"revisar"))*400</f>
        <v>3200</v>
      </c>
      <c r="V129" s="139">
        <f t="shared" si="14"/>
        <v>3200</v>
      </c>
    </row>
    <row r="130" spans="1:22" ht="15.75" thickBot="1" x14ac:dyDescent="0.3">
      <c r="A130" s="152">
        <f>datos_campo!A134</f>
        <v>42728</v>
      </c>
      <c r="B130" s="153" t="str">
        <f>datos_campo!B134</f>
        <v>Carolina</v>
      </c>
      <c r="C130" s="219">
        <f>datos_campo!C134</f>
        <v>2</v>
      </c>
      <c r="D130" s="153">
        <f>datos_campo!D134</f>
        <v>60</v>
      </c>
      <c r="E130" s="154">
        <f>datos_campo!E134</f>
        <v>14</v>
      </c>
      <c r="F130" s="153">
        <f>datos_campo!F134</f>
        <v>0</v>
      </c>
      <c r="G130" s="153">
        <f>datos_campo!G134</f>
        <v>5</v>
      </c>
      <c r="H130" s="154">
        <f>(datos_campo!H134/G130)</f>
        <v>84.4</v>
      </c>
      <c r="I130" s="154">
        <f>(datos_campo!I134/G130)</f>
        <v>36</v>
      </c>
      <c r="J130" s="154">
        <f t="shared" si="15"/>
        <v>120.4</v>
      </c>
      <c r="K130" s="154">
        <f t="shared" si="16"/>
        <v>70.09966777408637</v>
      </c>
      <c r="L130" s="154">
        <f t="shared" si="17"/>
        <v>29.900332225913619</v>
      </c>
      <c r="M130" s="155">
        <f>IF(COUNTIF(datos_campo!K134:T134,"&gt;=0")&gt;=1,((SUM(datos_campo!K134:T134)*100)/(COUNTIF(datos_campo!K134:T134,"&gt;=0")*20))," ")</f>
        <v>15.5</v>
      </c>
      <c r="N130" s="153">
        <f>IF(AND(datos_campo!U134&gt;=0,datos_campo!V134&gt;=0),AVERAGE(datos_campo!U134:V134),IF(OR(datos_campo!U134="",datos_campo!V134=""),SUM(datos_campo!U134:V134),"revisar"))*400</f>
        <v>5200</v>
      </c>
      <c r="O130" s="153">
        <f>IF(AND(datos_campo!W134&gt;=0,datos_campo!X134&gt;=0),AVERAGE(datos_campo!W134:X134),IF(OR(datos_campo!W134="",datos_campo!X134=""),SUM(datos_campo!W134:X134),"revisar"))*400</f>
        <v>17600</v>
      </c>
      <c r="P130" s="153">
        <f>IF(AND(datos_campo!Y134&gt;=0,datos_campo!Z134&gt;=0),AVERAGE(datos_campo!Y134:Z134),IF(OR(datos_campo!Y134="",datos_campo!Z134=""),SUM(datos_campo!Y134:Z134),"revisar"))*400</f>
        <v>400</v>
      </c>
      <c r="Q130" s="153">
        <f>IF(AND(datos_campo!AA134&gt;=0,datos_campo!AB134&gt;=0),AVERAGE(datos_campo!AA134:AB134),IF(OR(datos_campo!AA134="",datos_campo!AB134=""),SUM(datos_campo!AA134:AB134),"revisar"))*400</f>
        <v>400</v>
      </c>
      <c r="R130" s="153">
        <f>IF(AND(datos_campo!AC134&gt;=0,datos_campo!AD134&gt;=0),AVERAGE(datos_campo!AC134:AD134),IF(OR(datos_campo!AC134="",datos_campo!AD134=""),SUM(datos_campo!AC134:AD134),"revisar"))*400</f>
        <v>1200</v>
      </c>
      <c r="S130" s="153">
        <f t="shared" si="13"/>
        <v>24800</v>
      </c>
      <c r="T130" s="153">
        <f>IF(AND(datos_campo!AE119&gt;=0,datos_campo!AF119&gt;=0),AVERAGE(datos_campo!AE119:AF119),IF(OR(datos_campo!AE119="",datos_campo!AF119=""),SUM(datos_campo!AE119:AF119),"revisar"))*400</f>
        <v>0</v>
      </c>
      <c r="U130" s="156">
        <f>IF(AND(datos_campo!AG134&gt;=0,datos_campo!AH134&gt;=0),AVERAGE(datos_campo!AG134:AH134),IF(OR(datos_campo!AG134="",datos_campo!AH134=""),SUM(datos_campo!AG134:AH134),"revisar"))*400</f>
        <v>800</v>
      </c>
      <c r="V130" s="157">
        <f t="shared" si="14"/>
        <v>800</v>
      </c>
    </row>
    <row r="131" spans="1:22" x14ac:dyDescent="0.25">
      <c r="A131" s="26">
        <f>datos_campo!A135</f>
        <v>42760</v>
      </c>
      <c r="B131" s="5" t="str">
        <f>datos_campo!B135</f>
        <v>Luisa Fernanda</v>
      </c>
      <c r="C131" s="212">
        <f>datos_campo!C135</f>
        <v>3</v>
      </c>
      <c r="D131" s="5">
        <f>datos_campo!D135</f>
        <v>1</v>
      </c>
      <c r="E131" s="6">
        <f>datos_campo!E135</f>
        <v>3</v>
      </c>
      <c r="F131" s="5">
        <f>datos_campo!F135</f>
        <v>0</v>
      </c>
      <c r="G131" s="5">
        <f>datos_campo!G135</f>
        <v>5</v>
      </c>
      <c r="H131" s="6">
        <f>(datos_campo!H135/G131)</f>
        <v>31.8</v>
      </c>
      <c r="I131" s="6">
        <f>(datos_campo!I135/G131)</f>
        <v>54</v>
      </c>
      <c r="J131" s="6">
        <f t="shared" si="15"/>
        <v>85.8</v>
      </c>
      <c r="K131" s="6">
        <f t="shared" si="16"/>
        <v>37.062937062937067</v>
      </c>
      <c r="L131" s="6">
        <f t="shared" si="17"/>
        <v>62.93706293706294</v>
      </c>
      <c r="M131" s="7">
        <f>IF(COUNTIF(datos_campo!K135:T135,"&gt;=0")&gt;=1,((SUM(datos_campo!K135:T135)*100)/(COUNTIF(datos_campo!K135:T135,"&gt;=0")*20))," ")</f>
        <v>12</v>
      </c>
      <c r="N131" s="5">
        <f>IF(AND(datos_campo!U135&gt;=0,datos_campo!V135&gt;=0),AVERAGE(datos_campo!U135:V135),IF(OR(datos_campo!U135="",datos_campo!V135=""),SUM(datos_campo!U135:V135),"revisar"))*400</f>
        <v>28000</v>
      </c>
      <c r="O131" s="5">
        <f>IF(AND(datos_campo!W135&gt;=0,datos_campo!X135&gt;=0),AVERAGE(datos_campo!W135:X135),IF(OR(datos_campo!W135="",datos_campo!X135=""),SUM(datos_campo!W135:X135),"revisar"))*400</f>
        <v>14000</v>
      </c>
      <c r="P131" s="5">
        <f>IF(AND(datos_campo!Y135&gt;=0,datos_campo!Z135&gt;=0),AVERAGE(datos_campo!Y135:Z135),IF(OR(datos_campo!Y135="",datos_campo!Z135=""),SUM(datos_campo!Y135:Z135),"revisar"))*400</f>
        <v>0</v>
      </c>
      <c r="Q131" s="5">
        <f>IF(AND(datos_campo!AA135&gt;=0,datos_campo!AB135&gt;=0),AVERAGE(datos_campo!AA135:AB135),IF(OR(datos_campo!AA135="",datos_campo!AB135=""),SUM(datos_campo!AA135:AB135),"revisar"))*400</f>
        <v>0</v>
      </c>
      <c r="R131" s="5">
        <f>IF(AND(datos_campo!AC135&gt;=0,datos_campo!AD135&gt;=0),AVERAGE(datos_campo!AC135:AD135),IF(OR(datos_campo!AC135="",datos_campo!AD135=""),SUM(datos_campo!AC135:AD135),"revisar"))*400</f>
        <v>0</v>
      </c>
      <c r="S131" s="5">
        <f t="shared" si="13"/>
        <v>42000</v>
      </c>
      <c r="T131" s="31">
        <f>IF(AND(datos_campo!AE120&gt;=0,datos_campo!AF120&gt;=0),AVERAGE(datos_campo!AE120:AF120),IF(OR(datos_campo!AE120="",datos_campo!AF120=""),SUM(datos_campo!AE120:AF120),"revisar"))*400</f>
        <v>0</v>
      </c>
      <c r="U131" s="39">
        <f>IF(AND(datos_campo!AG135&gt;=0,datos_campo!AH135&gt;=0),AVERAGE(datos_campo!AG135:AH135),IF(OR(datos_campo!AG135="",datos_campo!AH135=""),SUM(datos_campo!AG135:AH135),"revisar"))*400</f>
        <v>2400</v>
      </c>
      <c r="V131" s="42">
        <f t="shared" si="14"/>
        <v>2400</v>
      </c>
    </row>
    <row r="132" spans="1:22" x14ac:dyDescent="0.25">
      <c r="A132" s="26">
        <f>datos_campo!A136</f>
        <v>42760</v>
      </c>
      <c r="B132" s="5" t="str">
        <f>datos_campo!B136</f>
        <v>Luisa Fernanda</v>
      </c>
      <c r="C132" s="212">
        <f>datos_campo!C136</f>
        <v>3</v>
      </c>
      <c r="D132" s="5">
        <f>datos_campo!D136</f>
        <v>2</v>
      </c>
      <c r="E132" s="6">
        <f>datos_campo!E136</f>
        <v>3</v>
      </c>
      <c r="F132" s="5">
        <f>datos_campo!F136</f>
        <v>0</v>
      </c>
      <c r="G132" s="5">
        <f>datos_campo!G136</f>
        <v>5</v>
      </c>
      <c r="H132" s="6">
        <f>(datos_campo!H136/G132)</f>
        <v>42.2</v>
      </c>
      <c r="I132" s="6">
        <f>(datos_campo!I136/G132)</f>
        <v>61.2</v>
      </c>
      <c r="J132" s="6">
        <f t="shared" si="15"/>
        <v>103.4</v>
      </c>
      <c r="K132" s="6">
        <f t="shared" si="16"/>
        <v>40.812379110251449</v>
      </c>
      <c r="L132" s="6">
        <f t="shared" si="17"/>
        <v>59.187620889748544</v>
      </c>
      <c r="M132" s="7">
        <f>IF(COUNTIF(datos_campo!K136:T136,"&gt;=0")&gt;=1,((SUM(datos_campo!K136:T136)*100)/(COUNTIF(datos_campo!K136:T136,"&gt;=0")*20))," ")</f>
        <v>18.5</v>
      </c>
      <c r="N132" s="5">
        <f>IF(AND(datos_campo!U136&gt;=0,datos_campo!V136&gt;=0),AVERAGE(datos_campo!U136:V136),IF(OR(datos_campo!U136="",datos_campo!V136=""),SUM(datos_campo!U136:V136),"revisar"))*400</f>
        <v>44800</v>
      </c>
      <c r="O132" s="5">
        <f>IF(AND(datos_campo!W136&gt;=0,datos_campo!X136&gt;=0),AVERAGE(datos_campo!W136:X136),IF(OR(datos_campo!W136="",datos_campo!X136=""),SUM(datos_campo!W136:X136),"revisar"))*400</f>
        <v>17600</v>
      </c>
      <c r="P132" s="5">
        <f>IF(AND(datos_campo!Y136&gt;=0,datos_campo!Z136&gt;=0),AVERAGE(datos_campo!Y136:Z136),IF(OR(datos_campo!Y136="",datos_campo!Z136=""),SUM(datos_campo!Y136:Z136),"revisar"))*400</f>
        <v>1200</v>
      </c>
      <c r="Q132" s="5">
        <f>IF(AND(datos_campo!AA136&gt;=0,datos_campo!AB136&gt;=0),AVERAGE(datos_campo!AA136:AB136),IF(OR(datos_campo!AA136="",datos_campo!AB136=""),SUM(datos_campo!AA136:AB136),"revisar"))*400</f>
        <v>0</v>
      </c>
      <c r="R132" s="5">
        <f>IF(AND(datos_campo!AC136&gt;=0,datos_campo!AD136&gt;=0),AVERAGE(datos_campo!AC136:AD136),IF(OR(datos_campo!AC136="",datos_campo!AD136=""),SUM(datos_campo!AC136:AD136),"revisar"))*400</f>
        <v>0</v>
      </c>
      <c r="S132" s="5">
        <f t="shared" si="13"/>
        <v>63600</v>
      </c>
      <c r="T132" s="31">
        <f>IF(AND(datos_campo!AE121&gt;=0,datos_campo!AF121&gt;=0),AVERAGE(datos_campo!AE121:AF121),IF(OR(datos_campo!AE121="",datos_campo!AF121=""),SUM(datos_campo!AE121:AF121),"revisar"))*400</f>
        <v>0</v>
      </c>
      <c r="U132" s="39">
        <f>IF(AND(datos_campo!AG136&gt;=0,datos_campo!AH136&gt;=0),AVERAGE(datos_campo!AG136:AH136),IF(OR(datos_campo!AG136="",datos_campo!AH136=""),SUM(datos_campo!AG136:AH136),"revisar"))*400</f>
        <v>3200</v>
      </c>
      <c r="V132" s="42">
        <f t="shared" si="14"/>
        <v>3200</v>
      </c>
    </row>
    <row r="133" spans="1:22" x14ac:dyDescent="0.25">
      <c r="A133" s="26">
        <f>datos_campo!A137</f>
        <v>42760</v>
      </c>
      <c r="B133" s="5" t="str">
        <f>datos_campo!B137</f>
        <v>Luisa Fernanda</v>
      </c>
      <c r="C133" s="212">
        <f>datos_campo!C137</f>
        <v>3</v>
      </c>
      <c r="D133" s="5">
        <f>datos_campo!D137</f>
        <v>3</v>
      </c>
      <c r="E133" s="6">
        <f>datos_campo!E137</f>
        <v>3</v>
      </c>
      <c r="F133" s="5">
        <f>datos_campo!F137</f>
        <v>0</v>
      </c>
      <c r="G133" s="5">
        <f>datos_campo!G137</f>
        <v>5</v>
      </c>
      <c r="H133" s="6">
        <f>(datos_campo!H137/G133)</f>
        <v>21.4</v>
      </c>
      <c r="I133" s="6">
        <f>(datos_campo!I137/G133)</f>
        <v>40.200000000000003</v>
      </c>
      <c r="J133" s="6">
        <f t="shared" si="15"/>
        <v>61.6</v>
      </c>
      <c r="K133" s="6">
        <f t="shared" si="16"/>
        <v>34.740259740259738</v>
      </c>
      <c r="L133" s="6">
        <f t="shared" si="17"/>
        <v>65.259740259740269</v>
      </c>
      <c r="M133" s="7">
        <f>IF(COUNTIF(datos_campo!K137:T137,"&gt;=0")&gt;=1,((SUM(datos_campo!K137:T137)*100)/(COUNTIF(datos_campo!K137:T137,"&gt;=0")*20))," ")</f>
        <v>18.666666666666668</v>
      </c>
      <c r="N133" s="5">
        <f>IF(AND(datos_campo!U137&gt;=0,datos_campo!V137&gt;=0),AVERAGE(datos_campo!U137:V137),IF(OR(datos_campo!U137="",datos_campo!V137=""),SUM(datos_campo!U137:V137),"revisar"))*400</f>
        <v>17200</v>
      </c>
      <c r="O133" s="5">
        <f>IF(AND(datos_campo!W137&gt;=0,datos_campo!X137&gt;=0),AVERAGE(datos_campo!W137:X137),IF(OR(datos_campo!W137="",datos_campo!X137=""),SUM(datos_campo!W137:X137),"revisar"))*400</f>
        <v>23600</v>
      </c>
      <c r="P133" s="5">
        <f>IF(AND(datos_campo!Y137&gt;=0,datos_campo!Z137&gt;=0),AVERAGE(datos_campo!Y137:Z137),IF(OR(datos_campo!Y137="",datos_campo!Z137=""),SUM(datos_campo!Y137:Z137),"revisar"))*400</f>
        <v>3200</v>
      </c>
      <c r="Q133" s="5">
        <f>IF(AND(datos_campo!AA137&gt;=0,datos_campo!AB137&gt;=0),AVERAGE(datos_campo!AA137:AB137),IF(OR(datos_campo!AA137="",datos_campo!AB137=""),SUM(datos_campo!AA137:AB137),"revisar"))*400</f>
        <v>0</v>
      </c>
      <c r="R133" s="5">
        <f>IF(AND(datos_campo!AC137&gt;=0,datos_campo!AD137&gt;=0),AVERAGE(datos_campo!AC137:AD137),IF(OR(datos_campo!AC137="",datos_campo!AD137=""),SUM(datos_campo!AC137:AD137),"revisar"))*400</f>
        <v>0</v>
      </c>
      <c r="S133" s="5">
        <f t="shared" si="13"/>
        <v>44000</v>
      </c>
      <c r="T133" s="31">
        <f>IF(AND(datos_campo!AE122&gt;=0,datos_campo!AF122&gt;=0),AVERAGE(datos_campo!AE122:AF122),IF(OR(datos_campo!AE122="",datos_campo!AF122=""),SUM(datos_campo!AE122:AF122),"revisar"))*400</f>
        <v>0</v>
      </c>
      <c r="U133" s="39">
        <f>IF(AND(datos_campo!AG137&gt;=0,datos_campo!AH137&gt;=0),AVERAGE(datos_campo!AG137:AH137),IF(OR(datos_campo!AG137="",datos_campo!AH137=""),SUM(datos_campo!AG137:AH137),"revisar"))*400</f>
        <v>1600</v>
      </c>
      <c r="V133" s="42">
        <f t="shared" si="14"/>
        <v>1600</v>
      </c>
    </row>
    <row r="134" spans="1:22" x14ac:dyDescent="0.25">
      <c r="A134" s="26">
        <f>datos_campo!A138</f>
        <v>42760</v>
      </c>
      <c r="B134" s="5" t="str">
        <f>datos_campo!B138</f>
        <v>Luisa Fernanda</v>
      </c>
      <c r="C134" s="212">
        <f>datos_campo!C138</f>
        <v>3</v>
      </c>
      <c r="D134" s="5">
        <f>datos_campo!D138</f>
        <v>4</v>
      </c>
      <c r="E134" s="6">
        <f>datos_campo!E138</f>
        <v>4</v>
      </c>
      <c r="F134" s="5">
        <f>datos_campo!F138</f>
        <v>0</v>
      </c>
      <c r="G134" s="5">
        <f>datos_campo!G138</f>
        <v>5</v>
      </c>
      <c r="H134" s="6">
        <f>(datos_campo!H138/G134)</f>
        <v>18.8</v>
      </c>
      <c r="I134" s="6">
        <f>(datos_campo!I138/G134)</f>
        <v>32.200000000000003</v>
      </c>
      <c r="J134" s="6">
        <f t="shared" si="15"/>
        <v>51</v>
      </c>
      <c r="K134" s="6">
        <f t="shared" si="16"/>
        <v>36.862745098039213</v>
      </c>
      <c r="L134" s="6">
        <f t="shared" si="17"/>
        <v>63.137254901960794</v>
      </c>
      <c r="M134" s="7">
        <f>IF(COUNTIF(datos_campo!K138:T138,"&gt;=0")&gt;=1,((SUM(datos_campo!K138:T138)*100)/(COUNTIF(datos_campo!K138:T138,"&gt;=0")*20))," ")</f>
        <v>37.5</v>
      </c>
      <c r="N134" s="5">
        <f>IF(AND(datos_campo!U138&gt;=0,datos_campo!V138&gt;=0),AVERAGE(datos_campo!U138:V138),IF(OR(datos_campo!U138="",datos_campo!V138=""),SUM(datos_campo!U138:V138),"revisar"))*400</f>
        <v>28400</v>
      </c>
      <c r="O134" s="5">
        <f>IF(AND(datos_campo!W138&gt;=0,datos_campo!X138&gt;=0),AVERAGE(datos_campo!W138:X138),IF(OR(datos_campo!W138="",datos_campo!X138=""),SUM(datos_campo!W138:X138),"revisar"))*400</f>
        <v>6800</v>
      </c>
      <c r="P134" s="5">
        <f>IF(AND(datos_campo!Y138&gt;=0,datos_campo!Z138&gt;=0),AVERAGE(datos_campo!Y138:Z138),IF(OR(datos_campo!Y138="",datos_campo!Z138=""),SUM(datos_campo!Y138:Z138),"revisar"))*400</f>
        <v>0</v>
      </c>
      <c r="Q134" s="5">
        <f>IF(AND(datos_campo!AA138&gt;=0,datos_campo!AB138&gt;=0),AVERAGE(datos_campo!AA138:AB138),IF(OR(datos_campo!AA138="",datos_campo!AB138=""),SUM(datos_campo!AA138:AB138),"revisar"))*400</f>
        <v>0</v>
      </c>
      <c r="R134" s="5">
        <f>IF(AND(datos_campo!AC138&gt;=0,datos_campo!AD138&gt;=0),AVERAGE(datos_campo!AC138:AD138),IF(OR(datos_campo!AC138="",datos_campo!AD138=""),SUM(datos_campo!AC138:AD138),"revisar"))*400</f>
        <v>0</v>
      </c>
      <c r="S134" s="5">
        <f t="shared" si="13"/>
        <v>35200</v>
      </c>
      <c r="T134" s="31">
        <f>IF(AND(datos_campo!AE123&gt;=0,datos_campo!AF123&gt;=0),AVERAGE(datos_campo!AE123:AF123),IF(OR(datos_campo!AE123="",datos_campo!AF123=""),SUM(datos_campo!AE123:AF123),"revisar"))*400</f>
        <v>0</v>
      </c>
      <c r="U134" s="39">
        <f>IF(AND(datos_campo!AG138&gt;=0,datos_campo!AH138&gt;=0),AVERAGE(datos_campo!AG138:AH138),IF(OR(datos_campo!AG138="",datos_campo!AH138=""),SUM(datos_campo!AG138:AH138),"revisar"))*400</f>
        <v>2800</v>
      </c>
      <c r="V134" s="42">
        <f t="shared" si="14"/>
        <v>2800</v>
      </c>
    </row>
    <row r="135" spans="1:22" x14ac:dyDescent="0.25">
      <c r="A135" s="26">
        <f>datos_campo!A139</f>
        <v>42760</v>
      </c>
      <c r="B135" s="5" t="str">
        <f>datos_campo!B139</f>
        <v>Luisa Fernanda</v>
      </c>
      <c r="C135" s="212">
        <f>datos_campo!C139</f>
        <v>3</v>
      </c>
      <c r="D135" s="5">
        <f>datos_campo!D139</f>
        <v>5</v>
      </c>
      <c r="E135" s="6">
        <f>datos_campo!E139</f>
        <v>4</v>
      </c>
      <c r="F135" s="5">
        <f>datos_campo!F139</f>
        <v>0</v>
      </c>
      <c r="G135" s="5">
        <f>datos_campo!G139</f>
        <v>5</v>
      </c>
      <c r="H135" s="6">
        <f>(datos_campo!H139/G135)</f>
        <v>22</v>
      </c>
      <c r="I135" s="6">
        <f>(datos_campo!I139/G135)</f>
        <v>38.799999999999997</v>
      </c>
      <c r="J135" s="6">
        <f t="shared" si="15"/>
        <v>60.8</v>
      </c>
      <c r="K135" s="6">
        <f t="shared" si="16"/>
        <v>36.184210526315795</v>
      </c>
      <c r="L135" s="6">
        <f t="shared" si="17"/>
        <v>63.815789473684205</v>
      </c>
      <c r="M135" s="7">
        <f>IF(COUNTIF(datos_campo!K139:T139,"&gt;=0")&gt;=1,((SUM(datos_campo!K139:T139)*100)/(COUNTIF(datos_campo!K139:T139,"&gt;=0")*20))," ")</f>
        <v>15</v>
      </c>
      <c r="N135" s="5">
        <f>IF(AND(datos_campo!U139&gt;=0,datos_campo!V139&gt;=0),AVERAGE(datos_campo!U139:V139),IF(OR(datos_campo!U139="",datos_campo!V139=""),SUM(datos_campo!U139:V139),"revisar"))*400</f>
        <v>20400</v>
      </c>
      <c r="O135" s="5">
        <f>IF(AND(datos_campo!W139&gt;=0,datos_campo!X139&gt;=0),AVERAGE(datos_campo!W139:X139),IF(OR(datos_campo!W139="",datos_campo!X139=""),SUM(datos_campo!W139:X139),"revisar"))*400</f>
        <v>8800</v>
      </c>
      <c r="P135" s="5">
        <f>IF(AND(datos_campo!Y139&gt;=0,datos_campo!Z139&gt;=0),AVERAGE(datos_campo!Y139:Z139),IF(OR(datos_campo!Y139="",datos_campo!Z139=""),SUM(datos_campo!Y139:Z139),"revisar"))*400</f>
        <v>0</v>
      </c>
      <c r="Q135" s="5">
        <f>IF(AND(datos_campo!AA139&gt;=0,datos_campo!AB139&gt;=0),AVERAGE(datos_campo!AA139:AB139),IF(OR(datos_campo!AA139="",datos_campo!AB139=""),SUM(datos_campo!AA139:AB139),"revisar"))*400</f>
        <v>0</v>
      </c>
      <c r="R135" s="5">
        <f>IF(AND(datos_campo!AC139&gt;=0,datos_campo!AD139&gt;=0),AVERAGE(datos_campo!AC139:AD139),IF(OR(datos_campo!AC139="",datos_campo!AD139=""),SUM(datos_campo!AC139:AD139),"revisar"))*400</f>
        <v>0</v>
      </c>
      <c r="S135" s="5">
        <f t="shared" si="13"/>
        <v>29200</v>
      </c>
      <c r="T135" s="31">
        <f>IF(AND(datos_campo!AE124&gt;=0,datos_campo!AF124&gt;=0),AVERAGE(datos_campo!AE124:AF124),IF(OR(datos_campo!AE124="",datos_campo!AF124=""),SUM(datos_campo!AE124:AF124),"revisar"))*400</f>
        <v>0</v>
      </c>
      <c r="U135" s="39">
        <f>IF(AND(datos_campo!AG139&gt;=0,datos_campo!AH139&gt;=0),AVERAGE(datos_campo!AG139:AH139),IF(OR(datos_campo!AG139="",datos_campo!AH139=""),SUM(datos_campo!AG139:AH139),"revisar"))*400</f>
        <v>1600</v>
      </c>
      <c r="V135" s="42">
        <f t="shared" si="14"/>
        <v>1600</v>
      </c>
    </row>
    <row r="136" spans="1:22" x14ac:dyDescent="0.25">
      <c r="A136" s="26">
        <f>datos_campo!A140</f>
        <v>42760</v>
      </c>
      <c r="B136" s="5" t="str">
        <f>datos_campo!B140</f>
        <v>Luisa Fernanda</v>
      </c>
      <c r="C136" s="212">
        <f>datos_campo!C140</f>
        <v>3</v>
      </c>
      <c r="D136" s="5">
        <f>datos_campo!D140</f>
        <v>6</v>
      </c>
      <c r="E136" s="6">
        <f>datos_campo!E140</f>
        <v>5</v>
      </c>
      <c r="F136" s="5">
        <f>datos_campo!F140</f>
        <v>0</v>
      </c>
      <c r="G136" s="5">
        <f>datos_campo!G140</f>
        <v>5</v>
      </c>
      <c r="H136" s="6">
        <f>(datos_campo!H140/G136)</f>
        <v>25.8</v>
      </c>
      <c r="I136" s="6">
        <f>(datos_campo!I140/G136)</f>
        <v>20.6</v>
      </c>
      <c r="J136" s="6">
        <f t="shared" si="15"/>
        <v>46.400000000000006</v>
      </c>
      <c r="K136" s="6">
        <f t="shared" si="16"/>
        <v>55.603448275862064</v>
      </c>
      <c r="L136" s="6">
        <f t="shared" si="17"/>
        <v>44.396551724137929</v>
      </c>
      <c r="M136" s="7">
        <f>IF(COUNTIF(datos_campo!K140:T140,"&gt;=0")&gt;=1,((SUM(datos_campo!K140:T140)*100)/(COUNTIF(datos_campo!K140:T140,"&gt;=0")*20))," ")</f>
        <v>2.5</v>
      </c>
      <c r="N136" s="5">
        <f>IF(AND(datos_campo!U140&gt;=0,datos_campo!V140&gt;=0),AVERAGE(datos_campo!U140:V140),IF(OR(datos_campo!U140="",datos_campo!V140=""),SUM(datos_campo!U140:V140),"revisar"))*400</f>
        <v>25600</v>
      </c>
      <c r="O136" s="5">
        <f>IF(AND(datos_campo!W140&gt;=0,datos_campo!X140&gt;=0),AVERAGE(datos_campo!W140:X140),IF(OR(datos_campo!W140="",datos_campo!X140=""),SUM(datos_campo!W140:X140),"revisar"))*400</f>
        <v>9600</v>
      </c>
      <c r="P136" s="5">
        <f>IF(AND(datos_campo!Y140&gt;=0,datos_campo!Z140&gt;=0),AVERAGE(datos_campo!Y140:Z140),IF(OR(datos_campo!Y140="",datos_campo!Z140=""),SUM(datos_campo!Y140:Z140),"revisar"))*400</f>
        <v>400</v>
      </c>
      <c r="Q136" s="5">
        <f>IF(AND(datos_campo!AA140&gt;=0,datos_campo!AB140&gt;=0),AVERAGE(datos_campo!AA140:AB140),IF(OR(datos_campo!AA140="",datos_campo!AB140=""),SUM(datos_campo!AA140:AB140),"revisar"))*400</f>
        <v>400</v>
      </c>
      <c r="R136" s="5">
        <f>IF(AND(datos_campo!AC140&gt;=0,datos_campo!AD140&gt;=0),AVERAGE(datos_campo!AC140:AD140),IF(OR(datos_campo!AC140="",datos_campo!AD140=""),SUM(datos_campo!AC140:AD140),"revisar"))*400</f>
        <v>0</v>
      </c>
      <c r="S136" s="5">
        <f t="shared" si="13"/>
        <v>36000</v>
      </c>
      <c r="T136" s="31">
        <f>IF(AND(datos_campo!AE125&gt;=0,datos_campo!AF125&gt;=0),AVERAGE(datos_campo!AE125:AF125),IF(OR(datos_campo!AE125="",datos_campo!AF125=""),SUM(datos_campo!AE125:AF125),"revisar"))*400</f>
        <v>0</v>
      </c>
      <c r="U136" s="39">
        <f>IF(AND(datos_campo!AG140&gt;=0,datos_campo!AH140&gt;=0),AVERAGE(datos_campo!AG140:AH140),IF(OR(datos_campo!AG140="",datos_campo!AH140=""),SUM(datos_campo!AG140:AH140),"revisar"))*400</f>
        <v>1600</v>
      </c>
      <c r="V136" s="42">
        <f t="shared" si="14"/>
        <v>1600</v>
      </c>
    </row>
    <row r="137" spans="1:22" x14ac:dyDescent="0.25">
      <c r="A137" s="26">
        <f>datos_campo!A141</f>
        <v>42760</v>
      </c>
      <c r="B137" s="5" t="str">
        <f>datos_campo!B141</f>
        <v>Luisa Fernanda</v>
      </c>
      <c r="C137" s="212">
        <f>datos_campo!C141</f>
        <v>3</v>
      </c>
      <c r="D137" s="5">
        <f>datos_campo!D141</f>
        <v>7</v>
      </c>
      <c r="E137" s="6">
        <f>datos_campo!E141</f>
        <v>5</v>
      </c>
      <c r="F137" s="5">
        <f>datos_campo!F141</f>
        <v>0</v>
      </c>
      <c r="G137" s="5">
        <f>datos_campo!G141</f>
        <v>5</v>
      </c>
      <c r="H137" s="6">
        <f>(datos_campo!H141/G137)</f>
        <v>22.8</v>
      </c>
      <c r="I137" s="6">
        <f>(datos_campo!I141/G137)</f>
        <v>28</v>
      </c>
      <c r="J137" s="6">
        <f t="shared" si="15"/>
        <v>50.8</v>
      </c>
      <c r="K137" s="6">
        <f t="shared" si="16"/>
        <v>44.881889763779533</v>
      </c>
      <c r="L137" s="6">
        <f t="shared" si="17"/>
        <v>55.118110236220474</v>
      </c>
      <c r="M137" s="7">
        <f>IF(COUNTIF(datos_campo!K141:T141,"&gt;=0")&gt;=1,((SUM(datos_campo!K141:T141)*100)/(COUNTIF(datos_campo!K141:T141,"&gt;=0")*20))," ")</f>
        <v>12.5</v>
      </c>
      <c r="N137" s="5">
        <f>IF(AND(datos_campo!U141&gt;=0,datos_campo!V141&gt;=0),AVERAGE(datos_campo!U141:V141),IF(OR(datos_campo!U141="",datos_campo!V141=""),SUM(datos_campo!U141:V141),"revisar"))*400</f>
        <v>12800</v>
      </c>
      <c r="O137" s="5">
        <f>IF(AND(datos_campo!W141&gt;=0,datos_campo!X141&gt;=0),AVERAGE(datos_campo!W141:X141),IF(OR(datos_campo!W141="",datos_campo!X141=""),SUM(datos_campo!W141:X141),"revisar"))*400</f>
        <v>4000</v>
      </c>
      <c r="P137" s="5">
        <f>IF(AND(datos_campo!Y141&gt;=0,datos_campo!Z141&gt;=0),AVERAGE(datos_campo!Y141:Z141),IF(OR(datos_campo!Y141="",datos_campo!Z141=""),SUM(datos_campo!Y141:Z141),"revisar"))*400</f>
        <v>0</v>
      </c>
      <c r="Q137" s="5">
        <f>IF(AND(datos_campo!AA141&gt;=0,datos_campo!AB141&gt;=0),AVERAGE(datos_campo!AA141:AB141),IF(OR(datos_campo!AA141="",datos_campo!AB141=""),SUM(datos_campo!AA141:AB141),"revisar"))*400</f>
        <v>0</v>
      </c>
      <c r="R137" s="5">
        <f>IF(AND(datos_campo!AC141&gt;=0,datos_campo!AD141&gt;=0),AVERAGE(datos_campo!AC141:AD141),IF(OR(datos_campo!AC141="",datos_campo!AD141=""),SUM(datos_campo!AC141:AD141),"revisar"))*400</f>
        <v>0</v>
      </c>
      <c r="S137" s="5">
        <f t="shared" si="13"/>
        <v>16800</v>
      </c>
      <c r="T137" s="31">
        <f>IF(AND(datos_campo!AE126&gt;=0,datos_campo!AF126&gt;=0),AVERAGE(datos_campo!AE126:AF126),IF(OR(datos_campo!AE126="",datos_campo!AF126=""),SUM(datos_campo!AE126:AF126),"revisar"))*400</f>
        <v>0</v>
      </c>
      <c r="U137" s="39">
        <f>IF(AND(datos_campo!AG141&gt;=0,datos_campo!AH141&gt;=0),AVERAGE(datos_campo!AG141:AH141),IF(OR(datos_campo!AG141="",datos_campo!AH141=""),SUM(datos_campo!AG141:AH141),"revisar"))*400</f>
        <v>400</v>
      </c>
      <c r="V137" s="42">
        <f t="shared" si="14"/>
        <v>400</v>
      </c>
    </row>
    <row r="138" spans="1:22" x14ac:dyDescent="0.25">
      <c r="A138" s="26">
        <f>datos_campo!A142</f>
        <v>42760</v>
      </c>
      <c r="B138" s="5" t="str">
        <f>datos_campo!B142</f>
        <v>Luisa Fernanda</v>
      </c>
      <c r="C138" s="212">
        <f>datos_campo!C142</f>
        <v>3</v>
      </c>
      <c r="D138" s="5">
        <f>datos_campo!D142</f>
        <v>8</v>
      </c>
      <c r="E138" s="6">
        <f>datos_campo!E142</f>
        <v>6</v>
      </c>
      <c r="F138" s="5">
        <f>datos_campo!F142</f>
        <v>0</v>
      </c>
      <c r="G138" s="5">
        <f>datos_campo!G142</f>
        <v>5</v>
      </c>
      <c r="H138" s="6">
        <f>(datos_campo!H142/G138)</f>
        <v>36.4</v>
      </c>
      <c r="I138" s="6">
        <f>(datos_campo!I142/G138)</f>
        <v>42.6</v>
      </c>
      <c r="J138" s="6">
        <f t="shared" si="15"/>
        <v>79</v>
      </c>
      <c r="K138" s="6">
        <f t="shared" si="16"/>
        <v>46.075949367088604</v>
      </c>
      <c r="L138" s="6">
        <f t="shared" si="17"/>
        <v>53.924050632911396</v>
      </c>
      <c r="M138" s="7">
        <f>IF(COUNTIF(datos_campo!K142:T142,"&gt;=0")&gt;=1,((SUM(datos_campo!K142:T142)*100)/(COUNTIF(datos_campo!K142:T142,"&gt;=0")*20))," ")</f>
        <v>0.75</v>
      </c>
      <c r="N138" s="5">
        <f>IF(AND(datos_campo!U142&gt;=0,datos_campo!V142&gt;=0),AVERAGE(datos_campo!U142:V142),IF(OR(datos_campo!U142="",datos_campo!V142=""),SUM(datos_campo!U142:V142),"revisar"))*400</f>
        <v>26400</v>
      </c>
      <c r="O138" s="5">
        <f>IF(AND(datos_campo!W142&gt;=0,datos_campo!X142&gt;=0),AVERAGE(datos_campo!W142:X142),IF(OR(datos_campo!W142="",datos_campo!X142=""),SUM(datos_campo!W142:X142),"revisar"))*400</f>
        <v>18400</v>
      </c>
      <c r="P138" s="5">
        <f>IF(AND(datos_campo!Y142&gt;=0,datos_campo!Z142&gt;=0),AVERAGE(datos_campo!Y142:Z142),IF(OR(datos_campo!Y142="",datos_campo!Z142=""),SUM(datos_campo!Y142:Z142),"revisar"))*400</f>
        <v>0</v>
      </c>
      <c r="Q138" s="5">
        <f>IF(AND(datos_campo!AA142&gt;=0,datos_campo!AB142&gt;=0),AVERAGE(datos_campo!AA142:AB142),IF(OR(datos_campo!AA142="",datos_campo!AB142=""),SUM(datos_campo!AA142:AB142),"revisar"))*400</f>
        <v>0</v>
      </c>
      <c r="R138" s="5">
        <f>IF(AND(datos_campo!AC142&gt;=0,datos_campo!AD142&gt;=0),AVERAGE(datos_campo!AC142:AD142),IF(OR(datos_campo!AC142="",datos_campo!AD142=""),SUM(datos_campo!AC142:AD142),"revisar"))*400</f>
        <v>0</v>
      </c>
      <c r="S138" s="5">
        <f t="shared" si="13"/>
        <v>44800</v>
      </c>
      <c r="T138" s="31">
        <f>IF(AND(datos_campo!AE127&gt;=0,datos_campo!AF127&gt;=0),AVERAGE(datos_campo!AE127:AF127),IF(OR(datos_campo!AE127="",datos_campo!AF127=""),SUM(datos_campo!AE127:AF127),"revisar"))*400</f>
        <v>0</v>
      </c>
      <c r="U138" s="39">
        <f>IF(AND(datos_campo!AG142&gt;=0,datos_campo!AH142&gt;=0),AVERAGE(datos_campo!AG142:AH142),IF(OR(datos_campo!AG142="",datos_campo!AH142=""),SUM(datos_campo!AG142:AH142),"revisar"))*400</f>
        <v>1600</v>
      </c>
      <c r="V138" s="42">
        <f t="shared" si="14"/>
        <v>1600</v>
      </c>
    </row>
    <row r="139" spans="1:22" x14ac:dyDescent="0.25">
      <c r="A139" s="26">
        <f>datos_campo!A143</f>
        <v>42760</v>
      </c>
      <c r="B139" s="5" t="str">
        <f>datos_campo!B143</f>
        <v>Luisa Fernanda</v>
      </c>
      <c r="C139" s="212">
        <f>datos_campo!C143</f>
        <v>3</v>
      </c>
      <c r="D139" s="5">
        <f>datos_campo!D143</f>
        <v>9</v>
      </c>
      <c r="E139" s="6">
        <f>datos_campo!E143</f>
        <v>7</v>
      </c>
      <c r="F139" s="5">
        <f>datos_campo!F143</f>
        <v>0</v>
      </c>
      <c r="G139" s="5">
        <f>datos_campo!G143</f>
        <v>5</v>
      </c>
      <c r="H139" s="6">
        <f>(datos_campo!H143/G139)</f>
        <v>26.2</v>
      </c>
      <c r="I139" s="6">
        <f>(datos_campo!I143/G139)</f>
        <v>34.799999999999997</v>
      </c>
      <c r="J139" s="6">
        <f t="shared" si="15"/>
        <v>61</v>
      </c>
      <c r="K139" s="6">
        <f t="shared" si="16"/>
        <v>42.950819672131146</v>
      </c>
      <c r="L139" s="6">
        <f t="shared" si="17"/>
        <v>57.049180327868847</v>
      </c>
      <c r="M139" s="7">
        <f>IF(COUNTIF(datos_campo!K143:T143,"&gt;=0")&gt;=1,((SUM(datos_campo!K143:T143)*100)/(COUNTIF(datos_campo!K143:T143,"&gt;=0")*20))," ")</f>
        <v>6.25</v>
      </c>
      <c r="N139" s="5">
        <f>IF(AND(datos_campo!U143&gt;=0,datos_campo!V143&gt;=0),AVERAGE(datos_campo!U143:V143),IF(OR(datos_campo!U143="",datos_campo!V143=""),SUM(datos_campo!U143:V143),"revisar"))*400</f>
        <v>15600</v>
      </c>
      <c r="O139" s="5">
        <f>IF(AND(datos_campo!W143&gt;=0,datos_campo!X143&gt;=0),AVERAGE(datos_campo!W143:X143),IF(OR(datos_campo!W143="",datos_campo!X143=""),SUM(datos_campo!W143:X143),"revisar"))*400</f>
        <v>6800</v>
      </c>
      <c r="P139" s="5">
        <f>IF(AND(datos_campo!Y143&gt;=0,datos_campo!Z143&gt;=0),AVERAGE(datos_campo!Y143:Z143),IF(OR(datos_campo!Y143="",datos_campo!Z143=""),SUM(datos_campo!Y143:Z143),"revisar"))*400</f>
        <v>0</v>
      </c>
      <c r="Q139" s="5">
        <f>IF(AND(datos_campo!AA143&gt;=0,datos_campo!AB143&gt;=0),AVERAGE(datos_campo!AA143:AB143),IF(OR(datos_campo!AA143="",datos_campo!AB143=""),SUM(datos_campo!AA143:AB143),"revisar"))*400</f>
        <v>800</v>
      </c>
      <c r="R139" s="5">
        <f>IF(AND(datos_campo!AC143&gt;=0,datos_campo!AD143&gt;=0),AVERAGE(datos_campo!AC143:AD143),IF(OR(datos_campo!AC143="",datos_campo!AD143=""),SUM(datos_campo!AC143:AD143),"revisar"))*400</f>
        <v>0</v>
      </c>
      <c r="S139" s="5">
        <f t="shared" ref="S139:S202" si="18">SUM(N139:R139)</f>
        <v>23200</v>
      </c>
      <c r="T139" s="31">
        <f>IF(AND(datos_campo!AE128&gt;=0,datos_campo!AF128&gt;=0),AVERAGE(datos_campo!AE128:AF128),IF(OR(datos_campo!AE128="",datos_campo!AF128=""),SUM(datos_campo!AE128:AF128),"revisar"))*400</f>
        <v>0</v>
      </c>
      <c r="U139" s="39">
        <f>IF(AND(datos_campo!AG143&gt;=0,datos_campo!AH143&gt;=0),AVERAGE(datos_campo!AG143:AH143),IF(OR(datos_campo!AG143="",datos_campo!AH143=""),SUM(datos_campo!AG143:AH143),"revisar"))*400</f>
        <v>1200</v>
      </c>
      <c r="V139" s="42">
        <f t="shared" si="14"/>
        <v>1200</v>
      </c>
    </row>
    <row r="140" spans="1:22" x14ac:dyDescent="0.25">
      <c r="A140" s="26">
        <f>datos_campo!A144</f>
        <v>42760</v>
      </c>
      <c r="B140" s="5" t="str">
        <f>datos_campo!B144</f>
        <v>Luisa Fernanda</v>
      </c>
      <c r="C140" s="212">
        <f>datos_campo!C144</f>
        <v>3</v>
      </c>
      <c r="D140" s="5">
        <f>datos_campo!D144</f>
        <v>10</v>
      </c>
      <c r="E140" s="6">
        <f>datos_campo!E144</f>
        <v>7</v>
      </c>
      <c r="F140" s="5">
        <f>datos_campo!F144</f>
        <v>0</v>
      </c>
      <c r="G140" s="5">
        <f>datos_campo!G144</f>
        <v>5</v>
      </c>
      <c r="H140" s="6">
        <f>(datos_campo!H144/G140)</f>
        <v>61.8</v>
      </c>
      <c r="I140" s="6">
        <f>(datos_campo!I144/G140)</f>
        <v>44</v>
      </c>
      <c r="J140" s="6">
        <f t="shared" si="15"/>
        <v>105.8</v>
      </c>
      <c r="K140" s="6">
        <f t="shared" si="16"/>
        <v>58.412098298676753</v>
      </c>
      <c r="L140" s="6">
        <f t="shared" si="17"/>
        <v>41.587901701323254</v>
      </c>
      <c r="M140" s="7">
        <f>IF(COUNTIF(datos_campo!K144:T144,"&gt;=0")&gt;=1,((SUM(datos_campo!K144:T144)*100)/(COUNTIF(datos_campo!K144:T144,"&gt;=0")*20))," ")</f>
        <v>3.75</v>
      </c>
      <c r="N140" s="5">
        <f>IF(AND(datos_campo!U144&gt;=0,datos_campo!V144&gt;=0),AVERAGE(datos_campo!U144:V144),IF(OR(datos_campo!U144="",datos_campo!V144=""),SUM(datos_campo!U144:V144),"revisar"))*400</f>
        <v>6000</v>
      </c>
      <c r="O140" s="5">
        <f>IF(AND(datos_campo!W144&gt;=0,datos_campo!X144&gt;=0),AVERAGE(datos_campo!W144:X144),IF(OR(datos_campo!W144="",datos_campo!X144=""),SUM(datos_campo!W144:X144),"revisar"))*400</f>
        <v>7600</v>
      </c>
      <c r="P140" s="5">
        <f>IF(AND(datos_campo!Y144&gt;=0,datos_campo!Z144&gt;=0),AVERAGE(datos_campo!Y144:Z144),IF(OR(datos_campo!Y144="",datos_campo!Z144=""),SUM(datos_campo!Y144:Z144),"revisar"))*400</f>
        <v>0</v>
      </c>
      <c r="Q140" s="5">
        <f>IF(AND(datos_campo!AA144&gt;=0,datos_campo!AB144&gt;=0),AVERAGE(datos_campo!AA144:AB144),IF(OR(datos_campo!AA144="",datos_campo!AB144=""),SUM(datos_campo!AA144:AB144),"revisar"))*400</f>
        <v>0</v>
      </c>
      <c r="R140" s="5">
        <f>IF(AND(datos_campo!AC144&gt;=0,datos_campo!AD144&gt;=0),AVERAGE(datos_campo!AC144:AD144),IF(OR(datos_campo!AC144="",datos_campo!AD144=""),SUM(datos_campo!AC144:AD144),"revisar"))*400</f>
        <v>0</v>
      </c>
      <c r="S140" s="5">
        <f t="shared" si="18"/>
        <v>13600</v>
      </c>
      <c r="T140" s="31">
        <f>IF(AND(datos_campo!AE129&gt;=0,datos_campo!AF129&gt;=0),AVERAGE(datos_campo!AE129:AF129),IF(OR(datos_campo!AE129="",datos_campo!AF129=""),SUM(datos_campo!AE129:AF129),"revisar"))*400</f>
        <v>0</v>
      </c>
      <c r="U140" s="39">
        <f>IF(AND(datos_campo!AG144&gt;=0,datos_campo!AH144&gt;=0),AVERAGE(datos_campo!AG144:AH144),IF(OR(datos_campo!AG144="",datos_campo!AH144=""),SUM(datos_campo!AG144:AH144),"revisar"))*400</f>
        <v>0</v>
      </c>
      <c r="V140" s="42">
        <f t="shared" si="14"/>
        <v>0</v>
      </c>
    </row>
    <row r="141" spans="1:22" x14ac:dyDescent="0.25">
      <c r="A141" s="26">
        <f>datos_campo!A145</f>
        <v>42761</v>
      </c>
      <c r="B141" s="5" t="str">
        <f>datos_campo!B145</f>
        <v>Luisa Fernanda</v>
      </c>
      <c r="C141" s="212">
        <f>datos_campo!C145</f>
        <v>3</v>
      </c>
      <c r="D141" s="5">
        <f>datos_campo!D145</f>
        <v>11</v>
      </c>
      <c r="E141" s="6">
        <f>datos_campo!E145</f>
        <v>3</v>
      </c>
      <c r="F141" s="5">
        <f>datos_campo!F145</f>
        <v>0</v>
      </c>
      <c r="G141" s="5">
        <f>datos_campo!G145</f>
        <v>5</v>
      </c>
      <c r="H141" s="6">
        <f>(datos_campo!H145/G141)</f>
        <v>14.4</v>
      </c>
      <c r="I141" s="6">
        <f>(datos_campo!I145/G141)</f>
        <v>32.6</v>
      </c>
      <c r="J141" s="6">
        <f t="shared" si="15"/>
        <v>47</v>
      </c>
      <c r="K141" s="6">
        <f t="shared" si="16"/>
        <v>30.638297872340427</v>
      </c>
      <c r="L141" s="6">
        <f t="shared" si="17"/>
        <v>69.361702127659569</v>
      </c>
      <c r="M141" s="7">
        <f>IF(COUNTIF(datos_campo!K145:T145,"&gt;=0")&gt;=1,((SUM(datos_campo!K145:T145)*100)/(COUNTIF(datos_campo!K145:T145,"&gt;=0")*20))," ")</f>
        <v>5</v>
      </c>
      <c r="N141" s="5">
        <f>IF(AND(datos_campo!U145&gt;=0,datos_campo!V145&gt;=0),AVERAGE(datos_campo!U145:V145),IF(OR(datos_campo!U145="",datos_campo!V145=""),SUM(datos_campo!U145:V145),"revisar"))*400</f>
        <v>10000</v>
      </c>
      <c r="O141" s="5">
        <f>IF(AND(datos_campo!W145&gt;=0,datos_campo!X145&gt;=0),AVERAGE(datos_campo!W145:X145),IF(OR(datos_campo!W145="",datos_campo!X145=""),SUM(datos_campo!W145:X145),"revisar"))*400</f>
        <v>2400</v>
      </c>
      <c r="P141" s="5">
        <f>IF(AND(datos_campo!Y145&gt;=0,datos_campo!Z145&gt;=0),AVERAGE(datos_campo!Y145:Z145),IF(OR(datos_campo!Y145="",datos_campo!Z145=""),SUM(datos_campo!Y145:Z145),"revisar"))*400</f>
        <v>1200</v>
      </c>
      <c r="Q141" s="5">
        <f>IF(AND(datos_campo!AA145&gt;=0,datos_campo!AB145&gt;=0),AVERAGE(datos_campo!AA145:AB145),IF(OR(datos_campo!AA145="",datos_campo!AB145=""),SUM(datos_campo!AA145:AB145),"revisar"))*400</f>
        <v>400</v>
      </c>
      <c r="R141" s="5">
        <f>IF(AND(datos_campo!AC145&gt;=0,datos_campo!AD145&gt;=0),AVERAGE(datos_campo!AC145:AD145),IF(OR(datos_campo!AC145="",datos_campo!AD145=""),SUM(datos_campo!AC145:AD145),"revisar"))*400</f>
        <v>0</v>
      </c>
      <c r="S141" s="5">
        <f t="shared" si="18"/>
        <v>14000</v>
      </c>
      <c r="T141" s="31">
        <f>IF(AND(datos_campo!AE130&gt;=0,datos_campo!AF130&gt;=0),AVERAGE(datos_campo!AE130:AF130),IF(OR(datos_campo!AE130="",datos_campo!AF130=""),SUM(datos_campo!AE130:AF130),"revisar"))*400</f>
        <v>0</v>
      </c>
      <c r="U141" s="39">
        <f>IF(AND(datos_campo!AG145&gt;=0,datos_campo!AH145&gt;=0),AVERAGE(datos_campo!AG145:AH145),IF(OR(datos_campo!AG145="",datos_campo!AH145=""),SUM(datos_campo!AG145:AH145),"revisar"))*400</f>
        <v>400</v>
      </c>
      <c r="V141" s="42">
        <f t="shared" si="14"/>
        <v>400</v>
      </c>
    </row>
    <row r="142" spans="1:22" x14ac:dyDescent="0.25">
      <c r="A142" s="26">
        <f>datos_campo!A146</f>
        <v>42761</v>
      </c>
      <c r="B142" s="5" t="str">
        <f>datos_campo!B146</f>
        <v>Luisa Fernanda</v>
      </c>
      <c r="C142" s="212">
        <f>datos_campo!C146</f>
        <v>3</v>
      </c>
      <c r="D142" s="5">
        <f>datos_campo!D146</f>
        <v>12</v>
      </c>
      <c r="E142" s="6">
        <f>datos_campo!E146</f>
        <v>3</v>
      </c>
      <c r="F142" s="5">
        <f>datos_campo!F146</f>
        <v>0</v>
      </c>
      <c r="G142" s="5">
        <f>datos_campo!G146</f>
        <v>5</v>
      </c>
      <c r="H142" s="6">
        <f>(datos_campo!H146/G142)</f>
        <v>40.6</v>
      </c>
      <c r="I142" s="6">
        <f>(datos_campo!I146/G142)</f>
        <v>30.4</v>
      </c>
      <c r="J142" s="6">
        <f t="shared" si="15"/>
        <v>71</v>
      </c>
      <c r="K142" s="6">
        <f t="shared" si="16"/>
        <v>57.183098591549296</v>
      </c>
      <c r="L142" s="6">
        <f t="shared" si="17"/>
        <v>42.816901408450704</v>
      </c>
      <c r="M142" s="7">
        <f>IF(COUNTIF(datos_campo!K146:T146,"&gt;=0")&gt;=1,((SUM(datos_campo!K146:T146)*100)/(COUNTIF(datos_campo!K146:T146,"&gt;=0")*20))," ")</f>
        <v>7.1428571428571432</v>
      </c>
      <c r="N142" s="5">
        <f>IF(AND(datos_campo!U146&gt;=0,datos_campo!V146&gt;=0),AVERAGE(datos_campo!U146:V146),IF(OR(datos_campo!U146="",datos_campo!V146=""),SUM(datos_campo!U146:V146),"revisar"))*400</f>
        <v>5200</v>
      </c>
      <c r="O142" s="5">
        <f>IF(AND(datos_campo!W146&gt;=0,datos_campo!X146&gt;=0),AVERAGE(datos_campo!W146:X146),IF(OR(datos_campo!W146="",datos_campo!X146=""),SUM(datos_campo!W146:X146),"revisar"))*400</f>
        <v>5200</v>
      </c>
      <c r="P142" s="5">
        <f>IF(AND(datos_campo!Y146&gt;=0,datos_campo!Z146&gt;=0),AVERAGE(datos_campo!Y146:Z146),IF(OR(datos_campo!Y146="",datos_campo!Z146=""),SUM(datos_campo!Y146:Z146),"revisar"))*400</f>
        <v>400</v>
      </c>
      <c r="Q142" s="5">
        <f>IF(AND(datos_campo!AA146&gt;=0,datos_campo!AB146&gt;=0),AVERAGE(datos_campo!AA146:AB146),IF(OR(datos_campo!AA146="",datos_campo!AB146=""),SUM(datos_campo!AA146:AB146),"revisar"))*400</f>
        <v>0</v>
      </c>
      <c r="R142" s="5">
        <f>IF(AND(datos_campo!AC146&gt;=0,datos_campo!AD146&gt;=0),AVERAGE(datos_campo!AC146:AD146),IF(OR(datos_campo!AC146="",datos_campo!AD146=""),SUM(datos_campo!AC146:AD146),"revisar"))*400</f>
        <v>0</v>
      </c>
      <c r="S142" s="5">
        <f t="shared" si="18"/>
        <v>10800</v>
      </c>
      <c r="T142" s="31">
        <f>IF(AND(datos_campo!AE131&gt;=0,datos_campo!AF131&gt;=0),AVERAGE(datos_campo!AE131:AF131),IF(OR(datos_campo!AE131="",datos_campo!AF131=""),SUM(datos_campo!AE131:AF131),"revisar"))*400</f>
        <v>0</v>
      </c>
      <c r="U142" s="39">
        <f>IF(AND(datos_campo!AG146&gt;=0,datos_campo!AH146&gt;=0),AVERAGE(datos_campo!AG146:AH146),IF(OR(datos_campo!AG146="",datos_campo!AH146=""),SUM(datos_campo!AG146:AH146),"revisar"))*400</f>
        <v>400</v>
      </c>
      <c r="V142" s="42">
        <f t="shared" si="14"/>
        <v>400</v>
      </c>
    </row>
    <row r="143" spans="1:22" x14ac:dyDescent="0.25">
      <c r="A143" s="26">
        <f>datos_campo!A147</f>
        <v>42761</v>
      </c>
      <c r="B143" s="5" t="str">
        <f>datos_campo!B147</f>
        <v>Luisa Fernanda</v>
      </c>
      <c r="C143" s="212">
        <f>datos_campo!C147</f>
        <v>3</v>
      </c>
      <c r="D143" s="5">
        <f>datos_campo!D147</f>
        <v>13</v>
      </c>
      <c r="E143" s="6">
        <f>datos_campo!E147</f>
        <v>3</v>
      </c>
      <c r="F143" s="5">
        <f>datos_campo!F147</f>
        <v>0</v>
      </c>
      <c r="G143" s="5">
        <f>datos_campo!G147</f>
        <v>5</v>
      </c>
      <c r="H143" s="6">
        <f>(datos_campo!H147/G143)</f>
        <v>40.6</v>
      </c>
      <c r="I143" s="6">
        <f>(datos_campo!I147/G143)</f>
        <v>31</v>
      </c>
      <c r="J143" s="6">
        <f t="shared" si="15"/>
        <v>71.599999999999994</v>
      </c>
      <c r="K143" s="6">
        <f t="shared" si="16"/>
        <v>56.703910614525142</v>
      </c>
      <c r="L143" s="6">
        <f t="shared" si="17"/>
        <v>43.296089385474865</v>
      </c>
      <c r="M143" s="7">
        <f>IF(COUNTIF(datos_campo!K147:T147,"&gt;=0")&gt;=1,((SUM(datos_campo!K147:T147)*100)/(COUNTIF(datos_campo!K147:T147,"&gt;=0")*20))," ")</f>
        <v>42.1875</v>
      </c>
      <c r="N143" s="5">
        <f>IF(AND(datos_campo!U147&gt;=0,datos_campo!V147&gt;=0),AVERAGE(datos_campo!U147:V147),IF(OR(datos_campo!U147="",datos_campo!V147=""),SUM(datos_campo!U147:V147),"revisar"))*400</f>
        <v>16000</v>
      </c>
      <c r="O143" s="5">
        <f>IF(AND(datos_campo!W147&gt;=0,datos_campo!X147&gt;=0),AVERAGE(datos_campo!W147:X147),IF(OR(datos_campo!W147="",datos_campo!X147=""),SUM(datos_campo!W147:X147),"revisar"))*400</f>
        <v>6400</v>
      </c>
      <c r="P143" s="5">
        <f>IF(AND(datos_campo!Y147&gt;=0,datos_campo!Z147&gt;=0),AVERAGE(datos_campo!Y147:Z147),IF(OR(datos_campo!Y147="",datos_campo!Z147=""),SUM(datos_campo!Y147:Z147),"revisar"))*400</f>
        <v>0</v>
      </c>
      <c r="Q143" s="5">
        <f>IF(AND(datos_campo!AA147&gt;=0,datos_campo!AB147&gt;=0),AVERAGE(datos_campo!AA147:AB147),IF(OR(datos_campo!AA147="",datos_campo!AB147=""),SUM(datos_campo!AA147:AB147),"revisar"))*400</f>
        <v>400</v>
      </c>
      <c r="R143" s="5">
        <f>IF(AND(datos_campo!AC147&gt;=0,datos_campo!AD147&gt;=0),AVERAGE(datos_campo!AC147:AD147),IF(OR(datos_campo!AC147="",datos_campo!AD147=""),SUM(datos_campo!AC147:AD147),"revisar"))*400</f>
        <v>0</v>
      </c>
      <c r="S143" s="5">
        <f t="shared" si="18"/>
        <v>22800</v>
      </c>
      <c r="T143" s="31">
        <f>IF(AND(datos_campo!AE132&gt;=0,datos_campo!AF132&gt;=0),AVERAGE(datos_campo!AE132:AF132),IF(OR(datos_campo!AE132="",datos_campo!AF132=""),SUM(datos_campo!AE132:AF132),"revisar"))*400</f>
        <v>0</v>
      </c>
      <c r="U143" s="39">
        <f>IF(AND(datos_campo!AG147&gt;=0,datos_campo!AH147&gt;=0),AVERAGE(datos_campo!AG147:AH147),IF(OR(datos_campo!AG147="",datos_campo!AH147=""),SUM(datos_campo!AG147:AH147),"revisar"))*400</f>
        <v>0</v>
      </c>
      <c r="V143" s="42">
        <f t="shared" si="14"/>
        <v>0</v>
      </c>
    </row>
    <row r="144" spans="1:22" x14ac:dyDescent="0.25">
      <c r="A144" s="26">
        <f>datos_campo!A148</f>
        <v>42761</v>
      </c>
      <c r="B144" s="5" t="str">
        <f>datos_campo!B148</f>
        <v>Luisa Fernanda</v>
      </c>
      <c r="C144" s="212">
        <f>datos_campo!C148</f>
        <v>3</v>
      </c>
      <c r="D144" s="5">
        <f>datos_campo!D148</f>
        <v>14</v>
      </c>
      <c r="E144" s="6">
        <f>datos_campo!E148</f>
        <v>4</v>
      </c>
      <c r="F144" s="5">
        <f>datos_campo!F148</f>
        <v>0</v>
      </c>
      <c r="G144" s="5">
        <f>datos_campo!G148</f>
        <v>5</v>
      </c>
      <c r="H144" s="6">
        <f>(datos_campo!H148/G144)</f>
        <v>23.2</v>
      </c>
      <c r="I144" s="6">
        <f>(datos_campo!I148/G144)</f>
        <v>20.399999999999999</v>
      </c>
      <c r="J144" s="6">
        <f t="shared" si="15"/>
        <v>43.599999999999994</v>
      </c>
      <c r="K144" s="6">
        <f t="shared" si="16"/>
        <v>53.211009174311933</v>
      </c>
      <c r="L144" s="6">
        <f t="shared" si="17"/>
        <v>46.788990825688074</v>
      </c>
      <c r="M144" s="7">
        <f>IF(COUNTIF(datos_campo!K148:T148,"&gt;=0")&gt;=1,((SUM(datos_campo!K148:T148)*100)/(COUNTIF(datos_campo!K148:T148,"&gt;=0")*20))," ")</f>
        <v>3.3333333333333335</v>
      </c>
      <c r="N144" s="5">
        <f>IF(AND(datos_campo!U148&gt;=0,datos_campo!V148&gt;=0),AVERAGE(datos_campo!U148:V148),IF(OR(datos_campo!U148="",datos_campo!V148=""),SUM(datos_campo!U148:V148),"revisar"))*400</f>
        <v>9200</v>
      </c>
      <c r="O144" s="5">
        <f>IF(AND(datos_campo!W148&gt;=0,datos_campo!X148&gt;=0),AVERAGE(datos_campo!W148:X148),IF(OR(datos_campo!W148="",datos_campo!X148=""),SUM(datos_campo!W148:X148),"revisar"))*400</f>
        <v>2000</v>
      </c>
      <c r="P144" s="5">
        <f>IF(AND(datos_campo!Y148&gt;=0,datos_campo!Z148&gt;=0),AVERAGE(datos_campo!Y148:Z148),IF(OR(datos_campo!Y148="",datos_campo!Z148=""),SUM(datos_campo!Y148:Z148),"revisar"))*400</f>
        <v>1600</v>
      </c>
      <c r="Q144" s="5">
        <f>IF(AND(datos_campo!AA148&gt;=0,datos_campo!AB148&gt;=0),AVERAGE(datos_campo!AA148:AB148),IF(OR(datos_campo!AA148="",datos_campo!AB148=""),SUM(datos_campo!AA148:AB148),"revisar"))*400</f>
        <v>0</v>
      </c>
      <c r="R144" s="5">
        <f>IF(AND(datos_campo!AC148&gt;=0,datos_campo!AD148&gt;=0),AVERAGE(datos_campo!AC148:AD148),IF(OR(datos_campo!AC148="",datos_campo!AD148=""),SUM(datos_campo!AC148:AD148),"revisar"))*400</f>
        <v>0</v>
      </c>
      <c r="S144" s="5">
        <f t="shared" si="18"/>
        <v>12800</v>
      </c>
      <c r="T144" s="31">
        <f>IF(AND(datos_campo!AE133&gt;=0,datos_campo!AF133&gt;=0),AVERAGE(datos_campo!AE133:AF133),IF(OR(datos_campo!AE133="",datos_campo!AF133=""),SUM(datos_campo!AE133:AF133),"revisar"))*400</f>
        <v>0</v>
      </c>
      <c r="U144" s="39">
        <f>IF(AND(datos_campo!AG148&gt;=0,datos_campo!AH148&gt;=0),AVERAGE(datos_campo!AG148:AH148),IF(OR(datos_campo!AG148="",datos_campo!AH148=""),SUM(datos_campo!AG148:AH148),"revisar"))*400</f>
        <v>1600</v>
      </c>
      <c r="V144" s="42">
        <f t="shared" si="14"/>
        <v>1600</v>
      </c>
    </row>
    <row r="145" spans="1:22" x14ac:dyDescent="0.25">
      <c r="A145" s="26">
        <f>datos_campo!A149</f>
        <v>42761</v>
      </c>
      <c r="B145" s="5" t="str">
        <f>datos_campo!B149</f>
        <v>Luisa Fernanda</v>
      </c>
      <c r="C145" s="212">
        <f>datos_campo!C149</f>
        <v>3</v>
      </c>
      <c r="D145" s="5">
        <f>datos_campo!D149</f>
        <v>15</v>
      </c>
      <c r="E145" s="6">
        <f>datos_campo!E149</f>
        <v>4</v>
      </c>
      <c r="F145" s="5">
        <f>datos_campo!F149</f>
        <v>0</v>
      </c>
      <c r="G145" s="5">
        <f>datos_campo!G149</f>
        <v>5</v>
      </c>
      <c r="H145" s="6">
        <f>(datos_campo!H149/G145)</f>
        <v>35</v>
      </c>
      <c r="I145" s="6">
        <f>(datos_campo!I149/G145)</f>
        <v>42.4</v>
      </c>
      <c r="J145" s="6">
        <f t="shared" si="15"/>
        <v>77.400000000000006</v>
      </c>
      <c r="K145" s="6">
        <f t="shared" si="16"/>
        <v>45.219638242894057</v>
      </c>
      <c r="L145" s="6">
        <f t="shared" si="17"/>
        <v>54.780361757105936</v>
      </c>
      <c r="M145" s="7">
        <f>IF(COUNTIF(datos_campo!K149:T149,"&gt;=0")&gt;=1,((SUM(datos_campo!K149:T149)*100)/(COUNTIF(datos_campo!K149:T149,"&gt;=0")*20))," ")</f>
        <v>15.15</v>
      </c>
      <c r="N145" s="5">
        <f>IF(AND(datos_campo!U149&gt;=0,datos_campo!V149&gt;=0),AVERAGE(datos_campo!U149:V149),IF(OR(datos_campo!U149="",datos_campo!V149=""),SUM(datos_campo!U149:V149),"revisar"))*400</f>
        <v>31200</v>
      </c>
      <c r="O145" s="5">
        <f>IF(AND(datos_campo!W149&gt;=0,datos_campo!X149&gt;=0),AVERAGE(datos_campo!W149:X149),IF(OR(datos_campo!W149="",datos_campo!X149=""),SUM(datos_campo!W149:X149),"revisar"))*400</f>
        <v>7200</v>
      </c>
      <c r="P145" s="5">
        <f>IF(AND(datos_campo!Y149&gt;=0,datos_campo!Z149&gt;=0),AVERAGE(datos_campo!Y149:Z149),IF(OR(datos_campo!Y149="",datos_campo!Z149=""),SUM(datos_campo!Y149:Z149),"revisar"))*400</f>
        <v>400</v>
      </c>
      <c r="Q145" s="5">
        <f>IF(AND(datos_campo!AA149&gt;=0,datos_campo!AB149&gt;=0),AVERAGE(datos_campo!AA149:AB149),IF(OR(datos_campo!AA149="",datos_campo!AB149=""),SUM(datos_campo!AA149:AB149),"revisar"))*400</f>
        <v>0</v>
      </c>
      <c r="R145" s="5">
        <f>IF(AND(datos_campo!AC149&gt;=0,datos_campo!AD149&gt;=0),AVERAGE(datos_campo!AC149:AD149),IF(OR(datos_campo!AC149="",datos_campo!AD149=""),SUM(datos_campo!AC149:AD149),"revisar"))*400</f>
        <v>0</v>
      </c>
      <c r="S145" s="5">
        <f t="shared" si="18"/>
        <v>38800</v>
      </c>
      <c r="T145" s="31">
        <f>IF(AND(datos_campo!AE134&gt;=0,datos_campo!AF134&gt;=0),AVERAGE(datos_campo!AE134:AF134),IF(OR(datos_campo!AE134="",datos_campo!AF134=""),SUM(datos_campo!AE134:AF134),"revisar"))*400</f>
        <v>0</v>
      </c>
      <c r="U145" s="39">
        <f>IF(AND(datos_campo!AG149&gt;=0,datos_campo!AH149&gt;=0),AVERAGE(datos_campo!AG149:AH149),IF(OR(datos_campo!AG149="",datos_campo!AH149=""),SUM(datos_campo!AG149:AH149),"revisar"))*400</f>
        <v>2000</v>
      </c>
      <c r="V145" s="42">
        <f t="shared" si="14"/>
        <v>2000</v>
      </c>
    </row>
    <row r="146" spans="1:22" x14ac:dyDescent="0.25">
      <c r="A146" s="26">
        <f>datos_campo!A150</f>
        <v>42761</v>
      </c>
      <c r="B146" s="5" t="str">
        <f>datos_campo!B150</f>
        <v>Luisa Fernanda</v>
      </c>
      <c r="C146" s="212">
        <f>datos_campo!C150</f>
        <v>3</v>
      </c>
      <c r="D146" s="5">
        <f>datos_campo!D150</f>
        <v>16</v>
      </c>
      <c r="E146" s="6">
        <f>datos_campo!E150</f>
        <v>5</v>
      </c>
      <c r="F146" s="5">
        <f>datos_campo!F150</f>
        <v>0</v>
      </c>
      <c r="G146" s="5">
        <f>datos_campo!G150</f>
        <v>5</v>
      </c>
      <c r="H146" s="6">
        <f>(datos_campo!H150/G146)</f>
        <v>28.6</v>
      </c>
      <c r="I146" s="6">
        <f>(datos_campo!I150/G146)</f>
        <v>16</v>
      </c>
      <c r="J146" s="6">
        <f t="shared" si="15"/>
        <v>44.6</v>
      </c>
      <c r="K146" s="6">
        <f t="shared" si="16"/>
        <v>64.125560538116588</v>
      </c>
      <c r="L146" s="6">
        <f t="shared" si="17"/>
        <v>35.874439461883405</v>
      </c>
      <c r="M146" s="7">
        <f>IF(COUNTIF(datos_campo!K150:T150,"&gt;=0")&gt;=1,((SUM(datos_campo!K150:T150)*100)/(COUNTIF(datos_campo!K150:T150,"&gt;=0")*20))," ")</f>
        <v>15.75</v>
      </c>
      <c r="N146" s="5">
        <f>IF(AND(datos_campo!U150&gt;=0,datos_campo!V150&gt;=0),AVERAGE(datos_campo!U150:V150),IF(OR(datos_campo!U150="",datos_campo!V150=""),SUM(datos_campo!U150:V150),"revisar"))*400</f>
        <v>8000</v>
      </c>
      <c r="O146" s="5">
        <f>IF(AND(datos_campo!W150&gt;=0,datos_campo!X150&gt;=0),AVERAGE(datos_campo!W150:X150),IF(OR(datos_campo!W150="",datos_campo!X150=""),SUM(datos_campo!W150:X150),"revisar"))*400</f>
        <v>2800</v>
      </c>
      <c r="P146" s="5">
        <f>IF(AND(datos_campo!Y150&gt;=0,datos_campo!Z150&gt;=0),AVERAGE(datos_campo!Y150:Z150),IF(OR(datos_campo!Y150="",datos_campo!Z150=""),SUM(datos_campo!Y150:Z150),"revisar"))*400</f>
        <v>0</v>
      </c>
      <c r="Q146" s="5">
        <f>IF(AND(datos_campo!AA150&gt;=0,datos_campo!AB150&gt;=0),AVERAGE(datos_campo!AA150:AB150),IF(OR(datos_campo!AA150="",datos_campo!AB150=""),SUM(datos_campo!AA150:AB150),"revisar"))*400</f>
        <v>400</v>
      </c>
      <c r="R146" s="5">
        <f>IF(AND(datos_campo!AC150&gt;=0,datos_campo!AD150&gt;=0),AVERAGE(datos_campo!AC150:AD150),IF(OR(datos_campo!AC150="",datos_campo!AD150=""),SUM(datos_campo!AC150:AD150),"revisar"))*400</f>
        <v>0</v>
      </c>
      <c r="S146" s="5">
        <f t="shared" si="18"/>
        <v>11200</v>
      </c>
      <c r="T146" s="31">
        <f>IF(AND(datos_campo!AE135&gt;=0,datos_campo!AF135&gt;=0),AVERAGE(datos_campo!AE135:AF135),IF(OR(datos_campo!AE135="",datos_campo!AF135=""),SUM(datos_campo!AE135:AF135),"revisar"))*400</f>
        <v>0</v>
      </c>
      <c r="U146" s="39">
        <f>IF(AND(datos_campo!AG150&gt;=0,datos_campo!AH150&gt;=0),AVERAGE(datos_campo!AG150:AH150),IF(OR(datos_campo!AG150="",datos_campo!AH150=""),SUM(datos_campo!AG150:AH150),"revisar"))*400</f>
        <v>1200</v>
      </c>
      <c r="V146" s="42">
        <f t="shared" si="14"/>
        <v>1200</v>
      </c>
    </row>
    <row r="147" spans="1:22" x14ac:dyDescent="0.25">
      <c r="A147" s="26">
        <f>datos_campo!A151</f>
        <v>42761</v>
      </c>
      <c r="B147" s="5" t="str">
        <f>datos_campo!B151</f>
        <v>Luisa Fernanda</v>
      </c>
      <c r="C147" s="212">
        <f>datos_campo!C151</f>
        <v>3</v>
      </c>
      <c r="D147" s="5">
        <f>datos_campo!D151</f>
        <v>17</v>
      </c>
      <c r="E147" s="6">
        <f>datos_campo!E151</f>
        <v>5</v>
      </c>
      <c r="F147" s="5">
        <f>datos_campo!F151</f>
        <v>0</v>
      </c>
      <c r="G147" s="5">
        <f>datos_campo!G151</f>
        <v>5</v>
      </c>
      <c r="H147" s="6">
        <f>(datos_campo!H151/G147)</f>
        <v>16.399999999999999</v>
      </c>
      <c r="I147" s="6">
        <f>(datos_campo!I151/G147)</f>
        <v>45.4</v>
      </c>
      <c r="J147" s="6">
        <f t="shared" si="15"/>
        <v>61.8</v>
      </c>
      <c r="K147" s="6">
        <f t="shared" si="16"/>
        <v>26.537216828478961</v>
      </c>
      <c r="L147" s="6">
        <f t="shared" si="17"/>
        <v>73.462783171521039</v>
      </c>
      <c r="M147" s="7">
        <f>IF(COUNTIF(datos_campo!K151:T151,"&gt;=0")&gt;=1,((SUM(datos_campo!K151:T151)*100)/(COUNTIF(datos_campo!K151:T151,"&gt;=0")*20))," ")</f>
        <v>20</v>
      </c>
      <c r="N147" s="5">
        <f>IF(AND(datos_campo!U151&gt;=0,datos_campo!V151&gt;=0),AVERAGE(datos_campo!U151:V151),IF(OR(datos_campo!U151="",datos_campo!V151=""),SUM(datos_campo!U151:V151),"revisar"))*400</f>
        <v>15200</v>
      </c>
      <c r="O147" s="5">
        <f>IF(AND(datos_campo!W151&gt;=0,datos_campo!X151&gt;=0),AVERAGE(datos_campo!W151:X151),IF(OR(datos_campo!W151="",datos_campo!X151=""),SUM(datos_campo!W151:X151),"revisar"))*400</f>
        <v>2400</v>
      </c>
      <c r="P147" s="5">
        <f>IF(AND(datos_campo!Y151&gt;=0,datos_campo!Z151&gt;=0),AVERAGE(datos_campo!Y151:Z151),IF(OR(datos_campo!Y151="",datos_campo!Z151=""),SUM(datos_campo!Y151:Z151),"revisar"))*400</f>
        <v>1200</v>
      </c>
      <c r="Q147" s="5">
        <f>IF(AND(datos_campo!AA151&gt;=0,datos_campo!AB151&gt;=0),AVERAGE(datos_campo!AA151:AB151),IF(OR(datos_campo!AA151="",datos_campo!AB151=""),SUM(datos_campo!AA151:AB151),"revisar"))*400</f>
        <v>0</v>
      </c>
      <c r="R147" s="5">
        <f>IF(AND(datos_campo!AC151&gt;=0,datos_campo!AD151&gt;=0),AVERAGE(datos_campo!AC151:AD151),IF(OR(datos_campo!AC151="",datos_campo!AD151=""),SUM(datos_campo!AC151:AD151),"revisar"))*400</f>
        <v>0</v>
      </c>
      <c r="S147" s="5">
        <f t="shared" si="18"/>
        <v>18800</v>
      </c>
      <c r="T147" s="31">
        <f>IF(AND(datos_campo!AE136&gt;=0,datos_campo!AF136&gt;=0),AVERAGE(datos_campo!AE136:AF136),IF(OR(datos_campo!AE136="",datos_campo!AF136=""),SUM(datos_campo!AE136:AF136),"revisar"))*400</f>
        <v>0</v>
      </c>
      <c r="U147" s="39">
        <f>IF(AND(datos_campo!AG151&gt;=0,datos_campo!AH151&gt;=0),AVERAGE(datos_campo!AG151:AH151),IF(OR(datos_campo!AG151="",datos_campo!AH151=""),SUM(datos_campo!AG151:AH151),"revisar"))*400</f>
        <v>2000</v>
      </c>
      <c r="V147" s="42">
        <f t="shared" si="14"/>
        <v>2000</v>
      </c>
    </row>
    <row r="148" spans="1:22" x14ac:dyDescent="0.25">
      <c r="A148" s="26">
        <f>datos_campo!A152</f>
        <v>42761</v>
      </c>
      <c r="B148" s="5" t="str">
        <f>datos_campo!B152</f>
        <v>Luisa Fernanda</v>
      </c>
      <c r="C148" s="212">
        <f>datos_campo!C152</f>
        <v>3</v>
      </c>
      <c r="D148" s="5">
        <f>datos_campo!D152</f>
        <v>18</v>
      </c>
      <c r="E148" s="6">
        <f>datos_campo!E152</f>
        <v>6</v>
      </c>
      <c r="F148" s="5">
        <f>datos_campo!F152</f>
        <v>0</v>
      </c>
      <c r="G148" s="5">
        <f>datos_campo!G152</f>
        <v>5</v>
      </c>
      <c r="H148" s="6">
        <f>(datos_campo!H152/G148)</f>
        <v>22.6</v>
      </c>
      <c r="I148" s="6">
        <f>(datos_campo!I152/G148)</f>
        <v>22.8</v>
      </c>
      <c r="J148" s="6">
        <f t="shared" si="15"/>
        <v>45.400000000000006</v>
      </c>
      <c r="K148" s="6">
        <f t="shared" si="16"/>
        <v>49.779735682819378</v>
      </c>
      <c r="L148" s="6">
        <f t="shared" si="17"/>
        <v>50.220264317180607</v>
      </c>
      <c r="M148" s="7">
        <f>IF(COUNTIF(datos_campo!K152:T152,"&gt;=0")&gt;=1,((SUM(datos_campo!K152:T152)*100)/(COUNTIF(datos_campo!K152:T152,"&gt;=0")*20))," ")</f>
        <v>22.5</v>
      </c>
      <c r="N148" s="5">
        <f>IF(AND(datos_campo!U152&gt;=0,datos_campo!V152&gt;=0),AVERAGE(datos_campo!U152:V152),IF(OR(datos_campo!U152="",datos_campo!V152=""),SUM(datos_campo!U152:V152),"revisar"))*400</f>
        <v>23600</v>
      </c>
      <c r="O148" s="5">
        <f>IF(AND(datos_campo!W152&gt;=0,datos_campo!X152&gt;=0),AVERAGE(datos_campo!W152:X152),IF(OR(datos_campo!W152="",datos_campo!X152=""),SUM(datos_campo!W152:X152),"revisar"))*400</f>
        <v>3200</v>
      </c>
      <c r="P148" s="5">
        <f>IF(AND(datos_campo!Y152&gt;=0,datos_campo!Z152&gt;=0),AVERAGE(datos_campo!Y152:Z152),IF(OR(datos_campo!Y152="",datos_campo!Z152=""),SUM(datos_campo!Y152:Z152),"revisar"))*400</f>
        <v>0</v>
      </c>
      <c r="Q148" s="5">
        <f>IF(AND(datos_campo!AA152&gt;=0,datos_campo!AB152&gt;=0),AVERAGE(datos_campo!AA152:AB152),IF(OR(datos_campo!AA152="",datos_campo!AB152=""),SUM(datos_campo!AA152:AB152),"revisar"))*400</f>
        <v>0</v>
      </c>
      <c r="R148" s="5">
        <f>IF(AND(datos_campo!AC152&gt;=0,datos_campo!AD152&gt;=0),AVERAGE(datos_campo!AC152:AD152),IF(OR(datos_campo!AC152="",datos_campo!AD152=""),SUM(datos_campo!AC152:AD152),"revisar"))*400</f>
        <v>0</v>
      </c>
      <c r="S148" s="5">
        <f t="shared" si="18"/>
        <v>26800</v>
      </c>
      <c r="T148" s="31">
        <f>IF(AND(datos_campo!AE137&gt;=0,datos_campo!AF137&gt;=0),AVERAGE(datos_campo!AE137:AF137),IF(OR(datos_campo!AE137="",datos_campo!AF137=""),SUM(datos_campo!AE137:AF137),"revisar"))*400</f>
        <v>0</v>
      </c>
      <c r="U148" s="39">
        <f>IF(AND(datos_campo!AG152&gt;=0,datos_campo!AH152&gt;=0),AVERAGE(datos_campo!AG152:AH152),IF(OR(datos_campo!AG152="",datos_campo!AH152=""),SUM(datos_campo!AG152:AH152),"revisar"))*400</f>
        <v>0</v>
      </c>
      <c r="V148" s="42">
        <f t="shared" si="14"/>
        <v>0</v>
      </c>
    </row>
    <row r="149" spans="1:22" x14ac:dyDescent="0.25">
      <c r="A149" s="26">
        <f>datos_campo!A153</f>
        <v>42761</v>
      </c>
      <c r="B149" s="5" t="str">
        <f>datos_campo!B153</f>
        <v>Luisa Fernanda</v>
      </c>
      <c r="C149" s="212">
        <f>datos_campo!C153</f>
        <v>3</v>
      </c>
      <c r="D149" s="5">
        <f>datos_campo!D153</f>
        <v>19</v>
      </c>
      <c r="E149" s="6">
        <f>datos_campo!E153</f>
        <v>7</v>
      </c>
      <c r="F149" s="5">
        <f>datos_campo!F153</f>
        <v>0</v>
      </c>
      <c r="G149" s="5">
        <f>datos_campo!G153</f>
        <v>5</v>
      </c>
      <c r="H149" s="6">
        <f>(datos_campo!H153/G149)</f>
        <v>42.2</v>
      </c>
      <c r="I149" s="6">
        <f>(datos_campo!I153/G149)</f>
        <v>60.6</v>
      </c>
      <c r="J149" s="6">
        <f t="shared" si="15"/>
        <v>102.80000000000001</v>
      </c>
      <c r="K149" s="6">
        <f t="shared" si="16"/>
        <v>41.050583657587545</v>
      </c>
      <c r="L149" s="6">
        <f t="shared" si="17"/>
        <v>58.949416342412448</v>
      </c>
      <c r="M149" s="7">
        <f>IF(COUNTIF(datos_campo!K153:T153,"&gt;=0")&gt;=1,((SUM(datos_campo!K153:T153)*100)/(COUNTIF(datos_campo!K153:T153,"&gt;=0")*20))," ")</f>
        <v>7.5</v>
      </c>
      <c r="N149" s="5">
        <f>IF(AND(datos_campo!U153&gt;=0,datos_campo!V153&gt;=0),AVERAGE(datos_campo!U153:V153),IF(OR(datos_campo!U153="",datos_campo!V153=""),SUM(datos_campo!U153:V153),"revisar"))*400</f>
        <v>15600</v>
      </c>
      <c r="O149" s="5">
        <f>IF(AND(datos_campo!W153&gt;=0,datos_campo!X153&gt;=0),AVERAGE(datos_campo!W153:X153),IF(OR(datos_campo!W153="",datos_campo!X153=""),SUM(datos_campo!W153:X153),"revisar"))*400</f>
        <v>4400</v>
      </c>
      <c r="P149" s="5">
        <f>IF(AND(datos_campo!Y153&gt;=0,datos_campo!Z153&gt;=0),AVERAGE(datos_campo!Y153:Z153),IF(OR(datos_campo!Y153="",datos_campo!Z153=""),SUM(datos_campo!Y153:Z153),"revisar"))*400</f>
        <v>0</v>
      </c>
      <c r="Q149" s="5">
        <f>IF(AND(datos_campo!AA153&gt;=0,datos_campo!AB153&gt;=0),AVERAGE(datos_campo!AA153:AB153),IF(OR(datos_campo!AA153="",datos_campo!AB153=""),SUM(datos_campo!AA153:AB153),"revisar"))*400</f>
        <v>0</v>
      </c>
      <c r="R149" s="5">
        <f>IF(AND(datos_campo!AC153&gt;=0,datos_campo!AD153&gt;=0),AVERAGE(datos_campo!AC153:AD153),IF(OR(datos_campo!AC153="",datos_campo!AD153=""),SUM(datos_campo!AC153:AD153),"revisar"))*400</f>
        <v>0</v>
      </c>
      <c r="S149" s="5">
        <f t="shared" si="18"/>
        <v>20000</v>
      </c>
      <c r="T149" s="31">
        <f>IF(AND(datos_campo!AE138&gt;=0,datos_campo!AF138&gt;=0),AVERAGE(datos_campo!AE138:AF138),IF(OR(datos_campo!AE138="",datos_campo!AF138=""),SUM(datos_campo!AE138:AF138),"revisar"))*400</f>
        <v>0</v>
      </c>
      <c r="U149" s="39">
        <f>IF(AND(datos_campo!AG153&gt;=0,datos_campo!AH153&gt;=0),AVERAGE(datos_campo!AG153:AH153),IF(OR(datos_campo!AG153="",datos_campo!AH153=""),SUM(datos_campo!AG153:AH153),"revisar"))*400</f>
        <v>1600</v>
      </c>
      <c r="V149" s="42">
        <f t="shared" si="14"/>
        <v>1600</v>
      </c>
    </row>
    <row r="150" spans="1:22" x14ac:dyDescent="0.25">
      <c r="A150" s="26">
        <f>datos_campo!A154</f>
        <v>42761</v>
      </c>
      <c r="B150" s="5" t="str">
        <f>datos_campo!B154</f>
        <v>Luisa Fernanda</v>
      </c>
      <c r="C150" s="212">
        <f>datos_campo!C154</f>
        <v>3</v>
      </c>
      <c r="D150" s="5">
        <f>datos_campo!D154</f>
        <v>20</v>
      </c>
      <c r="E150" s="6">
        <f>datos_campo!E154</f>
        <v>7</v>
      </c>
      <c r="F150" s="5">
        <f>datos_campo!F154</f>
        <v>0</v>
      </c>
      <c r="G150" s="5">
        <f>datos_campo!G154</f>
        <v>5</v>
      </c>
      <c r="H150" s="6">
        <f>(datos_campo!H154/G150)</f>
        <v>40</v>
      </c>
      <c r="I150" s="6">
        <f>(datos_campo!I154/G150)</f>
        <v>14</v>
      </c>
      <c r="J150" s="6">
        <f t="shared" si="15"/>
        <v>54</v>
      </c>
      <c r="K150" s="6">
        <f t="shared" si="16"/>
        <v>74.074074074074076</v>
      </c>
      <c r="L150" s="6">
        <f t="shared" si="17"/>
        <v>25.925925925925927</v>
      </c>
      <c r="M150" s="7">
        <f>IF(COUNTIF(datos_campo!K154:T154,"&gt;=0")&gt;=1,((SUM(datos_campo!K154:T154)*100)/(COUNTIF(datos_campo!K154:T154,"&gt;=0")*20))," ")</f>
        <v>9</v>
      </c>
      <c r="N150" s="5">
        <f>IF(AND(datos_campo!U154&gt;=0,datos_campo!V154&gt;=0),AVERAGE(datos_campo!U154:V154),IF(OR(datos_campo!U154="",datos_campo!V154=""),SUM(datos_campo!U154:V154),"revisar"))*400</f>
        <v>19200</v>
      </c>
      <c r="O150" s="5">
        <f>IF(AND(datos_campo!W154&gt;=0,datos_campo!X154&gt;=0),AVERAGE(datos_campo!W154:X154),IF(OR(datos_campo!W154="",datos_campo!X154=""),SUM(datos_campo!W154:X154),"revisar"))*400</f>
        <v>3200</v>
      </c>
      <c r="P150" s="5">
        <f>IF(AND(datos_campo!Y154&gt;=0,datos_campo!Z154&gt;=0),AVERAGE(datos_campo!Y154:Z154),IF(OR(datos_campo!Y154="",datos_campo!Z154=""),SUM(datos_campo!Y154:Z154),"revisar"))*400</f>
        <v>800</v>
      </c>
      <c r="Q150" s="5">
        <f>IF(AND(datos_campo!AA154&gt;=0,datos_campo!AB154&gt;=0),AVERAGE(datos_campo!AA154:AB154),IF(OR(datos_campo!AA154="",datos_campo!AB154=""),SUM(datos_campo!AA154:AB154),"revisar"))*400</f>
        <v>0</v>
      </c>
      <c r="R150" s="5">
        <f>IF(AND(datos_campo!AC154&gt;=0,datos_campo!AD154&gt;=0),AVERAGE(datos_campo!AC154:AD154),IF(OR(datos_campo!AC154="",datos_campo!AD154=""),SUM(datos_campo!AC154:AD154),"revisar"))*400</f>
        <v>0</v>
      </c>
      <c r="S150" s="5">
        <f t="shared" si="18"/>
        <v>23200</v>
      </c>
      <c r="T150" s="31">
        <f>IF(AND(datos_campo!AE139&gt;=0,datos_campo!AF139&gt;=0),AVERAGE(datos_campo!AE139:AF139),IF(OR(datos_campo!AE139="",datos_campo!AF139=""),SUM(datos_campo!AE139:AF139),"revisar"))*400</f>
        <v>0</v>
      </c>
      <c r="U150" s="39">
        <f>IF(AND(datos_campo!AG154&gt;=0,datos_campo!AH154&gt;=0),AVERAGE(datos_campo!AG154:AH154),IF(OR(datos_campo!AG154="",datos_campo!AH154=""),SUM(datos_campo!AG154:AH154),"revisar"))*400</f>
        <v>0</v>
      </c>
      <c r="V150" s="42">
        <f t="shared" si="14"/>
        <v>0</v>
      </c>
    </row>
    <row r="151" spans="1:22" x14ac:dyDescent="0.25">
      <c r="A151" s="190">
        <f>datos_campo!A155</f>
        <v>42751</v>
      </c>
      <c r="B151" s="127" t="str">
        <f>datos_campo!B155</f>
        <v>Sierra Morena</v>
      </c>
      <c r="C151" s="215">
        <f>datos_campo!C155</f>
        <v>3</v>
      </c>
      <c r="D151" s="127">
        <f>datos_campo!D155</f>
        <v>21</v>
      </c>
      <c r="E151" s="131">
        <f>datos_campo!E155</f>
        <v>4</v>
      </c>
      <c r="F151" s="127">
        <f>datos_campo!F155</f>
        <v>0</v>
      </c>
      <c r="G151" s="127">
        <f>datos_campo!G155</f>
        <v>5</v>
      </c>
      <c r="H151" s="131">
        <f>(datos_campo!H155/G151)</f>
        <v>57.8</v>
      </c>
      <c r="I151" s="131">
        <f>(datos_campo!I155/G151)</f>
        <v>34.799999999999997</v>
      </c>
      <c r="J151" s="131">
        <f t="shared" si="15"/>
        <v>92.6</v>
      </c>
      <c r="K151" s="131">
        <f t="shared" si="16"/>
        <v>62.419006479481645</v>
      </c>
      <c r="L151" s="131">
        <f t="shared" si="17"/>
        <v>37.580993520518355</v>
      </c>
      <c r="M151" s="132">
        <f>IF(COUNTIF(datos_campo!K155:T155,"&gt;=0")&gt;=1,((SUM(datos_campo!K155:T155)*100)/(COUNTIF(datos_campo!K155:T155,"&gt;=0")*20))," ")</f>
        <v>13.55</v>
      </c>
      <c r="N151" s="127">
        <f>IF(AND(datos_campo!U155&gt;=0,datos_campo!V155&gt;=0),AVERAGE(datos_campo!U155:V155),IF(OR(datos_campo!U155="",datos_campo!V155=""),SUM(datos_campo!U155:V155),"revisar"))*400</f>
        <v>4000</v>
      </c>
      <c r="O151" s="127">
        <f>IF(AND(datos_campo!W155&gt;=0,datos_campo!X155&gt;=0),AVERAGE(datos_campo!W155:X155),IF(OR(datos_campo!W155="",datos_campo!X155=""),SUM(datos_campo!W155:X155),"revisar"))*400</f>
        <v>44000</v>
      </c>
      <c r="P151" s="127">
        <f>IF(AND(datos_campo!Y155&gt;=0,datos_campo!Z155&gt;=0),AVERAGE(datos_campo!Y155:Z155),IF(OR(datos_campo!Y155="",datos_campo!Z155=""),SUM(datos_campo!Y155:Z155),"revisar"))*400</f>
        <v>1600</v>
      </c>
      <c r="Q151" s="127">
        <f>IF(AND(datos_campo!AA155&gt;=0,datos_campo!AB155&gt;=0),AVERAGE(datos_campo!AA155:AB155),IF(OR(datos_campo!AA155="",datos_campo!AB155=""),SUM(datos_campo!AA155:AB155),"revisar"))*400</f>
        <v>400</v>
      </c>
      <c r="R151" s="127">
        <f>IF(AND(datos_campo!AC155&gt;=0,datos_campo!AD155&gt;=0),AVERAGE(datos_campo!AC155:AD155),IF(OR(datos_campo!AC155="",datos_campo!AD155=""),SUM(datos_campo!AC155:AD155),"revisar"))*400</f>
        <v>0</v>
      </c>
      <c r="S151" s="127">
        <f t="shared" si="18"/>
        <v>50000</v>
      </c>
      <c r="T151" s="127">
        <f>IF(AND(datos_campo!AE140&gt;=0,datos_campo!AF140&gt;=0),AVERAGE(datos_campo!AE140:AF140),IF(OR(datos_campo!AE140="",datos_campo!AF140=""),SUM(datos_campo!AE140:AF140),"revisar"))*400</f>
        <v>0</v>
      </c>
      <c r="U151" s="127">
        <f>IF(AND(datos_campo!AG155&gt;=0,datos_campo!AH155&gt;=0),AVERAGE(datos_campo!AG155:AH155),IF(OR(datos_campo!AG155="",datos_campo!AH155=""),SUM(datos_campo!AG155:AH155),"revisar"))*400</f>
        <v>4000</v>
      </c>
      <c r="V151" s="191">
        <f t="shared" si="14"/>
        <v>4000</v>
      </c>
    </row>
    <row r="152" spans="1:22" x14ac:dyDescent="0.25">
      <c r="A152" s="190">
        <f>datos_campo!A156</f>
        <v>42751</v>
      </c>
      <c r="B152" s="127" t="str">
        <f>datos_campo!B156</f>
        <v>Sierra Morena</v>
      </c>
      <c r="C152" s="215">
        <f>datos_campo!C156</f>
        <v>3</v>
      </c>
      <c r="D152" s="127">
        <f>datos_campo!D156</f>
        <v>22</v>
      </c>
      <c r="E152" s="131">
        <f>datos_campo!E156</f>
        <v>4</v>
      </c>
      <c r="F152" s="127">
        <f>datos_campo!F156</f>
        <v>0</v>
      </c>
      <c r="G152" s="127">
        <f>datos_campo!G156</f>
        <v>5</v>
      </c>
      <c r="H152" s="131">
        <f>(datos_campo!H156/G152)</f>
        <v>37.6</v>
      </c>
      <c r="I152" s="131">
        <f>(datos_campo!I156/G152)</f>
        <v>24.6</v>
      </c>
      <c r="J152" s="131">
        <f t="shared" si="15"/>
        <v>62.2</v>
      </c>
      <c r="K152" s="131">
        <f t="shared" si="16"/>
        <v>60.450160771704176</v>
      </c>
      <c r="L152" s="131">
        <f t="shared" si="17"/>
        <v>39.549839228295816</v>
      </c>
      <c r="M152" s="132">
        <f>IF(COUNTIF(datos_campo!K156:T156,"&gt;=0")&gt;=1,((SUM(datos_campo!K156:T156)*100)/(COUNTIF(datos_campo!K156:T156,"&gt;=0")*20))," ")</f>
        <v>35.5</v>
      </c>
      <c r="N152" s="127">
        <f>IF(AND(datos_campo!U156&gt;=0,datos_campo!V156&gt;=0),AVERAGE(datos_campo!U156:V156),IF(OR(datos_campo!U156="",datos_campo!V156=""),SUM(datos_campo!U156:V156),"revisar"))*400</f>
        <v>34800</v>
      </c>
      <c r="O152" s="127">
        <f>IF(AND(datos_campo!W156&gt;=0,datos_campo!X156&gt;=0),AVERAGE(datos_campo!W156:X156),IF(OR(datos_campo!W156="",datos_campo!X156=""),SUM(datos_campo!W156:X156),"revisar"))*400</f>
        <v>19600</v>
      </c>
      <c r="P152" s="127">
        <f>IF(AND(datos_campo!Y156&gt;=0,datos_campo!Z156&gt;=0),AVERAGE(datos_campo!Y156:Z156),IF(OR(datos_campo!Y156="",datos_campo!Z156=""),SUM(datos_campo!Y156:Z156),"revisar"))*400</f>
        <v>3600</v>
      </c>
      <c r="Q152" s="127">
        <f>IF(AND(datos_campo!AA156&gt;=0,datos_campo!AB156&gt;=0),AVERAGE(datos_campo!AA156:AB156),IF(OR(datos_campo!AA156="",datos_campo!AB156=""),SUM(datos_campo!AA156:AB156),"revisar"))*400</f>
        <v>0</v>
      </c>
      <c r="R152" s="127">
        <f>IF(AND(datos_campo!AC156&gt;=0,datos_campo!AD156&gt;=0),AVERAGE(datos_campo!AC156:AD156),IF(OR(datos_campo!AC156="",datos_campo!AD156=""),SUM(datos_campo!AC156:AD156),"revisar"))*400</f>
        <v>0</v>
      </c>
      <c r="S152" s="127">
        <f t="shared" si="18"/>
        <v>58000</v>
      </c>
      <c r="T152" s="127">
        <f>IF(AND(datos_campo!AE141&gt;=0,datos_campo!AF141&gt;=0),AVERAGE(datos_campo!AE141:AF141),IF(OR(datos_campo!AE141="",datos_campo!AF141=""),SUM(datos_campo!AE141:AF141),"revisar"))*400</f>
        <v>0</v>
      </c>
      <c r="U152" s="127">
        <f>IF(AND(datos_campo!AG156&gt;=0,datos_campo!AH156&gt;=0),AVERAGE(datos_campo!AG156:AH156),IF(OR(datos_campo!AG156="",datos_campo!AH156=""),SUM(datos_campo!AG156:AH156),"revisar"))*400</f>
        <v>5600</v>
      </c>
      <c r="V152" s="191">
        <f t="shared" si="14"/>
        <v>5600</v>
      </c>
    </row>
    <row r="153" spans="1:22" x14ac:dyDescent="0.25">
      <c r="A153" s="190">
        <f>datos_campo!A157</f>
        <v>42751</v>
      </c>
      <c r="B153" s="127" t="str">
        <f>datos_campo!B157</f>
        <v>Sierra Morena</v>
      </c>
      <c r="C153" s="215">
        <f>datos_campo!C157</f>
        <v>3</v>
      </c>
      <c r="D153" s="127">
        <f>datos_campo!D157</f>
        <v>23</v>
      </c>
      <c r="E153" s="131">
        <f>datos_campo!E157</f>
        <v>4</v>
      </c>
      <c r="F153" s="127">
        <f>datos_campo!F157</f>
        <v>0</v>
      </c>
      <c r="G153" s="127">
        <f>datos_campo!G157</f>
        <v>5</v>
      </c>
      <c r="H153" s="131">
        <f>(datos_campo!H157/G153)</f>
        <v>60</v>
      </c>
      <c r="I153" s="131">
        <f>(datos_campo!I157/G153)</f>
        <v>56.6</v>
      </c>
      <c r="J153" s="131">
        <f t="shared" si="15"/>
        <v>116.6</v>
      </c>
      <c r="K153" s="131">
        <f t="shared" si="16"/>
        <v>51.457975986277873</v>
      </c>
      <c r="L153" s="131">
        <f t="shared" si="17"/>
        <v>48.542024013722127</v>
      </c>
      <c r="M153" s="132">
        <f>IF(COUNTIF(datos_campo!K157:T157,"&gt;=0")&gt;=1,((SUM(datos_campo!K157:T157)*100)/(COUNTIF(datos_campo!K157:T157,"&gt;=0")*20))," ")</f>
        <v>21.5</v>
      </c>
      <c r="N153" s="127">
        <f>IF(AND(datos_campo!U157&gt;=0,datos_campo!V157&gt;=0),AVERAGE(datos_campo!U157:V157),IF(OR(datos_campo!U157="",datos_campo!V157=""),SUM(datos_campo!U157:V157),"revisar"))*400</f>
        <v>53600</v>
      </c>
      <c r="O153" s="127">
        <f>IF(AND(datos_campo!W157&gt;=0,datos_campo!X157&gt;=0),AVERAGE(datos_campo!W157:X157),IF(OR(datos_campo!W157="",datos_campo!X157=""),SUM(datos_campo!W157:X157),"revisar"))*400</f>
        <v>8400</v>
      </c>
      <c r="P153" s="127">
        <f>IF(AND(datos_campo!Y157&gt;=0,datos_campo!Z157&gt;=0),AVERAGE(datos_campo!Y157:Z157),IF(OR(datos_campo!Y157="",datos_campo!Z157=""),SUM(datos_campo!Y157:Z157),"revisar"))*400</f>
        <v>0</v>
      </c>
      <c r="Q153" s="127">
        <f>IF(AND(datos_campo!AA157&gt;=0,datos_campo!AB157&gt;=0),AVERAGE(datos_campo!AA157:AB157),IF(OR(datos_campo!AA157="",datos_campo!AB157=""),SUM(datos_campo!AA157:AB157),"revisar"))*400</f>
        <v>0</v>
      </c>
      <c r="R153" s="127">
        <f>IF(AND(datos_campo!AC157&gt;=0,datos_campo!AD157&gt;=0),AVERAGE(datos_campo!AC157:AD157),IF(OR(datos_campo!AC157="",datos_campo!AD157=""),SUM(datos_campo!AC157:AD157),"revisar"))*400</f>
        <v>0</v>
      </c>
      <c r="S153" s="127">
        <f t="shared" si="18"/>
        <v>62000</v>
      </c>
      <c r="T153" s="127">
        <f>IF(AND(datos_campo!AE142&gt;=0,datos_campo!AF142&gt;=0),AVERAGE(datos_campo!AE142:AF142),IF(OR(datos_campo!AE142="",datos_campo!AF142=""),SUM(datos_campo!AE142:AF142),"revisar"))*400</f>
        <v>0</v>
      </c>
      <c r="U153" s="127">
        <f>IF(AND(datos_campo!AG157&gt;=0,datos_campo!AH157&gt;=0),AVERAGE(datos_campo!AG157:AH157),IF(OR(datos_campo!AG157="",datos_campo!AH157=""),SUM(datos_campo!AG157:AH157),"revisar"))*400</f>
        <v>3200</v>
      </c>
      <c r="V153" s="191">
        <f t="shared" si="14"/>
        <v>3200</v>
      </c>
    </row>
    <row r="154" spans="1:22" x14ac:dyDescent="0.25">
      <c r="A154" s="190">
        <f>datos_campo!A158</f>
        <v>42751</v>
      </c>
      <c r="B154" s="127" t="str">
        <f>datos_campo!B158</f>
        <v>Sierra Morena</v>
      </c>
      <c r="C154" s="215">
        <f>datos_campo!C158</f>
        <v>3</v>
      </c>
      <c r="D154" s="127">
        <f>datos_campo!D158</f>
        <v>24</v>
      </c>
      <c r="E154" s="131">
        <f>datos_campo!E158</f>
        <v>4</v>
      </c>
      <c r="F154" s="127">
        <f>datos_campo!F158</f>
        <v>0</v>
      </c>
      <c r="G154" s="127">
        <f>datos_campo!G158</f>
        <v>5</v>
      </c>
      <c r="H154" s="131">
        <f>(datos_campo!H158/G154)</f>
        <v>35.799999999999997</v>
      </c>
      <c r="I154" s="131">
        <f>(datos_campo!I158/G154)</f>
        <v>61.4</v>
      </c>
      <c r="J154" s="131">
        <f t="shared" si="15"/>
        <v>97.199999999999989</v>
      </c>
      <c r="K154" s="131">
        <f t="shared" si="16"/>
        <v>36.831275720164612</v>
      </c>
      <c r="L154" s="131">
        <f t="shared" si="17"/>
        <v>63.168724279835395</v>
      </c>
      <c r="M154" s="132">
        <f>IF(COUNTIF(datos_campo!K158:T158,"&gt;=0")&gt;=1,((SUM(datos_campo!K158:T158)*100)/(COUNTIF(datos_campo!K158:T158,"&gt;=0")*20))," ")</f>
        <v>38.85</v>
      </c>
      <c r="N154" s="127">
        <f>IF(AND(datos_campo!U158&gt;=0,datos_campo!V158&gt;=0),AVERAGE(datos_campo!U158:V158),IF(OR(datos_campo!U158="",datos_campo!V158=""),SUM(datos_campo!U158:V158),"revisar"))*400</f>
        <v>55600</v>
      </c>
      <c r="O154" s="127">
        <f>IF(AND(datos_campo!W158&gt;=0,datos_campo!X158&gt;=0),AVERAGE(datos_campo!W158:X158),IF(OR(datos_campo!W158="",datos_campo!X158=""),SUM(datos_campo!W158:X158),"revisar"))*400</f>
        <v>11600</v>
      </c>
      <c r="P154" s="127">
        <f>IF(AND(datos_campo!Y158&gt;=0,datos_campo!Z158&gt;=0),AVERAGE(datos_campo!Y158:Z158),IF(OR(datos_campo!Y158="",datos_campo!Z158=""),SUM(datos_campo!Y158:Z158),"revisar"))*400</f>
        <v>0</v>
      </c>
      <c r="Q154" s="127">
        <f>IF(AND(datos_campo!AA158&gt;=0,datos_campo!AB158&gt;=0),AVERAGE(datos_campo!AA158:AB158),IF(OR(datos_campo!AA158="",datos_campo!AB158=""),SUM(datos_campo!AA158:AB158),"revisar"))*400</f>
        <v>0</v>
      </c>
      <c r="R154" s="127">
        <f>IF(AND(datos_campo!AC158&gt;=0,datos_campo!AD158&gt;=0),AVERAGE(datos_campo!AC158:AD158),IF(OR(datos_campo!AC158="",datos_campo!AD158=""),SUM(datos_campo!AC158:AD158),"revisar"))*400</f>
        <v>0</v>
      </c>
      <c r="S154" s="127">
        <f t="shared" si="18"/>
        <v>67200</v>
      </c>
      <c r="T154" s="127">
        <f>IF(AND(datos_campo!AE143&gt;=0,datos_campo!AF143&gt;=0),AVERAGE(datos_campo!AE143:AF143),IF(OR(datos_campo!AE143="",datos_campo!AF143=""),SUM(datos_campo!AE143:AF143),"revisar"))*400</f>
        <v>0</v>
      </c>
      <c r="U154" s="127">
        <f>IF(AND(datos_campo!AG158&gt;=0,datos_campo!AH158&gt;=0),AVERAGE(datos_campo!AG158:AH158),IF(OR(datos_campo!AG158="",datos_campo!AH158=""),SUM(datos_campo!AG158:AH158),"revisar"))*400</f>
        <v>2000</v>
      </c>
      <c r="V154" s="191">
        <f t="shared" si="14"/>
        <v>2000</v>
      </c>
    </row>
    <row r="155" spans="1:22" x14ac:dyDescent="0.25">
      <c r="A155" s="190">
        <f>datos_campo!A159</f>
        <v>42751</v>
      </c>
      <c r="B155" s="127" t="str">
        <f>datos_campo!B159</f>
        <v>Sierra Morena</v>
      </c>
      <c r="C155" s="215">
        <f>datos_campo!C159</f>
        <v>3</v>
      </c>
      <c r="D155" s="127">
        <f>datos_campo!D159</f>
        <v>25</v>
      </c>
      <c r="E155" s="131">
        <f>datos_campo!E159</f>
        <v>4</v>
      </c>
      <c r="F155" s="127">
        <f>datos_campo!F159</f>
        <v>0</v>
      </c>
      <c r="G155" s="127">
        <f>datos_campo!G159</f>
        <v>5</v>
      </c>
      <c r="H155" s="131">
        <f>(datos_campo!H159/G155)</f>
        <v>55</v>
      </c>
      <c r="I155" s="131">
        <f>(datos_campo!I159/G155)</f>
        <v>64.599999999999994</v>
      </c>
      <c r="J155" s="131">
        <f t="shared" si="15"/>
        <v>119.6</v>
      </c>
      <c r="K155" s="131">
        <f t="shared" si="16"/>
        <v>45.986622073578594</v>
      </c>
      <c r="L155" s="131">
        <f t="shared" si="17"/>
        <v>54.013377926421398</v>
      </c>
      <c r="M155" s="132">
        <f>IF(COUNTIF(datos_campo!K159:T159,"&gt;=0")&gt;=1,((SUM(datos_campo!K159:T159)*100)/(COUNTIF(datos_campo!K159:T159,"&gt;=0")*20))," ")</f>
        <v>59.4</v>
      </c>
      <c r="N155" s="127">
        <f>IF(AND(datos_campo!U159&gt;=0,datos_campo!V159&gt;=0),AVERAGE(datos_campo!U159:V159),IF(OR(datos_campo!U159="",datos_campo!V159=""),SUM(datos_campo!U159:V159),"revisar"))*400</f>
        <v>65600</v>
      </c>
      <c r="O155" s="127">
        <f>IF(AND(datos_campo!W159&gt;=0,datos_campo!X159&gt;=0),AVERAGE(datos_campo!W159:X159),IF(OR(datos_campo!W159="",datos_campo!X159=""),SUM(datos_campo!W159:X159),"revisar"))*400</f>
        <v>3600</v>
      </c>
      <c r="P155" s="127">
        <f>IF(AND(datos_campo!Y159&gt;=0,datos_campo!Z159&gt;=0),AVERAGE(datos_campo!Y159:Z159),IF(OR(datos_campo!Y159="",datos_campo!Z159=""),SUM(datos_campo!Y159:Z159),"revisar"))*400</f>
        <v>400</v>
      </c>
      <c r="Q155" s="127">
        <f>IF(AND(datos_campo!AA159&gt;=0,datos_campo!AB159&gt;=0),AVERAGE(datos_campo!AA159:AB159),IF(OR(datos_campo!AA159="",datos_campo!AB159=""),SUM(datos_campo!AA159:AB159),"revisar"))*400</f>
        <v>0</v>
      </c>
      <c r="R155" s="127">
        <f>IF(AND(datos_campo!AC159&gt;=0,datos_campo!AD159&gt;=0),AVERAGE(datos_campo!AC159:AD159),IF(OR(datos_campo!AC159="",datos_campo!AD159=""),SUM(datos_campo!AC159:AD159),"revisar"))*400</f>
        <v>0</v>
      </c>
      <c r="S155" s="127">
        <f t="shared" si="18"/>
        <v>69600</v>
      </c>
      <c r="T155" s="127">
        <f>IF(AND(datos_campo!AE144&gt;=0,datos_campo!AF144&gt;=0),AVERAGE(datos_campo!AE144:AF144),IF(OR(datos_campo!AE144="",datos_campo!AF144=""),SUM(datos_campo!AE144:AF144),"revisar"))*400</f>
        <v>0</v>
      </c>
      <c r="U155" s="127">
        <f>IF(AND(datos_campo!AG159&gt;=0,datos_campo!AH159&gt;=0),AVERAGE(datos_campo!AG159:AH159),IF(OR(datos_campo!AG159="",datos_campo!AH159=""),SUM(datos_campo!AG159:AH159),"revisar"))*400</f>
        <v>4400</v>
      </c>
      <c r="V155" s="191">
        <f t="shared" si="14"/>
        <v>4400</v>
      </c>
    </row>
    <row r="156" spans="1:22" x14ac:dyDescent="0.25">
      <c r="A156" s="190">
        <f>datos_campo!A160</f>
        <v>42751</v>
      </c>
      <c r="B156" s="127" t="str">
        <f>datos_campo!B160</f>
        <v>Sierra Morena</v>
      </c>
      <c r="C156" s="215">
        <f>datos_campo!C160</f>
        <v>3</v>
      </c>
      <c r="D156" s="127">
        <f>datos_campo!D160</f>
        <v>26</v>
      </c>
      <c r="E156" s="131">
        <f>datos_campo!E160</f>
        <v>24</v>
      </c>
      <c r="F156" s="127">
        <f>datos_campo!F160</f>
        <v>0</v>
      </c>
      <c r="G156" s="127">
        <f>datos_campo!G160</f>
        <v>5</v>
      </c>
      <c r="H156" s="131">
        <f>(datos_campo!H160/G156)</f>
        <v>24.2</v>
      </c>
      <c r="I156" s="131">
        <f>(datos_campo!I160/G156)</f>
        <v>52.6</v>
      </c>
      <c r="J156" s="131">
        <f t="shared" si="15"/>
        <v>76.8</v>
      </c>
      <c r="K156" s="131">
        <f t="shared" si="16"/>
        <v>31.510416666666668</v>
      </c>
      <c r="L156" s="131">
        <f t="shared" si="17"/>
        <v>68.489583333333343</v>
      </c>
      <c r="M156" s="132">
        <f>IF(COUNTIF(datos_campo!K160:T160,"&gt;=0")&gt;=1,((SUM(datos_campo!K160:T160)*100)/(COUNTIF(datos_campo!K160:T160,"&gt;=0")*20))," ")</f>
        <v>9.5</v>
      </c>
      <c r="N156" s="127">
        <f>IF(AND(datos_campo!U160&gt;=0,datos_campo!V160&gt;=0),AVERAGE(datos_campo!U160:V160),IF(OR(datos_campo!U160="",datos_campo!V160=""),SUM(datos_campo!U160:V160),"revisar"))*400</f>
        <v>47200</v>
      </c>
      <c r="O156" s="127">
        <f>IF(AND(datos_campo!W160&gt;=0,datos_campo!X160&gt;=0),AVERAGE(datos_campo!W160:X160),IF(OR(datos_campo!W160="",datos_campo!X160=""),SUM(datos_campo!W160:X160),"revisar"))*400</f>
        <v>24400</v>
      </c>
      <c r="P156" s="127">
        <f>IF(AND(datos_campo!Y160&gt;=0,datos_campo!Z160&gt;=0),AVERAGE(datos_campo!Y160:Z160),IF(OR(datos_campo!Y160="",datos_campo!Z160=""),SUM(datos_campo!Y160:Z160),"revisar"))*400</f>
        <v>800</v>
      </c>
      <c r="Q156" s="127">
        <f>IF(AND(datos_campo!AA160&gt;=0,datos_campo!AB160&gt;=0),AVERAGE(datos_campo!AA160:AB160),IF(OR(datos_campo!AA160="",datos_campo!AB160=""),SUM(datos_campo!AA160:AB160),"revisar"))*400</f>
        <v>0</v>
      </c>
      <c r="R156" s="127">
        <f>IF(AND(datos_campo!AC160&gt;=0,datos_campo!AD160&gt;=0),AVERAGE(datos_campo!AC160:AD160),IF(OR(datos_campo!AC160="",datos_campo!AD160=""),SUM(datos_campo!AC160:AD160),"revisar"))*400</f>
        <v>0</v>
      </c>
      <c r="S156" s="127">
        <f t="shared" si="18"/>
        <v>72400</v>
      </c>
      <c r="T156" s="127">
        <f>IF(AND(datos_campo!AE145&gt;=0,datos_campo!AF145&gt;=0),AVERAGE(datos_campo!AE145:AF145),IF(OR(datos_campo!AE145="",datos_campo!AF145=""),SUM(datos_campo!AE145:AF145),"revisar"))*400</f>
        <v>0</v>
      </c>
      <c r="U156" s="127">
        <f>IF(AND(datos_campo!AG160&gt;=0,datos_campo!AH160&gt;=0),AVERAGE(datos_campo!AG160:AH160),IF(OR(datos_campo!AG160="",datos_campo!AH160=""),SUM(datos_campo!AG160:AH160),"revisar"))*400</f>
        <v>3200</v>
      </c>
      <c r="V156" s="191">
        <f t="shared" ref="V156:V179" si="19">SUM(T156+U156)</f>
        <v>3200</v>
      </c>
    </row>
    <row r="157" spans="1:22" x14ac:dyDescent="0.25">
      <c r="A157" s="190">
        <f>datos_campo!A161</f>
        <v>42751</v>
      </c>
      <c r="B157" s="127" t="str">
        <f>datos_campo!B161</f>
        <v>Sierra Morena</v>
      </c>
      <c r="C157" s="215">
        <f>datos_campo!C161</f>
        <v>3</v>
      </c>
      <c r="D157" s="127">
        <f>datos_campo!D161</f>
        <v>27</v>
      </c>
      <c r="E157" s="131">
        <f>datos_campo!E161</f>
        <v>24</v>
      </c>
      <c r="F157" s="127">
        <f>datos_campo!F161</f>
        <v>0</v>
      </c>
      <c r="G157" s="127">
        <f>datos_campo!G161</f>
        <v>5</v>
      </c>
      <c r="H157" s="131">
        <f>(datos_campo!H161/G157)</f>
        <v>59.8</v>
      </c>
      <c r="I157" s="131">
        <f>(datos_campo!I161/G157)</f>
        <v>70.599999999999994</v>
      </c>
      <c r="J157" s="131">
        <f t="shared" si="15"/>
        <v>130.39999999999998</v>
      </c>
      <c r="K157" s="131">
        <f t="shared" si="16"/>
        <v>45.858895705521483</v>
      </c>
      <c r="L157" s="131">
        <f t="shared" si="17"/>
        <v>54.141104294478531</v>
      </c>
      <c r="M157" s="132">
        <f>IF(COUNTIF(datos_campo!K161:T161,"&gt;=0")&gt;=1,((SUM(datos_campo!K161:T161)*100)/(COUNTIF(datos_campo!K161:T161,"&gt;=0")*20))," ")</f>
        <v>26.75</v>
      </c>
      <c r="N157" s="127">
        <f>IF(AND(datos_campo!U161&gt;=0,datos_campo!V161&gt;=0),AVERAGE(datos_campo!U161:V161),IF(OR(datos_campo!U161="",datos_campo!V161=""),SUM(datos_campo!U161:V161),"revisar"))*400</f>
        <v>92800</v>
      </c>
      <c r="O157" s="127">
        <f>IF(AND(datos_campo!W161&gt;=0,datos_campo!X161&gt;=0),AVERAGE(datos_campo!W161:X161),IF(OR(datos_campo!W161="",datos_campo!X161=""),SUM(datos_campo!W161:X161),"revisar"))*400</f>
        <v>27600</v>
      </c>
      <c r="P157" s="127">
        <f>IF(AND(datos_campo!Y161&gt;=0,datos_campo!Z161&gt;=0),AVERAGE(datos_campo!Y161:Z161),IF(OR(datos_campo!Y161="",datos_campo!Z161=""),SUM(datos_campo!Y161:Z161),"revisar"))*400</f>
        <v>400</v>
      </c>
      <c r="Q157" s="127">
        <f>IF(AND(datos_campo!AA161&gt;=0,datos_campo!AB161&gt;=0),AVERAGE(datos_campo!AA161:AB161),IF(OR(datos_campo!AA161="",datos_campo!AB161=""),SUM(datos_campo!AA161:AB161),"revisar"))*400</f>
        <v>0</v>
      </c>
      <c r="R157" s="127">
        <f>IF(AND(datos_campo!AC161&gt;=0,datos_campo!AD161&gt;=0),AVERAGE(datos_campo!AC161:AD161),IF(OR(datos_campo!AC161="",datos_campo!AD161=""),SUM(datos_campo!AC161:AD161),"revisar"))*400</f>
        <v>0</v>
      </c>
      <c r="S157" s="127">
        <f t="shared" si="18"/>
        <v>120800</v>
      </c>
      <c r="T157" s="127">
        <f>IF(AND(datos_campo!AE146&gt;=0,datos_campo!AF146&gt;=0),AVERAGE(datos_campo!AE146:AF146),IF(OR(datos_campo!AE146="",datos_campo!AF146=""),SUM(datos_campo!AE146:AF146),"revisar"))*400</f>
        <v>0</v>
      </c>
      <c r="U157" s="127">
        <f>IF(AND(datos_campo!AG161&gt;=0,datos_campo!AH161&gt;=0),AVERAGE(datos_campo!AG161:AH161),IF(OR(datos_campo!AG161="",datos_campo!AH161=""),SUM(datos_campo!AG161:AH161),"revisar"))*400</f>
        <v>3600</v>
      </c>
      <c r="V157" s="191">
        <f t="shared" si="19"/>
        <v>3600</v>
      </c>
    </row>
    <row r="158" spans="1:22" x14ac:dyDescent="0.25">
      <c r="A158" s="190">
        <f>datos_campo!A162</f>
        <v>42751</v>
      </c>
      <c r="B158" s="127" t="str">
        <f>datos_campo!B162</f>
        <v>Sierra Morena</v>
      </c>
      <c r="C158" s="215">
        <f>datos_campo!C162</f>
        <v>3</v>
      </c>
      <c r="D158" s="127">
        <f>datos_campo!D162</f>
        <v>28</v>
      </c>
      <c r="E158" s="131">
        <f>datos_campo!E162</f>
        <v>24</v>
      </c>
      <c r="F158" s="127">
        <f>datos_campo!F162</f>
        <v>0</v>
      </c>
      <c r="G158" s="127">
        <f>datos_campo!G162</f>
        <v>5</v>
      </c>
      <c r="H158" s="131">
        <f>(datos_campo!H162/G158)</f>
        <v>21.6</v>
      </c>
      <c r="I158" s="131">
        <f>(datos_campo!I162/G158)</f>
        <v>24.8</v>
      </c>
      <c r="J158" s="131">
        <f t="shared" si="15"/>
        <v>46.400000000000006</v>
      </c>
      <c r="K158" s="131">
        <f t="shared" si="16"/>
        <v>46.551724137931032</v>
      </c>
      <c r="L158" s="131">
        <f t="shared" si="17"/>
        <v>53.448275862068961</v>
      </c>
      <c r="M158" s="132">
        <f>IF(COUNTIF(datos_campo!K162:T162,"&gt;=0")&gt;=1,((SUM(datos_campo!K162:T162)*100)/(COUNTIF(datos_campo!K162:T162,"&gt;=0")*20))," ")</f>
        <v>14.642857142857142</v>
      </c>
      <c r="N158" s="127">
        <f>IF(AND(datos_campo!U162&gt;=0,datos_campo!V162&gt;=0),AVERAGE(datos_campo!U162:V162),IF(OR(datos_campo!U162="",datos_campo!V162=""),SUM(datos_campo!U162:V162),"revisar"))*400</f>
        <v>39200</v>
      </c>
      <c r="O158" s="127">
        <f>IF(AND(datos_campo!W162&gt;=0,datos_campo!X162&gt;=0),AVERAGE(datos_campo!W162:X162),IF(OR(datos_campo!W162="",datos_campo!X162=""),SUM(datos_campo!W162:X162),"revisar"))*400</f>
        <v>25600</v>
      </c>
      <c r="P158" s="127">
        <f>IF(AND(datos_campo!Y162&gt;=0,datos_campo!Z162&gt;=0),AVERAGE(datos_campo!Y162:Z162),IF(OR(datos_campo!Y162="",datos_campo!Z162=""),SUM(datos_campo!Y162:Z162),"revisar"))*400</f>
        <v>400</v>
      </c>
      <c r="Q158" s="127">
        <f>IF(AND(datos_campo!AA162&gt;=0,datos_campo!AB162&gt;=0),AVERAGE(datos_campo!AA162:AB162),IF(OR(datos_campo!AA162="",datos_campo!AB162=""),SUM(datos_campo!AA162:AB162),"revisar"))*400</f>
        <v>0</v>
      </c>
      <c r="R158" s="127">
        <f>IF(AND(datos_campo!AC162&gt;=0,datos_campo!AD162&gt;=0),AVERAGE(datos_campo!AC162:AD162),IF(OR(datos_campo!AC162="",datos_campo!AD162=""),SUM(datos_campo!AC162:AD162),"revisar"))*400</f>
        <v>0</v>
      </c>
      <c r="S158" s="127">
        <f t="shared" si="18"/>
        <v>65200</v>
      </c>
      <c r="T158" s="127">
        <f>IF(AND(datos_campo!AE147&gt;=0,datos_campo!AF147&gt;=0),AVERAGE(datos_campo!AE147:AF147),IF(OR(datos_campo!AE147="",datos_campo!AF147=""),SUM(datos_campo!AE147:AF147),"revisar"))*400</f>
        <v>0</v>
      </c>
      <c r="U158" s="127">
        <f>IF(AND(datos_campo!AG162&gt;=0,datos_campo!AH162&gt;=0),AVERAGE(datos_campo!AG162:AH162),IF(OR(datos_campo!AG162="",datos_campo!AH162=""),SUM(datos_campo!AG162:AH162),"revisar"))*400</f>
        <v>6800</v>
      </c>
      <c r="V158" s="191">
        <f t="shared" si="19"/>
        <v>6800</v>
      </c>
    </row>
    <row r="159" spans="1:22" x14ac:dyDescent="0.25">
      <c r="A159" s="190">
        <f>datos_campo!A163</f>
        <v>42751</v>
      </c>
      <c r="B159" s="127" t="str">
        <f>datos_campo!B163</f>
        <v>Sierra Morena</v>
      </c>
      <c r="C159" s="215">
        <f>datos_campo!C163</f>
        <v>3</v>
      </c>
      <c r="D159" s="127">
        <f>datos_campo!D163</f>
        <v>29</v>
      </c>
      <c r="E159" s="131">
        <f>datos_campo!E163</f>
        <v>26</v>
      </c>
      <c r="F159" s="127">
        <f>datos_campo!F163</f>
        <v>0</v>
      </c>
      <c r="G159" s="127">
        <f>datos_campo!G163</f>
        <v>5</v>
      </c>
      <c r="H159" s="131">
        <f>(datos_campo!H163/G159)</f>
        <v>27.4</v>
      </c>
      <c r="I159" s="131">
        <f>(datos_campo!I163/G159)</f>
        <v>17.2</v>
      </c>
      <c r="J159" s="131">
        <f t="shared" si="15"/>
        <v>44.599999999999994</v>
      </c>
      <c r="K159" s="131">
        <f t="shared" si="16"/>
        <v>61.434977578475348</v>
      </c>
      <c r="L159" s="131">
        <f t="shared" si="17"/>
        <v>38.565022421524667</v>
      </c>
      <c r="M159" s="132">
        <f>IF(COUNTIF(datos_campo!K163:T163,"&gt;=0")&gt;=1,((SUM(datos_campo!K163:T163)*100)/(COUNTIF(datos_campo!K163:T163,"&gt;=0")*20))," ")</f>
        <v>11.65</v>
      </c>
      <c r="N159" s="127">
        <f>IF(AND(datos_campo!U163&gt;=0,datos_campo!V163&gt;=0),AVERAGE(datos_campo!U163:V163),IF(OR(datos_campo!U163="",datos_campo!V163=""),SUM(datos_campo!U163:V163),"revisar"))*400</f>
        <v>16800</v>
      </c>
      <c r="O159" s="127">
        <f>IF(AND(datos_campo!W163&gt;=0,datos_campo!X163&gt;=0),AVERAGE(datos_campo!W163:X163),IF(OR(datos_campo!W163="",datos_campo!X163=""),SUM(datos_campo!W163:X163),"revisar"))*400</f>
        <v>16800</v>
      </c>
      <c r="P159" s="127">
        <f>IF(AND(datos_campo!Y163&gt;=0,datos_campo!Z163&gt;=0),AVERAGE(datos_campo!Y163:Z163),IF(OR(datos_campo!Y163="",datos_campo!Z163=""),SUM(datos_campo!Y163:Z163),"revisar"))*400</f>
        <v>0</v>
      </c>
      <c r="Q159" s="127">
        <f>IF(AND(datos_campo!AA163&gt;=0,datos_campo!AB163&gt;=0),AVERAGE(datos_campo!AA163:AB163),IF(OR(datos_campo!AA163="",datos_campo!AB163=""),SUM(datos_campo!AA163:AB163),"revisar"))*400</f>
        <v>0</v>
      </c>
      <c r="R159" s="127">
        <f>IF(AND(datos_campo!AC163&gt;=0,datos_campo!AD163&gt;=0),AVERAGE(datos_campo!AC163:AD163),IF(OR(datos_campo!AC163="",datos_campo!AD163=""),SUM(datos_campo!AC163:AD163),"revisar"))*400</f>
        <v>0</v>
      </c>
      <c r="S159" s="127">
        <f t="shared" si="18"/>
        <v>33600</v>
      </c>
      <c r="T159" s="127">
        <f>IF(AND(datos_campo!AE148&gt;=0,datos_campo!AF148&gt;=0),AVERAGE(datos_campo!AE148:AF148),IF(OR(datos_campo!AE148="",datos_campo!AF148=""),SUM(datos_campo!AE148:AF148),"revisar"))*400</f>
        <v>0</v>
      </c>
      <c r="U159" s="127">
        <f>IF(AND(datos_campo!AG163&gt;=0,datos_campo!AH163&gt;=0),AVERAGE(datos_campo!AG163:AH163),IF(OR(datos_campo!AG163="",datos_campo!AH163=""),SUM(datos_campo!AG163:AH163),"revisar"))*400</f>
        <v>800</v>
      </c>
      <c r="V159" s="191">
        <f t="shared" si="19"/>
        <v>800</v>
      </c>
    </row>
    <row r="160" spans="1:22" x14ac:dyDescent="0.25">
      <c r="A160" s="190">
        <f>datos_campo!A164</f>
        <v>42752</v>
      </c>
      <c r="B160" s="127" t="str">
        <f>datos_campo!B164</f>
        <v>Sierra Morena</v>
      </c>
      <c r="C160" s="215">
        <f>datos_campo!C164</f>
        <v>3</v>
      </c>
      <c r="D160" s="127">
        <f>datos_campo!D164</f>
        <v>30</v>
      </c>
      <c r="E160" s="131">
        <f>datos_campo!E164</f>
        <v>26</v>
      </c>
      <c r="F160" s="127">
        <f>datos_campo!F164</f>
        <v>0</v>
      </c>
      <c r="G160" s="127">
        <f>datos_campo!G164</f>
        <v>5</v>
      </c>
      <c r="H160" s="131">
        <f>(datos_campo!H164/G160)</f>
        <v>61</v>
      </c>
      <c r="I160" s="131">
        <f>(datos_campo!I164/G160)</f>
        <v>23.2</v>
      </c>
      <c r="J160" s="131">
        <f t="shared" si="15"/>
        <v>84.2</v>
      </c>
      <c r="K160" s="131">
        <f t="shared" si="16"/>
        <v>72.446555819477439</v>
      </c>
      <c r="L160" s="131">
        <f t="shared" si="17"/>
        <v>27.553444180522565</v>
      </c>
      <c r="M160" s="132">
        <f>IF(COUNTIF(datos_campo!K164:T164,"&gt;=0")&gt;=1,((SUM(datos_campo!K164:T164)*100)/(COUNTIF(datos_campo!K164:T164,"&gt;=0")*20))," ")</f>
        <v>21</v>
      </c>
      <c r="N160" s="127">
        <f>IF(AND(datos_campo!U164&gt;=0,datos_campo!V164&gt;=0),AVERAGE(datos_campo!U164:V164),IF(OR(datos_campo!U164="",datos_campo!V164=""),SUM(datos_campo!U164:V164),"revisar"))*400</f>
        <v>49200</v>
      </c>
      <c r="O160" s="127">
        <f>IF(AND(datos_campo!W164&gt;=0,datos_campo!X164&gt;=0),AVERAGE(datos_campo!W164:X164),IF(OR(datos_campo!W164="",datos_campo!X164=""),SUM(datos_campo!W164:X164),"revisar"))*400</f>
        <v>17600</v>
      </c>
      <c r="P160" s="127">
        <f>IF(AND(datos_campo!Y164&gt;=0,datos_campo!Z164&gt;=0),AVERAGE(datos_campo!Y164:Z164),IF(OR(datos_campo!Y164="",datos_campo!Z164=""),SUM(datos_campo!Y164:Z164),"revisar"))*400</f>
        <v>800</v>
      </c>
      <c r="Q160" s="127">
        <f>IF(AND(datos_campo!AA164&gt;=0,datos_campo!AB164&gt;=0),AVERAGE(datos_campo!AA164:AB164),IF(OR(datos_campo!AA164="",datos_campo!AB164=""),SUM(datos_campo!AA164:AB164),"revisar"))*400</f>
        <v>0</v>
      </c>
      <c r="R160" s="127">
        <f>IF(AND(datos_campo!AC164&gt;=0,datos_campo!AD164&gt;=0),AVERAGE(datos_campo!AC164:AD164),IF(OR(datos_campo!AC164="",datos_campo!AD164=""),SUM(datos_campo!AC164:AD164),"revisar"))*400</f>
        <v>0</v>
      </c>
      <c r="S160" s="127">
        <f t="shared" si="18"/>
        <v>67600</v>
      </c>
      <c r="T160" s="127">
        <f>IF(AND(datos_campo!AE149&gt;=0,datos_campo!AF149&gt;=0),AVERAGE(datos_campo!AE149:AF149),IF(OR(datos_campo!AE149="",datos_campo!AF149=""),SUM(datos_campo!AE149:AF149),"revisar"))*400</f>
        <v>0</v>
      </c>
      <c r="U160" s="127">
        <f>IF(AND(datos_campo!AG164&gt;=0,datos_campo!AH164&gt;=0),AVERAGE(datos_campo!AG164:AH164),IF(OR(datos_campo!AG164="",datos_campo!AH164=""),SUM(datos_campo!AG164:AH164),"revisar"))*400</f>
        <v>7600</v>
      </c>
      <c r="V160" s="191">
        <f t="shared" si="19"/>
        <v>7600</v>
      </c>
    </row>
    <row r="161" spans="1:22" x14ac:dyDescent="0.25">
      <c r="A161" s="190">
        <f>datos_campo!A165</f>
        <v>42752</v>
      </c>
      <c r="B161" s="127" t="str">
        <f>datos_campo!B165</f>
        <v>Sierra Morena</v>
      </c>
      <c r="C161" s="215">
        <f>datos_campo!C165</f>
        <v>3</v>
      </c>
      <c r="D161" s="127">
        <f>datos_campo!D165</f>
        <v>31</v>
      </c>
      <c r="E161" s="131">
        <f>datos_campo!E165</f>
        <v>3</v>
      </c>
      <c r="F161" s="127">
        <f>datos_campo!F165</f>
        <v>0</v>
      </c>
      <c r="G161" s="127">
        <f>datos_campo!G165</f>
        <v>5</v>
      </c>
      <c r="H161" s="131">
        <f>(datos_campo!H165/G161)</f>
        <v>45</v>
      </c>
      <c r="I161" s="131">
        <f>(datos_campo!I165/G161)</f>
        <v>35.799999999999997</v>
      </c>
      <c r="J161" s="131">
        <f t="shared" si="15"/>
        <v>80.8</v>
      </c>
      <c r="K161" s="131">
        <f t="shared" si="16"/>
        <v>55.693069306930695</v>
      </c>
      <c r="L161" s="131">
        <f t="shared" si="17"/>
        <v>44.306930693069305</v>
      </c>
      <c r="M161" s="132">
        <f>IF(COUNTIF(datos_campo!K165:T165,"&gt;=0")&gt;=1,((SUM(datos_campo!K165:T165)*100)/(COUNTIF(datos_campo!K165:T165,"&gt;=0")*20))," ")</f>
        <v>8.85</v>
      </c>
      <c r="N161" s="127">
        <f>IF(AND(datos_campo!U165&gt;=0,datos_campo!V165&gt;=0),AVERAGE(datos_campo!U165:V165),IF(OR(datos_campo!U165="",datos_campo!V165=""),SUM(datos_campo!U165:V165),"revisar"))*400</f>
        <v>30400</v>
      </c>
      <c r="O161" s="127">
        <f>IF(AND(datos_campo!W165&gt;=0,datos_campo!X165&gt;=0),AVERAGE(datos_campo!W165:X165),IF(OR(datos_campo!W165="",datos_campo!X165=""),SUM(datos_campo!W165:X165),"revisar"))*400</f>
        <v>4000</v>
      </c>
      <c r="P161" s="127">
        <f>IF(AND(datos_campo!Y165&gt;=0,datos_campo!Z165&gt;=0),AVERAGE(datos_campo!Y165:Z165),IF(OR(datos_campo!Y165="",datos_campo!Z165=""),SUM(datos_campo!Y165:Z165),"revisar"))*400</f>
        <v>0</v>
      </c>
      <c r="Q161" s="127">
        <f>IF(AND(datos_campo!AA165&gt;=0,datos_campo!AB165&gt;=0),AVERAGE(datos_campo!AA165:AB165),IF(OR(datos_campo!AA165="",datos_campo!AB165=""),SUM(datos_campo!AA165:AB165),"revisar"))*400</f>
        <v>0</v>
      </c>
      <c r="R161" s="127">
        <f>IF(AND(datos_campo!AC165&gt;=0,datos_campo!AD165&gt;=0),AVERAGE(datos_campo!AC165:AD165),IF(OR(datos_campo!AC165="",datos_campo!AD165=""),SUM(datos_campo!AC165:AD165),"revisar"))*400</f>
        <v>0</v>
      </c>
      <c r="S161" s="127">
        <f t="shared" si="18"/>
        <v>34400</v>
      </c>
      <c r="T161" s="127">
        <f>IF(AND(datos_campo!AE150&gt;=0,datos_campo!AF150&gt;=0),AVERAGE(datos_campo!AE150:AF150),IF(OR(datos_campo!AE150="",datos_campo!AF150=""),SUM(datos_campo!AE150:AF150),"revisar"))*400</f>
        <v>0</v>
      </c>
      <c r="U161" s="127">
        <f>IF(AND(datos_campo!AG165&gt;=0,datos_campo!AH165&gt;=0),AVERAGE(datos_campo!AG165:AH165),IF(OR(datos_campo!AG165="",datos_campo!AH165=""),SUM(datos_campo!AG165:AH165),"revisar"))*400</f>
        <v>400</v>
      </c>
      <c r="V161" s="191">
        <f t="shared" si="19"/>
        <v>400</v>
      </c>
    </row>
    <row r="162" spans="1:22" x14ac:dyDescent="0.25">
      <c r="A162" s="190">
        <f>datos_campo!A166</f>
        <v>42752</v>
      </c>
      <c r="B162" s="127" t="str">
        <f>datos_campo!B166</f>
        <v>Sierra Morena</v>
      </c>
      <c r="C162" s="215">
        <f>datos_campo!C166</f>
        <v>3</v>
      </c>
      <c r="D162" s="127">
        <f>datos_campo!D166</f>
        <v>32</v>
      </c>
      <c r="E162" s="131">
        <f>datos_campo!E166</f>
        <v>3</v>
      </c>
      <c r="F162" s="127">
        <f>datos_campo!F166</f>
        <v>0</v>
      </c>
      <c r="G162" s="127">
        <f>datos_campo!G166</f>
        <v>5</v>
      </c>
      <c r="H162" s="131">
        <f>(datos_campo!H166/G162)</f>
        <v>49.6</v>
      </c>
      <c r="I162" s="131">
        <f>(datos_campo!I166/G162)</f>
        <v>47.2</v>
      </c>
      <c r="J162" s="131">
        <f t="shared" si="15"/>
        <v>96.800000000000011</v>
      </c>
      <c r="K162" s="131">
        <f t="shared" si="16"/>
        <v>51.239669421487598</v>
      </c>
      <c r="L162" s="131">
        <f t="shared" si="17"/>
        <v>48.760330578512388</v>
      </c>
      <c r="M162" s="132">
        <f>IF(COUNTIF(datos_campo!K166:T166,"&gt;=0")&gt;=1,((SUM(datos_campo!K166:T166)*100)/(COUNTIF(datos_campo!K166:T166,"&gt;=0")*20))," ")</f>
        <v>20.75</v>
      </c>
      <c r="N162" s="127">
        <f>IF(AND(datos_campo!U166&gt;=0,datos_campo!V166&gt;=0),AVERAGE(datos_campo!U166:V166),IF(OR(datos_campo!U166="",datos_campo!V166=""),SUM(datos_campo!U166:V166),"revisar"))*400</f>
        <v>32000</v>
      </c>
      <c r="O162" s="127">
        <f>IF(AND(datos_campo!W166&gt;=0,datos_campo!X166&gt;=0),AVERAGE(datos_campo!W166:X166),IF(OR(datos_campo!W166="",datos_campo!X166=""),SUM(datos_campo!W166:X166),"revisar"))*400</f>
        <v>8000</v>
      </c>
      <c r="P162" s="127">
        <f>IF(AND(datos_campo!Y166&gt;=0,datos_campo!Z166&gt;=0),AVERAGE(datos_campo!Y166:Z166),IF(OR(datos_campo!Y166="",datos_campo!Z166=""),SUM(datos_campo!Y166:Z166),"revisar"))*400</f>
        <v>800</v>
      </c>
      <c r="Q162" s="127">
        <f>IF(AND(datos_campo!AA166&gt;=0,datos_campo!AB166&gt;=0),AVERAGE(datos_campo!AA166:AB166),IF(OR(datos_campo!AA166="",datos_campo!AB166=""),SUM(datos_campo!AA166:AB166),"revisar"))*400</f>
        <v>0</v>
      </c>
      <c r="R162" s="127">
        <f>IF(AND(datos_campo!AC166&gt;=0,datos_campo!AD166&gt;=0),AVERAGE(datos_campo!AC166:AD166),IF(OR(datos_campo!AC166="",datos_campo!AD166=""),SUM(datos_campo!AC166:AD166),"revisar"))*400</f>
        <v>0</v>
      </c>
      <c r="S162" s="127">
        <f t="shared" si="18"/>
        <v>40800</v>
      </c>
      <c r="T162" s="127">
        <f>IF(AND(datos_campo!AE151&gt;=0,datos_campo!AF151&gt;=0),AVERAGE(datos_campo!AE151:AF151),IF(OR(datos_campo!AE151="",datos_campo!AF151=""),SUM(datos_campo!AE151:AF151),"revisar"))*400</f>
        <v>0</v>
      </c>
      <c r="U162" s="127">
        <f>IF(AND(datos_campo!AG166&gt;=0,datos_campo!AH166&gt;=0),AVERAGE(datos_campo!AG166:AH166),IF(OR(datos_campo!AG166="",datos_campo!AH166=""),SUM(datos_campo!AG166:AH166),"revisar"))*400</f>
        <v>1600</v>
      </c>
      <c r="V162" s="191">
        <f t="shared" si="19"/>
        <v>1600</v>
      </c>
    </row>
    <row r="163" spans="1:22" x14ac:dyDescent="0.25">
      <c r="A163" s="190">
        <f>datos_campo!A167</f>
        <v>42752</v>
      </c>
      <c r="B163" s="127" t="str">
        <f>datos_campo!B167</f>
        <v>Sierra Morena</v>
      </c>
      <c r="C163" s="215">
        <f>datos_campo!C167</f>
        <v>3</v>
      </c>
      <c r="D163" s="127">
        <f>datos_campo!D167</f>
        <v>33</v>
      </c>
      <c r="E163" s="131">
        <f>datos_campo!E167</f>
        <v>3</v>
      </c>
      <c r="F163" s="127">
        <f>datos_campo!F167</f>
        <v>0</v>
      </c>
      <c r="G163" s="127">
        <f>datos_campo!G167</f>
        <v>5</v>
      </c>
      <c r="H163" s="131">
        <f>(datos_campo!H167/G163)</f>
        <v>53.6</v>
      </c>
      <c r="I163" s="131">
        <f>(datos_campo!I167/G163)</f>
        <v>30.8</v>
      </c>
      <c r="J163" s="131">
        <f t="shared" si="15"/>
        <v>84.4</v>
      </c>
      <c r="K163" s="131">
        <f t="shared" si="16"/>
        <v>63.507109004739334</v>
      </c>
      <c r="L163" s="131">
        <f t="shared" si="17"/>
        <v>36.492890995260659</v>
      </c>
      <c r="M163" s="132">
        <f>IF(COUNTIF(datos_campo!K167:T167,"&gt;=0")&gt;=1,((SUM(datos_campo!K167:T167)*100)/(COUNTIF(datos_campo!K167:T167,"&gt;=0")*20))," ")</f>
        <v>11</v>
      </c>
      <c r="N163" s="127">
        <f>IF(AND(datos_campo!U167&gt;=0,datos_campo!V167&gt;=0),AVERAGE(datos_campo!U167:V167),IF(OR(datos_campo!U167="",datos_campo!V167=""),SUM(datos_campo!U167:V167),"revisar"))*400</f>
        <v>35200</v>
      </c>
      <c r="O163" s="127">
        <f>IF(AND(datos_campo!W167&gt;=0,datos_campo!X167&gt;=0),AVERAGE(datos_campo!W167:X167),IF(OR(datos_campo!W167="",datos_campo!X167=""),SUM(datos_campo!W167:X167),"revisar"))*400</f>
        <v>16800</v>
      </c>
      <c r="P163" s="127">
        <f>IF(AND(datos_campo!Y167&gt;=0,datos_campo!Z167&gt;=0),AVERAGE(datos_campo!Y167:Z167),IF(OR(datos_campo!Y167="",datos_campo!Z167=""),SUM(datos_campo!Y167:Z167),"revisar"))*400</f>
        <v>800</v>
      </c>
      <c r="Q163" s="127">
        <f>IF(AND(datos_campo!AA167&gt;=0,datos_campo!AB167&gt;=0),AVERAGE(datos_campo!AA167:AB167),IF(OR(datos_campo!AA167="",datos_campo!AB167=""),SUM(datos_campo!AA167:AB167),"revisar"))*400</f>
        <v>0</v>
      </c>
      <c r="R163" s="127">
        <f>IF(AND(datos_campo!AC167&gt;=0,datos_campo!AD167&gt;=0),AVERAGE(datos_campo!AC167:AD167),IF(OR(datos_campo!AC167="",datos_campo!AD167=""),SUM(datos_campo!AC167:AD167),"revisar"))*400</f>
        <v>0</v>
      </c>
      <c r="S163" s="127">
        <f t="shared" si="18"/>
        <v>52800</v>
      </c>
      <c r="T163" s="127">
        <f>IF(AND(datos_campo!AE152&gt;=0,datos_campo!AF152&gt;=0),AVERAGE(datos_campo!AE152:AF152),IF(OR(datos_campo!AE152="",datos_campo!AF152=""),SUM(datos_campo!AE152:AF152),"revisar"))*400</f>
        <v>0</v>
      </c>
      <c r="U163" s="127">
        <f>IF(AND(datos_campo!AG167&gt;=0,datos_campo!AH167&gt;=0),AVERAGE(datos_campo!AG167:AH167),IF(OR(datos_campo!AG167="",datos_campo!AH167=""),SUM(datos_campo!AG167:AH167),"revisar"))*400</f>
        <v>1600</v>
      </c>
      <c r="V163" s="191">
        <f t="shared" si="19"/>
        <v>1600</v>
      </c>
    </row>
    <row r="164" spans="1:22" x14ac:dyDescent="0.25">
      <c r="A164" s="190">
        <f>datos_campo!A168</f>
        <v>42752</v>
      </c>
      <c r="B164" s="127" t="str">
        <f>datos_campo!B168</f>
        <v>Sierra Morena</v>
      </c>
      <c r="C164" s="215">
        <f>datos_campo!C168</f>
        <v>3</v>
      </c>
      <c r="D164" s="127">
        <f>datos_campo!D168</f>
        <v>34</v>
      </c>
      <c r="E164" s="131">
        <f>datos_campo!E168</f>
        <v>5</v>
      </c>
      <c r="F164" s="127">
        <f>datos_campo!F168</f>
        <v>0</v>
      </c>
      <c r="G164" s="127">
        <f>datos_campo!G168</f>
        <v>5</v>
      </c>
      <c r="H164" s="131">
        <f>(datos_campo!H168/G164)</f>
        <v>52.2</v>
      </c>
      <c r="I164" s="131">
        <f>(datos_campo!I168/G164)</f>
        <v>44.2</v>
      </c>
      <c r="J164" s="131">
        <f t="shared" si="15"/>
        <v>96.4</v>
      </c>
      <c r="K164" s="131">
        <f t="shared" si="16"/>
        <v>54.149377593360995</v>
      </c>
      <c r="L164" s="131">
        <f t="shared" si="17"/>
        <v>45.850622406639005</v>
      </c>
      <c r="M164" s="132">
        <f>IF(COUNTIF(datos_campo!K168:T168,"&gt;=0")&gt;=1,((SUM(datos_campo!K168:T168)*100)/(COUNTIF(datos_campo!K168:T168,"&gt;=0")*20))," ")</f>
        <v>10.5</v>
      </c>
      <c r="N164" s="127">
        <f>IF(AND(datos_campo!U168&gt;=0,datos_campo!V168&gt;=0),AVERAGE(datos_campo!U168:V168),IF(OR(datos_campo!U168="",datos_campo!V168=""),SUM(datos_campo!U168:V168),"revisar"))*400</f>
        <v>22000</v>
      </c>
      <c r="O164" s="127">
        <f>IF(AND(datos_campo!W168&gt;=0,datos_campo!X168&gt;=0),AVERAGE(datos_campo!W168:X168),IF(OR(datos_campo!W168="",datos_campo!X168=""),SUM(datos_campo!W168:X168),"revisar"))*400</f>
        <v>4000</v>
      </c>
      <c r="P164" s="127">
        <f>IF(AND(datos_campo!Y168&gt;=0,datos_campo!Z168&gt;=0),AVERAGE(datos_campo!Y168:Z168),IF(OR(datos_campo!Y168="",datos_campo!Z168=""),SUM(datos_campo!Y168:Z168),"revisar"))*400</f>
        <v>0</v>
      </c>
      <c r="Q164" s="127">
        <f>IF(AND(datos_campo!AA168&gt;=0,datos_campo!AB168&gt;=0),AVERAGE(datos_campo!AA168:AB168),IF(OR(datos_campo!AA168="",datos_campo!AB168=""),SUM(datos_campo!AA168:AB168),"revisar"))*400</f>
        <v>0</v>
      </c>
      <c r="R164" s="127">
        <f>IF(AND(datos_campo!AC168&gt;=0,datos_campo!AD168&gt;=0),AVERAGE(datos_campo!AC168:AD168),IF(OR(datos_campo!AC168="",datos_campo!AD168=""),SUM(datos_campo!AC168:AD168),"revisar"))*400</f>
        <v>0</v>
      </c>
      <c r="S164" s="127">
        <f t="shared" si="18"/>
        <v>26000</v>
      </c>
      <c r="T164" s="127">
        <f>IF(AND(datos_campo!AE153&gt;=0,datos_campo!AF153&gt;=0),AVERAGE(datos_campo!AE153:AF153),IF(OR(datos_campo!AE153="",datos_campo!AF153=""),SUM(datos_campo!AE153:AF153),"revisar"))*400</f>
        <v>0</v>
      </c>
      <c r="U164" s="127">
        <f>IF(AND(datos_campo!AG168&gt;=0,datos_campo!AH168&gt;=0),AVERAGE(datos_campo!AG168:AH168),IF(OR(datos_campo!AG168="",datos_campo!AH168=""),SUM(datos_campo!AG168:AH168),"revisar"))*400</f>
        <v>1200</v>
      </c>
      <c r="V164" s="191">
        <f t="shared" si="19"/>
        <v>1200</v>
      </c>
    </row>
    <row r="165" spans="1:22" x14ac:dyDescent="0.25">
      <c r="A165" s="190">
        <f>datos_campo!A169</f>
        <v>42752</v>
      </c>
      <c r="B165" s="127" t="str">
        <f>datos_campo!B169</f>
        <v>Sierra Morena</v>
      </c>
      <c r="C165" s="215">
        <f>datos_campo!C169</f>
        <v>3</v>
      </c>
      <c r="D165" s="127">
        <f>datos_campo!D169</f>
        <v>35</v>
      </c>
      <c r="E165" s="131">
        <f>datos_campo!E169</f>
        <v>5</v>
      </c>
      <c r="F165" s="127">
        <f>datos_campo!F169</f>
        <v>0</v>
      </c>
      <c r="G165" s="127">
        <f>datos_campo!G169</f>
        <v>5</v>
      </c>
      <c r="H165" s="131">
        <f>(datos_campo!H169/G165)</f>
        <v>34.799999999999997</v>
      </c>
      <c r="I165" s="131">
        <f>(datos_campo!I169/G165)</f>
        <v>41.6</v>
      </c>
      <c r="J165" s="131">
        <f t="shared" si="15"/>
        <v>76.400000000000006</v>
      </c>
      <c r="K165" s="131">
        <f t="shared" si="16"/>
        <v>45.549738219895282</v>
      </c>
      <c r="L165" s="131">
        <f t="shared" si="17"/>
        <v>54.450261780104711</v>
      </c>
      <c r="M165" s="132">
        <f>IF(COUNTIF(datos_campo!K169:T169,"&gt;=0")&gt;=1,((SUM(datos_campo!K169:T169)*100)/(COUNTIF(datos_campo!K169:T169,"&gt;=0")*20))," ")</f>
        <v>21.944444444444443</v>
      </c>
      <c r="N165" s="127">
        <f>IF(AND(datos_campo!U169&gt;=0,datos_campo!V169&gt;=0),AVERAGE(datos_campo!U169:V169),IF(OR(datos_campo!U169="",datos_campo!V169=""),SUM(datos_campo!U169:V169),"revisar"))*400</f>
        <v>22800</v>
      </c>
      <c r="O165" s="127">
        <f>IF(AND(datos_campo!W169&gt;=0,datos_campo!X169&gt;=0),AVERAGE(datos_campo!W169:X169),IF(OR(datos_campo!W169="",datos_campo!X169=""),SUM(datos_campo!W169:X169),"revisar"))*400</f>
        <v>5600</v>
      </c>
      <c r="P165" s="127">
        <f>IF(AND(datos_campo!Y169&gt;=0,datos_campo!Z169&gt;=0),AVERAGE(datos_campo!Y169:Z169),IF(OR(datos_campo!Y169="",datos_campo!Z169=""),SUM(datos_campo!Y169:Z169),"revisar"))*400</f>
        <v>0</v>
      </c>
      <c r="Q165" s="127">
        <f>IF(AND(datos_campo!AA169&gt;=0,datos_campo!AB169&gt;=0),AVERAGE(datos_campo!AA169:AB169),IF(OR(datos_campo!AA169="",datos_campo!AB169=""),SUM(datos_campo!AA169:AB169),"revisar"))*400</f>
        <v>0</v>
      </c>
      <c r="R165" s="127">
        <f>IF(AND(datos_campo!AC169&gt;=0,datos_campo!AD169&gt;=0),AVERAGE(datos_campo!AC169:AD169),IF(OR(datos_campo!AC169="",datos_campo!AD169=""),SUM(datos_campo!AC169:AD169),"revisar"))*400</f>
        <v>0</v>
      </c>
      <c r="S165" s="127">
        <f t="shared" si="18"/>
        <v>28400</v>
      </c>
      <c r="T165" s="127">
        <f>IF(AND(datos_campo!AE154&gt;=0,datos_campo!AF154&gt;=0),AVERAGE(datos_campo!AE154:AF154),IF(OR(datos_campo!AE154="",datos_campo!AF154=""),SUM(datos_campo!AE154:AF154),"revisar"))*400</f>
        <v>0</v>
      </c>
      <c r="U165" s="127">
        <f>IF(AND(datos_campo!AG169&gt;=0,datos_campo!AH169&gt;=0),AVERAGE(datos_campo!AG169:AH169),IF(OR(datos_campo!AG169="",datos_campo!AH169=""),SUM(datos_campo!AG169:AH169),"revisar"))*400</f>
        <v>1600</v>
      </c>
      <c r="V165" s="191">
        <f t="shared" si="19"/>
        <v>1600</v>
      </c>
    </row>
    <row r="166" spans="1:22" x14ac:dyDescent="0.25">
      <c r="A166" s="190">
        <f>datos_campo!A170</f>
        <v>42752</v>
      </c>
      <c r="B166" s="127" t="str">
        <f>datos_campo!B170</f>
        <v>Sierra Morena</v>
      </c>
      <c r="C166" s="215">
        <f>datos_campo!C170</f>
        <v>3</v>
      </c>
      <c r="D166" s="127">
        <f>datos_campo!D170</f>
        <v>36</v>
      </c>
      <c r="E166" s="131">
        <f>datos_campo!E170</f>
        <v>25</v>
      </c>
      <c r="F166" s="127">
        <f>datos_campo!F170</f>
        <v>0</v>
      </c>
      <c r="G166" s="127">
        <f>datos_campo!G170</f>
        <v>5</v>
      </c>
      <c r="H166" s="131">
        <f>(datos_campo!H170/G166)</f>
        <v>57.4</v>
      </c>
      <c r="I166" s="131">
        <f>(datos_campo!I170/G166)</f>
        <v>42.6</v>
      </c>
      <c r="J166" s="131">
        <f t="shared" ref="J166:J179" si="20">H166+I166</f>
        <v>100</v>
      </c>
      <c r="K166" s="131">
        <f t="shared" ref="K166:K179" si="21">(H166*100)/$J166</f>
        <v>57.4</v>
      </c>
      <c r="L166" s="131">
        <f t="shared" ref="L166:L179" si="22">(I166*100)/$J166</f>
        <v>42.6</v>
      </c>
      <c r="M166" s="132">
        <f>IF(COUNTIF(datos_campo!K170:T170,"&gt;=0")&gt;=1,((SUM(datos_campo!K170:T170)*100)/(COUNTIF(datos_campo!K170:T170,"&gt;=0")*20))," ")</f>
        <v>19.75</v>
      </c>
      <c r="N166" s="127">
        <f>IF(AND(datos_campo!U170&gt;=0,datos_campo!V170&gt;=0),AVERAGE(datos_campo!U170:V170),IF(OR(datos_campo!U170="",datos_campo!V170=""),SUM(datos_campo!U170:V170),"revisar"))*400</f>
        <v>22400</v>
      </c>
      <c r="O166" s="127">
        <f>IF(AND(datos_campo!W170&gt;=0,datos_campo!X170&gt;=0),AVERAGE(datos_campo!W170:X170),IF(OR(datos_campo!W170="",datos_campo!X170=""),SUM(datos_campo!W170:X170),"revisar"))*400</f>
        <v>4000</v>
      </c>
      <c r="P166" s="127">
        <f>IF(AND(datos_campo!Y170&gt;=0,datos_campo!Z170&gt;=0),AVERAGE(datos_campo!Y170:Z170),IF(OR(datos_campo!Y170="",datos_campo!Z170=""),SUM(datos_campo!Y170:Z170),"revisar"))*400</f>
        <v>0</v>
      </c>
      <c r="Q166" s="127">
        <f>IF(AND(datos_campo!AA170&gt;=0,datos_campo!AB170&gt;=0),AVERAGE(datos_campo!AA170:AB170),IF(OR(datos_campo!AA170="",datos_campo!AB170=""),SUM(datos_campo!AA170:AB170),"revisar"))*400</f>
        <v>0</v>
      </c>
      <c r="R166" s="127">
        <f>IF(AND(datos_campo!AC170&gt;=0,datos_campo!AD170&gt;=0),AVERAGE(datos_campo!AC170:AD170),IF(OR(datos_campo!AC170="",datos_campo!AD170=""),SUM(datos_campo!AC170:AD170),"revisar"))*400</f>
        <v>0</v>
      </c>
      <c r="S166" s="127">
        <f t="shared" si="18"/>
        <v>26400</v>
      </c>
      <c r="T166" s="127">
        <f>IF(AND(datos_campo!AE155&gt;=0,datos_campo!AF155&gt;=0),AVERAGE(datos_campo!AE155:AF155),IF(OR(datos_campo!AE155="",datos_campo!AF155=""),SUM(datos_campo!AE155:AF155),"revisar"))*400</f>
        <v>0</v>
      </c>
      <c r="U166" s="127">
        <f>IF(AND(datos_campo!AG170&gt;=0,datos_campo!AH170&gt;=0),AVERAGE(datos_campo!AG170:AH170),IF(OR(datos_campo!AG170="",datos_campo!AH170=""),SUM(datos_campo!AG170:AH170),"revisar"))*400</f>
        <v>800</v>
      </c>
      <c r="V166" s="191">
        <f t="shared" si="19"/>
        <v>800</v>
      </c>
    </row>
    <row r="167" spans="1:22" x14ac:dyDescent="0.25">
      <c r="A167" s="190">
        <f>datos_campo!A171</f>
        <v>42752</v>
      </c>
      <c r="B167" s="127" t="str">
        <f>datos_campo!B171</f>
        <v>Sierra Morena</v>
      </c>
      <c r="C167" s="215">
        <f>datos_campo!C171</f>
        <v>3</v>
      </c>
      <c r="D167" s="127">
        <f>datos_campo!D171</f>
        <v>37</v>
      </c>
      <c r="E167" s="131">
        <f>datos_campo!E171</f>
        <v>25</v>
      </c>
      <c r="F167" s="127">
        <f>datos_campo!F171</f>
        <v>0</v>
      </c>
      <c r="G167" s="127">
        <f>datos_campo!G171</f>
        <v>5</v>
      </c>
      <c r="H167" s="131">
        <f>(datos_campo!H171/G167)</f>
        <v>47.6</v>
      </c>
      <c r="I167" s="131">
        <f>(datos_campo!I171/G167)</f>
        <v>38.799999999999997</v>
      </c>
      <c r="J167" s="131">
        <f t="shared" si="20"/>
        <v>86.4</v>
      </c>
      <c r="K167" s="131">
        <f t="shared" si="21"/>
        <v>55.092592592592588</v>
      </c>
      <c r="L167" s="131">
        <f t="shared" si="22"/>
        <v>44.907407407407398</v>
      </c>
      <c r="M167" s="132">
        <f>IF(COUNTIF(datos_campo!K171:T171,"&gt;=0")&gt;=1,((SUM(datos_campo!K171:T171)*100)/(COUNTIF(datos_campo!K171:T171,"&gt;=0")*20))," ")</f>
        <v>20.5</v>
      </c>
      <c r="N167" s="127">
        <f>IF(AND(datos_campo!U171&gt;=0,datos_campo!V171&gt;=0),AVERAGE(datos_campo!U171:V171),IF(OR(datos_campo!U171="",datos_campo!V171=""),SUM(datos_campo!U171:V171),"revisar"))*400</f>
        <v>40000</v>
      </c>
      <c r="O167" s="127">
        <f>IF(AND(datos_campo!W171&gt;=0,datos_campo!X171&gt;=0),AVERAGE(datos_campo!W171:X171),IF(OR(datos_campo!W171="",datos_campo!X171=""),SUM(datos_campo!W171:X171),"revisar"))*400</f>
        <v>14800</v>
      </c>
      <c r="P167" s="127">
        <f>IF(AND(datos_campo!Y171&gt;=0,datos_campo!Z171&gt;=0),AVERAGE(datos_campo!Y171:Z171),IF(OR(datos_campo!Y171="",datos_campo!Z171=""),SUM(datos_campo!Y171:Z171),"revisar"))*400</f>
        <v>400</v>
      </c>
      <c r="Q167" s="127">
        <f>IF(AND(datos_campo!AA171&gt;=0,datos_campo!AB171&gt;=0),AVERAGE(datos_campo!AA171:AB171),IF(OR(datos_campo!AA171="",datos_campo!AB171=""),SUM(datos_campo!AA171:AB171),"revisar"))*400</f>
        <v>0</v>
      </c>
      <c r="R167" s="127">
        <f>IF(AND(datos_campo!AC171&gt;=0,datos_campo!AD171&gt;=0),AVERAGE(datos_campo!AC171:AD171),IF(OR(datos_campo!AC171="",datos_campo!AD171=""),SUM(datos_campo!AC171:AD171),"revisar"))*400</f>
        <v>0</v>
      </c>
      <c r="S167" s="127">
        <f t="shared" si="18"/>
        <v>55200</v>
      </c>
      <c r="T167" s="127">
        <f>IF(AND(datos_campo!AE156&gt;=0,datos_campo!AF156&gt;=0),AVERAGE(datos_campo!AE156:AF156),IF(OR(datos_campo!AE156="",datos_campo!AF156=""),SUM(datos_campo!AE156:AF156),"revisar"))*400</f>
        <v>0</v>
      </c>
      <c r="U167" s="127">
        <f>IF(AND(datos_campo!AG171&gt;=0,datos_campo!AH171&gt;=0),AVERAGE(datos_campo!AG171:AH171),IF(OR(datos_campo!AG171="",datos_campo!AH171=""),SUM(datos_campo!AG171:AH171),"revisar"))*400</f>
        <v>2400</v>
      </c>
      <c r="V167" s="191">
        <f t="shared" si="19"/>
        <v>2400</v>
      </c>
    </row>
    <row r="168" spans="1:22" x14ac:dyDescent="0.25">
      <c r="A168" s="190">
        <f>datos_campo!A172</f>
        <v>42752</v>
      </c>
      <c r="B168" s="127" t="str">
        <f>datos_campo!B172</f>
        <v>Sierra Morena</v>
      </c>
      <c r="C168" s="215">
        <f>datos_campo!C172</f>
        <v>3</v>
      </c>
      <c r="D168" s="127">
        <f>datos_campo!D172</f>
        <v>38</v>
      </c>
      <c r="E168" s="131">
        <f>datos_campo!E172</f>
        <v>25</v>
      </c>
      <c r="F168" s="127">
        <f>datos_campo!F172</f>
        <v>0</v>
      </c>
      <c r="G168" s="127">
        <f>datos_campo!G172</f>
        <v>5</v>
      </c>
      <c r="H168" s="131">
        <f>(datos_campo!H172/G168)</f>
        <v>39.6</v>
      </c>
      <c r="I168" s="131">
        <f>(datos_campo!I172/G168)</f>
        <v>28.6</v>
      </c>
      <c r="J168" s="131">
        <f t="shared" si="20"/>
        <v>68.2</v>
      </c>
      <c r="K168" s="131">
        <f t="shared" si="21"/>
        <v>58.064516129032256</v>
      </c>
      <c r="L168" s="131">
        <f t="shared" si="22"/>
        <v>41.935483870967737</v>
      </c>
      <c r="M168" s="132">
        <f>IF(COUNTIF(datos_campo!K172:T172,"&gt;=0")&gt;=1,((SUM(datos_campo!K172:T172)*100)/(COUNTIF(datos_campo!K172:T172,"&gt;=0")*20))," ")</f>
        <v>17</v>
      </c>
      <c r="N168" s="127">
        <f>IF(AND(datos_campo!U172&gt;=0,datos_campo!V172&gt;=0),AVERAGE(datos_campo!U172:V172),IF(OR(datos_campo!U172="",datos_campo!V172=""),SUM(datos_campo!U172:V172),"revisar"))*400</f>
        <v>45600</v>
      </c>
      <c r="O168" s="127">
        <f>IF(AND(datos_campo!W172&gt;=0,datos_campo!X172&gt;=0),AVERAGE(datos_campo!W172:X172),IF(OR(datos_campo!W172="",datos_campo!X172=""),SUM(datos_campo!W172:X172),"revisar"))*400</f>
        <v>24400</v>
      </c>
      <c r="P168" s="127">
        <f>IF(AND(datos_campo!Y172&gt;=0,datos_campo!Z172&gt;=0),AVERAGE(datos_campo!Y172:Z172),IF(OR(datos_campo!Y172="",datos_campo!Z172=""),SUM(datos_campo!Y172:Z172),"revisar"))*400</f>
        <v>400</v>
      </c>
      <c r="Q168" s="127">
        <f>IF(AND(datos_campo!AA172&gt;=0,datos_campo!AB172&gt;=0),AVERAGE(datos_campo!AA172:AB172),IF(OR(datos_campo!AA172="",datos_campo!AB172=""),SUM(datos_campo!AA172:AB172),"revisar"))*400</f>
        <v>0</v>
      </c>
      <c r="R168" s="127">
        <f>IF(AND(datos_campo!AC172&gt;=0,datos_campo!AD172&gt;=0),AVERAGE(datos_campo!AC172:AD172),IF(OR(datos_campo!AC172="",datos_campo!AD172=""),SUM(datos_campo!AC172:AD172),"revisar"))*400</f>
        <v>0</v>
      </c>
      <c r="S168" s="127">
        <f t="shared" si="18"/>
        <v>70400</v>
      </c>
      <c r="T168" s="127">
        <f>IF(AND(datos_campo!AE157&gt;=0,datos_campo!AF157&gt;=0),AVERAGE(datos_campo!AE157:AF157),IF(OR(datos_campo!AE157="",datos_campo!AF157=""),SUM(datos_campo!AE157:AF157),"revisar"))*400</f>
        <v>0</v>
      </c>
      <c r="U168" s="127">
        <f>IF(AND(datos_campo!AG172&gt;=0,datos_campo!AH172&gt;=0),AVERAGE(datos_campo!AG172:AH172),IF(OR(datos_campo!AG172="",datos_campo!AH172=""),SUM(datos_campo!AG172:AH172),"revisar"))*400</f>
        <v>3200</v>
      </c>
      <c r="V168" s="191">
        <f t="shared" si="19"/>
        <v>3200</v>
      </c>
    </row>
    <row r="169" spans="1:22" x14ac:dyDescent="0.25">
      <c r="A169" s="190">
        <f>datos_campo!A173</f>
        <v>42752</v>
      </c>
      <c r="B169" s="127" t="str">
        <f>datos_campo!B173</f>
        <v>Sierra Morena</v>
      </c>
      <c r="C169" s="215">
        <f>datos_campo!C173</f>
        <v>3</v>
      </c>
      <c r="D169" s="127">
        <f>datos_campo!D173</f>
        <v>39</v>
      </c>
      <c r="E169" s="131">
        <f>datos_campo!E173</f>
        <v>27</v>
      </c>
      <c r="F169" s="127">
        <f>datos_campo!F173</f>
        <v>0</v>
      </c>
      <c r="G169" s="127">
        <f>datos_campo!G173</f>
        <v>5</v>
      </c>
      <c r="H169" s="131">
        <f>(datos_campo!H173/G169)</f>
        <v>52.6</v>
      </c>
      <c r="I169" s="131">
        <f>(datos_campo!I173/G169)</f>
        <v>42.2</v>
      </c>
      <c r="J169" s="131">
        <f t="shared" si="20"/>
        <v>94.800000000000011</v>
      </c>
      <c r="K169" s="131">
        <f t="shared" si="21"/>
        <v>55.485232067510545</v>
      </c>
      <c r="L169" s="131">
        <f t="shared" si="22"/>
        <v>44.514767932489448</v>
      </c>
      <c r="M169" s="132">
        <f>IF(COUNTIF(datos_campo!K173:T173,"&gt;=0")&gt;=1,((SUM(datos_campo!K173:T173)*100)/(COUNTIF(datos_campo!K173:T173,"&gt;=0")*20))," ")</f>
        <v>9.25</v>
      </c>
      <c r="N169" s="127">
        <f>IF(AND(datos_campo!U173&gt;=0,datos_campo!V173&gt;=0),AVERAGE(datos_campo!U173:V173),IF(OR(datos_campo!U173="",datos_campo!V173=""),SUM(datos_campo!U173:V173),"revisar"))*400</f>
        <v>49200</v>
      </c>
      <c r="O169" s="127">
        <f>IF(AND(datos_campo!W173&gt;=0,datos_campo!X173&gt;=0),AVERAGE(datos_campo!W173:X173),IF(OR(datos_campo!W173="",datos_campo!X173=""),SUM(datos_campo!W173:X173),"revisar"))*400</f>
        <v>27600</v>
      </c>
      <c r="P169" s="127">
        <f>IF(AND(datos_campo!Y173&gt;=0,datos_campo!Z173&gt;=0),AVERAGE(datos_campo!Y173:Z173),IF(OR(datos_campo!Y173="",datos_campo!Z173=""),SUM(datos_campo!Y173:Z173),"revisar"))*400</f>
        <v>800</v>
      </c>
      <c r="Q169" s="127">
        <f>IF(AND(datos_campo!AA173&gt;=0,datos_campo!AB173&gt;=0),AVERAGE(datos_campo!AA173:AB173),IF(OR(datos_campo!AA173="",datos_campo!AB173=""),SUM(datos_campo!AA173:AB173),"revisar"))*400</f>
        <v>0</v>
      </c>
      <c r="R169" s="127">
        <f>IF(AND(datos_campo!AC173&gt;=0,datos_campo!AD173&gt;=0),AVERAGE(datos_campo!AC173:AD173),IF(OR(datos_campo!AC173="",datos_campo!AD173=""),SUM(datos_campo!AC173:AD173),"revisar"))*400</f>
        <v>0</v>
      </c>
      <c r="S169" s="127">
        <f t="shared" si="18"/>
        <v>77600</v>
      </c>
      <c r="T169" s="127">
        <f>IF(AND(datos_campo!AE158&gt;=0,datos_campo!AF158&gt;=0),AVERAGE(datos_campo!AE158:AF158),IF(OR(datos_campo!AE158="",datos_campo!AF158=""),SUM(datos_campo!AE158:AF158),"revisar"))*400</f>
        <v>0</v>
      </c>
      <c r="U169" s="127">
        <f>IF(AND(datos_campo!AG173&gt;=0,datos_campo!AH173&gt;=0),AVERAGE(datos_campo!AG173:AH173),IF(OR(datos_campo!AG173="",datos_campo!AH173=""),SUM(datos_campo!AG173:AH173),"revisar"))*400</f>
        <v>800</v>
      </c>
      <c r="V169" s="191">
        <f t="shared" si="19"/>
        <v>800</v>
      </c>
    </row>
    <row r="170" spans="1:22" ht="15.75" thickBot="1" x14ac:dyDescent="0.3">
      <c r="A170" s="209">
        <f>datos_campo!A174</f>
        <v>42752</v>
      </c>
      <c r="B170" s="141" t="str">
        <f>datos_campo!B174</f>
        <v>Sierra Morena</v>
      </c>
      <c r="C170" s="216">
        <f>datos_campo!C174</f>
        <v>3</v>
      </c>
      <c r="D170" s="141">
        <f>datos_campo!D174</f>
        <v>40</v>
      </c>
      <c r="E170" s="142">
        <f>datos_campo!E174</f>
        <v>27</v>
      </c>
      <c r="F170" s="141">
        <f>datos_campo!F174</f>
        <v>0</v>
      </c>
      <c r="G170" s="141">
        <f>datos_campo!G174</f>
        <v>5</v>
      </c>
      <c r="H170" s="142">
        <f>(datos_campo!H174/G170)</f>
        <v>43.6</v>
      </c>
      <c r="I170" s="142">
        <f>(datos_campo!I174/G170)</f>
        <v>72.2</v>
      </c>
      <c r="J170" s="142">
        <f t="shared" si="20"/>
        <v>115.80000000000001</v>
      </c>
      <c r="K170" s="142">
        <f t="shared" si="21"/>
        <v>37.651122625215883</v>
      </c>
      <c r="L170" s="142">
        <f t="shared" si="22"/>
        <v>62.348877374784102</v>
      </c>
      <c r="M170" s="143">
        <f>IF(COUNTIF(datos_campo!K174:T174,"&gt;=0")&gt;=1,((SUM(datos_campo!K174:T174)*100)/(COUNTIF(datos_campo!K174:T174,"&gt;=0")*20))," ")</f>
        <v>23</v>
      </c>
      <c r="N170" s="141">
        <f>IF(AND(datos_campo!U174&gt;=0,datos_campo!V174&gt;=0),AVERAGE(datos_campo!U174:V174),IF(OR(datos_campo!U174="",datos_campo!V174=""),SUM(datos_campo!U174:V174),"revisar"))*400</f>
        <v>31200</v>
      </c>
      <c r="O170" s="141">
        <f>IF(AND(datos_campo!W174&gt;=0,datos_campo!X174&gt;=0),AVERAGE(datos_campo!W174:X174),IF(OR(datos_campo!W174="",datos_campo!X174=""),SUM(datos_campo!W174:X174),"revisar"))*400</f>
        <v>36400</v>
      </c>
      <c r="P170" s="141">
        <f>IF(AND(datos_campo!Y174&gt;=0,datos_campo!Z174&gt;=0),AVERAGE(datos_campo!Y174:Z174),IF(OR(datos_campo!Y174="",datos_campo!Z174=""),SUM(datos_campo!Y174:Z174),"revisar"))*400</f>
        <v>400</v>
      </c>
      <c r="Q170" s="141">
        <f>IF(AND(datos_campo!AA174&gt;=0,datos_campo!AB174&gt;=0),AVERAGE(datos_campo!AA174:AB174),IF(OR(datos_campo!AA174="",datos_campo!AB174=""),SUM(datos_campo!AA174:AB174),"revisar"))*400</f>
        <v>0</v>
      </c>
      <c r="R170" s="141">
        <f>IF(AND(datos_campo!AC174&gt;=0,datos_campo!AD174&gt;=0),AVERAGE(datos_campo!AC174:AD174),IF(OR(datos_campo!AC174="",datos_campo!AD174=""),SUM(datos_campo!AC174:AD174),"revisar"))*400</f>
        <v>0</v>
      </c>
      <c r="S170" s="141">
        <f t="shared" si="18"/>
        <v>68000</v>
      </c>
      <c r="T170" s="141">
        <f>IF(AND(datos_campo!AE159&gt;=0,datos_campo!AF159&gt;=0),AVERAGE(datos_campo!AE159:AF159),IF(OR(datos_campo!AE159="",datos_campo!AF159=""),SUM(datos_campo!AE159:AF159),"revisar"))*400</f>
        <v>0</v>
      </c>
      <c r="U170" s="141">
        <f>IF(AND(datos_campo!AG174&gt;=0,datos_campo!AH174&gt;=0),AVERAGE(datos_campo!AG174:AH174),IF(OR(datos_campo!AG174="",datos_campo!AH174=""),SUM(datos_campo!AG174:AH174),"revisar"))*400</f>
        <v>2800</v>
      </c>
      <c r="V170" s="210">
        <f t="shared" si="19"/>
        <v>2800</v>
      </c>
    </row>
    <row r="171" spans="1:22" x14ac:dyDescent="0.25">
      <c r="A171" s="146">
        <f>datos_campo!A175</f>
        <v>42758</v>
      </c>
      <c r="B171" s="147" t="str">
        <f>datos_campo!B175</f>
        <v>Carolina</v>
      </c>
      <c r="C171" s="217">
        <f>datos_campo!C175</f>
        <v>3</v>
      </c>
      <c r="D171" s="147">
        <f>datos_campo!D175</f>
        <v>41</v>
      </c>
      <c r="E171" s="148">
        <f>datos_campo!E175</f>
        <v>12</v>
      </c>
      <c r="F171" s="147">
        <f>datos_campo!F175</f>
        <v>0</v>
      </c>
      <c r="G171" s="147">
        <f>datos_campo!G175</f>
        <v>5</v>
      </c>
      <c r="H171" s="148">
        <f>(datos_campo!H175/G171)</f>
        <v>41.6</v>
      </c>
      <c r="I171" s="148">
        <f>(datos_campo!I175/G171)</f>
        <v>16.8</v>
      </c>
      <c r="J171" s="148">
        <f t="shared" si="20"/>
        <v>58.400000000000006</v>
      </c>
      <c r="K171" s="148">
        <f t="shared" si="21"/>
        <v>71.232876712328761</v>
      </c>
      <c r="L171" s="148">
        <f t="shared" si="22"/>
        <v>28.767123287671229</v>
      </c>
      <c r="M171" s="149">
        <f>IF(COUNTIF(datos_campo!K175:T175,"&gt;=0")&gt;=1,((SUM(datos_campo!K175:T175)*100)/(COUNTIF(datos_campo!K175:T175,"&gt;=0")*20))," ")</f>
        <v>2.75</v>
      </c>
      <c r="N171" s="147">
        <f>IF(AND(datos_campo!U175&gt;=0,datos_campo!V175&gt;=0),AVERAGE(datos_campo!U175:V175),IF(OR(datos_campo!U175="",datos_campo!V175=""),SUM(datos_campo!U175:V175),"revisar"))*400</f>
        <v>34800</v>
      </c>
      <c r="O171" s="147">
        <f>IF(AND(datos_campo!W175&gt;=0,datos_campo!X175&gt;=0),AVERAGE(datos_campo!W175:X175),IF(OR(datos_campo!W175="",datos_campo!X175=""),SUM(datos_campo!W175:X175),"revisar"))*400</f>
        <v>16800</v>
      </c>
      <c r="P171" s="147">
        <f>IF(AND(datos_campo!Y175&gt;=0,datos_campo!Z175&gt;=0),AVERAGE(datos_campo!Y175:Z175),IF(OR(datos_campo!Y175="",datos_campo!Z175=""),SUM(datos_campo!Y175:Z175),"revisar"))*400</f>
        <v>400</v>
      </c>
      <c r="Q171" s="147">
        <f>IF(AND(datos_campo!AA175&gt;=0,datos_campo!AB175&gt;=0),AVERAGE(datos_campo!AA175:AB175),IF(OR(datos_campo!AA175="",datos_campo!AB175=""),SUM(datos_campo!AA175:AB175),"revisar"))*400</f>
        <v>0</v>
      </c>
      <c r="R171" s="147">
        <f>IF(AND(datos_campo!AC175&gt;=0,datos_campo!AD175&gt;=0),AVERAGE(datos_campo!AC175:AD175),IF(OR(datos_campo!AC175="",datos_campo!AD175=""),SUM(datos_campo!AC175:AD175),"revisar"))*400</f>
        <v>0</v>
      </c>
      <c r="S171" s="147">
        <f t="shared" si="18"/>
        <v>52000</v>
      </c>
      <c r="T171" s="147">
        <f>IF(AND(datos_campo!AE160&gt;=0,datos_campo!AF160&gt;=0),AVERAGE(datos_campo!AE160:AF160),IF(OR(datos_campo!AE160="",datos_campo!AF160=""),SUM(datos_campo!AE160:AF160),"revisar"))*400</f>
        <v>0</v>
      </c>
      <c r="U171" s="147">
        <f>IF(AND(datos_campo!AG175&gt;=0,datos_campo!AH175&gt;=0),AVERAGE(datos_campo!AG175:AH175),IF(OR(datos_campo!AG175="",datos_campo!AH175=""),SUM(datos_campo!AG175:AH175),"revisar"))*400</f>
        <v>800</v>
      </c>
      <c r="V171" s="151">
        <f t="shared" si="19"/>
        <v>800</v>
      </c>
    </row>
    <row r="172" spans="1:22" x14ac:dyDescent="0.25">
      <c r="A172" s="134">
        <f>datos_campo!A176</f>
        <v>42758</v>
      </c>
      <c r="B172" s="135" t="str">
        <f>datos_campo!B176</f>
        <v>Carolina</v>
      </c>
      <c r="C172" s="218">
        <f>datos_campo!C176</f>
        <v>3</v>
      </c>
      <c r="D172" s="135">
        <f>datos_campo!D176</f>
        <v>42</v>
      </c>
      <c r="E172" s="136">
        <f>datos_campo!E176</f>
        <v>12</v>
      </c>
      <c r="F172" s="135">
        <f>datos_campo!F176</f>
        <v>0</v>
      </c>
      <c r="G172" s="135">
        <f>datos_campo!G176</f>
        <v>5</v>
      </c>
      <c r="H172" s="136">
        <f>(datos_campo!H176/G172)</f>
        <v>88.6</v>
      </c>
      <c r="I172" s="136">
        <f>(datos_campo!I176/G172)</f>
        <v>39.4</v>
      </c>
      <c r="J172" s="136">
        <f t="shared" si="20"/>
        <v>128</v>
      </c>
      <c r="K172" s="136">
        <f t="shared" si="21"/>
        <v>69.21875</v>
      </c>
      <c r="L172" s="136">
        <f t="shared" si="22"/>
        <v>30.78125</v>
      </c>
      <c r="M172" s="137">
        <f>IF(COUNTIF(datos_campo!K176:T176,"&gt;=0")&gt;=1,((SUM(datos_campo!K176:T176)*100)/(COUNTIF(datos_campo!K176:T176,"&gt;=0")*20))," ")</f>
        <v>0</v>
      </c>
      <c r="N172" s="135">
        <f>IF(AND(datos_campo!U176&gt;=0,datos_campo!V176&gt;=0),AVERAGE(datos_campo!U176:V176),IF(OR(datos_campo!U176="",datos_campo!V176=""),SUM(datos_campo!U176:V176),"revisar"))*400</f>
        <v>42000</v>
      </c>
      <c r="O172" s="135">
        <f>IF(AND(datos_campo!W176&gt;=0,datos_campo!X176&gt;=0),AVERAGE(datos_campo!W176:X176),IF(OR(datos_campo!W176="",datos_campo!X176=""),SUM(datos_campo!W176:X176),"revisar"))*400</f>
        <v>24400</v>
      </c>
      <c r="P172" s="135">
        <f>IF(AND(datos_campo!Y176&gt;=0,datos_campo!Z176&gt;=0),AVERAGE(datos_campo!Y176:Z176),IF(OR(datos_campo!Y176="",datos_campo!Z176=""),SUM(datos_campo!Y176:Z176),"revisar"))*400</f>
        <v>800</v>
      </c>
      <c r="Q172" s="135">
        <f>IF(AND(datos_campo!AA176&gt;=0,datos_campo!AB176&gt;=0),AVERAGE(datos_campo!AA176:AB176),IF(OR(datos_campo!AA176="",datos_campo!AB176=""),SUM(datos_campo!AA176:AB176),"revisar"))*400</f>
        <v>0</v>
      </c>
      <c r="R172" s="135">
        <f>IF(AND(datos_campo!AC176&gt;=0,datos_campo!AD176&gt;=0),AVERAGE(datos_campo!AC176:AD176),IF(OR(datos_campo!AC176="",datos_campo!AD176=""),SUM(datos_campo!AC176:AD176),"revisar"))*400</f>
        <v>0</v>
      </c>
      <c r="S172" s="135">
        <f t="shared" si="18"/>
        <v>67200</v>
      </c>
      <c r="T172" s="135">
        <f>IF(AND(datos_campo!AE161&gt;=0,datos_campo!AF161&gt;=0),AVERAGE(datos_campo!AE161:AF161),IF(OR(datos_campo!AE161="",datos_campo!AF161=""),SUM(datos_campo!AE161:AF161),"revisar"))*400</f>
        <v>0</v>
      </c>
      <c r="U172" s="135">
        <f>IF(AND(datos_campo!AG176&gt;=0,datos_campo!AH176&gt;=0),AVERAGE(datos_campo!AG176:AH176),IF(OR(datos_campo!AG176="",datos_campo!AH176=""),SUM(datos_campo!AG176:AH176),"revisar"))*400</f>
        <v>1200</v>
      </c>
      <c r="V172" s="139">
        <f t="shared" si="19"/>
        <v>1200</v>
      </c>
    </row>
    <row r="173" spans="1:22" x14ac:dyDescent="0.25">
      <c r="A173" s="134">
        <f>datos_campo!A177</f>
        <v>42758</v>
      </c>
      <c r="B173" s="135" t="str">
        <f>datos_campo!B177</f>
        <v>Carolina</v>
      </c>
      <c r="C173" s="218">
        <f>datos_campo!C177</f>
        <v>3</v>
      </c>
      <c r="D173" s="135">
        <f>datos_campo!D177</f>
        <v>43</v>
      </c>
      <c r="E173" s="136">
        <f>datos_campo!E177</f>
        <v>12</v>
      </c>
      <c r="F173" s="135">
        <f>datos_campo!F177</f>
        <v>0</v>
      </c>
      <c r="G173" s="135">
        <f>datos_campo!G177</f>
        <v>5</v>
      </c>
      <c r="H173" s="136">
        <f>(datos_campo!H177/G173)</f>
        <v>58.2</v>
      </c>
      <c r="I173" s="136">
        <f>(datos_campo!I177/G173)</f>
        <v>44</v>
      </c>
      <c r="J173" s="136">
        <f t="shared" si="20"/>
        <v>102.2</v>
      </c>
      <c r="K173" s="136">
        <f t="shared" si="21"/>
        <v>56.947162426614483</v>
      </c>
      <c r="L173" s="136">
        <f t="shared" si="22"/>
        <v>43.052837573385517</v>
      </c>
      <c r="M173" s="137">
        <f>IF(COUNTIF(datos_campo!K177:T177,"&gt;=0")&gt;=1,((SUM(datos_campo!K177:T177)*100)/(COUNTIF(datos_campo!K177:T177,"&gt;=0")*20))," ")</f>
        <v>11.25</v>
      </c>
      <c r="N173" s="135">
        <f>IF(AND(datos_campo!U177&gt;=0,datos_campo!V177&gt;=0),AVERAGE(datos_campo!U177:V177),IF(OR(datos_campo!U177="",datos_campo!V177=""),SUM(datos_campo!U177:V177),"revisar"))*400</f>
        <v>14400</v>
      </c>
      <c r="O173" s="135">
        <f>IF(AND(datos_campo!W177&gt;=0,datos_campo!X177&gt;=0),AVERAGE(datos_campo!W177:X177),IF(OR(datos_campo!W177="",datos_campo!X177=""),SUM(datos_campo!W177:X177),"revisar"))*400</f>
        <v>17600</v>
      </c>
      <c r="P173" s="135">
        <f>IF(AND(datos_campo!Y177&gt;=0,datos_campo!Z177&gt;=0),AVERAGE(datos_campo!Y177:Z177),IF(OR(datos_campo!Y177="",datos_campo!Z177=""),SUM(datos_campo!Y177:Z177),"revisar"))*400</f>
        <v>1600</v>
      </c>
      <c r="Q173" s="135">
        <f>IF(AND(datos_campo!AA177&gt;=0,datos_campo!AB177&gt;=0),AVERAGE(datos_campo!AA177:AB177),IF(OR(datos_campo!AA177="",datos_campo!AB177=""),SUM(datos_campo!AA177:AB177),"revisar"))*400</f>
        <v>400</v>
      </c>
      <c r="R173" s="135">
        <f>IF(AND(datos_campo!AC177&gt;=0,datos_campo!AD177&gt;=0),AVERAGE(datos_campo!AC177:AD177),IF(OR(datos_campo!AC177="",datos_campo!AD177=""),SUM(datos_campo!AC177:AD177),"revisar"))*400</f>
        <v>0</v>
      </c>
      <c r="S173" s="135">
        <f t="shared" si="18"/>
        <v>34000</v>
      </c>
      <c r="T173" s="135">
        <f>IF(AND(datos_campo!AE162&gt;=0,datos_campo!AF162&gt;=0),AVERAGE(datos_campo!AE162:AF162),IF(OR(datos_campo!AE162="",datos_campo!AF162=""),SUM(datos_campo!AE162:AF162),"revisar"))*400</f>
        <v>0</v>
      </c>
      <c r="U173" s="135">
        <f>IF(AND(datos_campo!AG177&gt;=0,datos_campo!AH177&gt;=0),AVERAGE(datos_campo!AG177:AH177),IF(OR(datos_campo!AG177="",datos_campo!AH177=""),SUM(datos_campo!AG177:AH177),"revisar"))*400</f>
        <v>4000</v>
      </c>
      <c r="V173" s="139">
        <f t="shared" si="19"/>
        <v>4000</v>
      </c>
    </row>
    <row r="174" spans="1:22" x14ac:dyDescent="0.25">
      <c r="A174" s="134">
        <f>datos_campo!A178</f>
        <v>42758</v>
      </c>
      <c r="B174" s="135" t="str">
        <f>datos_campo!B178</f>
        <v>Carolina</v>
      </c>
      <c r="C174" s="218">
        <f>datos_campo!C178</f>
        <v>3</v>
      </c>
      <c r="D174" s="135">
        <f>datos_campo!D178</f>
        <v>44</v>
      </c>
      <c r="E174" s="136">
        <f>datos_campo!E178</f>
        <v>12</v>
      </c>
      <c r="F174" s="135">
        <f>datos_campo!F178</f>
        <v>0</v>
      </c>
      <c r="G174" s="135">
        <f>datos_campo!G178</f>
        <v>5</v>
      </c>
      <c r="H174" s="136">
        <f>(datos_campo!H178/G174)</f>
        <v>45.2</v>
      </c>
      <c r="I174" s="136">
        <f>(datos_campo!I178/G174)</f>
        <v>38.799999999999997</v>
      </c>
      <c r="J174" s="136">
        <f t="shared" si="20"/>
        <v>84</v>
      </c>
      <c r="K174" s="136">
        <f t="shared" si="21"/>
        <v>53.80952380952381</v>
      </c>
      <c r="L174" s="136">
        <f t="shared" si="22"/>
        <v>46.190476190476183</v>
      </c>
      <c r="M174" s="137">
        <f>IF(COUNTIF(datos_campo!K178:T178,"&gt;=0")&gt;=1,((SUM(datos_campo!K178:T178)*100)/(COUNTIF(datos_campo!K178:T178,"&gt;=0")*20))," ")</f>
        <v>15.5</v>
      </c>
      <c r="N174" s="135">
        <f>IF(AND(datos_campo!U178&gt;=0,datos_campo!V178&gt;=0),AVERAGE(datos_campo!U178:V178),IF(OR(datos_campo!U178="",datos_campo!V178=""),SUM(datos_campo!U178:V178),"revisar"))*400</f>
        <v>29600</v>
      </c>
      <c r="O174" s="135">
        <f>IF(AND(datos_campo!W178&gt;=0,datos_campo!X178&gt;=0),AVERAGE(datos_campo!W178:X178),IF(OR(datos_campo!W178="",datos_campo!X178=""),SUM(datos_campo!W178:X178),"revisar"))*400</f>
        <v>5600</v>
      </c>
      <c r="P174" s="135">
        <f>IF(AND(datos_campo!Y178&gt;=0,datos_campo!Z178&gt;=0),AVERAGE(datos_campo!Y178:Z178),IF(OR(datos_campo!Y178="",datos_campo!Z178=""),SUM(datos_campo!Y178:Z178),"revisar"))*400</f>
        <v>0</v>
      </c>
      <c r="Q174" s="135">
        <f>IF(AND(datos_campo!AA178&gt;=0,datos_campo!AB178&gt;=0),AVERAGE(datos_campo!AA178:AB178),IF(OR(datos_campo!AA178="",datos_campo!AB178=""),SUM(datos_campo!AA178:AB178),"revisar"))*400</f>
        <v>0</v>
      </c>
      <c r="R174" s="135">
        <f>IF(AND(datos_campo!AC178&gt;=0,datos_campo!AD178&gt;=0),AVERAGE(datos_campo!AC178:AD178),IF(OR(datos_campo!AC178="",datos_campo!AD178=""),SUM(datos_campo!AC178:AD178),"revisar"))*400</f>
        <v>0</v>
      </c>
      <c r="S174" s="135">
        <f t="shared" si="18"/>
        <v>35200</v>
      </c>
      <c r="T174" s="135">
        <f>IF(AND(datos_campo!AE163&gt;=0,datos_campo!AF163&gt;=0),AVERAGE(datos_campo!AE163:AF163),IF(OR(datos_campo!AE163="",datos_campo!AF163=""),SUM(datos_campo!AE163:AF163),"revisar"))*400</f>
        <v>0</v>
      </c>
      <c r="U174" s="135">
        <f>IF(AND(datos_campo!AG178&gt;=0,datos_campo!AH178&gt;=0),AVERAGE(datos_campo!AG178:AH178),IF(OR(datos_campo!AG178="",datos_campo!AH178=""),SUM(datos_campo!AG178:AH178),"revisar"))*400</f>
        <v>2000</v>
      </c>
      <c r="V174" s="139">
        <f t="shared" si="19"/>
        <v>2000</v>
      </c>
    </row>
    <row r="175" spans="1:22" x14ac:dyDescent="0.25">
      <c r="A175" s="134">
        <f>datos_campo!A179</f>
        <v>42758</v>
      </c>
      <c r="B175" s="135" t="str">
        <f>datos_campo!B179</f>
        <v>Carolina</v>
      </c>
      <c r="C175" s="218">
        <f>datos_campo!C179</f>
        <v>3</v>
      </c>
      <c r="D175" s="135">
        <f>datos_campo!D179</f>
        <v>45</v>
      </c>
      <c r="E175" s="136">
        <f>datos_campo!E179</f>
        <v>12</v>
      </c>
      <c r="F175" s="135">
        <f>datos_campo!F179</f>
        <v>0</v>
      </c>
      <c r="G175" s="135">
        <f>datos_campo!G179</f>
        <v>5</v>
      </c>
      <c r="H175" s="136">
        <f>(datos_campo!H179/G175)</f>
        <v>52</v>
      </c>
      <c r="I175" s="136">
        <f>(datos_campo!I179/G175)</f>
        <v>27.2</v>
      </c>
      <c r="J175" s="136">
        <f t="shared" si="20"/>
        <v>79.2</v>
      </c>
      <c r="K175" s="136">
        <f t="shared" si="21"/>
        <v>65.656565656565661</v>
      </c>
      <c r="L175" s="136">
        <f t="shared" si="22"/>
        <v>34.343434343434339</v>
      </c>
      <c r="M175" s="137">
        <f>IF(COUNTIF(datos_campo!K179:T179,"&gt;=0")&gt;=1,((SUM(datos_campo!K179:T179)*100)/(COUNTIF(datos_campo!K179:T179,"&gt;=0")*20))," ")</f>
        <v>5.25</v>
      </c>
      <c r="N175" s="135">
        <f>IF(AND(datos_campo!U179&gt;=0,datos_campo!V179&gt;=0),AVERAGE(datos_campo!U179:V179),IF(OR(datos_campo!U179="",datos_campo!V179=""),SUM(datos_campo!U179:V179),"revisar"))*400</f>
        <v>25600</v>
      </c>
      <c r="O175" s="135">
        <f>IF(AND(datos_campo!W179&gt;=0,datos_campo!X179&gt;=0),AVERAGE(datos_campo!W179:X179),IF(OR(datos_campo!W179="",datos_campo!X179=""),SUM(datos_campo!W179:X179),"revisar"))*400</f>
        <v>22400</v>
      </c>
      <c r="P175" s="135">
        <f>IF(AND(datos_campo!Y179&gt;=0,datos_campo!Z179&gt;=0),AVERAGE(datos_campo!Y179:Z179),IF(OR(datos_campo!Y179="",datos_campo!Z179=""),SUM(datos_campo!Y179:Z179),"revisar"))*400</f>
        <v>0</v>
      </c>
      <c r="Q175" s="135">
        <f>IF(AND(datos_campo!AA179&gt;=0,datos_campo!AB179&gt;=0),AVERAGE(datos_campo!AA179:AB179),IF(OR(datos_campo!AA179="",datos_campo!AB179=""),SUM(datos_campo!AA179:AB179),"revisar"))*400</f>
        <v>0</v>
      </c>
      <c r="R175" s="135">
        <f>IF(AND(datos_campo!AC179&gt;=0,datos_campo!AD179&gt;=0),AVERAGE(datos_campo!AC179:AD179),IF(OR(datos_campo!AC179="",datos_campo!AD179=""),SUM(datos_campo!AC179:AD179),"revisar"))*400</f>
        <v>0</v>
      </c>
      <c r="S175" s="135">
        <f t="shared" si="18"/>
        <v>48000</v>
      </c>
      <c r="T175" s="135">
        <f>IF(AND(datos_campo!AE164&gt;=0,datos_campo!AF164&gt;=0),AVERAGE(datos_campo!AE164:AF164),IF(OR(datos_campo!AE164="",datos_campo!AF164=""),SUM(datos_campo!AE164:AF164),"revisar"))*400</f>
        <v>0</v>
      </c>
      <c r="U175" s="135">
        <f>IF(AND(datos_campo!AG179&gt;=0,datos_campo!AH179&gt;=0),AVERAGE(datos_campo!AG179:AH179),IF(OR(datos_campo!AG179="",datos_campo!AH179=""),SUM(datos_campo!AG179:AH179),"revisar"))*400</f>
        <v>4400</v>
      </c>
      <c r="V175" s="139">
        <f t="shared" si="19"/>
        <v>4400</v>
      </c>
    </row>
    <row r="176" spans="1:22" x14ac:dyDescent="0.25">
      <c r="A176" s="134">
        <f>datos_campo!A180</f>
        <v>42758</v>
      </c>
      <c r="B176" s="135" t="str">
        <f>datos_campo!B180</f>
        <v>Carolina</v>
      </c>
      <c r="C176" s="218">
        <f>datos_campo!C180</f>
        <v>3</v>
      </c>
      <c r="D176" s="135">
        <f>datos_campo!D180</f>
        <v>46</v>
      </c>
      <c r="E176" s="136">
        <f>datos_campo!E180</f>
        <v>13</v>
      </c>
      <c r="F176" s="135">
        <f>datos_campo!F180</f>
        <v>0</v>
      </c>
      <c r="G176" s="135">
        <f>datos_campo!G180</f>
        <v>5</v>
      </c>
      <c r="H176" s="136">
        <f>(datos_campo!H180/G176)</f>
        <v>84</v>
      </c>
      <c r="I176" s="136">
        <f>(datos_campo!I180/G176)</f>
        <v>11.4</v>
      </c>
      <c r="J176" s="136">
        <f t="shared" si="20"/>
        <v>95.4</v>
      </c>
      <c r="K176" s="136">
        <f t="shared" si="21"/>
        <v>88.050314465408803</v>
      </c>
      <c r="L176" s="136">
        <f t="shared" si="22"/>
        <v>11.949685534591195</v>
      </c>
      <c r="M176" s="137">
        <f>IF(COUNTIF(datos_campo!K180:T180,"&gt;=0")&gt;=1,((SUM(datos_campo!K180:T180)*100)/(COUNTIF(datos_campo!K180:T180,"&gt;=0")*20))," ")</f>
        <v>10</v>
      </c>
      <c r="N176" s="135">
        <f>IF(AND(datos_campo!U180&gt;=0,datos_campo!V180&gt;=0),AVERAGE(datos_campo!U180:V180),IF(OR(datos_campo!U180="",datos_campo!V180=""),SUM(datos_campo!U180:V180),"revisar"))*400</f>
        <v>41200</v>
      </c>
      <c r="O176" s="135">
        <f>IF(AND(datos_campo!W180&gt;=0,datos_campo!X180&gt;=0),AVERAGE(datos_campo!W180:X180),IF(OR(datos_campo!W180="",datos_campo!X180=""),SUM(datos_campo!W180:X180),"revisar"))*400</f>
        <v>41200</v>
      </c>
      <c r="P176" s="135">
        <f>IF(AND(datos_campo!Y180&gt;=0,datos_campo!Z180&gt;=0),AVERAGE(datos_campo!Y180:Z180),IF(OR(datos_campo!Y180="",datos_campo!Z180=""),SUM(datos_campo!Y180:Z180),"revisar"))*400</f>
        <v>1200</v>
      </c>
      <c r="Q176" s="135">
        <f>IF(AND(datos_campo!AA180&gt;=0,datos_campo!AB180&gt;=0),AVERAGE(datos_campo!AA180:AB180),IF(OR(datos_campo!AA180="",datos_campo!AB180=""),SUM(datos_campo!AA180:AB180),"revisar"))*400</f>
        <v>800</v>
      </c>
      <c r="R176" s="135">
        <f>IF(AND(datos_campo!AC180&gt;=0,datos_campo!AD180&gt;=0),AVERAGE(datos_campo!AC180:AD180),IF(OR(datos_campo!AC180="",datos_campo!AD180=""),SUM(datos_campo!AC180:AD180),"revisar"))*400</f>
        <v>0</v>
      </c>
      <c r="S176" s="135">
        <f t="shared" si="18"/>
        <v>84400</v>
      </c>
      <c r="T176" s="135">
        <f>IF(AND(datos_campo!AE165&gt;=0,datos_campo!AF165&gt;=0),AVERAGE(datos_campo!AE165:AF165),IF(OR(datos_campo!AE165="",datos_campo!AF165=""),SUM(datos_campo!AE165:AF165),"revisar"))*400</f>
        <v>0</v>
      </c>
      <c r="U176" s="135">
        <f>IF(AND(datos_campo!AG180&gt;=0,datos_campo!AH180&gt;=0),AVERAGE(datos_campo!AG180:AH180),IF(OR(datos_campo!AG180="",datos_campo!AH180=""),SUM(datos_campo!AG180:AH180),"revisar"))*400</f>
        <v>4000</v>
      </c>
      <c r="V176" s="139">
        <f t="shared" si="19"/>
        <v>4000</v>
      </c>
    </row>
    <row r="177" spans="1:22" x14ac:dyDescent="0.25">
      <c r="A177" s="134">
        <f>datos_campo!A181</f>
        <v>42758</v>
      </c>
      <c r="B177" s="135" t="str">
        <f>datos_campo!B181</f>
        <v>Carolina</v>
      </c>
      <c r="C177" s="218">
        <f>datos_campo!C181</f>
        <v>3</v>
      </c>
      <c r="D177" s="135">
        <f>datos_campo!D181</f>
        <v>47</v>
      </c>
      <c r="E177" s="136">
        <f>datos_campo!E181</f>
        <v>13</v>
      </c>
      <c r="F177" s="135">
        <f>datos_campo!F181</f>
        <v>0</v>
      </c>
      <c r="G177" s="135">
        <f>datos_campo!G181</f>
        <v>5</v>
      </c>
      <c r="H177" s="136">
        <f>(datos_campo!H181/G177)</f>
        <v>36.200000000000003</v>
      </c>
      <c r="I177" s="136">
        <f>(datos_campo!I181/G177)</f>
        <v>27.2</v>
      </c>
      <c r="J177" s="136">
        <f t="shared" si="20"/>
        <v>63.400000000000006</v>
      </c>
      <c r="K177" s="136">
        <f t="shared" si="21"/>
        <v>57.097791798107259</v>
      </c>
      <c r="L177" s="136">
        <f t="shared" si="22"/>
        <v>42.902208201892741</v>
      </c>
      <c r="M177" s="137">
        <f>IF(COUNTIF(datos_campo!K181:T181,"&gt;=0")&gt;=1,((SUM(datos_campo!K181:T181)*100)/(COUNTIF(datos_campo!K181:T181,"&gt;=0")*20))," ")</f>
        <v>21.85</v>
      </c>
      <c r="N177" s="135">
        <f>IF(AND(datos_campo!U181&gt;=0,datos_campo!V181&gt;=0),AVERAGE(datos_campo!U181:V181),IF(OR(datos_campo!U181="",datos_campo!V181=""),SUM(datos_campo!U181:V181),"revisar"))*400</f>
        <v>36800</v>
      </c>
      <c r="O177" s="135">
        <f>IF(AND(datos_campo!W181&gt;=0,datos_campo!X181&gt;=0),AVERAGE(datos_campo!W181:X181),IF(OR(datos_campo!W181="",datos_campo!X181=""),SUM(datos_campo!W181:X181),"revisar"))*400</f>
        <v>7600</v>
      </c>
      <c r="P177" s="135">
        <f>IF(AND(datos_campo!Y181&gt;=0,datos_campo!Z181&gt;=0),AVERAGE(datos_campo!Y181:Z181),IF(OR(datos_campo!Y181="",datos_campo!Z181=""),SUM(datos_campo!Y181:Z181),"revisar"))*400</f>
        <v>0</v>
      </c>
      <c r="Q177" s="135">
        <f>IF(AND(datos_campo!AA181&gt;=0,datos_campo!AB181&gt;=0),AVERAGE(datos_campo!AA181:AB181),IF(OR(datos_campo!AA181="",datos_campo!AB181=""),SUM(datos_campo!AA181:AB181),"revisar"))*400</f>
        <v>0</v>
      </c>
      <c r="R177" s="135">
        <f>IF(AND(datos_campo!AC181&gt;=0,datos_campo!AD181&gt;=0),AVERAGE(datos_campo!AC181:AD181),IF(OR(datos_campo!AC181="",datos_campo!AD181=""),SUM(datos_campo!AC181:AD181),"revisar"))*400</f>
        <v>0</v>
      </c>
      <c r="S177" s="135">
        <f t="shared" si="18"/>
        <v>44400</v>
      </c>
      <c r="T177" s="135">
        <f>IF(AND(datos_campo!AE166&gt;=0,datos_campo!AF166&gt;=0),AVERAGE(datos_campo!AE166:AF166),IF(OR(datos_campo!AE166="",datos_campo!AF166=""),SUM(datos_campo!AE166:AF166),"revisar"))*400</f>
        <v>0</v>
      </c>
      <c r="U177" s="135">
        <f>IF(AND(datos_campo!AG181&gt;=0,datos_campo!AH181&gt;=0),AVERAGE(datos_campo!AG181:AH181),IF(OR(datos_campo!AG181="",datos_campo!AH181=""),SUM(datos_campo!AG181:AH181),"revisar"))*400</f>
        <v>3200</v>
      </c>
      <c r="V177" s="139">
        <f t="shared" si="19"/>
        <v>3200</v>
      </c>
    </row>
    <row r="178" spans="1:22" x14ac:dyDescent="0.25">
      <c r="A178" s="134">
        <f>datos_campo!A182</f>
        <v>42758</v>
      </c>
      <c r="B178" s="135" t="str">
        <f>datos_campo!B182</f>
        <v>Carolina</v>
      </c>
      <c r="C178" s="218">
        <f>datos_campo!C182</f>
        <v>3</v>
      </c>
      <c r="D178" s="135">
        <f>datos_campo!D182</f>
        <v>48</v>
      </c>
      <c r="E178" s="136">
        <f>datos_campo!E182</f>
        <v>13</v>
      </c>
      <c r="F178" s="135">
        <f>datos_campo!F182</f>
        <v>0</v>
      </c>
      <c r="G178" s="135">
        <f>datos_campo!G182</f>
        <v>5</v>
      </c>
      <c r="H178" s="136">
        <f>(datos_campo!H182/G178)</f>
        <v>50</v>
      </c>
      <c r="I178" s="136">
        <f>(datos_campo!I182/G178)</f>
        <v>46</v>
      </c>
      <c r="J178" s="136">
        <f t="shared" si="20"/>
        <v>96</v>
      </c>
      <c r="K178" s="136">
        <f t="shared" si="21"/>
        <v>52.083333333333336</v>
      </c>
      <c r="L178" s="136">
        <f t="shared" si="22"/>
        <v>47.916666666666664</v>
      </c>
      <c r="M178" s="137">
        <f>IF(COUNTIF(datos_campo!K182:T182,"&gt;=0")&gt;=1,((SUM(datos_campo!K182:T182)*100)/(COUNTIF(datos_campo!K182:T182,"&gt;=0")*20))," ")</f>
        <v>3</v>
      </c>
      <c r="N178" s="135">
        <f>IF(AND(datos_campo!U182&gt;=0,datos_campo!V182&gt;=0),AVERAGE(datos_campo!U182:V182),IF(OR(datos_campo!U182="",datos_campo!V182=""),SUM(datos_campo!U182:V182),"revisar"))*400</f>
        <v>14000</v>
      </c>
      <c r="O178" s="135">
        <f>IF(AND(datos_campo!W182&gt;=0,datos_campo!X182&gt;=0),AVERAGE(datos_campo!W182:X182),IF(OR(datos_campo!W182="",datos_campo!X182=""),SUM(datos_campo!W182:X182),"revisar"))*400</f>
        <v>34800</v>
      </c>
      <c r="P178" s="135">
        <f>IF(AND(datos_campo!Y182&gt;=0,datos_campo!Z182&gt;=0),AVERAGE(datos_campo!Y182:Z182),IF(OR(datos_campo!Y182="",datos_campo!Z182=""),SUM(datos_campo!Y182:Z182),"revisar"))*400</f>
        <v>0</v>
      </c>
      <c r="Q178" s="135">
        <f>IF(AND(datos_campo!AA182&gt;=0,datos_campo!AB182&gt;=0),AVERAGE(datos_campo!AA182:AB182),IF(OR(datos_campo!AA182="",datos_campo!AB182=""),SUM(datos_campo!AA182:AB182),"revisar"))*400</f>
        <v>0</v>
      </c>
      <c r="R178" s="135">
        <f>IF(AND(datos_campo!AC182&gt;=0,datos_campo!AD182&gt;=0),AVERAGE(datos_campo!AC182:AD182),IF(OR(datos_campo!AC182="",datos_campo!AD182=""),SUM(datos_campo!AC182:AD182),"revisar"))*400</f>
        <v>0</v>
      </c>
      <c r="S178" s="135">
        <f t="shared" si="18"/>
        <v>48800</v>
      </c>
      <c r="T178" s="135">
        <f>IF(AND(datos_campo!AE167&gt;=0,datos_campo!AF167&gt;=0),AVERAGE(datos_campo!AE167:AF167),IF(OR(datos_campo!AE167="",datos_campo!AF167=""),SUM(datos_campo!AE167:AF167),"revisar"))*400</f>
        <v>0</v>
      </c>
      <c r="U178" s="135">
        <f>IF(AND(datos_campo!AG182&gt;=0,datos_campo!AH182&gt;=0),AVERAGE(datos_campo!AG182:AH182),IF(OR(datos_campo!AG182="",datos_campo!AH182=""),SUM(datos_campo!AG182:AH182),"revisar"))*400</f>
        <v>800</v>
      </c>
      <c r="V178" s="139">
        <f t="shared" si="19"/>
        <v>800</v>
      </c>
    </row>
    <row r="179" spans="1:22" x14ac:dyDescent="0.25">
      <c r="A179" s="134">
        <f>datos_campo!A183</f>
        <v>42758</v>
      </c>
      <c r="B179" s="135" t="str">
        <f>datos_campo!B183</f>
        <v>Carolina</v>
      </c>
      <c r="C179" s="218">
        <f>datos_campo!C183</f>
        <v>3</v>
      </c>
      <c r="D179" s="135">
        <f>datos_campo!D183</f>
        <v>49</v>
      </c>
      <c r="E179" s="136">
        <f>datos_campo!E183</f>
        <v>13</v>
      </c>
      <c r="F179" s="135">
        <f>datos_campo!F183</f>
        <v>0</v>
      </c>
      <c r="G179" s="135">
        <f>datos_campo!G183</f>
        <v>5</v>
      </c>
      <c r="H179" s="136">
        <f>(datos_campo!H183/G179)</f>
        <v>43.6</v>
      </c>
      <c r="I179" s="136">
        <f>(datos_campo!I183/G179)</f>
        <v>22</v>
      </c>
      <c r="J179" s="136">
        <f t="shared" si="20"/>
        <v>65.599999999999994</v>
      </c>
      <c r="K179" s="136">
        <f t="shared" si="21"/>
        <v>66.463414634146346</v>
      </c>
      <c r="L179" s="136">
        <f t="shared" si="22"/>
        <v>33.536585365853661</v>
      </c>
      <c r="M179" s="137">
        <f>IF(COUNTIF(datos_campo!K183:T183,"&gt;=0")&gt;=1,((SUM(datos_campo!K183:T183)*100)/(COUNTIF(datos_campo!K183:T183,"&gt;=0")*20))," ")</f>
        <v>29.5</v>
      </c>
      <c r="N179" s="135">
        <f>IF(AND(datos_campo!U183&gt;=0,datos_campo!V183&gt;=0),AVERAGE(datos_campo!U183:V183),IF(OR(datos_campo!U183="",datos_campo!V183=""),SUM(datos_campo!U183:V183),"revisar"))*400</f>
        <v>24000</v>
      </c>
      <c r="O179" s="135">
        <f>IF(AND(datos_campo!W183&gt;=0,datos_campo!X183&gt;=0),AVERAGE(datos_campo!W183:X183),IF(OR(datos_campo!W183="",datos_campo!X183=""),SUM(datos_campo!W183:X183),"revisar"))*400</f>
        <v>7600</v>
      </c>
      <c r="P179" s="135">
        <f>IF(AND(datos_campo!Y183&gt;=0,datos_campo!Z183&gt;=0),AVERAGE(datos_campo!Y183:Z183),IF(OR(datos_campo!Y183="",datos_campo!Z183=""),SUM(datos_campo!Y183:Z183),"revisar"))*400</f>
        <v>0</v>
      </c>
      <c r="Q179" s="135">
        <f>IF(AND(datos_campo!AA183&gt;=0,datos_campo!AB183&gt;=0),AVERAGE(datos_campo!AA183:AB183),IF(OR(datos_campo!AA183="",datos_campo!AB183=""),SUM(datos_campo!AA183:AB183),"revisar"))*400</f>
        <v>400</v>
      </c>
      <c r="R179" s="135">
        <f>IF(AND(datos_campo!AC183&gt;=0,datos_campo!AD183&gt;=0),AVERAGE(datos_campo!AC183:AD183),IF(OR(datos_campo!AC183="",datos_campo!AD183=""),SUM(datos_campo!AC183:AD183),"revisar"))*400</f>
        <v>0</v>
      </c>
      <c r="S179" s="135">
        <f t="shared" si="18"/>
        <v>32000</v>
      </c>
      <c r="T179" s="135">
        <f>IF(AND(datos_campo!AE168&gt;=0,datos_campo!AF168&gt;=0),AVERAGE(datos_campo!AE168:AF168),IF(OR(datos_campo!AE168="",datos_campo!AF168=""),SUM(datos_campo!AE168:AF168),"revisar"))*400</f>
        <v>0</v>
      </c>
      <c r="U179" s="135">
        <f>IF(AND(datos_campo!AG183&gt;=0,datos_campo!AH183&gt;=0),AVERAGE(datos_campo!AG183:AH183),IF(OR(datos_campo!AG183="",datos_campo!AH183=""),SUM(datos_campo!AG183:AH183),"revisar"))*400</f>
        <v>2800</v>
      </c>
      <c r="V179" s="139">
        <f t="shared" si="19"/>
        <v>2800</v>
      </c>
    </row>
    <row r="180" spans="1:22" x14ac:dyDescent="0.25">
      <c r="A180" s="134">
        <f>datos_campo!A184</f>
        <v>42759</v>
      </c>
      <c r="B180" s="135" t="str">
        <f>datos_campo!B184</f>
        <v>Carolina</v>
      </c>
      <c r="C180" s="218">
        <f>datos_campo!C184</f>
        <v>3</v>
      </c>
      <c r="D180" s="135">
        <f>datos_campo!D184</f>
        <v>50</v>
      </c>
      <c r="E180" s="136">
        <f>datos_campo!E184</f>
        <v>13</v>
      </c>
      <c r="F180" s="135">
        <f>datos_campo!F184</f>
        <v>0</v>
      </c>
      <c r="G180" s="135">
        <f>datos_campo!G184</f>
        <v>5</v>
      </c>
      <c r="H180" s="136">
        <f>(datos_campo!H184/G180)</f>
        <v>42.8</v>
      </c>
      <c r="I180" s="136">
        <f>(datos_campo!I184/G180)</f>
        <v>16.399999999999999</v>
      </c>
      <c r="J180" s="136">
        <f t="shared" ref="J180:J243" si="23">H180+I180</f>
        <v>59.199999999999996</v>
      </c>
      <c r="K180" s="136">
        <f t="shared" ref="K180:K243" si="24">(H180*100)/$J180</f>
        <v>72.297297297297305</v>
      </c>
      <c r="L180" s="136">
        <f t="shared" ref="L180:L243" si="25">(I180*100)/$J180</f>
        <v>27.702702702702702</v>
      </c>
      <c r="M180" s="137">
        <f>IF(COUNTIF(datos_campo!K184:T184,"&gt;=0")&gt;=1,((SUM(datos_campo!K184:T184)*100)/(COUNTIF(datos_campo!K184:T184,"&gt;=0")*20))," ")</f>
        <v>7</v>
      </c>
      <c r="N180" s="135">
        <f>IF(AND(datos_campo!U184&gt;=0,datos_campo!V184&gt;=0),AVERAGE(datos_campo!U184:V184),IF(OR(datos_campo!U184="",datos_campo!V184=""),SUM(datos_campo!U184:V184),"revisar"))*400</f>
        <v>10400</v>
      </c>
      <c r="O180" s="135">
        <f>IF(AND(datos_campo!W184&gt;=0,datos_campo!X184&gt;=0),AVERAGE(datos_campo!W184:X184),IF(OR(datos_campo!W184="",datos_campo!X184=""),SUM(datos_campo!W184:X184),"revisar"))*400</f>
        <v>8400</v>
      </c>
      <c r="P180" s="135">
        <f>IF(AND(datos_campo!Y184&gt;=0,datos_campo!Z184&gt;=0),AVERAGE(datos_campo!Y184:Z184),IF(OR(datos_campo!Y184="",datos_campo!Z184=""),SUM(datos_campo!Y184:Z184),"revisar"))*400</f>
        <v>0</v>
      </c>
      <c r="Q180" s="135">
        <f>IF(AND(datos_campo!AA184&gt;=0,datos_campo!AB184&gt;=0),AVERAGE(datos_campo!AA184:AB184),IF(OR(datos_campo!AA184="",datos_campo!AB184=""),SUM(datos_campo!AA184:AB184),"revisar"))*400</f>
        <v>0</v>
      </c>
      <c r="R180" s="135">
        <f>IF(AND(datos_campo!AC184&gt;=0,datos_campo!AD184&gt;=0),AVERAGE(datos_campo!AC184:AD184),IF(OR(datos_campo!AC184="",datos_campo!AD184=""),SUM(datos_campo!AC184:AD184),"revisar"))*400</f>
        <v>0</v>
      </c>
      <c r="S180" s="135">
        <f t="shared" si="18"/>
        <v>18800</v>
      </c>
      <c r="T180" s="135">
        <f>IF(AND(datos_campo!AE169&gt;=0,datos_campo!AF169&gt;=0),AVERAGE(datos_campo!AE169:AF169),IF(OR(datos_campo!AE169="",datos_campo!AF169=""),SUM(datos_campo!AE169:AF169),"revisar"))*400</f>
        <v>0</v>
      </c>
      <c r="U180" s="135">
        <f>IF(AND(datos_campo!AG184&gt;=0,datos_campo!AH184&gt;=0),AVERAGE(datos_campo!AG184:AH184),IF(OR(datos_campo!AG184="",datos_campo!AH184=""),SUM(datos_campo!AG184:AH184),"revisar"))*400</f>
        <v>800</v>
      </c>
      <c r="V180" s="139">
        <f t="shared" ref="V180:V243" si="26">SUM(T180+U180)</f>
        <v>800</v>
      </c>
    </row>
    <row r="181" spans="1:22" x14ac:dyDescent="0.25">
      <c r="A181" s="134">
        <f>datos_campo!A185</f>
        <v>42759</v>
      </c>
      <c r="B181" s="135" t="str">
        <f>datos_campo!B185</f>
        <v>Carolina</v>
      </c>
      <c r="C181" s="218">
        <f>datos_campo!C185</f>
        <v>3</v>
      </c>
      <c r="D181" s="135">
        <f>datos_campo!D185</f>
        <v>51</v>
      </c>
      <c r="E181" s="136">
        <f>datos_campo!E185</f>
        <v>11</v>
      </c>
      <c r="F181" s="135">
        <f>datos_campo!F185</f>
        <v>0</v>
      </c>
      <c r="G181" s="135">
        <f>datos_campo!G185</f>
        <v>5</v>
      </c>
      <c r="H181" s="136">
        <f>(datos_campo!H185/G181)</f>
        <v>43.4</v>
      </c>
      <c r="I181" s="136">
        <f>(datos_campo!I185/G181)</f>
        <v>27.6</v>
      </c>
      <c r="J181" s="136">
        <f t="shared" si="23"/>
        <v>71</v>
      </c>
      <c r="K181" s="136">
        <f t="shared" si="24"/>
        <v>61.12676056338028</v>
      </c>
      <c r="L181" s="136">
        <f t="shared" si="25"/>
        <v>38.87323943661972</v>
      </c>
      <c r="M181" s="137">
        <f>IF(COUNTIF(datos_campo!K185:T185,"&gt;=0")&gt;=1,((SUM(datos_campo!K185:T185)*100)/(COUNTIF(datos_campo!K185:T185,"&gt;=0")*20))," ")</f>
        <v>10.25</v>
      </c>
      <c r="N181" s="135">
        <f>IF(AND(datos_campo!U185&gt;=0,datos_campo!V185&gt;=0),AVERAGE(datos_campo!U185:V185),IF(OR(datos_campo!U185="",datos_campo!V185=""),SUM(datos_campo!U185:V185),"revisar"))*400</f>
        <v>2800</v>
      </c>
      <c r="O181" s="135">
        <f>IF(AND(datos_campo!W185&gt;=0,datos_campo!X185&gt;=0),AVERAGE(datos_campo!W185:X185),IF(OR(datos_campo!W185="",datos_campo!X185=""),SUM(datos_campo!W185:X185),"revisar"))*400</f>
        <v>2800</v>
      </c>
      <c r="P181" s="135">
        <f>IF(AND(datos_campo!Y185&gt;=0,datos_campo!Z185&gt;=0),AVERAGE(datos_campo!Y185:Z185),IF(OR(datos_campo!Y185="",datos_campo!Z185=""),SUM(datos_campo!Y185:Z185),"revisar"))*400</f>
        <v>12000</v>
      </c>
      <c r="Q181" s="135">
        <f>IF(AND(datos_campo!AA185&gt;=0,datos_campo!AB185&gt;=0),AVERAGE(datos_campo!AA185:AB185),IF(OR(datos_campo!AA185="",datos_campo!AB185=""),SUM(datos_campo!AA185:AB185),"revisar"))*400</f>
        <v>1600</v>
      </c>
      <c r="R181" s="135">
        <f>IF(AND(datos_campo!AC185&gt;=0,datos_campo!AD185&gt;=0),AVERAGE(datos_campo!AC185:AD185),IF(OR(datos_campo!AC185="",datos_campo!AD185=""),SUM(datos_campo!AC185:AD185),"revisar"))*400</f>
        <v>0</v>
      </c>
      <c r="S181" s="135">
        <f t="shared" si="18"/>
        <v>19200</v>
      </c>
      <c r="T181" s="135">
        <f>IF(AND(datos_campo!AE170&gt;=0,datos_campo!AF170&gt;=0),AVERAGE(datos_campo!AE170:AF170),IF(OR(datos_campo!AE170="",datos_campo!AF170=""),SUM(datos_campo!AE170:AF170),"revisar"))*400</f>
        <v>0</v>
      </c>
      <c r="U181" s="135">
        <f>IF(AND(datos_campo!AG185&gt;=0,datos_campo!AH185&gt;=0),AVERAGE(datos_campo!AG185:AH185),IF(OR(datos_campo!AG185="",datos_campo!AH185=""),SUM(datos_campo!AG185:AH185),"revisar"))*400</f>
        <v>3200</v>
      </c>
      <c r="V181" s="139">
        <f t="shared" si="26"/>
        <v>3200</v>
      </c>
    </row>
    <row r="182" spans="1:22" x14ac:dyDescent="0.25">
      <c r="A182" s="134">
        <f>datos_campo!A186</f>
        <v>42759</v>
      </c>
      <c r="B182" s="135" t="str">
        <f>datos_campo!B186</f>
        <v>Carolina</v>
      </c>
      <c r="C182" s="218">
        <f>datos_campo!C186</f>
        <v>3</v>
      </c>
      <c r="D182" s="135">
        <f>datos_campo!D186</f>
        <v>52</v>
      </c>
      <c r="E182" s="136">
        <f>datos_campo!E186</f>
        <v>11</v>
      </c>
      <c r="F182" s="135">
        <f>datos_campo!F186</f>
        <v>0</v>
      </c>
      <c r="G182" s="135">
        <f>datos_campo!G186</f>
        <v>5</v>
      </c>
      <c r="H182" s="136">
        <f>(datos_campo!H186/G182)</f>
        <v>71.400000000000006</v>
      </c>
      <c r="I182" s="136">
        <f>(datos_campo!I186/G182)</f>
        <v>34</v>
      </c>
      <c r="J182" s="136">
        <f t="shared" si="23"/>
        <v>105.4</v>
      </c>
      <c r="K182" s="136">
        <f t="shared" si="24"/>
        <v>67.741935483870975</v>
      </c>
      <c r="L182" s="136">
        <f t="shared" si="25"/>
        <v>32.258064516129032</v>
      </c>
      <c r="M182" s="137">
        <f>IF(COUNTIF(datos_campo!K186:T186,"&gt;=0")&gt;=1,((SUM(datos_campo!K186:T186)*100)/(COUNTIF(datos_campo!K186:T186,"&gt;=0")*20))," ")</f>
        <v>2.5</v>
      </c>
      <c r="N182" s="135">
        <f>IF(AND(datos_campo!U186&gt;=0,datos_campo!V186&gt;=0),AVERAGE(datos_campo!U186:V186),IF(OR(datos_campo!U186="",datos_campo!V186=""),SUM(datos_campo!U186:V186),"revisar"))*400</f>
        <v>6000</v>
      </c>
      <c r="O182" s="135">
        <f>IF(AND(datos_campo!W186&gt;=0,datos_campo!X186&gt;=0),AVERAGE(datos_campo!W186:X186),IF(OR(datos_campo!W186="",datos_campo!X186=""),SUM(datos_campo!W186:X186),"revisar"))*400</f>
        <v>6000</v>
      </c>
      <c r="P182" s="135">
        <f>IF(AND(datos_campo!Y186&gt;=0,datos_campo!Z186&gt;=0),AVERAGE(datos_campo!Y186:Z186),IF(OR(datos_campo!Y186="",datos_campo!Z186=""),SUM(datos_campo!Y186:Z186),"revisar"))*400</f>
        <v>13200</v>
      </c>
      <c r="Q182" s="135">
        <f>IF(AND(datos_campo!AA186&gt;=0,datos_campo!AB186&gt;=0),AVERAGE(datos_campo!AA186:AB186),IF(OR(datos_campo!AA186="",datos_campo!AB186=""),SUM(datos_campo!AA186:AB186),"revisar"))*400</f>
        <v>400</v>
      </c>
      <c r="R182" s="135">
        <f>IF(AND(datos_campo!AC186&gt;=0,datos_campo!AD186&gt;=0),AVERAGE(datos_campo!AC186:AD186),IF(OR(datos_campo!AC186="",datos_campo!AD186=""),SUM(datos_campo!AC186:AD186),"revisar"))*400</f>
        <v>0</v>
      </c>
      <c r="S182" s="135">
        <f t="shared" si="18"/>
        <v>25600</v>
      </c>
      <c r="T182" s="135">
        <f>IF(AND(datos_campo!AE171&gt;=0,datos_campo!AF171&gt;=0),AVERAGE(datos_campo!AE171:AF171),IF(OR(datos_campo!AE171="",datos_campo!AF171=""),SUM(datos_campo!AE171:AF171),"revisar"))*400</f>
        <v>0</v>
      </c>
      <c r="U182" s="135">
        <f>IF(AND(datos_campo!AG186&gt;=0,datos_campo!AH186&gt;=0),AVERAGE(datos_campo!AG186:AH186),IF(OR(datos_campo!AG186="",datos_campo!AH186=""),SUM(datos_campo!AG186:AH186),"revisar"))*400</f>
        <v>1600</v>
      </c>
      <c r="V182" s="139">
        <f t="shared" si="26"/>
        <v>1600</v>
      </c>
    </row>
    <row r="183" spans="1:22" x14ac:dyDescent="0.25">
      <c r="A183" s="134">
        <f>datos_campo!A187</f>
        <v>42759</v>
      </c>
      <c r="B183" s="135" t="str">
        <f>datos_campo!B187</f>
        <v>Carolina</v>
      </c>
      <c r="C183" s="218">
        <f>datos_campo!C187</f>
        <v>3</v>
      </c>
      <c r="D183" s="135">
        <f>datos_campo!D187</f>
        <v>53</v>
      </c>
      <c r="E183" s="136">
        <f>datos_campo!E187</f>
        <v>11</v>
      </c>
      <c r="F183" s="135">
        <f>datos_campo!F187</f>
        <v>0</v>
      </c>
      <c r="G183" s="135">
        <f>datos_campo!G187</f>
        <v>5</v>
      </c>
      <c r="H183" s="136">
        <f>(datos_campo!H187/G183)</f>
        <v>53.2</v>
      </c>
      <c r="I183" s="136">
        <f>(datos_campo!I187/G183)</f>
        <v>63.2</v>
      </c>
      <c r="J183" s="136">
        <f t="shared" si="23"/>
        <v>116.4</v>
      </c>
      <c r="K183" s="136">
        <f t="shared" si="24"/>
        <v>45.704467353951891</v>
      </c>
      <c r="L183" s="136">
        <f t="shared" si="25"/>
        <v>54.295532646048109</v>
      </c>
      <c r="M183" s="137">
        <f>IF(COUNTIF(datos_campo!K187:T187,"&gt;=0")&gt;=1,((SUM(datos_campo!K187:T187)*100)/(COUNTIF(datos_campo!K187:T187,"&gt;=0")*20))," ")</f>
        <v>13</v>
      </c>
      <c r="N183" s="135">
        <f>IF(AND(datos_campo!U187&gt;=0,datos_campo!V187&gt;=0),AVERAGE(datos_campo!U187:V187),IF(OR(datos_campo!U187="",datos_campo!V187=""),SUM(datos_campo!U187:V187),"revisar"))*400</f>
        <v>30000</v>
      </c>
      <c r="O183" s="135">
        <f>IF(AND(datos_campo!W187&gt;=0,datos_campo!X187&gt;=0),AVERAGE(datos_campo!W187:X187),IF(OR(datos_campo!W187="",datos_campo!X187=""),SUM(datos_campo!W187:X187),"revisar"))*400</f>
        <v>30000</v>
      </c>
      <c r="P183" s="135">
        <f>IF(AND(datos_campo!Y187&gt;=0,datos_campo!Z187&gt;=0),AVERAGE(datos_campo!Y187:Z187),IF(OR(datos_campo!Y187="",datos_campo!Z187=""),SUM(datos_campo!Y187:Z187),"revisar"))*400</f>
        <v>5600</v>
      </c>
      <c r="Q183" s="135">
        <f>IF(AND(datos_campo!AA187&gt;=0,datos_campo!AB187&gt;=0),AVERAGE(datos_campo!AA187:AB187),IF(OR(datos_campo!AA187="",datos_campo!AB187=""),SUM(datos_campo!AA187:AB187),"revisar"))*400</f>
        <v>2000</v>
      </c>
      <c r="R183" s="135">
        <f>IF(AND(datos_campo!AC187&gt;=0,datos_campo!AD187&gt;=0),AVERAGE(datos_campo!AC187:AD187),IF(OR(datos_campo!AC187="",datos_campo!AD187=""),SUM(datos_campo!AC187:AD187),"revisar"))*400</f>
        <v>0</v>
      </c>
      <c r="S183" s="135">
        <f t="shared" si="18"/>
        <v>67600</v>
      </c>
      <c r="T183" s="135">
        <f>IF(AND(datos_campo!AE172&gt;=0,datos_campo!AF172&gt;=0),AVERAGE(datos_campo!AE172:AF172),IF(OR(datos_campo!AE172="",datos_campo!AF172=""),SUM(datos_campo!AE172:AF172),"revisar"))*400</f>
        <v>0</v>
      </c>
      <c r="U183" s="135">
        <f>IF(AND(datos_campo!AG187&gt;=0,datos_campo!AH187&gt;=0),AVERAGE(datos_campo!AG187:AH187),IF(OR(datos_campo!AG187="",datos_campo!AH187=""),SUM(datos_campo!AG187:AH187),"revisar"))*400</f>
        <v>1600</v>
      </c>
      <c r="V183" s="139">
        <f t="shared" si="26"/>
        <v>1600</v>
      </c>
    </row>
    <row r="184" spans="1:22" x14ac:dyDescent="0.25">
      <c r="A184" s="134">
        <f>datos_campo!A188</f>
        <v>42759</v>
      </c>
      <c r="B184" s="135" t="str">
        <f>datos_campo!B188</f>
        <v>Carolina</v>
      </c>
      <c r="C184" s="218">
        <f>datos_campo!C188</f>
        <v>3</v>
      </c>
      <c r="D184" s="135">
        <f>datos_campo!D188</f>
        <v>54</v>
      </c>
      <c r="E184" s="136">
        <f>datos_campo!E188</f>
        <v>11</v>
      </c>
      <c r="F184" s="135">
        <f>datos_campo!F188</f>
        <v>0</v>
      </c>
      <c r="G184" s="135">
        <f>datos_campo!G188</f>
        <v>5</v>
      </c>
      <c r="H184" s="136">
        <f>(datos_campo!H188/G184)</f>
        <v>47.4</v>
      </c>
      <c r="I184" s="136">
        <f>(datos_campo!I188/G184)</f>
        <v>24.2</v>
      </c>
      <c r="J184" s="136">
        <f t="shared" si="23"/>
        <v>71.599999999999994</v>
      </c>
      <c r="K184" s="136">
        <f t="shared" si="24"/>
        <v>66.201117318435763</v>
      </c>
      <c r="L184" s="136">
        <f t="shared" si="25"/>
        <v>33.798882681564251</v>
      </c>
      <c r="M184" s="137">
        <f>IF(COUNTIF(datos_campo!K188:T188,"&gt;=0")&gt;=1,((SUM(datos_campo!K188:T188)*100)/(COUNTIF(datos_campo!K188:T188,"&gt;=0")*20))," ")</f>
        <v>9.5</v>
      </c>
      <c r="N184" s="135">
        <f>IF(AND(datos_campo!U188&gt;=0,datos_campo!V188&gt;=0),AVERAGE(datos_campo!U188:V188),IF(OR(datos_campo!U188="",datos_campo!V188=""),SUM(datos_campo!U188:V188),"revisar"))*400</f>
        <v>15600</v>
      </c>
      <c r="O184" s="135">
        <f>IF(AND(datos_campo!W188&gt;=0,datos_campo!X188&gt;=0),AVERAGE(datos_campo!W188:X188),IF(OR(datos_campo!W188="",datos_campo!X188=""),SUM(datos_campo!W188:X188),"revisar"))*400</f>
        <v>15600</v>
      </c>
      <c r="P184" s="135">
        <f>IF(AND(datos_campo!Y188&gt;=0,datos_campo!Z188&gt;=0),AVERAGE(datos_campo!Y188:Z188),IF(OR(datos_campo!Y188="",datos_campo!Z188=""),SUM(datos_campo!Y188:Z188),"revisar"))*400</f>
        <v>9200</v>
      </c>
      <c r="Q184" s="135">
        <f>IF(AND(datos_campo!AA188&gt;=0,datos_campo!AB188&gt;=0),AVERAGE(datos_campo!AA188:AB188),IF(OR(datos_campo!AA188="",datos_campo!AB188=""),SUM(datos_campo!AA188:AB188),"revisar"))*400</f>
        <v>0</v>
      </c>
      <c r="R184" s="135">
        <f>IF(AND(datos_campo!AC188&gt;=0,datos_campo!AD188&gt;=0),AVERAGE(datos_campo!AC188:AD188),IF(OR(datos_campo!AC188="",datos_campo!AD188=""),SUM(datos_campo!AC188:AD188),"revisar"))*400</f>
        <v>0</v>
      </c>
      <c r="S184" s="135">
        <f t="shared" si="18"/>
        <v>40400</v>
      </c>
      <c r="T184" s="135">
        <f>IF(AND(datos_campo!AE173&gt;=0,datos_campo!AF173&gt;=0),AVERAGE(datos_campo!AE173:AF173),IF(OR(datos_campo!AE173="",datos_campo!AF173=""),SUM(datos_campo!AE173:AF173),"revisar"))*400</f>
        <v>0</v>
      </c>
      <c r="U184" s="135">
        <f>IF(AND(datos_campo!AG188&gt;=0,datos_campo!AH188&gt;=0),AVERAGE(datos_campo!AG188:AH188),IF(OR(datos_campo!AG188="",datos_campo!AH188=""),SUM(datos_campo!AG188:AH188),"revisar"))*400</f>
        <v>2400</v>
      </c>
      <c r="V184" s="139">
        <f t="shared" si="26"/>
        <v>2400</v>
      </c>
    </row>
    <row r="185" spans="1:22" x14ac:dyDescent="0.25">
      <c r="A185" s="134">
        <f>datos_campo!A189</f>
        <v>42759</v>
      </c>
      <c r="B185" s="135" t="str">
        <f>datos_campo!B189</f>
        <v>Carolina</v>
      </c>
      <c r="C185" s="218">
        <f>datos_campo!C189</f>
        <v>3</v>
      </c>
      <c r="D185" s="135">
        <f>datos_campo!D189</f>
        <v>55</v>
      </c>
      <c r="E185" s="136">
        <f>datos_campo!E189</f>
        <v>11</v>
      </c>
      <c r="F185" s="135">
        <f>datos_campo!F189</f>
        <v>0</v>
      </c>
      <c r="G185" s="135">
        <f>datos_campo!G189</f>
        <v>5</v>
      </c>
      <c r="H185" s="136">
        <f>(datos_campo!H189/G185)</f>
        <v>47.8</v>
      </c>
      <c r="I185" s="136">
        <f>(datos_campo!I189/G185)</f>
        <v>37.200000000000003</v>
      </c>
      <c r="J185" s="136">
        <f t="shared" si="23"/>
        <v>85</v>
      </c>
      <c r="K185" s="136">
        <f t="shared" si="24"/>
        <v>56.235294117647058</v>
      </c>
      <c r="L185" s="136">
        <f t="shared" si="25"/>
        <v>43.764705882352949</v>
      </c>
      <c r="M185" s="137">
        <f>IF(COUNTIF(datos_campo!K189:T189,"&gt;=0")&gt;=1,((SUM(datos_campo!K189:T189)*100)/(COUNTIF(datos_campo!K189:T189,"&gt;=0")*20))," ")</f>
        <v>13.2</v>
      </c>
      <c r="N185" s="135">
        <f>IF(AND(datos_campo!U189&gt;=0,datos_campo!V189&gt;=0),AVERAGE(datos_campo!U189:V189),IF(OR(datos_campo!U189="",datos_campo!V189=""),SUM(datos_campo!U189:V189),"revisar"))*400</f>
        <v>8400</v>
      </c>
      <c r="O185" s="135">
        <f>IF(AND(datos_campo!W189&gt;=0,datos_campo!X189&gt;=0),AVERAGE(datos_campo!W189:X189),IF(OR(datos_campo!W189="",datos_campo!X189=""),SUM(datos_campo!W189:X189),"revisar"))*400</f>
        <v>8400</v>
      </c>
      <c r="P185" s="135">
        <f>IF(AND(datos_campo!Y189&gt;=0,datos_campo!Z189&gt;=0),AVERAGE(datos_campo!Y189:Z189),IF(OR(datos_campo!Y189="",datos_campo!Z189=""),SUM(datos_campo!Y189:Z189),"revisar"))*400</f>
        <v>2800</v>
      </c>
      <c r="Q185" s="135">
        <f>IF(AND(datos_campo!AA189&gt;=0,datos_campo!AB189&gt;=0),AVERAGE(datos_campo!AA189:AB189),IF(OR(datos_campo!AA189="",datos_campo!AB189=""),SUM(datos_campo!AA189:AB189),"revisar"))*400</f>
        <v>400</v>
      </c>
      <c r="R185" s="135">
        <f>IF(AND(datos_campo!AC189&gt;=0,datos_campo!AD189&gt;=0),AVERAGE(datos_campo!AC189:AD189),IF(OR(datos_campo!AC189="",datos_campo!AD189=""),SUM(datos_campo!AC189:AD189),"revisar"))*400</f>
        <v>0</v>
      </c>
      <c r="S185" s="135">
        <f t="shared" si="18"/>
        <v>20000</v>
      </c>
      <c r="T185" s="135">
        <f>IF(AND(datos_campo!AE174&gt;=0,datos_campo!AF174&gt;=0),AVERAGE(datos_campo!AE174:AF174),IF(OR(datos_campo!AE174="",datos_campo!AF174=""),SUM(datos_campo!AE174:AF174),"revisar"))*400</f>
        <v>0</v>
      </c>
      <c r="U185" s="135">
        <f>IF(AND(datos_campo!AG189&gt;=0,datos_campo!AH189&gt;=0),AVERAGE(datos_campo!AG189:AH189),IF(OR(datos_campo!AG189="",datos_campo!AH189=""),SUM(datos_campo!AG189:AH189),"revisar"))*400</f>
        <v>400</v>
      </c>
      <c r="V185" s="139">
        <f t="shared" si="26"/>
        <v>400</v>
      </c>
    </row>
    <row r="186" spans="1:22" x14ac:dyDescent="0.25">
      <c r="A186" s="134">
        <f>datos_campo!A190</f>
        <v>42759</v>
      </c>
      <c r="B186" s="135" t="str">
        <f>datos_campo!B190</f>
        <v>Carolina</v>
      </c>
      <c r="C186" s="218">
        <f>datos_campo!C190</f>
        <v>3</v>
      </c>
      <c r="D186" s="135">
        <f>datos_campo!D190</f>
        <v>56</v>
      </c>
      <c r="E186" s="136">
        <f>datos_campo!E190</f>
        <v>14</v>
      </c>
      <c r="F186" s="135">
        <f>datos_campo!F190</f>
        <v>0</v>
      </c>
      <c r="G186" s="135">
        <f>datos_campo!G190</f>
        <v>5</v>
      </c>
      <c r="H186" s="136">
        <f>(datos_campo!H190/G186)</f>
        <v>44</v>
      </c>
      <c r="I186" s="136">
        <f>(datos_campo!I190/G186)</f>
        <v>40</v>
      </c>
      <c r="J186" s="136">
        <f t="shared" si="23"/>
        <v>84</v>
      </c>
      <c r="K186" s="136">
        <f t="shared" si="24"/>
        <v>52.38095238095238</v>
      </c>
      <c r="L186" s="136">
        <f t="shared" si="25"/>
        <v>47.61904761904762</v>
      </c>
      <c r="M186" s="137">
        <f>IF(COUNTIF(datos_campo!K190:T190,"&gt;=0")&gt;=1,((SUM(datos_campo!K190:T190)*100)/(COUNTIF(datos_campo!K190:T190,"&gt;=0")*20))," ")</f>
        <v>24</v>
      </c>
      <c r="N186" s="135">
        <f>IF(AND(datos_campo!U190&gt;=0,datos_campo!V190&gt;=0),AVERAGE(datos_campo!U190:V190),IF(OR(datos_campo!U190="",datos_campo!V190=""),SUM(datos_campo!U190:V190),"revisar"))*400</f>
        <v>17600</v>
      </c>
      <c r="O186" s="135">
        <f>IF(AND(datos_campo!W190&gt;=0,datos_campo!X190&gt;=0),AVERAGE(datos_campo!W190:X190),IF(OR(datos_campo!W190="",datos_campo!X190=""),SUM(datos_campo!W190:X190),"revisar"))*400</f>
        <v>9600</v>
      </c>
      <c r="P186" s="135">
        <f>IF(AND(datos_campo!Y190&gt;=0,datos_campo!Z190&gt;=0),AVERAGE(datos_campo!Y190:Z190),IF(OR(datos_campo!Y190="",datos_campo!Z190=""),SUM(datos_campo!Y190:Z190),"revisar"))*400</f>
        <v>16400</v>
      </c>
      <c r="Q186" s="135">
        <f>IF(AND(datos_campo!AA190&gt;=0,datos_campo!AB190&gt;=0),AVERAGE(datos_campo!AA190:AB190),IF(OR(datos_campo!AA190="",datos_campo!AB190=""),SUM(datos_campo!AA190:AB190),"revisar"))*400</f>
        <v>0</v>
      </c>
      <c r="R186" s="135">
        <f>IF(AND(datos_campo!AC190&gt;=0,datos_campo!AD190&gt;=0),AVERAGE(datos_campo!AC190:AD190),IF(OR(datos_campo!AC190="",datos_campo!AD190=""),SUM(datos_campo!AC190:AD190),"revisar"))*400</f>
        <v>0</v>
      </c>
      <c r="S186" s="135">
        <f t="shared" si="18"/>
        <v>43600</v>
      </c>
      <c r="T186" s="135">
        <f>IF(AND(datos_campo!AE175&gt;=0,datos_campo!AF175&gt;=0),AVERAGE(datos_campo!AE175:AF175),IF(OR(datos_campo!AE175="",datos_campo!AF175=""),SUM(datos_campo!AE175:AF175),"revisar"))*400</f>
        <v>0</v>
      </c>
      <c r="U186" s="135">
        <f>IF(AND(datos_campo!AG190&gt;=0,datos_campo!AH190&gt;=0),AVERAGE(datos_campo!AG190:AH190),IF(OR(datos_campo!AG190="",datos_campo!AH190=""),SUM(datos_campo!AG190:AH190),"revisar"))*400</f>
        <v>800</v>
      </c>
      <c r="V186" s="139">
        <f t="shared" si="26"/>
        <v>800</v>
      </c>
    </row>
    <row r="187" spans="1:22" x14ac:dyDescent="0.25">
      <c r="A187" s="134">
        <f>datos_campo!A191</f>
        <v>42759</v>
      </c>
      <c r="B187" s="135" t="str">
        <f>datos_campo!B191</f>
        <v>Carolina</v>
      </c>
      <c r="C187" s="218">
        <f>datos_campo!C191</f>
        <v>3</v>
      </c>
      <c r="D187" s="135">
        <f>datos_campo!D191</f>
        <v>57</v>
      </c>
      <c r="E187" s="136">
        <f>datos_campo!E191</f>
        <v>14</v>
      </c>
      <c r="F187" s="135">
        <f>datos_campo!F191</f>
        <v>0</v>
      </c>
      <c r="G187" s="135">
        <f>datos_campo!G191</f>
        <v>5</v>
      </c>
      <c r="H187" s="136">
        <f>(datos_campo!H191/G187)</f>
        <v>73.2</v>
      </c>
      <c r="I187" s="136">
        <f>(datos_campo!I191/G187)</f>
        <v>12.6</v>
      </c>
      <c r="J187" s="136">
        <f t="shared" si="23"/>
        <v>85.8</v>
      </c>
      <c r="K187" s="136">
        <f t="shared" si="24"/>
        <v>85.31468531468532</v>
      </c>
      <c r="L187" s="136">
        <f t="shared" si="25"/>
        <v>14.685314685314685</v>
      </c>
      <c r="M187" s="137">
        <f>IF(COUNTIF(datos_campo!K191:T191,"&gt;=0")&gt;=1,((SUM(datos_campo!K191:T191)*100)/(COUNTIF(datos_campo!K191:T191,"&gt;=0")*20))," ")</f>
        <v>4</v>
      </c>
      <c r="N187" s="135">
        <f>IF(AND(datos_campo!U191&gt;=0,datos_campo!V191&gt;=0),AVERAGE(datos_campo!U191:V191),IF(OR(datos_campo!U191="",datos_campo!V191=""),SUM(datos_campo!U191:V191),"revisar"))*400</f>
        <v>17200</v>
      </c>
      <c r="O187" s="135">
        <f>IF(AND(datos_campo!W191&gt;=0,datos_campo!X191&gt;=0),AVERAGE(datos_campo!W191:X191),IF(OR(datos_campo!W191="",datos_campo!X191=""),SUM(datos_campo!W191:X191),"revisar"))*400</f>
        <v>17200</v>
      </c>
      <c r="P187" s="135">
        <f>IF(AND(datos_campo!Y191&gt;=0,datos_campo!Z191&gt;=0),AVERAGE(datos_campo!Y191:Z191),IF(OR(datos_campo!Y191="",datos_campo!Z191=""),SUM(datos_campo!Y191:Z191),"revisar"))*400</f>
        <v>13600</v>
      </c>
      <c r="Q187" s="135">
        <f>IF(AND(datos_campo!AA191&gt;=0,datos_campo!AB191&gt;=0),AVERAGE(datos_campo!AA191:AB191),IF(OR(datos_campo!AA191="",datos_campo!AB191=""),SUM(datos_campo!AA191:AB191),"revisar"))*400</f>
        <v>0</v>
      </c>
      <c r="R187" s="135">
        <f>IF(AND(datos_campo!AC191&gt;=0,datos_campo!AD191&gt;=0),AVERAGE(datos_campo!AC191:AD191),IF(OR(datos_campo!AC191="",datos_campo!AD191=""),SUM(datos_campo!AC191:AD191),"revisar"))*400</f>
        <v>2000</v>
      </c>
      <c r="S187" s="135">
        <f t="shared" si="18"/>
        <v>50000</v>
      </c>
      <c r="T187" s="135">
        <f>IF(AND(datos_campo!AE176&gt;=0,datos_campo!AF176&gt;=0),AVERAGE(datos_campo!AE176:AF176),IF(OR(datos_campo!AE176="",datos_campo!AF176=""),SUM(datos_campo!AE176:AF176),"revisar"))*400</f>
        <v>0</v>
      </c>
      <c r="U187" s="135">
        <f>IF(AND(datos_campo!AG191&gt;=0,datos_campo!AH191&gt;=0),AVERAGE(datos_campo!AG191:AH191),IF(OR(datos_campo!AG191="",datos_campo!AH191=""),SUM(datos_campo!AG191:AH191),"revisar"))*400</f>
        <v>2400</v>
      </c>
      <c r="V187" s="139">
        <f t="shared" si="26"/>
        <v>2400</v>
      </c>
    </row>
    <row r="188" spans="1:22" x14ac:dyDescent="0.25">
      <c r="A188" s="134">
        <f>datos_campo!A192</f>
        <v>42759</v>
      </c>
      <c r="B188" s="135" t="str">
        <f>datos_campo!B192</f>
        <v>Carolina</v>
      </c>
      <c r="C188" s="218">
        <f>datos_campo!C192</f>
        <v>3</v>
      </c>
      <c r="D188" s="135">
        <f>datos_campo!D192</f>
        <v>58</v>
      </c>
      <c r="E188" s="136">
        <f>datos_campo!E192</f>
        <v>14</v>
      </c>
      <c r="F188" s="135">
        <f>datos_campo!F192</f>
        <v>0</v>
      </c>
      <c r="G188" s="135">
        <f>datos_campo!G192</f>
        <v>5</v>
      </c>
      <c r="H188" s="136">
        <f>(datos_campo!H192/G188)</f>
        <v>53.2</v>
      </c>
      <c r="I188" s="136">
        <f>(datos_campo!I192/G188)</f>
        <v>53.8</v>
      </c>
      <c r="J188" s="136">
        <f t="shared" si="23"/>
        <v>107</v>
      </c>
      <c r="K188" s="136">
        <f t="shared" si="24"/>
        <v>49.719626168224302</v>
      </c>
      <c r="L188" s="136">
        <f t="shared" si="25"/>
        <v>50.280373831775698</v>
      </c>
      <c r="M188" s="137">
        <f>IF(COUNTIF(datos_campo!K192:T192,"&gt;=0")&gt;=1,((SUM(datos_campo!K192:T192)*100)/(COUNTIF(datos_campo!K192:T192,"&gt;=0")*20))," ")</f>
        <v>10.5</v>
      </c>
      <c r="N188" s="135">
        <f>IF(AND(datos_campo!U192&gt;=0,datos_campo!V192&gt;=0),AVERAGE(datos_campo!U192:V192),IF(OR(datos_campo!U192="",datos_campo!V192=""),SUM(datos_campo!U192:V192),"revisar"))*400</f>
        <v>6800</v>
      </c>
      <c r="O188" s="135">
        <f>IF(AND(datos_campo!W192&gt;=0,datos_campo!X192&gt;=0),AVERAGE(datos_campo!W192:X192),IF(OR(datos_campo!W192="",datos_campo!X192=""),SUM(datos_campo!W192:X192),"revisar"))*400</f>
        <v>6800</v>
      </c>
      <c r="P188" s="135">
        <f>IF(AND(datos_campo!Y192&gt;=0,datos_campo!Z192&gt;=0),AVERAGE(datos_campo!Y192:Z192),IF(OR(datos_campo!Y192="",datos_campo!Z192=""),SUM(datos_campo!Y192:Z192),"revisar"))*400</f>
        <v>15200</v>
      </c>
      <c r="Q188" s="135">
        <f>IF(AND(datos_campo!AA192&gt;=0,datos_campo!AB192&gt;=0),AVERAGE(datos_campo!AA192:AB192),IF(OR(datos_campo!AA192="",datos_campo!AB192=""),SUM(datos_campo!AA192:AB192),"revisar"))*400</f>
        <v>4800</v>
      </c>
      <c r="R188" s="135">
        <f>IF(AND(datos_campo!AC192&gt;=0,datos_campo!AD192&gt;=0),AVERAGE(datos_campo!AC192:AD192),IF(OR(datos_campo!AC192="",datos_campo!AD192=""),SUM(datos_campo!AC192:AD192),"revisar"))*400</f>
        <v>0</v>
      </c>
      <c r="S188" s="135">
        <f t="shared" si="18"/>
        <v>33600</v>
      </c>
      <c r="T188" s="135">
        <f>IF(AND(datos_campo!AE177&gt;=0,datos_campo!AF177&gt;=0),AVERAGE(datos_campo!AE177:AF177),IF(OR(datos_campo!AE177="",datos_campo!AF177=""),SUM(datos_campo!AE177:AF177),"revisar"))*400</f>
        <v>0</v>
      </c>
      <c r="U188" s="135">
        <f>IF(AND(datos_campo!AG192&gt;=0,datos_campo!AH192&gt;=0),AVERAGE(datos_campo!AG192:AH192),IF(OR(datos_campo!AG192="",datos_campo!AH192=""),SUM(datos_campo!AG192:AH192),"revisar"))*400</f>
        <v>1600</v>
      </c>
      <c r="V188" s="139">
        <f t="shared" si="26"/>
        <v>1600</v>
      </c>
    </row>
    <row r="189" spans="1:22" x14ac:dyDescent="0.25">
      <c r="A189" s="134">
        <f>datos_campo!A193</f>
        <v>42759</v>
      </c>
      <c r="B189" s="135" t="str">
        <f>datos_campo!B193</f>
        <v>Carolina</v>
      </c>
      <c r="C189" s="218">
        <f>datos_campo!C193</f>
        <v>3</v>
      </c>
      <c r="D189" s="135">
        <f>datos_campo!D193</f>
        <v>59</v>
      </c>
      <c r="E189" s="136">
        <f>datos_campo!E193</f>
        <v>14</v>
      </c>
      <c r="F189" s="135">
        <f>datos_campo!F193</f>
        <v>0</v>
      </c>
      <c r="G189" s="135">
        <f>datos_campo!G193</f>
        <v>5</v>
      </c>
      <c r="H189" s="136">
        <f>(datos_campo!H193/G189)</f>
        <v>89.8</v>
      </c>
      <c r="I189" s="136">
        <f>(datos_campo!I193/G189)</f>
        <v>26.4</v>
      </c>
      <c r="J189" s="136">
        <f t="shared" si="23"/>
        <v>116.19999999999999</v>
      </c>
      <c r="K189" s="136">
        <f t="shared" si="24"/>
        <v>77.280550774526688</v>
      </c>
      <c r="L189" s="136">
        <f t="shared" si="25"/>
        <v>22.719449225473323</v>
      </c>
      <c r="M189" s="137">
        <f>IF(COUNTIF(datos_campo!K193:T193,"&gt;=0")&gt;=1,((SUM(datos_campo!K193:T193)*100)/(COUNTIF(datos_campo!K193:T193,"&gt;=0")*20))," ")</f>
        <v>2</v>
      </c>
      <c r="N189" s="135">
        <f>IF(AND(datos_campo!U193&gt;=0,datos_campo!V193&gt;=0),AVERAGE(datos_campo!U193:V193),IF(OR(datos_campo!U193="",datos_campo!V193=""),SUM(datos_campo!U193:V193),"revisar"))*400</f>
        <v>4400</v>
      </c>
      <c r="O189" s="135">
        <f>IF(AND(datos_campo!W193&gt;=0,datos_campo!X193&gt;=0),AVERAGE(datos_campo!W193:X193),IF(OR(datos_campo!W193="",datos_campo!X193=""),SUM(datos_campo!W193:X193),"revisar"))*400</f>
        <v>4400</v>
      </c>
      <c r="P189" s="135">
        <f>IF(AND(datos_campo!Y193&gt;=0,datos_campo!Z193&gt;=0),AVERAGE(datos_campo!Y193:Z193),IF(OR(datos_campo!Y193="",datos_campo!Z193=""),SUM(datos_campo!Y193:Z193),"revisar"))*400</f>
        <v>22400</v>
      </c>
      <c r="Q189" s="135">
        <f>IF(AND(datos_campo!AA193&gt;=0,datos_campo!AB193&gt;=0),AVERAGE(datos_campo!AA193:AB193),IF(OR(datos_campo!AA193="",datos_campo!AB193=""),SUM(datos_campo!AA193:AB193),"revisar"))*400</f>
        <v>0</v>
      </c>
      <c r="R189" s="135">
        <f>IF(AND(datos_campo!AC193&gt;=0,datos_campo!AD193&gt;=0),AVERAGE(datos_campo!AC193:AD193),IF(OR(datos_campo!AC193="",datos_campo!AD193=""),SUM(datos_campo!AC193:AD193),"revisar"))*400</f>
        <v>0</v>
      </c>
      <c r="S189" s="135">
        <f t="shared" si="18"/>
        <v>31200</v>
      </c>
      <c r="T189" s="135">
        <f>IF(AND(datos_campo!AE178&gt;=0,datos_campo!AF178&gt;=0),AVERAGE(datos_campo!AE178:AF178),IF(OR(datos_campo!AE178="",datos_campo!AF178=""),SUM(datos_campo!AE178:AF178),"revisar"))*400</f>
        <v>0</v>
      </c>
      <c r="U189" s="135">
        <f>IF(AND(datos_campo!AG193&gt;=0,datos_campo!AH193&gt;=0),AVERAGE(datos_campo!AG193:AH193),IF(OR(datos_campo!AG193="",datos_campo!AH193=""),SUM(datos_campo!AG193:AH193),"revisar"))*400</f>
        <v>0</v>
      </c>
      <c r="V189" s="139">
        <f t="shared" si="26"/>
        <v>0</v>
      </c>
    </row>
    <row r="190" spans="1:22" ht="15.75" thickBot="1" x14ac:dyDescent="0.3">
      <c r="A190" s="152">
        <f>datos_campo!A194</f>
        <v>42759</v>
      </c>
      <c r="B190" s="153" t="str">
        <f>datos_campo!B194</f>
        <v>Carolina</v>
      </c>
      <c r="C190" s="219">
        <f>datos_campo!C194</f>
        <v>3</v>
      </c>
      <c r="D190" s="153">
        <f>datos_campo!D194</f>
        <v>60</v>
      </c>
      <c r="E190" s="154">
        <f>datos_campo!E194</f>
        <v>14</v>
      </c>
      <c r="F190" s="153">
        <f>datos_campo!F194</f>
        <v>0</v>
      </c>
      <c r="G190" s="153">
        <f>datos_campo!G194</f>
        <v>5</v>
      </c>
      <c r="H190" s="154">
        <f>(datos_campo!H194/G190)</f>
        <v>34.799999999999997</v>
      </c>
      <c r="I190" s="154">
        <f>(datos_campo!I194/G190)</f>
        <v>33</v>
      </c>
      <c r="J190" s="154">
        <f t="shared" si="23"/>
        <v>67.8</v>
      </c>
      <c r="K190" s="154">
        <f t="shared" si="24"/>
        <v>51.32743362831858</v>
      </c>
      <c r="L190" s="154">
        <f t="shared" si="25"/>
        <v>48.67256637168142</v>
      </c>
      <c r="M190" s="155">
        <f>IF(COUNTIF(datos_campo!K194:T194,"&gt;=0")&gt;=1,((SUM(datos_campo!K194:T194)*100)/(COUNTIF(datos_campo!K194:T194,"&gt;=0")*20))," ")</f>
        <v>26.9</v>
      </c>
      <c r="N190" s="153">
        <f>IF(AND(datos_campo!U194&gt;=0,datos_campo!V194&gt;=0),AVERAGE(datos_campo!U194:V194),IF(OR(datos_campo!U194="",datos_campo!V194=""),SUM(datos_campo!U194:V194),"revisar"))*400</f>
        <v>4000</v>
      </c>
      <c r="O190" s="153">
        <f>IF(AND(datos_campo!W194&gt;=0,datos_campo!X194&gt;=0),AVERAGE(datos_campo!W194:X194),IF(OR(datos_campo!W194="",datos_campo!X194=""),SUM(datos_campo!W194:X194),"revisar"))*400</f>
        <v>4000</v>
      </c>
      <c r="P190" s="153">
        <f>IF(AND(datos_campo!Y194&gt;=0,datos_campo!Z194&gt;=0),AVERAGE(datos_campo!Y194:Z194),IF(OR(datos_campo!Y194="",datos_campo!Z194=""),SUM(datos_campo!Y194:Z194),"revisar"))*400</f>
        <v>14800</v>
      </c>
      <c r="Q190" s="153">
        <f>IF(AND(datos_campo!AA194&gt;=0,datos_campo!AB194&gt;=0),AVERAGE(datos_campo!AA194:AB194),IF(OR(datos_campo!AA194="",datos_campo!AB194=""),SUM(datos_campo!AA194:AB194),"revisar"))*400</f>
        <v>0</v>
      </c>
      <c r="R190" s="153">
        <f>IF(AND(datos_campo!AC194&gt;=0,datos_campo!AD194&gt;=0),AVERAGE(datos_campo!AC194:AD194),IF(OR(datos_campo!AC194="",datos_campo!AD194=""),SUM(datos_campo!AC194:AD194),"revisar"))*400</f>
        <v>0</v>
      </c>
      <c r="S190" s="153">
        <f t="shared" si="18"/>
        <v>22800</v>
      </c>
      <c r="T190" s="153">
        <f>IF(AND(datos_campo!AE179&gt;=0,datos_campo!AF179&gt;=0),AVERAGE(datos_campo!AE179:AF179),IF(OR(datos_campo!AE179="",datos_campo!AF179=""),SUM(datos_campo!AE179:AF179),"revisar"))*400</f>
        <v>0</v>
      </c>
      <c r="U190" s="153">
        <f>IF(AND(datos_campo!AG194&gt;=0,datos_campo!AH194&gt;=0),AVERAGE(datos_campo!AG194:AH194),IF(OR(datos_campo!AG194="",datos_campo!AH194=""),SUM(datos_campo!AG194:AH194),"revisar"))*400</f>
        <v>1200</v>
      </c>
      <c r="V190" s="157">
        <f t="shared" si="26"/>
        <v>1200</v>
      </c>
    </row>
    <row r="191" spans="1:22" x14ac:dyDescent="0.25">
      <c r="A191" s="207">
        <f>datos_campo!A195</f>
        <v>42793</v>
      </c>
      <c r="B191" s="5" t="str">
        <f>datos_campo!B195</f>
        <v>Luisa Fernanda</v>
      </c>
      <c r="C191" s="212">
        <f>datos_campo!C195</f>
        <v>4</v>
      </c>
      <c r="D191" s="5">
        <f>datos_campo!D195</f>
        <v>1</v>
      </c>
      <c r="E191" s="6">
        <f>datos_campo!E195</f>
        <v>3</v>
      </c>
      <c r="F191" s="5">
        <f>datos_campo!F195</f>
        <v>0</v>
      </c>
      <c r="G191" s="5">
        <f>datos_campo!G195</f>
        <v>5</v>
      </c>
      <c r="H191" s="6">
        <f>(datos_campo!H195/G191)</f>
        <v>13</v>
      </c>
      <c r="I191" s="6">
        <f>(datos_campo!I195/G191)</f>
        <v>17.600000000000001</v>
      </c>
      <c r="J191" s="6">
        <f t="shared" si="23"/>
        <v>30.6</v>
      </c>
      <c r="K191" s="6">
        <f t="shared" si="24"/>
        <v>42.483660130718953</v>
      </c>
      <c r="L191" s="6">
        <f t="shared" si="25"/>
        <v>57.516339869281047</v>
      </c>
      <c r="M191" s="7">
        <f>IF(COUNTIF(datos_campo!K195:T195,"&gt;=0")&gt;=1,((SUM(datos_campo!K195:T195)*100)/(COUNTIF(datos_campo!K195:T195,"&gt;=0")*20))," ")</f>
        <v>25</v>
      </c>
      <c r="N191" s="5">
        <f>IF(AND(datos_campo!U195&gt;=0,datos_campo!V195&gt;=0),AVERAGE(datos_campo!U195:V195),IF(OR(datos_campo!U195="",datos_campo!V195=""),SUM(datos_campo!U195:V195),"revisar"))*400</f>
        <v>75600</v>
      </c>
      <c r="O191" s="5">
        <f>IF(AND(datos_campo!W195&gt;=0,datos_campo!X195&gt;=0),AVERAGE(datos_campo!W195:X195),IF(OR(datos_campo!W195="",datos_campo!X195=""),SUM(datos_campo!W195:X195),"revisar"))*400</f>
        <v>12800</v>
      </c>
      <c r="P191" s="5">
        <f>IF(AND(datos_campo!Y195&gt;=0,datos_campo!Z195&gt;=0),AVERAGE(datos_campo!Y195:Z195),IF(OR(datos_campo!Y195="",datos_campo!Z195=""),SUM(datos_campo!Y195:Z195),"revisar"))*400</f>
        <v>0</v>
      </c>
      <c r="Q191" s="5">
        <f>IF(AND(datos_campo!AA195&gt;=0,datos_campo!AB195&gt;=0),AVERAGE(datos_campo!AA195:AB195),IF(OR(datos_campo!AA195="",datos_campo!AB195=""),SUM(datos_campo!AA195:AB195),"revisar"))*400</f>
        <v>0</v>
      </c>
      <c r="R191" s="5">
        <f>IF(AND(datos_campo!AC195&gt;=0,datos_campo!AD195&gt;=0),AVERAGE(datos_campo!AC195:AD195),IF(OR(datos_campo!AC195="",datos_campo!AD195=""),SUM(datos_campo!AC195:AD195),"revisar"))*400</f>
        <v>0</v>
      </c>
      <c r="S191" s="5">
        <f t="shared" si="18"/>
        <v>88400</v>
      </c>
      <c r="T191" s="5">
        <f>IF(AND(datos_campo!AE180&gt;=0,datos_campo!AF180&gt;=0),AVERAGE(datos_campo!AE180:AF180),IF(OR(datos_campo!AE180="",datos_campo!AF180=""),SUM(datos_campo!AE180:AF180),"revisar"))*400</f>
        <v>0</v>
      </c>
      <c r="U191" s="5">
        <f>IF(AND(datos_campo!AG195&gt;=0,datos_campo!AH195&gt;=0),AVERAGE(datos_campo!AG195:AH195),IF(OR(datos_campo!AG195="",datos_campo!AH195=""),SUM(datos_campo!AG195:AH195),"revisar"))*400</f>
        <v>6000</v>
      </c>
      <c r="V191" s="208">
        <f t="shared" si="26"/>
        <v>6000</v>
      </c>
    </row>
    <row r="192" spans="1:22" x14ac:dyDescent="0.25">
      <c r="A192" s="188">
        <f>datos_campo!A196</f>
        <v>42793</v>
      </c>
      <c r="B192" s="31" t="str">
        <f>datos_campo!B196</f>
        <v>Luisa Fernanda</v>
      </c>
      <c r="C192" s="220">
        <f>datos_campo!C196</f>
        <v>4</v>
      </c>
      <c r="D192" s="31">
        <f>datos_campo!D196</f>
        <v>2</v>
      </c>
      <c r="E192" s="32">
        <f>datos_campo!E196</f>
        <v>3</v>
      </c>
      <c r="F192" s="31">
        <f>datos_campo!F196</f>
        <v>0</v>
      </c>
      <c r="G192" s="31">
        <f>datos_campo!G196</f>
        <v>5</v>
      </c>
      <c r="H192" s="32">
        <f>(datos_campo!H196/G192)</f>
        <v>20.399999999999999</v>
      </c>
      <c r="I192" s="32">
        <f>(datos_campo!I196/G192)</f>
        <v>28.8</v>
      </c>
      <c r="J192" s="32">
        <f t="shared" si="23"/>
        <v>49.2</v>
      </c>
      <c r="K192" s="32">
        <f t="shared" si="24"/>
        <v>41.463414634146332</v>
      </c>
      <c r="L192" s="32">
        <f t="shared" si="25"/>
        <v>58.536585365853654</v>
      </c>
      <c r="M192" s="33">
        <f>IF(COUNTIF(datos_campo!K196:T196,"&gt;=0")&gt;=1,((SUM(datos_campo!K196:T196)*100)/(COUNTIF(datos_campo!K196:T196,"&gt;=0")*20))," ")</f>
        <v>16.666666666666668</v>
      </c>
      <c r="N192" s="31">
        <f>IF(AND(datos_campo!U196&gt;=0,datos_campo!V196&gt;=0),AVERAGE(datos_campo!U196:V196),IF(OR(datos_campo!U196="",datos_campo!V196=""),SUM(datos_campo!U196:V196),"revisar"))*400</f>
        <v>8400</v>
      </c>
      <c r="O192" s="31">
        <f>IF(AND(datos_campo!W196&gt;=0,datos_campo!X196&gt;=0),AVERAGE(datos_campo!W196:X196),IF(OR(datos_campo!W196="",datos_campo!X196=""),SUM(datos_campo!W196:X196),"revisar"))*400</f>
        <v>6400</v>
      </c>
      <c r="P192" s="31">
        <f>IF(AND(datos_campo!Y196&gt;=0,datos_campo!Z196&gt;=0),AVERAGE(datos_campo!Y196:Z196),IF(OR(datos_campo!Y196="",datos_campo!Z196=""),SUM(datos_campo!Y196:Z196),"revisar"))*400</f>
        <v>400</v>
      </c>
      <c r="Q192" s="31">
        <f>IF(AND(datos_campo!AA196&gt;=0,datos_campo!AB196&gt;=0),AVERAGE(datos_campo!AA196:AB196),IF(OR(datos_campo!AA196="",datos_campo!AB196=""),SUM(datos_campo!AA196:AB196),"revisar"))*400</f>
        <v>0</v>
      </c>
      <c r="R192" s="31">
        <f>IF(AND(datos_campo!AC196&gt;=0,datos_campo!AD196&gt;=0),AVERAGE(datos_campo!AC196:AD196),IF(OR(datos_campo!AC196="",datos_campo!AD196=""),SUM(datos_campo!AC196:AD196),"revisar"))*400</f>
        <v>0</v>
      </c>
      <c r="S192" s="31">
        <f t="shared" si="18"/>
        <v>15200</v>
      </c>
      <c r="T192" s="31">
        <f>IF(AND(datos_campo!AE181&gt;=0,datos_campo!AF181&gt;=0),AVERAGE(datos_campo!AE181:AF181),IF(OR(datos_campo!AE181="",datos_campo!AF181=""),SUM(datos_campo!AE181:AF181),"revisar"))*400</f>
        <v>0</v>
      </c>
      <c r="U192" s="31">
        <f>IF(AND(datos_campo!AG196&gt;=0,datos_campo!AH196&gt;=0),AVERAGE(datos_campo!AG196:AH196),IF(OR(datos_campo!AG196="",datos_campo!AH196=""),SUM(datos_campo!AG196:AH196),"revisar"))*400</f>
        <v>2000</v>
      </c>
      <c r="V192" s="189">
        <f t="shared" si="26"/>
        <v>2000</v>
      </c>
    </row>
    <row r="193" spans="1:22" x14ac:dyDescent="0.25">
      <c r="A193" s="188">
        <f>datos_campo!A197</f>
        <v>42793</v>
      </c>
      <c r="B193" s="31" t="str">
        <f>datos_campo!B197</f>
        <v>Luisa Fernanda</v>
      </c>
      <c r="C193" s="220">
        <f>datos_campo!C197</f>
        <v>4</v>
      </c>
      <c r="D193" s="31">
        <f>datos_campo!D197</f>
        <v>3</v>
      </c>
      <c r="E193" s="32">
        <f>datos_campo!E197</f>
        <v>3</v>
      </c>
      <c r="F193" s="31">
        <f>datos_campo!F197</f>
        <v>0</v>
      </c>
      <c r="G193" s="31">
        <f>datos_campo!G197</f>
        <v>5</v>
      </c>
      <c r="H193" s="32">
        <f>(datos_campo!H197/G193)</f>
        <v>26</v>
      </c>
      <c r="I193" s="32">
        <f>(datos_campo!I197/G193)</f>
        <v>25.8</v>
      </c>
      <c r="J193" s="32">
        <f t="shared" si="23"/>
        <v>51.8</v>
      </c>
      <c r="K193" s="32">
        <f t="shared" si="24"/>
        <v>50.193050193050198</v>
      </c>
      <c r="L193" s="32">
        <f t="shared" si="25"/>
        <v>49.80694980694981</v>
      </c>
      <c r="M193" s="33">
        <f>IF(COUNTIF(datos_campo!K197:T197,"&gt;=0")&gt;=1,((SUM(datos_campo!K197:T197)*100)/(COUNTIF(datos_campo!K197:T197,"&gt;=0")*20))," ")</f>
        <v>16.666666666666668</v>
      </c>
      <c r="N193" s="31">
        <f>IF(AND(datos_campo!U197&gt;=0,datos_campo!V197&gt;=0),AVERAGE(datos_campo!U197:V197),IF(OR(datos_campo!U197="",datos_campo!V197=""),SUM(datos_campo!U197:V197),"revisar"))*400</f>
        <v>10400</v>
      </c>
      <c r="O193" s="31">
        <f>IF(AND(datos_campo!W197&gt;=0,datos_campo!X197&gt;=0),AVERAGE(datos_campo!W197:X197),IF(OR(datos_campo!W197="",datos_campo!X197=""),SUM(datos_campo!W197:X197),"revisar"))*400</f>
        <v>14800</v>
      </c>
      <c r="P193" s="31">
        <f>IF(AND(datos_campo!Y197&gt;=0,datos_campo!Z197&gt;=0),AVERAGE(datos_campo!Y197:Z197),IF(OR(datos_campo!Y197="",datos_campo!Z197=""),SUM(datos_campo!Y197:Z197),"revisar"))*400</f>
        <v>0</v>
      </c>
      <c r="Q193" s="31">
        <f>IF(AND(datos_campo!AA197&gt;=0,datos_campo!AB197&gt;=0),AVERAGE(datos_campo!AA197:AB197),IF(OR(datos_campo!AA197="",datos_campo!AB197=""),SUM(datos_campo!AA197:AB197),"revisar"))*400</f>
        <v>0</v>
      </c>
      <c r="R193" s="31">
        <f>IF(AND(datos_campo!AC197&gt;=0,datos_campo!AD197&gt;=0),AVERAGE(datos_campo!AC197:AD197),IF(OR(datos_campo!AC197="",datos_campo!AD197=""),SUM(datos_campo!AC197:AD197),"revisar"))*400</f>
        <v>0</v>
      </c>
      <c r="S193" s="31">
        <f t="shared" si="18"/>
        <v>25200</v>
      </c>
      <c r="T193" s="31">
        <f>IF(AND(datos_campo!AE182&gt;=0,datos_campo!AF182&gt;=0),AVERAGE(datos_campo!AE182:AF182),IF(OR(datos_campo!AE182="",datos_campo!AF182=""),SUM(datos_campo!AE182:AF182),"revisar"))*400</f>
        <v>0</v>
      </c>
      <c r="U193" s="31">
        <f>IF(AND(datos_campo!AG197&gt;=0,datos_campo!AH197&gt;=0),AVERAGE(datos_campo!AG197:AH197),IF(OR(datos_campo!AG197="",datos_campo!AH197=""),SUM(datos_campo!AG197:AH197),"revisar"))*400</f>
        <v>400</v>
      </c>
      <c r="V193" s="189">
        <f t="shared" si="26"/>
        <v>400</v>
      </c>
    </row>
    <row r="194" spans="1:22" x14ac:dyDescent="0.25">
      <c r="A194" s="188">
        <f>datos_campo!A198</f>
        <v>42793</v>
      </c>
      <c r="B194" s="31" t="str">
        <f>datos_campo!B198</f>
        <v>Luisa Fernanda</v>
      </c>
      <c r="C194" s="220">
        <f>datos_campo!C198</f>
        <v>4</v>
      </c>
      <c r="D194" s="31">
        <f>datos_campo!D198</f>
        <v>4</v>
      </c>
      <c r="E194" s="32">
        <f>datos_campo!E198</f>
        <v>4</v>
      </c>
      <c r="F194" s="31">
        <f>datos_campo!F198</f>
        <v>0</v>
      </c>
      <c r="G194" s="31">
        <f>datos_campo!G198</f>
        <v>5</v>
      </c>
      <c r="H194" s="32">
        <f>(datos_campo!H198/G194)</f>
        <v>37.799999999999997</v>
      </c>
      <c r="I194" s="32">
        <f>(datos_campo!I198/G194)</f>
        <v>34</v>
      </c>
      <c r="J194" s="32">
        <f t="shared" si="23"/>
        <v>71.8</v>
      </c>
      <c r="K194" s="32">
        <f t="shared" si="24"/>
        <v>52.646239554317546</v>
      </c>
      <c r="L194" s="32">
        <f t="shared" si="25"/>
        <v>47.353760445682454</v>
      </c>
      <c r="M194" s="33">
        <f>IF(COUNTIF(datos_campo!K198:T198,"&gt;=0")&gt;=1,((SUM(datos_campo!K198:T198)*100)/(COUNTIF(datos_campo!K198:T198,"&gt;=0")*20))," ")</f>
        <v>5.875</v>
      </c>
      <c r="N194" s="31">
        <f>IF(AND(datos_campo!U198&gt;=0,datos_campo!V198&gt;=0),AVERAGE(datos_campo!U198:V198),IF(OR(datos_campo!U198="",datos_campo!V198=""),SUM(datos_campo!U198:V198),"revisar"))*400</f>
        <v>7200</v>
      </c>
      <c r="O194" s="31">
        <f>IF(AND(datos_campo!W198&gt;=0,datos_campo!X198&gt;=0),AVERAGE(datos_campo!W198:X198),IF(OR(datos_campo!W198="",datos_campo!X198=""),SUM(datos_campo!W198:X198),"revisar"))*400</f>
        <v>31600</v>
      </c>
      <c r="P194" s="31">
        <f>IF(AND(datos_campo!Y198&gt;=0,datos_campo!Z198&gt;=0),AVERAGE(datos_campo!Y198:Z198),IF(OR(datos_campo!Y198="",datos_campo!Z198=""),SUM(datos_campo!Y198:Z198),"revisar"))*400</f>
        <v>400</v>
      </c>
      <c r="Q194" s="31">
        <f>IF(AND(datos_campo!AA198&gt;=0,datos_campo!AB198&gt;=0),AVERAGE(datos_campo!AA198:AB198),IF(OR(datos_campo!AA198="",datos_campo!AB198=""),SUM(datos_campo!AA198:AB198),"revisar"))*400</f>
        <v>800</v>
      </c>
      <c r="R194" s="31">
        <f>IF(AND(datos_campo!AC198&gt;=0,datos_campo!AD198&gt;=0),AVERAGE(datos_campo!AC198:AD198),IF(OR(datos_campo!AC198="",datos_campo!AD198=""),SUM(datos_campo!AC198:AD198),"revisar"))*400</f>
        <v>0</v>
      </c>
      <c r="S194" s="31">
        <f t="shared" si="18"/>
        <v>40000</v>
      </c>
      <c r="T194" s="31">
        <f>IF(AND(datos_campo!AE183&gt;=0,datos_campo!AF183&gt;=0),AVERAGE(datos_campo!AE183:AF183),IF(OR(datos_campo!AE183="",datos_campo!AF183=""),SUM(datos_campo!AE183:AF183),"revisar"))*400</f>
        <v>0</v>
      </c>
      <c r="U194" s="31">
        <f>IF(AND(datos_campo!AG198&gt;=0,datos_campo!AH198&gt;=0),AVERAGE(datos_campo!AG198:AH198),IF(OR(datos_campo!AG198="",datos_campo!AH198=""),SUM(datos_campo!AG198:AH198),"revisar"))*400</f>
        <v>1600</v>
      </c>
      <c r="V194" s="189">
        <f t="shared" si="26"/>
        <v>1600</v>
      </c>
    </row>
    <row r="195" spans="1:22" x14ac:dyDescent="0.25">
      <c r="A195" s="188">
        <f>datos_campo!A199</f>
        <v>42793</v>
      </c>
      <c r="B195" s="31" t="str">
        <f>datos_campo!B199</f>
        <v>Luisa Fernanda</v>
      </c>
      <c r="C195" s="220">
        <f>datos_campo!C199</f>
        <v>4</v>
      </c>
      <c r="D195" s="31">
        <f>datos_campo!D199</f>
        <v>5</v>
      </c>
      <c r="E195" s="32">
        <f>datos_campo!E199</f>
        <v>4</v>
      </c>
      <c r="F195" s="31">
        <f>datos_campo!F199</f>
        <v>0</v>
      </c>
      <c r="G195" s="31">
        <f>datos_campo!G199</f>
        <v>5</v>
      </c>
      <c r="H195" s="32">
        <f>(datos_campo!H199/G195)</f>
        <v>21.8</v>
      </c>
      <c r="I195" s="32">
        <f>(datos_campo!I199/G195)</f>
        <v>34.200000000000003</v>
      </c>
      <c r="J195" s="32">
        <f t="shared" si="23"/>
        <v>56</v>
      </c>
      <c r="K195" s="32">
        <f t="shared" si="24"/>
        <v>38.928571428571431</v>
      </c>
      <c r="L195" s="32">
        <f t="shared" si="25"/>
        <v>61.071428571428577</v>
      </c>
      <c r="M195" s="33">
        <f>IF(COUNTIF(datos_campo!K199:T199,"&gt;=0")&gt;=1,((SUM(datos_campo!K199:T199)*100)/(COUNTIF(datos_campo!K199:T199,"&gt;=0")*20))," ")</f>
        <v>11.666666666666666</v>
      </c>
      <c r="N195" s="31">
        <f>IF(AND(datos_campo!U199&gt;=0,datos_campo!V199&gt;=0),AVERAGE(datos_campo!U199:V199),IF(OR(datos_campo!U199="",datos_campo!V199=""),SUM(datos_campo!U199:V199),"revisar"))*400</f>
        <v>15200</v>
      </c>
      <c r="O195" s="31">
        <f>IF(AND(datos_campo!W199&gt;=0,datos_campo!X199&gt;=0),AVERAGE(datos_campo!W199:X199),IF(OR(datos_campo!W199="",datos_campo!X199=""),SUM(datos_campo!W199:X199),"revisar"))*400</f>
        <v>19600</v>
      </c>
      <c r="P195" s="31">
        <f>IF(AND(datos_campo!Y199&gt;=0,datos_campo!Z199&gt;=0),AVERAGE(datos_campo!Y199:Z199),IF(OR(datos_campo!Y199="",datos_campo!Z199=""),SUM(datos_campo!Y199:Z199),"revisar"))*400</f>
        <v>0</v>
      </c>
      <c r="Q195" s="31">
        <f>IF(AND(datos_campo!AA199&gt;=0,datos_campo!AB199&gt;=0),AVERAGE(datos_campo!AA199:AB199),IF(OR(datos_campo!AA199="",datos_campo!AB199=""),SUM(datos_campo!AA199:AB199),"revisar"))*400</f>
        <v>0</v>
      </c>
      <c r="R195" s="31">
        <f>IF(AND(datos_campo!AC199&gt;=0,datos_campo!AD199&gt;=0),AVERAGE(datos_campo!AC199:AD199),IF(OR(datos_campo!AC199="",datos_campo!AD199=""),SUM(datos_campo!AC199:AD199),"revisar"))*400</f>
        <v>0</v>
      </c>
      <c r="S195" s="31">
        <f t="shared" si="18"/>
        <v>34800</v>
      </c>
      <c r="T195" s="31">
        <f>IF(AND(datos_campo!AE184&gt;=0,datos_campo!AF184&gt;=0),AVERAGE(datos_campo!AE184:AF184),IF(OR(datos_campo!AE184="",datos_campo!AF184=""),SUM(datos_campo!AE184:AF184),"revisar"))*400</f>
        <v>0</v>
      </c>
      <c r="U195" s="31">
        <f>IF(AND(datos_campo!AG199&gt;=0,datos_campo!AH199&gt;=0),AVERAGE(datos_campo!AG199:AH199),IF(OR(datos_campo!AG199="",datos_campo!AH199=""),SUM(datos_campo!AG199:AH199),"revisar"))*400</f>
        <v>1200</v>
      </c>
      <c r="V195" s="189">
        <f t="shared" si="26"/>
        <v>1200</v>
      </c>
    </row>
    <row r="196" spans="1:22" x14ac:dyDescent="0.25">
      <c r="A196" s="188">
        <f>datos_campo!A200</f>
        <v>42793</v>
      </c>
      <c r="B196" s="31" t="str">
        <f>datos_campo!B200</f>
        <v>Luisa Fernanda</v>
      </c>
      <c r="C196" s="220">
        <f>datos_campo!C200</f>
        <v>4</v>
      </c>
      <c r="D196" s="31">
        <f>datos_campo!D200</f>
        <v>6</v>
      </c>
      <c r="E196" s="32">
        <f>datos_campo!E200</f>
        <v>5</v>
      </c>
      <c r="F196" s="31">
        <f>datos_campo!F200</f>
        <v>0</v>
      </c>
      <c r="G196" s="31">
        <f>datos_campo!G200</f>
        <v>5</v>
      </c>
      <c r="H196" s="32">
        <f>(datos_campo!H200/G196)</f>
        <v>16.8</v>
      </c>
      <c r="I196" s="32">
        <f>(datos_campo!I200/G196)</f>
        <v>41.8</v>
      </c>
      <c r="J196" s="32">
        <f t="shared" si="23"/>
        <v>58.599999999999994</v>
      </c>
      <c r="K196" s="32">
        <f t="shared" si="24"/>
        <v>28.668941979522188</v>
      </c>
      <c r="L196" s="32">
        <f t="shared" si="25"/>
        <v>71.331058020477826</v>
      </c>
      <c r="M196" s="33">
        <f>IF(COUNTIF(datos_campo!K200:T200,"&gt;=0")&gt;=1,((SUM(datos_campo!K200:T200)*100)/(COUNTIF(datos_campo!K200:T200,"&gt;=0")*20))," ")</f>
        <v>12.5</v>
      </c>
      <c r="N196" s="31">
        <f>IF(AND(datos_campo!U200&gt;=0,datos_campo!V200&gt;=0),AVERAGE(datos_campo!U200:V200),IF(OR(datos_campo!U200="",datos_campo!V200=""),SUM(datos_campo!U200:V200),"revisar"))*400</f>
        <v>18800</v>
      </c>
      <c r="O196" s="31">
        <f>IF(AND(datos_campo!W200&gt;=0,datos_campo!X200&gt;=0),AVERAGE(datos_campo!W200:X200),IF(OR(datos_campo!W200="",datos_campo!X200=""),SUM(datos_campo!W200:X200),"revisar"))*400</f>
        <v>19600</v>
      </c>
      <c r="P196" s="31">
        <f>IF(AND(datos_campo!Y200&gt;=0,datos_campo!Z200&gt;=0),AVERAGE(datos_campo!Y200:Z200),IF(OR(datos_campo!Y200="",datos_campo!Z200=""),SUM(datos_campo!Y200:Z200),"revisar"))*400</f>
        <v>0</v>
      </c>
      <c r="Q196" s="31">
        <f>IF(AND(datos_campo!AA200&gt;=0,datos_campo!AB200&gt;=0),AVERAGE(datos_campo!AA200:AB200),IF(OR(datos_campo!AA200="",datos_campo!AB200=""),SUM(datos_campo!AA200:AB200),"revisar"))*400</f>
        <v>0</v>
      </c>
      <c r="R196" s="31">
        <f>IF(AND(datos_campo!AC200&gt;=0,datos_campo!AD200&gt;=0),AVERAGE(datos_campo!AC200:AD200),IF(OR(datos_campo!AC200="",datos_campo!AD200=""),SUM(datos_campo!AC200:AD200),"revisar"))*400</f>
        <v>0</v>
      </c>
      <c r="S196" s="31">
        <f t="shared" si="18"/>
        <v>38400</v>
      </c>
      <c r="T196" s="31">
        <f>IF(AND(datos_campo!AE185&gt;=0,datos_campo!AF185&gt;=0),AVERAGE(datos_campo!AE185:AF185),IF(OR(datos_campo!AE185="",datos_campo!AF185=""),SUM(datos_campo!AE185:AF185),"revisar"))*400</f>
        <v>0</v>
      </c>
      <c r="U196" s="31">
        <f>IF(AND(datos_campo!AG200&gt;=0,datos_campo!AH200&gt;=0),AVERAGE(datos_campo!AG200:AH200),IF(OR(datos_campo!AG200="",datos_campo!AH200=""),SUM(datos_campo!AG200:AH200),"revisar"))*400</f>
        <v>400</v>
      </c>
      <c r="V196" s="189">
        <f t="shared" si="26"/>
        <v>400</v>
      </c>
    </row>
    <row r="197" spans="1:22" x14ac:dyDescent="0.25">
      <c r="A197" s="188">
        <f>datos_campo!A201</f>
        <v>42793</v>
      </c>
      <c r="B197" s="31" t="str">
        <f>datos_campo!B201</f>
        <v>Luisa Fernanda</v>
      </c>
      <c r="C197" s="220">
        <f>datos_campo!C201</f>
        <v>4</v>
      </c>
      <c r="D197" s="31">
        <f>datos_campo!D201</f>
        <v>7</v>
      </c>
      <c r="E197" s="32">
        <f>datos_campo!E201</f>
        <v>5</v>
      </c>
      <c r="F197" s="31">
        <f>datos_campo!F201</f>
        <v>0</v>
      </c>
      <c r="G197" s="31">
        <f>datos_campo!G201</f>
        <v>5</v>
      </c>
      <c r="H197" s="32">
        <f>(datos_campo!H201/G197)</f>
        <v>15.4</v>
      </c>
      <c r="I197" s="32">
        <f>(datos_campo!I201/G197)</f>
        <v>16.399999999999999</v>
      </c>
      <c r="J197" s="32">
        <f t="shared" si="23"/>
        <v>31.799999999999997</v>
      </c>
      <c r="K197" s="32">
        <f t="shared" si="24"/>
        <v>48.427672955974849</v>
      </c>
      <c r="L197" s="32">
        <f t="shared" si="25"/>
        <v>51.572327044025158</v>
      </c>
      <c r="M197" s="33">
        <f>IF(COUNTIF(datos_campo!K201:T201,"&gt;=0")&gt;=1,((SUM(datos_campo!K201:T201)*100)/(COUNTIF(datos_campo!K201:T201,"&gt;=0")*20))," ")</f>
        <v>10</v>
      </c>
      <c r="N197" s="31">
        <f>IF(AND(datos_campo!U201&gt;=0,datos_campo!V201&gt;=0),AVERAGE(datos_campo!U201:V201),IF(OR(datos_campo!U201="",datos_campo!V201=""),SUM(datos_campo!U201:V201),"revisar"))*400</f>
        <v>11600</v>
      </c>
      <c r="O197" s="31">
        <f>IF(AND(datos_campo!W201&gt;=0,datos_campo!X201&gt;=0),AVERAGE(datos_campo!W201:X201),IF(OR(datos_campo!W201="",datos_campo!X201=""),SUM(datos_campo!W201:X201),"revisar"))*400</f>
        <v>23200</v>
      </c>
      <c r="P197" s="31">
        <f>IF(AND(datos_campo!Y201&gt;=0,datos_campo!Z201&gt;=0),AVERAGE(datos_campo!Y201:Z201),IF(OR(datos_campo!Y201="",datos_campo!Z201=""),SUM(datos_campo!Y201:Z201),"revisar"))*400</f>
        <v>0</v>
      </c>
      <c r="Q197" s="31">
        <f>IF(AND(datos_campo!AA201&gt;=0,datos_campo!AB201&gt;=0),AVERAGE(datos_campo!AA201:AB201),IF(OR(datos_campo!AA201="",datos_campo!AB201=""),SUM(datos_campo!AA201:AB201),"revisar"))*400</f>
        <v>400</v>
      </c>
      <c r="R197" s="31">
        <f>IF(AND(datos_campo!AC201&gt;=0,datos_campo!AD201&gt;=0),AVERAGE(datos_campo!AC201:AD201),IF(OR(datos_campo!AC201="",datos_campo!AD201=""),SUM(datos_campo!AC201:AD201),"revisar"))*400</f>
        <v>0</v>
      </c>
      <c r="S197" s="31">
        <f t="shared" si="18"/>
        <v>35200</v>
      </c>
      <c r="T197" s="31">
        <f>IF(AND(datos_campo!AE186&gt;=0,datos_campo!AF186&gt;=0),AVERAGE(datos_campo!AE186:AF186),IF(OR(datos_campo!AE186="",datos_campo!AF186=""),SUM(datos_campo!AE186:AF186),"revisar"))*400</f>
        <v>0</v>
      </c>
      <c r="U197" s="31">
        <f>IF(AND(datos_campo!AG201&gt;=0,datos_campo!AH201&gt;=0),AVERAGE(datos_campo!AG201:AH201),IF(OR(datos_campo!AG201="",datos_campo!AH201=""),SUM(datos_campo!AG201:AH201),"revisar"))*400</f>
        <v>800</v>
      </c>
      <c r="V197" s="189">
        <f t="shared" si="26"/>
        <v>800</v>
      </c>
    </row>
    <row r="198" spans="1:22" x14ac:dyDescent="0.25">
      <c r="A198" s="188">
        <f>datos_campo!A202</f>
        <v>42793</v>
      </c>
      <c r="B198" s="31" t="str">
        <f>datos_campo!B202</f>
        <v>Luisa Fernanda</v>
      </c>
      <c r="C198" s="220">
        <f>datos_campo!C202</f>
        <v>4</v>
      </c>
      <c r="D198" s="31">
        <f>datos_campo!D202</f>
        <v>8</v>
      </c>
      <c r="E198" s="32">
        <f>datos_campo!E202</f>
        <v>5</v>
      </c>
      <c r="F198" s="31">
        <f>datos_campo!F202</f>
        <v>0</v>
      </c>
      <c r="G198" s="31">
        <f>datos_campo!G202</f>
        <v>5</v>
      </c>
      <c r="H198" s="32">
        <f>(datos_campo!H202/G198)</f>
        <v>15.2</v>
      </c>
      <c r="I198" s="32">
        <f>(datos_campo!I202/G198)</f>
        <v>39.200000000000003</v>
      </c>
      <c r="J198" s="32">
        <f t="shared" si="23"/>
        <v>54.400000000000006</v>
      </c>
      <c r="K198" s="32">
        <f t="shared" si="24"/>
        <v>27.941176470588232</v>
      </c>
      <c r="L198" s="32">
        <f t="shared" si="25"/>
        <v>72.058823529411768</v>
      </c>
      <c r="M198" s="33">
        <f>IF(COUNTIF(datos_campo!K202:T202,"&gt;=0")&gt;=1,((SUM(datos_campo!K202:T202)*100)/(COUNTIF(datos_campo!K202:T202,"&gt;=0")*20))," ")</f>
        <v>3.5</v>
      </c>
      <c r="N198" s="31">
        <f>IF(AND(datos_campo!U202&gt;=0,datos_campo!V202&gt;=0),AVERAGE(datos_campo!U202:V202),IF(OR(datos_campo!U202="",datos_campo!V202=""),SUM(datos_campo!U202:V202),"revisar"))*400</f>
        <v>1200</v>
      </c>
      <c r="O198" s="31">
        <f>IF(AND(datos_campo!W202&gt;=0,datos_campo!X202&gt;=0),AVERAGE(datos_campo!W202:X202),IF(OR(datos_campo!W202="",datos_campo!X202=""),SUM(datos_campo!W202:X202),"revisar"))*400</f>
        <v>8400</v>
      </c>
      <c r="P198" s="31">
        <f>IF(AND(datos_campo!Y202&gt;=0,datos_campo!Z202&gt;=0),AVERAGE(datos_campo!Y202:Z202),IF(OR(datos_campo!Y202="",datos_campo!Z202=""),SUM(datos_campo!Y202:Z202),"revisar"))*400</f>
        <v>1200</v>
      </c>
      <c r="Q198" s="31">
        <f>IF(AND(datos_campo!AA202&gt;=0,datos_campo!AB202&gt;=0),AVERAGE(datos_campo!AA202:AB202),IF(OR(datos_campo!AA202="",datos_campo!AB202=""),SUM(datos_campo!AA202:AB202),"revisar"))*400</f>
        <v>400</v>
      </c>
      <c r="R198" s="31">
        <f>IF(AND(datos_campo!AC202&gt;=0,datos_campo!AD202&gt;=0),AVERAGE(datos_campo!AC202:AD202),IF(OR(datos_campo!AC202="",datos_campo!AD202=""),SUM(datos_campo!AC202:AD202),"revisar"))*400</f>
        <v>0</v>
      </c>
      <c r="S198" s="31">
        <f t="shared" si="18"/>
        <v>11200</v>
      </c>
      <c r="T198" s="31">
        <f>IF(AND(datos_campo!AE187&gt;=0,datos_campo!AF187&gt;=0),AVERAGE(datos_campo!AE187:AF187),IF(OR(datos_campo!AE187="",datos_campo!AF187=""),SUM(datos_campo!AE187:AF187),"revisar"))*400</f>
        <v>0</v>
      </c>
      <c r="U198" s="31">
        <f>IF(AND(datos_campo!AG202&gt;=0,datos_campo!AH202&gt;=0),AVERAGE(datos_campo!AG202:AH202),IF(OR(datos_campo!AG202="",datos_campo!AH202=""),SUM(datos_campo!AG202:AH202),"revisar"))*400</f>
        <v>800</v>
      </c>
      <c r="V198" s="189">
        <f t="shared" si="26"/>
        <v>800</v>
      </c>
    </row>
    <row r="199" spans="1:22" x14ac:dyDescent="0.25">
      <c r="A199" s="188">
        <f>datos_campo!A203</f>
        <v>42793</v>
      </c>
      <c r="B199" s="31" t="str">
        <f>datos_campo!B203</f>
        <v>Luisa Fernanda</v>
      </c>
      <c r="C199" s="220">
        <f>datos_campo!C203</f>
        <v>4</v>
      </c>
      <c r="D199" s="31">
        <f>datos_campo!D203</f>
        <v>9</v>
      </c>
      <c r="E199" s="32">
        <f>datos_campo!E203</f>
        <v>5</v>
      </c>
      <c r="F199" s="31">
        <f>datos_campo!F203</f>
        <v>0</v>
      </c>
      <c r="G199" s="31">
        <f>datos_campo!G203</f>
        <v>5</v>
      </c>
      <c r="H199" s="32">
        <f>(datos_campo!H203/G199)</f>
        <v>7.8</v>
      </c>
      <c r="I199" s="32">
        <f>(datos_campo!I203/G199)</f>
        <v>34.799999999999997</v>
      </c>
      <c r="J199" s="32">
        <f t="shared" si="23"/>
        <v>42.599999999999994</v>
      </c>
      <c r="K199" s="32">
        <f t="shared" si="24"/>
        <v>18.30985915492958</v>
      </c>
      <c r="L199" s="32">
        <f t="shared" si="25"/>
        <v>81.690140845070417</v>
      </c>
      <c r="M199" s="33">
        <f>IF(COUNTIF(datos_campo!K203:T203,"&gt;=0")&gt;=1,((SUM(datos_campo!K203:T203)*100)/(COUNTIF(datos_campo!K203:T203,"&gt;=0")*20))," ")</f>
        <v>9.5</v>
      </c>
      <c r="N199" s="31">
        <f>IF(AND(datos_campo!U203&gt;=0,datos_campo!V203&gt;=0),AVERAGE(datos_campo!U203:V203),IF(OR(datos_campo!U203="",datos_campo!V203=""),SUM(datos_campo!U203:V203),"revisar"))*400</f>
        <v>18400</v>
      </c>
      <c r="O199" s="31">
        <f>IF(AND(datos_campo!W203&gt;=0,datos_campo!X203&gt;=0),AVERAGE(datos_campo!W203:X203),IF(OR(datos_campo!W203="",datos_campo!X203=""),SUM(datos_campo!W203:X203),"revisar"))*400</f>
        <v>10400</v>
      </c>
      <c r="P199" s="31">
        <f>IF(AND(datos_campo!Y203&gt;=0,datos_campo!Z203&gt;=0),AVERAGE(datos_campo!Y203:Z203),IF(OR(datos_campo!Y203="",datos_campo!Z203=""),SUM(datos_campo!Y203:Z203),"revisar"))*400</f>
        <v>400</v>
      </c>
      <c r="Q199" s="31">
        <f>IF(AND(datos_campo!AA203&gt;=0,datos_campo!AB203&gt;=0),AVERAGE(datos_campo!AA203:AB203),IF(OR(datos_campo!AA203="",datos_campo!AB203=""),SUM(datos_campo!AA203:AB203),"revisar"))*400</f>
        <v>0</v>
      </c>
      <c r="R199" s="31">
        <f>IF(AND(datos_campo!AC203&gt;=0,datos_campo!AD203&gt;=0),AVERAGE(datos_campo!AC203:AD203),IF(OR(datos_campo!AC203="",datos_campo!AD203=""),SUM(datos_campo!AC203:AD203),"revisar"))*400</f>
        <v>0</v>
      </c>
      <c r="S199" s="31">
        <f t="shared" si="18"/>
        <v>29200</v>
      </c>
      <c r="T199" s="31">
        <f>IF(AND(datos_campo!AE188&gt;=0,datos_campo!AF188&gt;=0),AVERAGE(datos_campo!AE188:AF188),IF(OR(datos_campo!AE188="",datos_campo!AF188=""),SUM(datos_campo!AE188:AF188),"revisar"))*400</f>
        <v>0</v>
      </c>
      <c r="U199" s="31">
        <f>IF(AND(datos_campo!AG203&gt;=0,datos_campo!AH203&gt;=0),AVERAGE(datos_campo!AG203:AH203),IF(OR(datos_campo!AG203="",datos_campo!AH203=""),SUM(datos_campo!AG203:AH203),"revisar"))*400</f>
        <v>800</v>
      </c>
      <c r="V199" s="189">
        <f t="shared" si="26"/>
        <v>800</v>
      </c>
    </row>
    <row r="200" spans="1:22" x14ac:dyDescent="0.25">
      <c r="A200" s="188">
        <f>datos_campo!A204</f>
        <v>42793</v>
      </c>
      <c r="B200" s="31" t="str">
        <f>datos_campo!B204</f>
        <v>Luisa Fernanda</v>
      </c>
      <c r="C200" s="220">
        <f>datos_campo!C204</f>
        <v>4</v>
      </c>
      <c r="D200" s="31">
        <f>datos_campo!D204</f>
        <v>10</v>
      </c>
      <c r="E200" s="32">
        <f>datos_campo!E204</f>
        <v>5</v>
      </c>
      <c r="F200" s="31">
        <f>datos_campo!F204</f>
        <v>0</v>
      </c>
      <c r="G200" s="31">
        <f>datos_campo!G204</f>
        <v>5</v>
      </c>
      <c r="H200" s="32">
        <f>(datos_campo!H204/G200)</f>
        <v>17.8</v>
      </c>
      <c r="I200" s="32">
        <f>(datos_campo!I204/G200)</f>
        <v>28</v>
      </c>
      <c r="J200" s="32">
        <f t="shared" si="23"/>
        <v>45.8</v>
      </c>
      <c r="K200" s="32">
        <f t="shared" si="24"/>
        <v>38.864628820960704</v>
      </c>
      <c r="L200" s="32">
        <f t="shared" si="25"/>
        <v>61.135371179039304</v>
      </c>
      <c r="M200" s="33">
        <f>IF(COUNTIF(datos_campo!K204:T204,"&gt;=0")&gt;=1,((SUM(datos_campo!K204:T204)*100)/(COUNTIF(datos_campo!K204:T204,"&gt;=0")*20))," ")</f>
        <v>69.6875</v>
      </c>
      <c r="N200" s="31">
        <f>IF(AND(datos_campo!U204&gt;=0,datos_campo!V204&gt;=0),AVERAGE(datos_campo!U204:V204),IF(OR(datos_campo!U204="",datos_campo!V204=""),SUM(datos_campo!U204:V204),"revisar"))*400</f>
        <v>6400</v>
      </c>
      <c r="O200" s="31">
        <f>IF(AND(datos_campo!W204&gt;=0,datos_campo!X204&gt;=0),AVERAGE(datos_campo!W204:X204),IF(OR(datos_campo!W204="",datos_campo!X204=""),SUM(datos_campo!W204:X204),"revisar"))*400</f>
        <v>10800</v>
      </c>
      <c r="P200" s="31">
        <f>IF(AND(datos_campo!Y204&gt;=0,datos_campo!Z204&gt;=0),AVERAGE(datos_campo!Y204:Z204),IF(OR(datos_campo!Y204="",datos_campo!Z204=""),SUM(datos_campo!Y204:Z204),"revisar"))*400</f>
        <v>0</v>
      </c>
      <c r="Q200" s="31">
        <f>IF(AND(datos_campo!AA204&gt;=0,datos_campo!AB204&gt;=0),AVERAGE(datos_campo!AA204:AB204),IF(OR(datos_campo!AA204="",datos_campo!AB204=""),SUM(datos_campo!AA204:AB204),"revisar"))*400</f>
        <v>400</v>
      </c>
      <c r="R200" s="31">
        <f>IF(AND(datos_campo!AC204&gt;=0,datos_campo!AD204&gt;=0),AVERAGE(datos_campo!AC204:AD204),IF(OR(datos_campo!AC204="",datos_campo!AD204=""),SUM(datos_campo!AC204:AD204),"revisar"))*400</f>
        <v>0</v>
      </c>
      <c r="S200" s="31">
        <f t="shared" si="18"/>
        <v>17600</v>
      </c>
      <c r="T200" s="31">
        <f>IF(AND(datos_campo!AE189&gt;=0,datos_campo!AF189&gt;=0),AVERAGE(datos_campo!AE189:AF189),IF(OR(datos_campo!AE189="",datos_campo!AF189=""),SUM(datos_campo!AE189:AF189),"revisar"))*400</f>
        <v>0</v>
      </c>
      <c r="U200" s="31">
        <f>IF(AND(datos_campo!AG204&gt;=0,datos_campo!AH204&gt;=0),AVERAGE(datos_campo!AG204:AH204),IF(OR(datos_campo!AG204="",datos_campo!AH204=""),SUM(datos_campo!AG204:AH204),"revisar"))*400</f>
        <v>800</v>
      </c>
      <c r="V200" s="189">
        <f t="shared" si="26"/>
        <v>800</v>
      </c>
    </row>
    <row r="201" spans="1:22" x14ac:dyDescent="0.25">
      <c r="A201" s="188">
        <f>datos_campo!A205</f>
        <v>42793</v>
      </c>
      <c r="B201" s="31" t="str">
        <f>datos_campo!B205</f>
        <v>Luisa Fernanda</v>
      </c>
      <c r="C201" s="220">
        <f>datos_campo!C205</f>
        <v>4</v>
      </c>
      <c r="D201" s="31">
        <f>datos_campo!D205</f>
        <v>11</v>
      </c>
      <c r="E201" s="32">
        <f>datos_campo!E205</f>
        <v>3</v>
      </c>
      <c r="F201" s="31">
        <f>datos_campo!F205</f>
        <v>0</v>
      </c>
      <c r="G201" s="31">
        <f>datos_campo!G205</f>
        <v>5</v>
      </c>
      <c r="H201" s="32">
        <f>(datos_campo!H205/G201)</f>
        <v>20.6</v>
      </c>
      <c r="I201" s="32">
        <f>(datos_campo!I205/G201)</f>
        <v>23</v>
      </c>
      <c r="J201" s="32">
        <f t="shared" si="23"/>
        <v>43.6</v>
      </c>
      <c r="K201" s="32">
        <f t="shared" si="24"/>
        <v>47.247706422018346</v>
      </c>
      <c r="L201" s="32">
        <f t="shared" si="25"/>
        <v>52.752293577981646</v>
      </c>
      <c r="M201" s="33">
        <f>IF(COUNTIF(datos_campo!K205:T205,"&gt;=0")&gt;=1,((SUM(datos_campo!K205:T205)*100)/(COUNTIF(datos_campo!K205:T205,"&gt;=0")*20))," ")</f>
        <v>4</v>
      </c>
      <c r="N201" s="31">
        <f>IF(AND(datos_campo!U205&gt;=0,datos_campo!V205&gt;=0),AVERAGE(datos_campo!U205:V205),IF(OR(datos_campo!U205="",datos_campo!V205=""),SUM(datos_campo!U205:V205),"revisar"))*400</f>
        <v>4000</v>
      </c>
      <c r="O201" s="31">
        <f>IF(AND(datos_campo!W205&gt;=0,datos_campo!X205&gt;=0),AVERAGE(datos_campo!W205:X205),IF(OR(datos_campo!W205="",datos_campo!X205=""),SUM(datos_campo!W205:X205),"revisar"))*400</f>
        <v>7600</v>
      </c>
      <c r="P201" s="31">
        <f>IF(AND(datos_campo!Y205&gt;=0,datos_campo!Z205&gt;=0),AVERAGE(datos_campo!Y205:Z205),IF(OR(datos_campo!Y205="",datos_campo!Z205=""),SUM(datos_campo!Y205:Z205),"revisar"))*400</f>
        <v>800</v>
      </c>
      <c r="Q201" s="31">
        <f>IF(AND(datos_campo!AA205&gt;=0,datos_campo!AB205&gt;=0),AVERAGE(datos_campo!AA205:AB205),IF(OR(datos_campo!AA205="",datos_campo!AB205=""),SUM(datos_campo!AA205:AB205),"revisar"))*400</f>
        <v>0</v>
      </c>
      <c r="R201" s="31">
        <f>IF(AND(datos_campo!AC205&gt;=0,datos_campo!AD205&gt;=0),AVERAGE(datos_campo!AC205:AD205),IF(OR(datos_campo!AC205="",datos_campo!AD205=""),SUM(datos_campo!AC205:AD205),"revisar"))*400</f>
        <v>0</v>
      </c>
      <c r="S201" s="31">
        <f t="shared" si="18"/>
        <v>12400</v>
      </c>
      <c r="T201" s="31">
        <f>IF(AND(datos_campo!AE190&gt;=0,datos_campo!AF190&gt;=0),AVERAGE(datos_campo!AE190:AF190),IF(OR(datos_campo!AE190="",datos_campo!AF190=""),SUM(datos_campo!AE190:AF190),"revisar"))*400</f>
        <v>0</v>
      </c>
      <c r="U201" s="31">
        <f>IF(AND(datos_campo!AG205&gt;=0,datos_campo!AH205&gt;=0),AVERAGE(datos_campo!AG205:AH205),IF(OR(datos_campo!AG205="",datos_campo!AH205=""),SUM(datos_campo!AG205:AH205),"revisar"))*400</f>
        <v>0</v>
      </c>
      <c r="V201" s="189">
        <f t="shared" si="26"/>
        <v>0</v>
      </c>
    </row>
    <row r="202" spans="1:22" x14ac:dyDescent="0.25">
      <c r="A202" s="188">
        <f>datos_campo!A206</f>
        <v>42793</v>
      </c>
      <c r="B202" s="31" t="str">
        <f>datos_campo!B206</f>
        <v>Luisa Fernanda</v>
      </c>
      <c r="C202" s="220">
        <f>datos_campo!C206</f>
        <v>4</v>
      </c>
      <c r="D202" s="31">
        <f>datos_campo!D206</f>
        <v>12</v>
      </c>
      <c r="E202" s="32">
        <f>datos_campo!E206</f>
        <v>3</v>
      </c>
      <c r="F202" s="31">
        <f>datos_campo!F206</f>
        <v>0</v>
      </c>
      <c r="G202" s="31">
        <f>datos_campo!G206</f>
        <v>5</v>
      </c>
      <c r="H202" s="32">
        <f>(datos_campo!H206/G202)</f>
        <v>22</v>
      </c>
      <c r="I202" s="32">
        <f>(datos_campo!I206/G202)</f>
        <v>15</v>
      </c>
      <c r="J202" s="32">
        <f t="shared" si="23"/>
        <v>37</v>
      </c>
      <c r="K202" s="32">
        <f t="shared" si="24"/>
        <v>59.45945945945946</v>
      </c>
      <c r="L202" s="32">
        <f t="shared" si="25"/>
        <v>40.54054054054054</v>
      </c>
      <c r="M202" s="33">
        <f>IF(COUNTIF(datos_campo!K206:T206,"&gt;=0")&gt;=1,((SUM(datos_campo!K206:T206)*100)/(COUNTIF(datos_campo!K206:T206,"&gt;=0")*20))," ")</f>
        <v>11.875</v>
      </c>
      <c r="N202" s="31">
        <f>IF(AND(datos_campo!U206&gt;=0,datos_campo!V206&gt;=0),AVERAGE(datos_campo!U206:V206),IF(OR(datos_campo!U206="",datos_campo!V206=""),SUM(datos_campo!U206:V206),"revisar"))*400</f>
        <v>2800</v>
      </c>
      <c r="O202" s="31">
        <f>IF(AND(datos_campo!W206&gt;=0,datos_campo!X206&gt;=0),AVERAGE(datos_campo!W206:X206),IF(OR(datos_campo!W206="",datos_campo!X206=""),SUM(datos_campo!W206:X206),"revisar"))*400</f>
        <v>5200</v>
      </c>
      <c r="P202" s="31">
        <f>IF(AND(datos_campo!Y206&gt;=0,datos_campo!Z206&gt;=0),AVERAGE(datos_campo!Y206:Z206),IF(OR(datos_campo!Y206="",datos_campo!Z206=""),SUM(datos_campo!Y206:Z206),"revisar"))*400</f>
        <v>0</v>
      </c>
      <c r="Q202" s="31">
        <f>IF(AND(datos_campo!AA206&gt;=0,datos_campo!AB206&gt;=0),AVERAGE(datos_campo!AA206:AB206),IF(OR(datos_campo!AA206="",datos_campo!AB206=""),SUM(datos_campo!AA206:AB206),"revisar"))*400</f>
        <v>0</v>
      </c>
      <c r="R202" s="31">
        <f>IF(AND(datos_campo!AC206&gt;=0,datos_campo!AD206&gt;=0),AVERAGE(datos_campo!AC206:AD206),IF(OR(datos_campo!AC206="",datos_campo!AD206=""),SUM(datos_campo!AC206:AD206),"revisar"))*400</f>
        <v>0</v>
      </c>
      <c r="S202" s="31">
        <f t="shared" si="18"/>
        <v>8000</v>
      </c>
      <c r="T202" s="31">
        <f>IF(AND(datos_campo!AE191&gt;=0,datos_campo!AF191&gt;=0),AVERAGE(datos_campo!AE191:AF191),IF(OR(datos_campo!AE191="",datos_campo!AF191=""),SUM(datos_campo!AE191:AF191),"revisar"))*400</f>
        <v>0</v>
      </c>
      <c r="U202" s="31">
        <f>IF(AND(datos_campo!AG206&gt;=0,datos_campo!AH206&gt;=0),AVERAGE(datos_campo!AG206:AH206),IF(OR(datos_campo!AG206="",datos_campo!AH206=""),SUM(datos_campo!AG206:AH206),"revisar"))*400</f>
        <v>1600</v>
      </c>
      <c r="V202" s="189">
        <f t="shared" si="26"/>
        <v>1600</v>
      </c>
    </row>
    <row r="203" spans="1:22" x14ac:dyDescent="0.25">
      <c r="A203" s="188">
        <f>datos_campo!A207</f>
        <v>42793</v>
      </c>
      <c r="B203" s="31" t="str">
        <f>datos_campo!B207</f>
        <v>Luisa Fernanda</v>
      </c>
      <c r="C203" s="220">
        <f>datos_campo!C207</f>
        <v>4</v>
      </c>
      <c r="D203" s="31">
        <f>datos_campo!D207</f>
        <v>13</v>
      </c>
      <c r="E203" s="32">
        <f>datos_campo!E207</f>
        <v>5</v>
      </c>
      <c r="F203" s="31">
        <f>datos_campo!F207</f>
        <v>0</v>
      </c>
      <c r="G203" s="31">
        <f>datos_campo!G207</f>
        <v>5</v>
      </c>
      <c r="H203" s="32">
        <f>(datos_campo!H207/G203)</f>
        <v>23.6</v>
      </c>
      <c r="I203" s="32">
        <f>(datos_campo!I207/G203)</f>
        <v>16.399999999999999</v>
      </c>
      <c r="J203" s="32">
        <f t="shared" si="23"/>
        <v>40</v>
      </c>
      <c r="K203" s="32">
        <f t="shared" si="24"/>
        <v>59</v>
      </c>
      <c r="L203" s="32">
        <f t="shared" si="25"/>
        <v>40.999999999999993</v>
      </c>
      <c r="M203" s="33">
        <f>IF(COUNTIF(datos_campo!K207:T207,"&gt;=0")&gt;=1,((SUM(datos_campo!K207:T207)*100)/(COUNTIF(datos_campo!K207:T207,"&gt;=0")*20))," ")</f>
        <v>9</v>
      </c>
      <c r="N203" s="31">
        <f>IF(AND(datos_campo!U207&gt;=0,datos_campo!V207&gt;=0),AVERAGE(datos_campo!U207:V207),IF(OR(datos_campo!U207="",datos_campo!V207=""),SUM(datos_campo!U207:V207),"revisar"))*400</f>
        <v>4800</v>
      </c>
      <c r="O203" s="31">
        <f>IF(AND(datos_campo!W207&gt;=0,datos_campo!X207&gt;=0),AVERAGE(datos_campo!W207:X207),IF(OR(datos_campo!W207="",datos_campo!X207=""),SUM(datos_campo!W207:X207),"revisar"))*400</f>
        <v>6000</v>
      </c>
      <c r="P203" s="31">
        <f>IF(AND(datos_campo!Y207&gt;=0,datos_campo!Z207&gt;=0),AVERAGE(datos_campo!Y207:Z207),IF(OR(datos_campo!Y207="",datos_campo!Z207=""),SUM(datos_campo!Y207:Z207),"revisar"))*400</f>
        <v>0</v>
      </c>
      <c r="Q203" s="31">
        <f>IF(AND(datos_campo!AA207&gt;=0,datos_campo!AB207&gt;=0),AVERAGE(datos_campo!AA207:AB207),IF(OR(datos_campo!AA207="",datos_campo!AB207=""),SUM(datos_campo!AA207:AB207),"revisar"))*400</f>
        <v>0</v>
      </c>
      <c r="R203" s="31">
        <f>IF(AND(datos_campo!AC207&gt;=0,datos_campo!AD207&gt;=0),AVERAGE(datos_campo!AC207:AD207),IF(OR(datos_campo!AC207="",datos_campo!AD207=""),SUM(datos_campo!AC207:AD207),"revisar"))*400</f>
        <v>0</v>
      </c>
      <c r="S203" s="31">
        <f t="shared" ref="S203:S266" si="27">SUM(N203:R203)</f>
        <v>10800</v>
      </c>
      <c r="T203" s="31">
        <f>IF(AND(datos_campo!AE192&gt;=0,datos_campo!AF192&gt;=0),AVERAGE(datos_campo!AE192:AF192),IF(OR(datos_campo!AE192="",datos_campo!AF192=""),SUM(datos_campo!AE192:AF192),"revisar"))*400</f>
        <v>0</v>
      </c>
      <c r="U203" s="31">
        <f>IF(AND(datos_campo!AG207&gt;=0,datos_campo!AH207&gt;=0),AVERAGE(datos_campo!AG207:AH207),IF(OR(datos_campo!AG207="",datos_campo!AH207=""),SUM(datos_campo!AG207:AH207),"revisar"))*400</f>
        <v>400</v>
      </c>
      <c r="V203" s="189">
        <f t="shared" si="26"/>
        <v>400</v>
      </c>
    </row>
    <row r="204" spans="1:22" x14ac:dyDescent="0.25">
      <c r="A204" s="188">
        <f>datos_campo!A208</f>
        <v>42793</v>
      </c>
      <c r="B204" s="31" t="str">
        <f>datos_campo!B208</f>
        <v>Luisa Fernanda</v>
      </c>
      <c r="C204" s="220">
        <f>datos_campo!C208</f>
        <v>4</v>
      </c>
      <c r="D204" s="31">
        <f>datos_campo!D208</f>
        <v>14</v>
      </c>
      <c r="E204" s="32">
        <f>datos_campo!E208</f>
        <v>4</v>
      </c>
      <c r="F204" s="31">
        <f>datos_campo!F208</f>
        <v>0</v>
      </c>
      <c r="G204" s="31">
        <f>datos_campo!G208</f>
        <v>5</v>
      </c>
      <c r="H204" s="32">
        <f>(datos_campo!H208/G204)</f>
        <v>18</v>
      </c>
      <c r="I204" s="32">
        <f>(datos_campo!I208/G204)</f>
        <v>29.6</v>
      </c>
      <c r="J204" s="32">
        <f t="shared" si="23"/>
        <v>47.6</v>
      </c>
      <c r="K204" s="32">
        <f t="shared" si="24"/>
        <v>37.815126050420169</v>
      </c>
      <c r="L204" s="32">
        <f t="shared" si="25"/>
        <v>62.184873949579831</v>
      </c>
      <c r="M204" s="33">
        <f>IF(COUNTIF(datos_campo!K208:T208,"&gt;=0")&gt;=1,((SUM(datos_campo!K208:T208)*100)/(COUNTIF(datos_campo!K208:T208,"&gt;=0")*20))," ")</f>
        <v>0.5</v>
      </c>
      <c r="N204" s="31">
        <f>IF(AND(datos_campo!U208&gt;=0,datos_campo!V208&gt;=0),AVERAGE(datos_campo!U208:V208),IF(OR(datos_campo!U208="",datos_campo!V208=""),SUM(datos_campo!U208:V208),"revisar"))*400</f>
        <v>4400</v>
      </c>
      <c r="O204" s="31">
        <f>IF(AND(datos_campo!W208&gt;=0,datos_campo!X208&gt;=0),AVERAGE(datos_campo!W208:X208),IF(OR(datos_campo!W208="",datos_campo!X208=""),SUM(datos_campo!W208:X208),"revisar"))*400</f>
        <v>13200</v>
      </c>
      <c r="P204" s="31">
        <f>IF(AND(datos_campo!Y208&gt;=0,datos_campo!Z208&gt;=0),AVERAGE(datos_campo!Y208:Z208),IF(OR(datos_campo!Y208="",datos_campo!Z208=""),SUM(datos_campo!Y208:Z208),"revisar"))*400</f>
        <v>0</v>
      </c>
      <c r="Q204" s="31">
        <f>IF(AND(datos_campo!AA208&gt;=0,datos_campo!AB208&gt;=0),AVERAGE(datos_campo!AA208:AB208),IF(OR(datos_campo!AA208="",datos_campo!AB208=""),SUM(datos_campo!AA208:AB208),"revisar"))*400</f>
        <v>0</v>
      </c>
      <c r="R204" s="31">
        <f>IF(AND(datos_campo!AC208&gt;=0,datos_campo!AD208&gt;=0),AVERAGE(datos_campo!AC208:AD208),IF(OR(datos_campo!AC208="",datos_campo!AD208=""),SUM(datos_campo!AC208:AD208),"revisar"))*400</f>
        <v>0</v>
      </c>
      <c r="S204" s="31">
        <f t="shared" si="27"/>
        <v>17600</v>
      </c>
      <c r="T204" s="31">
        <f>IF(AND(datos_campo!AE193&gt;=0,datos_campo!AF193&gt;=0),AVERAGE(datos_campo!AE193:AF193),IF(OR(datos_campo!AE193="",datos_campo!AF193=""),SUM(datos_campo!AE193:AF193),"revisar"))*400</f>
        <v>0</v>
      </c>
      <c r="U204" s="31">
        <f>IF(AND(datos_campo!AG208&gt;=0,datos_campo!AH208&gt;=0),AVERAGE(datos_campo!AG208:AH208),IF(OR(datos_campo!AG208="",datos_campo!AH208=""),SUM(datos_campo!AG208:AH208),"revisar"))*400</f>
        <v>0</v>
      </c>
      <c r="V204" s="189">
        <f t="shared" si="26"/>
        <v>0</v>
      </c>
    </row>
    <row r="205" spans="1:22" x14ac:dyDescent="0.25">
      <c r="A205" s="188">
        <f>datos_campo!A209</f>
        <v>42793</v>
      </c>
      <c r="B205" s="31" t="str">
        <f>datos_campo!B209</f>
        <v>Luisa Fernanda</v>
      </c>
      <c r="C205" s="220">
        <f>datos_campo!C209</f>
        <v>4</v>
      </c>
      <c r="D205" s="31">
        <f>datos_campo!D209</f>
        <v>15</v>
      </c>
      <c r="E205" s="32">
        <f>datos_campo!E209</f>
        <v>4</v>
      </c>
      <c r="F205" s="31">
        <f>datos_campo!F209</f>
        <v>0</v>
      </c>
      <c r="G205" s="31">
        <f>datos_campo!G209</f>
        <v>5</v>
      </c>
      <c r="H205" s="32">
        <f>(datos_campo!H209/G205)</f>
        <v>26.6</v>
      </c>
      <c r="I205" s="32">
        <f>(datos_campo!I209/G205)</f>
        <v>36.799999999999997</v>
      </c>
      <c r="J205" s="32">
        <f t="shared" si="23"/>
        <v>63.4</v>
      </c>
      <c r="K205" s="32">
        <f t="shared" si="24"/>
        <v>41.955835962145109</v>
      </c>
      <c r="L205" s="32">
        <f t="shared" si="25"/>
        <v>58.044164037854884</v>
      </c>
      <c r="M205" s="33">
        <f>IF(COUNTIF(datos_campo!K209:T209,"&gt;=0")&gt;=1,((SUM(datos_campo!K209:T209)*100)/(COUNTIF(datos_campo!K209:T209,"&gt;=0")*20))," ")</f>
        <v>3.3333333333333335</v>
      </c>
      <c r="N205" s="31">
        <f>IF(AND(datos_campo!U209&gt;=0,datos_campo!V209&gt;=0),AVERAGE(datos_campo!U209:V209),IF(OR(datos_campo!U209="",datos_campo!V209=""),SUM(datos_campo!U209:V209),"revisar"))*400</f>
        <v>6400</v>
      </c>
      <c r="O205" s="31">
        <f>IF(AND(datos_campo!W209&gt;=0,datos_campo!X209&gt;=0),AVERAGE(datos_campo!W209:X209),IF(OR(datos_campo!W209="",datos_campo!X209=""),SUM(datos_campo!W209:X209),"revisar"))*400</f>
        <v>8000</v>
      </c>
      <c r="P205" s="31">
        <f>IF(AND(datos_campo!Y209&gt;=0,datos_campo!Z209&gt;=0),AVERAGE(datos_campo!Y209:Z209),IF(OR(datos_campo!Y209="",datos_campo!Z209=""),SUM(datos_campo!Y209:Z209),"revisar"))*400</f>
        <v>2000</v>
      </c>
      <c r="Q205" s="31">
        <f>IF(AND(datos_campo!AA209&gt;=0,datos_campo!AB209&gt;=0),AVERAGE(datos_campo!AA209:AB209),IF(OR(datos_campo!AA209="",datos_campo!AB209=""),SUM(datos_campo!AA209:AB209),"revisar"))*400</f>
        <v>0</v>
      </c>
      <c r="R205" s="31">
        <f>IF(AND(datos_campo!AC209&gt;=0,datos_campo!AD209&gt;=0),AVERAGE(datos_campo!AC209:AD209),IF(OR(datos_campo!AC209="",datos_campo!AD209=""),SUM(datos_campo!AC209:AD209),"revisar"))*400</f>
        <v>0</v>
      </c>
      <c r="S205" s="31">
        <f t="shared" si="27"/>
        <v>16400</v>
      </c>
      <c r="T205" s="31">
        <f>IF(AND(datos_campo!AE194&gt;=0,datos_campo!AF194&gt;=0),AVERAGE(datos_campo!AE194:AF194),IF(OR(datos_campo!AE194="",datos_campo!AF194=""),SUM(datos_campo!AE194:AF194),"revisar"))*400</f>
        <v>0</v>
      </c>
      <c r="U205" s="31">
        <f>IF(AND(datos_campo!AG209&gt;=0,datos_campo!AH209&gt;=0),AVERAGE(datos_campo!AG209:AH209),IF(OR(datos_campo!AG209="",datos_campo!AH209=""),SUM(datos_campo!AG209:AH209),"revisar"))*400</f>
        <v>1200</v>
      </c>
      <c r="V205" s="189">
        <f t="shared" si="26"/>
        <v>1200</v>
      </c>
    </row>
    <row r="206" spans="1:22" x14ac:dyDescent="0.25">
      <c r="A206" s="188">
        <f>datos_campo!A210</f>
        <v>42793</v>
      </c>
      <c r="B206" s="31" t="str">
        <f>datos_campo!B210</f>
        <v>Luisa Fernanda</v>
      </c>
      <c r="C206" s="220">
        <f>datos_campo!C210</f>
        <v>4</v>
      </c>
      <c r="D206" s="31">
        <f>datos_campo!D210</f>
        <v>16</v>
      </c>
      <c r="E206" s="32">
        <f>datos_campo!E210</f>
        <v>5</v>
      </c>
      <c r="F206" s="31">
        <f>datos_campo!F210</f>
        <v>0</v>
      </c>
      <c r="G206" s="31">
        <f>datos_campo!G210</f>
        <v>5</v>
      </c>
      <c r="H206" s="32">
        <f>(datos_campo!H210/G206)</f>
        <v>26</v>
      </c>
      <c r="I206" s="32">
        <f>(datos_campo!I210/G206)</f>
        <v>48.8</v>
      </c>
      <c r="J206" s="32">
        <f t="shared" si="23"/>
        <v>74.8</v>
      </c>
      <c r="K206" s="32">
        <f t="shared" si="24"/>
        <v>34.759358288770052</v>
      </c>
      <c r="L206" s="32">
        <f t="shared" si="25"/>
        <v>65.240641711229955</v>
      </c>
      <c r="M206" s="33">
        <f>IF(COUNTIF(datos_campo!K210:T210,"&gt;=0")&gt;=1,((SUM(datos_campo!K210:T210)*100)/(COUNTIF(datos_campo!K210:T210,"&gt;=0")*20))," ")</f>
        <v>10</v>
      </c>
      <c r="N206" s="31">
        <f>IF(AND(datos_campo!U210&gt;=0,datos_campo!V210&gt;=0),AVERAGE(datos_campo!U210:V210),IF(OR(datos_campo!U210="",datos_campo!V210=""),SUM(datos_campo!U210:V210),"revisar"))*400</f>
        <v>4000</v>
      </c>
      <c r="O206" s="31">
        <f>IF(AND(datos_campo!W210&gt;=0,datos_campo!X210&gt;=0),AVERAGE(datos_campo!W210:X210),IF(OR(datos_campo!W210="",datos_campo!X210=""),SUM(datos_campo!W210:X210),"revisar"))*400</f>
        <v>4400</v>
      </c>
      <c r="P206" s="31">
        <f>IF(AND(datos_campo!Y210&gt;=0,datos_campo!Z210&gt;=0),AVERAGE(datos_campo!Y210:Z210),IF(OR(datos_campo!Y210="",datos_campo!Z210=""),SUM(datos_campo!Y210:Z210),"revisar"))*400</f>
        <v>800</v>
      </c>
      <c r="Q206" s="31">
        <f>IF(AND(datos_campo!AA210&gt;=0,datos_campo!AB210&gt;=0),AVERAGE(datos_campo!AA210:AB210),IF(OR(datos_campo!AA210="",datos_campo!AB210=""),SUM(datos_campo!AA210:AB210),"revisar"))*400</f>
        <v>0</v>
      </c>
      <c r="R206" s="31">
        <f>IF(AND(datos_campo!AC210&gt;=0,datos_campo!AD210&gt;=0),AVERAGE(datos_campo!AC210:AD210),IF(OR(datos_campo!AC210="",datos_campo!AD210=""),SUM(datos_campo!AC210:AD210),"revisar"))*400</f>
        <v>0</v>
      </c>
      <c r="S206" s="31">
        <f t="shared" si="27"/>
        <v>9200</v>
      </c>
      <c r="T206" s="31">
        <f>IF(AND(datos_campo!AE195&gt;=0,datos_campo!AF195&gt;=0),AVERAGE(datos_campo!AE195:AF195),IF(OR(datos_campo!AE195="",datos_campo!AF195=""),SUM(datos_campo!AE195:AF195),"revisar"))*400</f>
        <v>0</v>
      </c>
      <c r="U206" s="31">
        <f>IF(AND(datos_campo!AG210&gt;=0,datos_campo!AH210&gt;=0),AVERAGE(datos_campo!AG210:AH210),IF(OR(datos_campo!AG210="",datos_campo!AH210=""),SUM(datos_campo!AG210:AH210),"revisar"))*400</f>
        <v>400</v>
      </c>
      <c r="V206" s="189">
        <f t="shared" si="26"/>
        <v>400</v>
      </c>
    </row>
    <row r="207" spans="1:22" x14ac:dyDescent="0.25">
      <c r="A207" s="188">
        <f>datos_campo!A211</f>
        <v>42793</v>
      </c>
      <c r="B207" s="31" t="str">
        <f>datos_campo!B211</f>
        <v>Luisa Fernanda</v>
      </c>
      <c r="C207" s="220">
        <f>datos_campo!C211</f>
        <v>4</v>
      </c>
      <c r="D207" s="31">
        <f>datos_campo!D211</f>
        <v>17</v>
      </c>
      <c r="E207" s="32">
        <f>datos_campo!E211</f>
        <v>5</v>
      </c>
      <c r="F207" s="31">
        <f>datos_campo!F211</f>
        <v>0</v>
      </c>
      <c r="G207" s="31">
        <f>datos_campo!G211</f>
        <v>5</v>
      </c>
      <c r="H207" s="32">
        <f>(datos_campo!H211/G207)</f>
        <v>16.2</v>
      </c>
      <c r="I207" s="32">
        <f>(datos_campo!I211/G207)</f>
        <v>14.4</v>
      </c>
      <c r="J207" s="32">
        <f t="shared" si="23"/>
        <v>30.6</v>
      </c>
      <c r="K207" s="32">
        <f t="shared" si="24"/>
        <v>52.941176470588232</v>
      </c>
      <c r="L207" s="32">
        <f t="shared" si="25"/>
        <v>47.058823529411761</v>
      </c>
      <c r="M207" s="33">
        <f>IF(COUNTIF(datos_campo!K211:T211,"&gt;=0")&gt;=1,((SUM(datos_campo!K211:T211)*100)/(COUNTIF(datos_campo!K211:T211,"&gt;=0")*20))," ")</f>
        <v>4.375</v>
      </c>
      <c r="N207" s="31">
        <f>IF(AND(datos_campo!U211&gt;=0,datos_campo!V211&gt;=0),AVERAGE(datos_campo!U211:V211),IF(OR(datos_campo!U211="",datos_campo!V211=""),SUM(datos_campo!U211:V211),"revisar"))*400</f>
        <v>2800</v>
      </c>
      <c r="O207" s="31">
        <f>IF(AND(datos_campo!W211&gt;=0,datos_campo!X211&gt;=0),AVERAGE(datos_campo!W211:X211),IF(OR(datos_campo!W211="",datos_campo!X211=""),SUM(datos_campo!W211:X211),"revisar"))*400</f>
        <v>23200</v>
      </c>
      <c r="P207" s="31">
        <f>IF(AND(datos_campo!Y211&gt;=0,datos_campo!Z211&gt;=0),AVERAGE(datos_campo!Y211:Z211),IF(OR(datos_campo!Y211="",datos_campo!Z211=""),SUM(datos_campo!Y211:Z211),"revisar"))*400</f>
        <v>0</v>
      </c>
      <c r="Q207" s="31">
        <f>IF(AND(datos_campo!AA211&gt;=0,datos_campo!AB211&gt;=0),AVERAGE(datos_campo!AA211:AB211),IF(OR(datos_campo!AA211="",datos_campo!AB211=""),SUM(datos_campo!AA211:AB211),"revisar"))*400</f>
        <v>0</v>
      </c>
      <c r="R207" s="31">
        <f>IF(AND(datos_campo!AC211&gt;=0,datos_campo!AD211&gt;=0),AVERAGE(datos_campo!AC211:AD211),IF(OR(datos_campo!AC211="",datos_campo!AD211=""),SUM(datos_campo!AC211:AD211),"revisar"))*400</f>
        <v>0</v>
      </c>
      <c r="S207" s="31">
        <f t="shared" si="27"/>
        <v>26000</v>
      </c>
      <c r="T207" s="31">
        <f>IF(AND(datos_campo!AE196&gt;=0,datos_campo!AF196&gt;=0),AVERAGE(datos_campo!AE196:AF196),IF(OR(datos_campo!AE196="",datos_campo!AF196=""),SUM(datos_campo!AE196:AF196),"revisar"))*400</f>
        <v>0</v>
      </c>
      <c r="U207" s="31">
        <f>IF(AND(datos_campo!AG211&gt;=0,datos_campo!AH211&gt;=0),AVERAGE(datos_campo!AG211:AH211),IF(OR(datos_campo!AG211="",datos_campo!AH211=""),SUM(datos_campo!AG211:AH211),"revisar"))*400</f>
        <v>1200</v>
      </c>
      <c r="V207" s="189">
        <f t="shared" si="26"/>
        <v>1200</v>
      </c>
    </row>
    <row r="208" spans="1:22" x14ac:dyDescent="0.25">
      <c r="A208" s="188">
        <f>datos_campo!A212</f>
        <v>42793</v>
      </c>
      <c r="B208" s="31" t="str">
        <f>datos_campo!B212</f>
        <v>Luisa Fernanda</v>
      </c>
      <c r="C208" s="220">
        <f>datos_campo!C212</f>
        <v>4</v>
      </c>
      <c r="D208" s="31">
        <f>datos_campo!D212</f>
        <v>18</v>
      </c>
      <c r="E208" s="32">
        <f>datos_campo!E212</f>
        <v>6</v>
      </c>
      <c r="F208" s="31">
        <f>datos_campo!F212</f>
        <v>0</v>
      </c>
      <c r="G208" s="31">
        <f>datos_campo!G212</f>
        <v>5</v>
      </c>
      <c r="H208" s="32">
        <f>(datos_campo!H212/G208)</f>
        <v>19.2</v>
      </c>
      <c r="I208" s="32">
        <f>(datos_campo!I212/G208)</f>
        <v>7.4</v>
      </c>
      <c r="J208" s="32">
        <f t="shared" si="23"/>
        <v>26.6</v>
      </c>
      <c r="K208" s="32">
        <f t="shared" si="24"/>
        <v>72.180451127819552</v>
      </c>
      <c r="L208" s="32">
        <f t="shared" si="25"/>
        <v>27.819548872180448</v>
      </c>
      <c r="M208" s="33">
        <f>IF(COUNTIF(datos_campo!K212:T212,"&gt;=0")&gt;=1,((SUM(datos_campo!K212:T212)*100)/(COUNTIF(datos_campo!K212:T212,"&gt;=0")*20))," ")</f>
        <v>12.5</v>
      </c>
      <c r="N208" s="31">
        <f>IF(AND(datos_campo!U212&gt;=0,datos_campo!V212&gt;=0),AVERAGE(datos_campo!U212:V212),IF(OR(datos_campo!U212="",datos_campo!V212=""),SUM(datos_campo!U212:V212),"revisar"))*400</f>
        <v>6800</v>
      </c>
      <c r="O208" s="31">
        <f>IF(AND(datos_campo!W212&gt;=0,datos_campo!X212&gt;=0),AVERAGE(datos_campo!W212:X212),IF(OR(datos_campo!W212="",datos_campo!X212=""),SUM(datos_campo!W212:X212),"revisar"))*400</f>
        <v>6800</v>
      </c>
      <c r="P208" s="31">
        <f>IF(AND(datos_campo!Y212&gt;=0,datos_campo!Z212&gt;=0),AVERAGE(datos_campo!Y212:Z212),IF(OR(datos_campo!Y212="",datos_campo!Z212=""),SUM(datos_campo!Y212:Z212),"revisar"))*400</f>
        <v>0</v>
      </c>
      <c r="Q208" s="31">
        <f>IF(AND(datos_campo!AA212&gt;=0,datos_campo!AB212&gt;=0),AVERAGE(datos_campo!AA212:AB212),IF(OR(datos_campo!AA212="",datos_campo!AB212=""),SUM(datos_campo!AA212:AB212),"revisar"))*400</f>
        <v>0</v>
      </c>
      <c r="R208" s="31">
        <f>IF(AND(datos_campo!AC212&gt;=0,datos_campo!AD212&gt;=0),AVERAGE(datos_campo!AC212:AD212),IF(OR(datos_campo!AC212="",datos_campo!AD212=""),SUM(datos_campo!AC212:AD212),"revisar"))*400</f>
        <v>0</v>
      </c>
      <c r="S208" s="31">
        <f t="shared" si="27"/>
        <v>13600</v>
      </c>
      <c r="T208" s="31">
        <f>IF(AND(datos_campo!AE197&gt;=0,datos_campo!AF197&gt;=0),AVERAGE(datos_campo!AE197:AF197),IF(OR(datos_campo!AE197="",datos_campo!AF197=""),SUM(datos_campo!AE197:AF197),"revisar"))*400</f>
        <v>0</v>
      </c>
      <c r="U208" s="31">
        <f>IF(AND(datos_campo!AG212&gt;=0,datos_campo!AH212&gt;=0),AVERAGE(datos_campo!AG212:AH212),IF(OR(datos_campo!AG212="",datos_campo!AH212=""),SUM(datos_campo!AG212:AH212),"revisar"))*400</f>
        <v>800</v>
      </c>
      <c r="V208" s="189">
        <f t="shared" si="26"/>
        <v>800</v>
      </c>
    </row>
    <row r="209" spans="1:22" x14ac:dyDescent="0.25">
      <c r="A209" s="188">
        <f>datos_campo!A213</f>
        <v>42793</v>
      </c>
      <c r="B209" s="31" t="str">
        <f>datos_campo!B213</f>
        <v>Luisa Fernanda</v>
      </c>
      <c r="C209" s="220">
        <f>datos_campo!C213</f>
        <v>4</v>
      </c>
      <c r="D209" s="31">
        <f>datos_campo!D213</f>
        <v>19</v>
      </c>
      <c r="E209" s="32">
        <f>datos_campo!E213</f>
        <v>7</v>
      </c>
      <c r="F209" s="31">
        <f>datos_campo!F213</f>
        <v>0</v>
      </c>
      <c r="G209" s="31">
        <f>datos_campo!G213</f>
        <v>5</v>
      </c>
      <c r="H209" s="32">
        <f>(datos_campo!H213/G209)</f>
        <v>18.399999999999999</v>
      </c>
      <c r="I209" s="32">
        <f>(datos_campo!I213/G209)</f>
        <v>16.600000000000001</v>
      </c>
      <c r="J209" s="32">
        <f t="shared" si="23"/>
        <v>35</v>
      </c>
      <c r="K209" s="32">
        <f t="shared" si="24"/>
        <v>52.571428571428562</v>
      </c>
      <c r="L209" s="32">
        <f t="shared" si="25"/>
        <v>47.428571428571438</v>
      </c>
      <c r="M209" s="33">
        <f>IF(COUNTIF(datos_campo!K213:T213,"&gt;=0")&gt;=1,((SUM(datos_campo!K213:T213)*100)/(COUNTIF(datos_campo!K213:T213,"&gt;=0")*20))," ")</f>
        <v>4.4444444444444446</v>
      </c>
      <c r="N209" s="31">
        <f>IF(AND(datos_campo!U213&gt;=0,datos_campo!V213&gt;=0),AVERAGE(datos_campo!U213:V213),IF(OR(datos_campo!U213="",datos_campo!V213=""),SUM(datos_campo!U213:V213),"revisar"))*400</f>
        <v>8000</v>
      </c>
      <c r="O209" s="31">
        <f>IF(AND(datos_campo!W213&gt;=0,datos_campo!X213&gt;=0),AVERAGE(datos_campo!W213:X213),IF(OR(datos_campo!W213="",datos_campo!X213=""),SUM(datos_campo!W213:X213),"revisar"))*400</f>
        <v>4000</v>
      </c>
      <c r="P209" s="31">
        <f>IF(AND(datos_campo!Y213&gt;=0,datos_campo!Z213&gt;=0),AVERAGE(datos_campo!Y213:Z213),IF(OR(datos_campo!Y213="",datos_campo!Z213=""),SUM(datos_campo!Y213:Z213),"revisar"))*400</f>
        <v>0</v>
      </c>
      <c r="Q209" s="31">
        <f>IF(AND(datos_campo!AA213&gt;=0,datos_campo!AB213&gt;=0),AVERAGE(datos_campo!AA213:AB213),IF(OR(datos_campo!AA213="",datos_campo!AB213=""),SUM(datos_campo!AA213:AB213),"revisar"))*400</f>
        <v>0</v>
      </c>
      <c r="R209" s="31">
        <f>IF(AND(datos_campo!AC213&gt;=0,datos_campo!AD213&gt;=0),AVERAGE(datos_campo!AC213:AD213),IF(OR(datos_campo!AC213="",datos_campo!AD213=""),SUM(datos_campo!AC213:AD213),"revisar"))*400</f>
        <v>0</v>
      </c>
      <c r="S209" s="31">
        <f t="shared" si="27"/>
        <v>12000</v>
      </c>
      <c r="T209" s="31">
        <f>IF(AND(datos_campo!AE198&gt;=0,datos_campo!AF198&gt;=0),AVERAGE(datos_campo!AE198:AF198),IF(OR(datos_campo!AE198="",datos_campo!AF198=""),SUM(datos_campo!AE198:AF198),"revisar"))*400</f>
        <v>0</v>
      </c>
      <c r="U209" s="31">
        <f>IF(AND(datos_campo!AG213&gt;=0,datos_campo!AH213&gt;=0),AVERAGE(datos_campo!AG213:AH213),IF(OR(datos_campo!AG213="",datos_campo!AH213=""),SUM(datos_campo!AG213:AH213),"revisar"))*400</f>
        <v>400</v>
      </c>
      <c r="V209" s="189">
        <f t="shared" si="26"/>
        <v>400</v>
      </c>
    </row>
    <row r="210" spans="1:22" ht="15.75" thickBot="1" x14ac:dyDescent="0.3">
      <c r="A210" s="192">
        <f>datos_campo!A214</f>
        <v>42793</v>
      </c>
      <c r="B210" s="193" t="str">
        <f>datos_campo!B214</f>
        <v>Luisa Fernanda</v>
      </c>
      <c r="C210" s="221">
        <f>datos_campo!C214</f>
        <v>4</v>
      </c>
      <c r="D210" s="193">
        <f>datos_campo!D214</f>
        <v>20</v>
      </c>
      <c r="E210" s="194">
        <f>datos_campo!E214</f>
        <v>7</v>
      </c>
      <c r="F210" s="193">
        <f>datos_campo!F214</f>
        <v>0</v>
      </c>
      <c r="G210" s="193">
        <f>datos_campo!G214</f>
        <v>5</v>
      </c>
      <c r="H210" s="194">
        <f>(datos_campo!H214/G210)</f>
        <v>17.600000000000001</v>
      </c>
      <c r="I210" s="194">
        <f>(datos_campo!I214/G210)</f>
        <v>30.8</v>
      </c>
      <c r="J210" s="194">
        <f t="shared" si="23"/>
        <v>48.400000000000006</v>
      </c>
      <c r="K210" s="194">
        <f t="shared" si="24"/>
        <v>36.363636363636367</v>
      </c>
      <c r="L210" s="194">
        <f t="shared" si="25"/>
        <v>63.636363636363626</v>
      </c>
      <c r="M210" s="195">
        <f>IF(COUNTIF(datos_campo!K214:T214,"&gt;=0")&gt;=1,((SUM(datos_campo!K214:T214)*100)/(COUNTIF(datos_campo!K214:T214,"&gt;=0")*20))," ")</f>
        <v>5</v>
      </c>
      <c r="N210" s="193">
        <f>IF(AND(datos_campo!U214&gt;=0,datos_campo!V214&gt;=0),AVERAGE(datos_campo!U214:V214),IF(OR(datos_campo!U214="",datos_campo!V214=""),SUM(datos_campo!U214:V214),"revisar"))*400</f>
        <v>20400</v>
      </c>
      <c r="O210" s="193">
        <f>IF(AND(datos_campo!W214&gt;=0,datos_campo!X214&gt;=0),AVERAGE(datos_campo!W214:X214),IF(OR(datos_campo!W214="",datos_campo!X214=""),SUM(datos_campo!W214:X214),"revisar"))*400</f>
        <v>4000</v>
      </c>
      <c r="P210" s="193">
        <f>IF(AND(datos_campo!Y214&gt;=0,datos_campo!Z214&gt;=0),AVERAGE(datos_campo!Y214:Z214),IF(OR(datos_campo!Y214="",datos_campo!Z214=""),SUM(datos_campo!Y214:Z214),"revisar"))*400</f>
        <v>2000</v>
      </c>
      <c r="Q210" s="193">
        <f>IF(AND(datos_campo!AA214&gt;=0,datos_campo!AB214&gt;=0),AVERAGE(datos_campo!AA214:AB214),IF(OR(datos_campo!AA214="",datos_campo!AB214=""),SUM(datos_campo!AA214:AB214),"revisar"))*400</f>
        <v>0</v>
      </c>
      <c r="R210" s="193">
        <f>IF(AND(datos_campo!AC214&gt;=0,datos_campo!AD214&gt;=0),AVERAGE(datos_campo!AC214:AD214),IF(OR(datos_campo!AC214="",datos_campo!AD214=""),SUM(datos_campo!AC214:AD214),"revisar"))*400</f>
        <v>0</v>
      </c>
      <c r="S210" s="193">
        <f t="shared" si="27"/>
        <v>26400</v>
      </c>
      <c r="T210" s="193">
        <f>IF(AND(datos_campo!AE199&gt;=0,datos_campo!AF199&gt;=0),AVERAGE(datos_campo!AE199:AF199),IF(OR(datos_campo!AE199="",datos_campo!AF199=""),SUM(datos_campo!AE199:AF199),"revisar"))*400</f>
        <v>0</v>
      </c>
      <c r="U210" s="193">
        <f>IF(AND(datos_campo!AG214&gt;=0,datos_campo!AH214&gt;=0),AVERAGE(datos_campo!AG214:AH214),IF(OR(datos_campo!AG214="",datos_campo!AH214=""),SUM(datos_campo!AG214:AH214),"revisar"))*400</f>
        <v>0</v>
      </c>
      <c r="V210" s="196">
        <f t="shared" si="26"/>
        <v>0</v>
      </c>
    </row>
    <row r="211" spans="1:22" x14ac:dyDescent="0.25">
      <c r="A211" s="197">
        <f>datos_campo!A215</f>
        <v>42786</v>
      </c>
      <c r="B211" s="198" t="str">
        <f>datos_campo!B215</f>
        <v>Sierra Morena</v>
      </c>
      <c r="C211" s="222">
        <f>datos_campo!C215</f>
        <v>4</v>
      </c>
      <c r="D211" s="198">
        <f>datos_campo!D215</f>
        <v>21</v>
      </c>
      <c r="E211" s="199">
        <f>datos_campo!E215</f>
        <v>4</v>
      </c>
      <c r="F211" s="198">
        <f>datos_campo!F215</f>
        <v>0</v>
      </c>
      <c r="G211" s="198">
        <f>datos_campo!G215</f>
        <v>5</v>
      </c>
      <c r="H211" s="199">
        <f>(datos_campo!H215/G211)</f>
        <v>18.399999999999999</v>
      </c>
      <c r="I211" s="199">
        <f>(datos_campo!I215/G211)</f>
        <v>53.4</v>
      </c>
      <c r="J211" s="199">
        <f t="shared" si="23"/>
        <v>71.8</v>
      </c>
      <c r="K211" s="199">
        <f t="shared" si="24"/>
        <v>25.626740947075206</v>
      </c>
      <c r="L211" s="199">
        <f t="shared" si="25"/>
        <v>74.373259052924794</v>
      </c>
      <c r="M211" s="200">
        <f>IF(COUNTIF(datos_campo!K215:T215,"&gt;=0")&gt;=1,((SUM(datos_campo!K215:T215)*100)/(COUNTIF(datos_campo!K215:T215,"&gt;=0")*20))," ")</f>
        <v>2</v>
      </c>
      <c r="N211" s="198">
        <f>IF(AND(datos_campo!U215&gt;=0,datos_campo!V215&gt;=0),AVERAGE(datos_campo!U215:V215),IF(OR(datos_campo!U215="",datos_campo!V215=""),SUM(datos_campo!U215:V215),"revisar"))*400</f>
        <v>10400</v>
      </c>
      <c r="O211" s="198">
        <f>IF(AND(datos_campo!W215&gt;=0,datos_campo!X215&gt;=0),AVERAGE(datos_campo!W215:X215),IF(OR(datos_campo!W215="",datos_campo!X215=""),SUM(datos_campo!W215:X215),"revisar"))*400</f>
        <v>48000</v>
      </c>
      <c r="P211" s="198">
        <f>IF(AND(datos_campo!Y215&gt;=0,datos_campo!Z215&gt;=0),AVERAGE(datos_campo!Y215:Z215),IF(OR(datos_campo!Y215="",datos_campo!Z215=""),SUM(datos_campo!Y215:Z215),"revisar"))*400</f>
        <v>400</v>
      </c>
      <c r="Q211" s="198">
        <f>IF(AND(datos_campo!AA215&gt;=0,datos_campo!AB215&gt;=0),AVERAGE(datos_campo!AA215:AB215),IF(OR(datos_campo!AA215="",datos_campo!AB215=""),SUM(datos_campo!AA215:AB215),"revisar"))*400</f>
        <v>0</v>
      </c>
      <c r="R211" s="198">
        <f>IF(AND(datos_campo!AC215&gt;=0,datos_campo!AD215&gt;=0),AVERAGE(datos_campo!AC215:AD215),IF(OR(datos_campo!AC215="",datos_campo!AD215=""),SUM(datos_campo!AC215:AD215),"revisar"))*400</f>
        <v>0</v>
      </c>
      <c r="S211" s="198">
        <f t="shared" si="27"/>
        <v>58800</v>
      </c>
      <c r="T211" s="198">
        <f>IF(AND(datos_campo!AE200&gt;=0,datos_campo!AF200&gt;=0),AVERAGE(datos_campo!AE200:AF200),IF(OR(datos_campo!AE200="",datos_campo!AF200=""),SUM(datos_campo!AE200:AF200),"revisar"))*400</f>
        <v>0</v>
      </c>
      <c r="U211" s="198">
        <f>IF(AND(datos_campo!AG215&gt;=0,datos_campo!AH215&gt;=0),AVERAGE(datos_campo!AG215:AH215),IF(OR(datos_campo!AG215="",datos_campo!AH215=""),SUM(datos_campo!AG215:AH215),"revisar"))*400</f>
        <v>2400</v>
      </c>
      <c r="V211" s="201">
        <f t="shared" si="26"/>
        <v>2400</v>
      </c>
    </row>
    <row r="212" spans="1:22" x14ac:dyDescent="0.25">
      <c r="A212" s="130">
        <f>datos_campo!A216</f>
        <v>42786</v>
      </c>
      <c r="B212" s="127" t="str">
        <f>datos_campo!B216</f>
        <v>Sierra Morena</v>
      </c>
      <c r="C212" s="215">
        <f>datos_campo!C216</f>
        <v>4</v>
      </c>
      <c r="D212" s="127">
        <f>datos_campo!D216</f>
        <v>22</v>
      </c>
      <c r="E212" s="131">
        <f>datos_campo!E216</f>
        <v>4</v>
      </c>
      <c r="F212" s="127">
        <f>datos_campo!F216</f>
        <v>0</v>
      </c>
      <c r="G212" s="127">
        <f>datos_campo!G216</f>
        <v>5</v>
      </c>
      <c r="H212" s="131">
        <f>(datos_campo!H216/G212)</f>
        <v>16.399999999999999</v>
      </c>
      <c r="I212" s="131">
        <f>(datos_campo!I216/G212)</f>
        <v>28</v>
      </c>
      <c r="J212" s="131">
        <f t="shared" si="23"/>
        <v>44.4</v>
      </c>
      <c r="K212" s="131">
        <f t="shared" si="24"/>
        <v>36.936936936936931</v>
      </c>
      <c r="L212" s="131">
        <f t="shared" si="25"/>
        <v>63.063063063063062</v>
      </c>
      <c r="M212" s="132">
        <f>IF(COUNTIF(datos_campo!K216:T216,"&gt;=0")&gt;=1,((SUM(datos_campo!K216:T216)*100)/(COUNTIF(datos_campo!K216:T216,"&gt;=0")*20))," ")</f>
        <v>19.583333333333332</v>
      </c>
      <c r="N212" s="127">
        <f>IF(AND(datos_campo!U216&gt;=0,datos_campo!V216&gt;=0),AVERAGE(datos_campo!U216:V216),IF(OR(datos_campo!U216="",datos_campo!V216=""),SUM(datos_campo!U216:V216),"revisar"))*400</f>
        <v>24000</v>
      </c>
      <c r="O212" s="127">
        <f>IF(AND(datos_campo!W216&gt;=0,datos_campo!X216&gt;=0),AVERAGE(datos_campo!W216:X216),IF(OR(datos_campo!W216="",datos_campo!X216=""),SUM(datos_campo!W216:X216),"revisar"))*400</f>
        <v>12400</v>
      </c>
      <c r="P212" s="127">
        <f>IF(AND(datos_campo!Y216&gt;=0,datos_campo!Z216&gt;=0),AVERAGE(datos_campo!Y216:Z216),IF(OR(datos_campo!Y216="",datos_campo!Z216=""),SUM(datos_campo!Y216:Z216),"revisar"))*400</f>
        <v>400</v>
      </c>
      <c r="Q212" s="127">
        <f>IF(AND(datos_campo!AA216&gt;=0,datos_campo!AB216&gt;=0),AVERAGE(datos_campo!AA216:AB216),IF(OR(datos_campo!AA216="",datos_campo!AB216=""),SUM(datos_campo!AA216:AB216),"revisar"))*400</f>
        <v>0</v>
      </c>
      <c r="R212" s="127">
        <f>IF(AND(datos_campo!AC216&gt;=0,datos_campo!AD216&gt;=0),AVERAGE(datos_campo!AC216:AD216),IF(OR(datos_campo!AC216="",datos_campo!AD216=""),SUM(datos_campo!AC216:AD216),"revisar"))*400</f>
        <v>0</v>
      </c>
      <c r="S212" s="127">
        <f t="shared" si="27"/>
        <v>36800</v>
      </c>
      <c r="T212" s="127">
        <f>IF(AND(datos_campo!AE201&gt;=0,datos_campo!AF201&gt;=0),AVERAGE(datos_campo!AE201:AF201),IF(OR(datos_campo!AE201="",datos_campo!AF201=""),SUM(datos_campo!AE201:AF201),"revisar"))*400</f>
        <v>0</v>
      </c>
      <c r="U212" s="127">
        <f>IF(AND(datos_campo!AG216&gt;=0,datos_campo!AH216&gt;=0),AVERAGE(datos_campo!AG216:AH216),IF(OR(datos_campo!AG216="",datos_campo!AH216=""),SUM(datos_campo!AG216:AH216),"revisar"))*400</f>
        <v>1200</v>
      </c>
      <c r="V212" s="128">
        <f t="shared" si="26"/>
        <v>1200</v>
      </c>
    </row>
    <row r="213" spans="1:22" x14ac:dyDescent="0.25">
      <c r="A213" s="130">
        <f>datos_campo!A217</f>
        <v>42786</v>
      </c>
      <c r="B213" s="127" t="str">
        <f>datos_campo!B217</f>
        <v>Sierra Morena</v>
      </c>
      <c r="C213" s="215">
        <f>datos_campo!C217</f>
        <v>4</v>
      </c>
      <c r="D213" s="127">
        <f>datos_campo!D217</f>
        <v>23</v>
      </c>
      <c r="E213" s="131">
        <f>datos_campo!E217</f>
        <v>4</v>
      </c>
      <c r="F213" s="127">
        <f>datos_campo!F217</f>
        <v>0</v>
      </c>
      <c r="G213" s="127">
        <f>datos_campo!G217</f>
        <v>5</v>
      </c>
      <c r="H213" s="131">
        <f>(datos_campo!H217/G213)</f>
        <v>27</v>
      </c>
      <c r="I213" s="131">
        <f>(datos_campo!I217/G213)</f>
        <v>107</v>
      </c>
      <c r="J213" s="131">
        <f t="shared" si="23"/>
        <v>134</v>
      </c>
      <c r="K213" s="131">
        <f t="shared" si="24"/>
        <v>20.149253731343283</v>
      </c>
      <c r="L213" s="131">
        <f t="shared" si="25"/>
        <v>79.850746268656721</v>
      </c>
      <c r="M213" s="132">
        <f>IF(COUNTIF(datos_campo!K217:T217,"&gt;=0")&gt;=1,((SUM(datos_campo!K217:T217)*100)/(COUNTIF(datos_campo!K217:T217,"&gt;=0")*20))," ")</f>
        <v>1.4285714285714286</v>
      </c>
      <c r="N213" s="127">
        <f>IF(AND(datos_campo!U217&gt;=0,datos_campo!V217&gt;=0),AVERAGE(datos_campo!U217:V217),IF(OR(datos_campo!U217="",datos_campo!V217=""),SUM(datos_campo!U217:V217),"revisar"))*400</f>
        <v>11200</v>
      </c>
      <c r="O213" s="127">
        <f>IF(AND(datos_campo!W217&gt;=0,datos_campo!X217&gt;=0),AVERAGE(datos_campo!W217:X217),IF(OR(datos_campo!W217="",datos_campo!X217=""),SUM(datos_campo!W217:X217),"revisar"))*400</f>
        <v>46400</v>
      </c>
      <c r="P213" s="127">
        <f>IF(AND(datos_campo!Y217&gt;=0,datos_campo!Z217&gt;=0),AVERAGE(datos_campo!Y217:Z217),IF(OR(datos_campo!Y217="",datos_campo!Z217=""),SUM(datos_campo!Y217:Z217),"revisar"))*400</f>
        <v>2400</v>
      </c>
      <c r="Q213" s="127">
        <f>IF(AND(datos_campo!AA217&gt;=0,datos_campo!AB217&gt;=0),AVERAGE(datos_campo!AA217:AB217),IF(OR(datos_campo!AA217="",datos_campo!AB217=""),SUM(datos_campo!AA217:AB217),"revisar"))*400</f>
        <v>0</v>
      </c>
      <c r="R213" s="127">
        <f>IF(AND(datos_campo!AC217&gt;=0,datos_campo!AD217&gt;=0),AVERAGE(datos_campo!AC217:AD217),IF(OR(datos_campo!AC217="",datos_campo!AD217=""),SUM(datos_campo!AC217:AD217),"revisar"))*400</f>
        <v>0</v>
      </c>
      <c r="S213" s="127">
        <f t="shared" si="27"/>
        <v>60000</v>
      </c>
      <c r="T213" s="127">
        <f>IF(AND(datos_campo!AE202&gt;=0,datos_campo!AF202&gt;=0),AVERAGE(datos_campo!AE202:AF202),IF(OR(datos_campo!AE202="",datos_campo!AF202=""),SUM(datos_campo!AE202:AF202),"revisar"))*400</f>
        <v>0</v>
      </c>
      <c r="U213" s="127">
        <f>IF(AND(datos_campo!AG217&gt;=0,datos_campo!AH217&gt;=0),AVERAGE(datos_campo!AG217:AH217),IF(OR(datos_campo!AG217="",datos_campo!AH217=""),SUM(datos_campo!AG217:AH217),"revisar"))*400</f>
        <v>1200</v>
      </c>
      <c r="V213" s="128">
        <f t="shared" si="26"/>
        <v>1200</v>
      </c>
    </row>
    <row r="214" spans="1:22" x14ac:dyDescent="0.25">
      <c r="A214" s="130">
        <f>datos_campo!A218</f>
        <v>42786</v>
      </c>
      <c r="B214" s="127" t="str">
        <f>datos_campo!B218</f>
        <v>Sierra Morena</v>
      </c>
      <c r="C214" s="215">
        <f>datos_campo!C218</f>
        <v>4</v>
      </c>
      <c r="D214" s="127">
        <f>datos_campo!D218</f>
        <v>24</v>
      </c>
      <c r="E214" s="131">
        <f>datos_campo!E218</f>
        <v>4</v>
      </c>
      <c r="F214" s="127">
        <f>datos_campo!F218</f>
        <v>0</v>
      </c>
      <c r="G214" s="127">
        <f>datos_campo!G218</f>
        <v>5</v>
      </c>
      <c r="H214" s="131">
        <f>(datos_campo!H218/G214)</f>
        <v>7.2</v>
      </c>
      <c r="I214" s="131">
        <f>(datos_campo!I218/G214)</f>
        <v>23.8</v>
      </c>
      <c r="J214" s="131">
        <f t="shared" si="23"/>
        <v>31</v>
      </c>
      <c r="K214" s="131">
        <f t="shared" si="24"/>
        <v>23.225806451612904</v>
      </c>
      <c r="L214" s="131">
        <f t="shared" si="25"/>
        <v>76.774193548387103</v>
      </c>
      <c r="M214" s="132">
        <f>IF(COUNTIF(datos_campo!K218:T218,"&gt;=0")&gt;=1,((SUM(datos_campo!K218:T218)*100)/(COUNTIF(datos_campo!K218:T218,"&gt;=0")*20))," ")</f>
        <v>0</v>
      </c>
      <c r="N214" s="127">
        <f>IF(AND(datos_campo!U218&gt;=0,datos_campo!V218&gt;=0),AVERAGE(datos_campo!U218:V218),IF(OR(datos_campo!U218="",datos_campo!V218=""),SUM(datos_campo!U218:V218),"revisar"))*400</f>
        <v>30400</v>
      </c>
      <c r="O214" s="127">
        <f>IF(AND(datos_campo!W218&gt;=0,datos_campo!X218&gt;=0),AVERAGE(datos_campo!W218:X218),IF(OR(datos_campo!W218="",datos_campo!X218=""),SUM(datos_campo!W218:X218),"revisar"))*400</f>
        <v>6400</v>
      </c>
      <c r="P214" s="127">
        <f>IF(AND(datos_campo!Y218&gt;=0,datos_campo!Z218&gt;=0),AVERAGE(datos_campo!Y218:Z218),IF(OR(datos_campo!Y218="",datos_campo!Z218=""),SUM(datos_campo!Y218:Z218),"revisar"))*400</f>
        <v>0</v>
      </c>
      <c r="Q214" s="127">
        <f>IF(AND(datos_campo!AA218&gt;=0,datos_campo!AB218&gt;=0),AVERAGE(datos_campo!AA218:AB218),IF(OR(datos_campo!AA218="",datos_campo!AB218=""),SUM(datos_campo!AA218:AB218),"revisar"))*400</f>
        <v>0</v>
      </c>
      <c r="R214" s="127">
        <f>IF(AND(datos_campo!AC218&gt;=0,datos_campo!AD218&gt;=0),AVERAGE(datos_campo!AC218:AD218),IF(OR(datos_campo!AC218="",datos_campo!AD218=""),SUM(datos_campo!AC218:AD218),"revisar"))*400</f>
        <v>0</v>
      </c>
      <c r="S214" s="127">
        <f t="shared" si="27"/>
        <v>36800</v>
      </c>
      <c r="T214" s="127">
        <f>IF(AND(datos_campo!AE203&gt;=0,datos_campo!AF203&gt;=0),AVERAGE(datos_campo!AE203:AF203),IF(OR(datos_campo!AE203="",datos_campo!AF203=""),SUM(datos_campo!AE203:AF203),"revisar"))*400</f>
        <v>0</v>
      </c>
      <c r="U214" s="127">
        <f>IF(AND(datos_campo!AG218&gt;=0,datos_campo!AH218&gt;=0),AVERAGE(datos_campo!AG218:AH218),IF(OR(datos_campo!AG218="",datos_campo!AH218=""),SUM(datos_campo!AG218:AH218),"revisar"))*400</f>
        <v>1600</v>
      </c>
      <c r="V214" s="128">
        <f t="shared" si="26"/>
        <v>1600</v>
      </c>
    </row>
    <row r="215" spans="1:22" x14ac:dyDescent="0.25">
      <c r="A215" s="130">
        <f>datos_campo!A219</f>
        <v>42786</v>
      </c>
      <c r="B215" s="127" t="str">
        <f>datos_campo!B219</f>
        <v>Sierra Morena</v>
      </c>
      <c r="C215" s="215">
        <f>datos_campo!C219</f>
        <v>4</v>
      </c>
      <c r="D215" s="127">
        <f>datos_campo!D219</f>
        <v>25</v>
      </c>
      <c r="E215" s="131">
        <f>datos_campo!E219</f>
        <v>4</v>
      </c>
      <c r="F215" s="127">
        <f>datos_campo!F219</f>
        <v>0</v>
      </c>
      <c r="G215" s="127">
        <f>datos_campo!G219</f>
        <v>5</v>
      </c>
      <c r="H215" s="131">
        <f>(datos_campo!H219/G215)</f>
        <v>22.2</v>
      </c>
      <c r="I215" s="131">
        <f>(datos_campo!I219/G215)</f>
        <v>44.8</v>
      </c>
      <c r="J215" s="131">
        <f t="shared" si="23"/>
        <v>67</v>
      </c>
      <c r="K215" s="131">
        <f t="shared" si="24"/>
        <v>33.134328358208954</v>
      </c>
      <c r="L215" s="131">
        <f t="shared" si="25"/>
        <v>66.865671641791039</v>
      </c>
      <c r="M215" s="132">
        <f>IF(COUNTIF(datos_campo!K219:T219,"&gt;=0")&gt;=1,((SUM(datos_campo!K219:T219)*100)/(COUNTIF(datos_campo!K219:T219,"&gt;=0")*20))," ")</f>
        <v>22.666666666666668</v>
      </c>
      <c r="N215" s="127">
        <f>IF(AND(datos_campo!U219&gt;=0,datos_campo!V219&gt;=0),AVERAGE(datos_campo!U219:V219),IF(OR(datos_campo!U219="",datos_campo!V219=""),SUM(datos_campo!U219:V219),"revisar"))*400</f>
        <v>32800</v>
      </c>
      <c r="O215" s="127">
        <f>IF(AND(datos_campo!W219&gt;=0,datos_campo!X219&gt;=0),AVERAGE(datos_campo!W219:X219),IF(OR(datos_campo!W219="",datos_campo!X219=""),SUM(datos_campo!W219:X219),"revisar"))*400</f>
        <v>2800</v>
      </c>
      <c r="P215" s="127">
        <f>IF(AND(datos_campo!Y219&gt;=0,datos_campo!Z219&gt;=0),AVERAGE(datos_campo!Y219:Z219),IF(OR(datos_campo!Y219="",datos_campo!Z219=""),SUM(datos_campo!Y219:Z219),"revisar"))*400</f>
        <v>0</v>
      </c>
      <c r="Q215" s="127">
        <f>IF(AND(datos_campo!AA219&gt;=0,datos_campo!AB219&gt;=0),AVERAGE(datos_campo!AA219:AB219),IF(OR(datos_campo!AA219="",datos_campo!AB219=""),SUM(datos_campo!AA219:AB219),"revisar"))*400</f>
        <v>0</v>
      </c>
      <c r="R215" s="127">
        <f>IF(AND(datos_campo!AC219&gt;=0,datos_campo!AD219&gt;=0),AVERAGE(datos_campo!AC219:AD219),IF(OR(datos_campo!AC219="",datos_campo!AD219=""),SUM(datos_campo!AC219:AD219),"revisar"))*400</f>
        <v>0</v>
      </c>
      <c r="S215" s="127">
        <f t="shared" si="27"/>
        <v>35600</v>
      </c>
      <c r="T215" s="127">
        <f>IF(AND(datos_campo!AE204&gt;=0,datos_campo!AF204&gt;=0),AVERAGE(datos_campo!AE204:AF204),IF(OR(datos_campo!AE204="",datos_campo!AF204=""),SUM(datos_campo!AE204:AF204),"revisar"))*400</f>
        <v>0</v>
      </c>
      <c r="U215" s="127">
        <f>IF(AND(datos_campo!AG219&gt;=0,datos_campo!AH219&gt;=0),AVERAGE(datos_campo!AG219:AH219),IF(OR(datos_campo!AG219="",datos_campo!AH219=""),SUM(datos_campo!AG219:AH219),"revisar"))*400</f>
        <v>1200</v>
      </c>
      <c r="V215" s="128">
        <f t="shared" si="26"/>
        <v>1200</v>
      </c>
    </row>
    <row r="216" spans="1:22" x14ac:dyDescent="0.25">
      <c r="A216" s="130">
        <f>datos_campo!A220</f>
        <v>42421</v>
      </c>
      <c r="B216" s="127" t="str">
        <f>datos_campo!B220</f>
        <v>Sierra Morena</v>
      </c>
      <c r="C216" s="215">
        <f>datos_campo!C220</f>
        <v>4</v>
      </c>
      <c r="D216" s="127">
        <f>datos_campo!D220</f>
        <v>26</v>
      </c>
      <c r="E216" s="131">
        <f>datos_campo!E220</f>
        <v>24</v>
      </c>
      <c r="F216" s="127">
        <f>datos_campo!F220</f>
        <v>0</v>
      </c>
      <c r="G216" s="127">
        <f>datos_campo!G220</f>
        <v>5</v>
      </c>
      <c r="H216" s="131">
        <f>(datos_campo!H220/G216)</f>
        <v>6.8</v>
      </c>
      <c r="I216" s="131">
        <f>(datos_campo!I220/G216)</f>
        <v>9</v>
      </c>
      <c r="J216" s="131">
        <f t="shared" si="23"/>
        <v>15.8</v>
      </c>
      <c r="K216" s="131">
        <f t="shared" si="24"/>
        <v>43.037974683544299</v>
      </c>
      <c r="L216" s="131">
        <f t="shared" si="25"/>
        <v>56.962025316455694</v>
      </c>
      <c r="M216" s="132">
        <f>IF(COUNTIF(datos_campo!K220:T220,"&gt;=0")&gt;=1,((SUM(datos_campo!K220:T220)*100)/(COUNTIF(datos_campo!K220:T220,"&gt;=0")*20))," ")</f>
        <v>100</v>
      </c>
      <c r="N216" s="127">
        <f>IF(AND(datos_campo!U220&gt;=0,datos_campo!V220&gt;=0),AVERAGE(datos_campo!U220:V220),IF(OR(datos_campo!U220="",datos_campo!V220=""),SUM(datos_campo!U220:V220),"revisar"))*400</f>
        <v>47200</v>
      </c>
      <c r="O216" s="127">
        <f>IF(AND(datos_campo!W220&gt;=0,datos_campo!X220&gt;=0),AVERAGE(datos_campo!W220:X220),IF(OR(datos_campo!W220="",datos_campo!X220=""),SUM(datos_campo!W220:X220),"revisar"))*400</f>
        <v>30000</v>
      </c>
      <c r="P216" s="127">
        <f>IF(AND(datos_campo!Y220&gt;=0,datos_campo!Z220&gt;=0),AVERAGE(datos_campo!Y220:Z220),IF(OR(datos_campo!Y220="",datos_campo!Z220=""),SUM(datos_campo!Y220:Z220),"revisar"))*400</f>
        <v>0</v>
      </c>
      <c r="Q216" s="127">
        <f>IF(AND(datos_campo!AA220&gt;=0,datos_campo!AB220&gt;=0),AVERAGE(datos_campo!AA220:AB220),IF(OR(datos_campo!AA220="",datos_campo!AB220=""),SUM(datos_campo!AA220:AB220),"revisar"))*400</f>
        <v>0</v>
      </c>
      <c r="R216" s="127">
        <f>IF(AND(datos_campo!AC220&gt;=0,datos_campo!AD220&gt;=0),AVERAGE(datos_campo!AC220:AD220),IF(OR(datos_campo!AC220="",datos_campo!AD220=""),SUM(datos_campo!AC220:AD220),"revisar"))*400</f>
        <v>0</v>
      </c>
      <c r="S216" s="127">
        <f t="shared" si="27"/>
        <v>77200</v>
      </c>
      <c r="T216" s="127">
        <f>IF(AND(datos_campo!AE205&gt;=0,datos_campo!AF205&gt;=0),AVERAGE(datos_campo!AE205:AF205),IF(OR(datos_campo!AE205="",datos_campo!AF205=""),SUM(datos_campo!AE205:AF205),"revisar"))*400</f>
        <v>0</v>
      </c>
      <c r="U216" s="127">
        <f>IF(AND(datos_campo!AG220&gt;=0,datos_campo!AH220&gt;=0),AVERAGE(datos_campo!AG220:AH220),IF(OR(datos_campo!AG220="",datos_campo!AH220=""),SUM(datos_campo!AG220:AH220),"revisar"))*400</f>
        <v>7200</v>
      </c>
      <c r="V216" s="128">
        <f t="shared" si="26"/>
        <v>7200</v>
      </c>
    </row>
    <row r="217" spans="1:22" x14ac:dyDescent="0.25">
      <c r="A217" s="130">
        <f>datos_campo!A221</f>
        <v>42787</v>
      </c>
      <c r="B217" s="127" t="str">
        <f>datos_campo!B221</f>
        <v>Sierra Morena</v>
      </c>
      <c r="C217" s="215">
        <f>datos_campo!C221</f>
        <v>4</v>
      </c>
      <c r="D217" s="127">
        <f>datos_campo!D221</f>
        <v>27</v>
      </c>
      <c r="E217" s="131">
        <f>datos_campo!E221</f>
        <v>24</v>
      </c>
      <c r="F217" s="127">
        <f>datos_campo!F221</f>
        <v>0</v>
      </c>
      <c r="G217" s="127">
        <f>datos_campo!G221</f>
        <v>5</v>
      </c>
      <c r="H217" s="131">
        <f>(datos_campo!H221/G217)</f>
        <v>12.8</v>
      </c>
      <c r="I217" s="131">
        <f>(datos_campo!I221/G217)</f>
        <v>17</v>
      </c>
      <c r="J217" s="131">
        <f t="shared" si="23"/>
        <v>29.8</v>
      </c>
      <c r="K217" s="131">
        <f t="shared" si="24"/>
        <v>42.95302013422819</v>
      </c>
      <c r="L217" s="131">
        <f t="shared" si="25"/>
        <v>57.04697986577181</v>
      </c>
      <c r="M217" s="132">
        <f>IF(COUNTIF(datos_campo!K221:T221,"&gt;=0")&gt;=1,((SUM(datos_campo!K221:T221)*100)/(COUNTIF(datos_campo!K221:T221,"&gt;=0")*20))," ")</f>
        <v>17.5</v>
      </c>
      <c r="N217" s="127">
        <f>IF(AND(datos_campo!U221&gt;=0,datos_campo!V221&gt;=0),AVERAGE(datos_campo!U221:V221),IF(OR(datos_campo!U221="",datos_campo!V221=""),SUM(datos_campo!U221:V221),"revisar"))*400</f>
        <v>24800</v>
      </c>
      <c r="O217" s="127">
        <f>IF(AND(datos_campo!W221&gt;=0,datos_campo!X221&gt;=0),AVERAGE(datos_campo!W221:X221),IF(OR(datos_campo!W221="",datos_campo!X221=""),SUM(datos_campo!W221:X221),"revisar"))*400</f>
        <v>11600</v>
      </c>
      <c r="P217" s="127">
        <f>IF(AND(datos_campo!Y221&gt;=0,datos_campo!Z221&gt;=0),AVERAGE(datos_campo!Y221:Z221),IF(OR(datos_campo!Y221="",datos_campo!Z221=""),SUM(datos_campo!Y221:Z221),"revisar"))*400</f>
        <v>1600</v>
      </c>
      <c r="Q217" s="127">
        <f>IF(AND(datos_campo!AA221&gt;=0,datos_campo!AB221&gt;=0),AVERAGE(datos_campo!AA221:AB221),IF(OR(datos_campo!AA221="",datos_campo!AB221=""),SUM(datos_campo!AA221:AB221),"revisar"))*400</f>
        <v>0</v>
      </c>
      <c r="R217" s="127">
        <f>IF(AND(datos_campo!AC221&gt;=0,datos_campo!AD221&gt;=0),AVERAGE(datos_campo!AC221:AD221),IF(OR(datos_campo!AC221="",datos_campo!AD221=""),SUM(datos_campo!AC221:AD221),"revisar"))*400</f>
        <v>0</v>
      </c>
      <c r="S217" s="127">
        <f t="shared" si="27"/>
        <v>38000</v>
      </c>
      <c r="T217" s="127">
        <f>IF(AND(datos_campo!AE206&gt;=0,datos_campo!AF206&gt;=0),AVERAGE(datos_campo!AE206:AF206),IF(OR(datos_campo!AE206="",datos_campo!AF206=""),SUM(datos_campo!AE206:AF206),"revisar"))*400</f>
        <v>0</v>
      </c>
      <c r="U217" s="127">
        <f>IF(AND(datos_campo!AG221&gt;=0,datos_campo!AH221&gt;=0),AVERAGE(datos_campo!AG221:AH221),IF(OR(datos_campo!AG221="",datos_campo!AH221=""),SUM(datos_campo!AG221:AH221),"revisar"))*400</f>
        <v>6400</v>
      </c>
      <c r="V217" s="128">
        <f t="shared" si="26"/>
        <v>6400</v>
      </c>
    </row>
    <row r="218" spans="1:22" x14ac:dyDescent="0.25">
      <c r="A218" s="130">
        <f>datos_campo!A222</f>
        <v>42787</v>
      </c>
      <c r="B218" s="127" t="str">
        <f>datos_campo!B222</f>
        <v>Sierra Morena</v>
      </c>
      <c r="C218" s="215">
        <f>datos_campo!C222</f>
        <v>4</v>
      </c>
      <c r="D218" s="127">
        <f>datos_campo!D222</f>
        <v>28</v>
      </c>
      <c r="E218" s="131">
        <f>datos_campo!E222</f>
        <v>24</v>
      </c>
      <c r="F218" s="127">
        <f>datos_campo!F222</f>
        <v>0</v>
      </c>
      <c r="G218" s="127">
        <f>datos_campo!G222</f>
        <v>5</v>
      </c>
      <c r="H218" s="131">
        <f>(datos_campo!H222/G218)</f>
        <v>15.4</v>
      </c>
      <c r="I218" s="131">
        <f>(datos_campo!I222/G218)</f>
        <v>7.4</v>
      </c>
      <c r="J218" s="131">
        <f t="shared" si="23"/>
        <v>22.8</v>
      </c>
      <c r="K218" s="131">
        <f t="shared" si="24"/>
        <v>67.543859649122808</v>
      </c>
      <c r="L218" s="131">
        <f t="shared" si="25"/>
        <v>32.456140350877192</v>
      </c>
      <c r="M218" s="132">
        <f>IF(COUNTIF(datos_campo!K222:T222,"&gt;=0")&gt;=1,((SUM(datos_campo!K222:T222)*100)/(COUNTIF(datos_campo!K222:T222,"&gt;=0")*20))," ")</f>
        <v>59.399999999999991</v>
      </c>
      <c r="N218" s="127">
        <f>IF(AND(datos_campo!U222&gt;=0,datos_campo!V222&gt;=0),AVERAGE(datos_campo!U222:V222),IF(OR(datos_campo!U222="",datos_campo!V222=""),SUM(datos_campo!U222:V222),"revisar"))*400</f>
        <v>30800</v>
      </c>
      <c r="O218" s="127">
        <f>IF(AND(datos_campo!W222&gt;=0,datos_campo!X222&gt;=0),AVERAGE(datos_campo!W222:X222),IF(OR(datos_campo!W222="",datos_campo!X222=""),SUM(datos_campo!W222:X222),"revisar"))*400</f>
        <v>10000</v>
      </c>
      <c r="P218" s="127">
        <f>IF(AND(datos_campo!Y222&gt;=0,datos_campo!Z222&gt;=0),AVERAGE(datos_campo!Y222:Z222),IF(OR(datos_campo!Y222="",datos_campo!Z222=""),SUM(datos_campo!Y222:Z222),"revisar"))*400</f>
        <v>0</v>
      </c>
      <c r="Q218" s="127">
        <f>IF(AND(datos_campo!AA222&gt;=0,datos_campo!AB222&gt;=0),AVERAGE(datos_campo!AA222:AB222),IF(OR(datos_campo!AA222="",datos_campo!AB222=""),SUM(datos_campo!AA222:AB222),"revisar"))*400</f>
        <v>800</v>
      </c>
      <c r="R218" s="127">
        <f>IF(AND(datos_campo!AC222&gt;=0,datos_campo!AD222&gt;=0),AVERAGE(datos_campo!AC222:AD222),IF(OR(datos_campo!AC222="",datos_campo!AD222=""),SUM(datos_campo!AC222:AD222),"revisar"))*400</f>
        <v>0</v>
      </c>
      <c r="S218" s="127">
        <f t="shared" si="27"/>
        <v>41600</v>
      </c>
      <c r="T218" s="127">
        <f>IF(AND(datos_campo!AE207&gt;=0,datos_campo!AF207&gt;=0),AVERAGE(datos_campo!AE207:AF207),IF(OR(datos_campo!AE207="",datos_campo!AF207=""),SUM(datos_campo!AE207:AF207),"revisar"))*400</f>
        <v>0</v>
      </c>
      <c r="U218" s="127">
        <f>IF(AND(datos_campo!AG222&gt;=0,datos_campo!AH222&gt;=0),AVERAGE(datos_campo!AG222:AH222),IF(OR(datos_campo!AG222="",datos_campo!AH222=""),SUM(datos_campo!AG222:AH222),"revisar"))*400</f>
        <v>2000</v>
      </c>
      <c r="V218" s="128">
        <f t="shared" si="26"/>
        <v>2000</v>
      </c>
    </row>
    <row r="219" spans="1:22" x14ac:dyDescent="0.25">
      <c r="A219" s="130">
        <f>datos_campo!A223</f>
        <v>42787</v>
      </c>
      <c r="B219" s="127" t="str">
        <f>datos_campo!B223</f>
        <v>Sierra Morena</v>
      </c>
      <c r="C219" s="215">
        <f>datos_campo!C223</f>
        <v>4</v>
      </c>
      <c r="D219" s="127">
        <f>datos_campo!D223</f>
        <v>29</v>
      </c>
      <c r="E219" s="131">
        <f>datos_campo!E223</f>
        <v>26</v>
      </c>
      <c r="F219" s="127">
        <f>datos_campo!F223</f>
        <v>0</v>
      </c>
      <c r="G219" s="127">
        <f>datos_campo!G223</f>
        <v>5</v>
      </c>
      <c r="H219" s="131">
        <f>(datos_campo!H223/G219)</f>
        <v>25</v>
      </c>
      <c r="I219" s="131">
        <f>(datos_campo!I223/G219)</f>
        <v>41.6</v>
      </c>
      <c r="J219" s="131">
        <f t="shared" si="23"/>
        <v>66.599999999999994</v>
      </c>
      <c r="K219" s="131">
        <f t="shared" si="24"/>
        <v>37.537537537537538</v>
      </c>
      <c r="L219" s="131">
        <f t="shared" si="25"/>
        <v>62.462462462462469</v>
      </c>
      <c r="M219" s="132">
        <f>IF(COUNTIF(datos_campo!K223:T223,"&gt;=0")&gt;=1,((SUM(datos_campo!K223:T223)*100)/(COUNTIF(datos_campo!K223:T223,"&gt;=0")*20))," ")</f>
        <v>38.75</v>
      </c>
      <c r="N219" s="127">
        <f>IF(AND(datos_campo!U223&gt;=0,datos_campo!V223&gt;=0),AVERAGE(datos_campo!U223:V223),IF(OR(datos_campo!U223="",datos_campo!V223=""),SUM(datos_campo!U223:V223),"revisar"))*400</f>
        <v>62400</v>
      </c>
      <c r="O219" s="127">
        <f>IF(AND(datos_campo!W223&gt;=0,datos_campo!X223&gt;=0),AVERAGE(datos_campo!W223:X223),IF(OR(datos_campo!W223="",datos_campo!X223=""),SUM(datos_campo!W223:X223),"revisar"))*400</f>
        <v>19600</v>
      </c>
      <c r="P219" s="127">
        <f>IF(AND(datos_campo!Y223&gt;=0,datos_campo!Z223&gt;=0),AVERAGE(datos_campo!Y223:Z223),IF(OR(datos_campo!Y223="",datos_campo!Z223=""),SUM(datos_campo!Y223:Z223),"revisar"))*400</f>
        <v>0</v>
      </c>
      <c r="Q219" s="127">
        <f>IF(AND(datos_campo!AA223&gt;=0,datos_campo!AB223&gt;=0),AVERAGE(datos_campo!AA223:AB223),IF(OR(datos_campo!AA223="",datos_campo!AB223=""),SUM(datos_campo!AA223:AB223),"revisar"))*400</f>
        <v>0</v>
      </c>
      <c r="R219" s="127">
        <f>IF(AND(datos_campo!AC223&gt;=0,datos_campo!AD223&gt;=0),AVERAGE(datos_campo!AC223:AD223),IF(OR(datos_campo!AC223="",datos_campo!AD223=""),SUM(datos_campo!AC223:AD223),"revisar"))*400</f>
        <v>0</v>
      </c>
      <c r="S219" s="127">
        <f t="shared" si="27"/>
        <v>82000</v>
      </c>
      <c r="T219" s="127">
        <f>IF(AND(datos_campo!AE208&gt;=0,datos_campo!AF208&gt;=0),AVERAGE(datos_campo!AE208:AF208),IF(OR(datos_campo!AE208="",datos_campo!AF208=""),SUM(datos_campo!AE208:AF208),"revisar"))*400</f>
        <v>0</v>
      </c>
      <c r="U219" s="127">
        <f>IF(AND(datos_campo!AG223&gt;=0,datos_campo!AH223&gt;=0),AVERAGE(datos_campo!AG223:AH223),IF(OR(datos_campo!AG223="",datos_campo!AH223=""),SUM(datos_campo!AG223:AH223),"revisar"))*400</f>
        <v>2400</v>
      </c>
      <c r="V219" s="128">
        <f t="shared" si="26"/>
        <v>2400</v>
      </c>
    </row>
    <row r="220" spans="1:22" x14ac:dyDescent="0.25">
      <c r="A220" s="130">
        <f>datos_campo!A224</f>
        <v>42787</v>
      </c>
      <c r="B220" s="127" t="str">
        <f>datos_campo!B224</f>
        <v>Sierra Morena</v>
      </c>
      <c r="C220" s="215">
        <f>datos_campo!C224</f>
        <v>4</v>
      </c>
      <c r="D220" s="127">
        <f>datos_campo!D224</f>
        <v>30</v>
      </c>
      <c r="E220" s="131">
        <f>datos_campo!E224</f>
        <v>26</v>
      </c>
      <c r="F220" s="127">
        <f>datos_campo!F224</f>
        <v>0</v>
      </c>
      <c r="G220" s="127">
        <f>datos_campo!G224</f>
        <v>5</v>
      </c>
      <c r="H220" s="131">
        <f>(datos_campo!H224/G220)</f>
        <v>24</v>
      </c>
      <c r="I220" s="131">
        <f>(datos_campo!I224/G220)</f>
        <v>35.4</v>
      </c>
      <c r="J220" s="131">
        <f t="shared" si="23"/>
        <v>59.4</v>
      </c>
      <c r="K220" s="131">
        <f t="shared" si="24"/>
        <v>40.404040404040408</v>
      </c>
      <c r="L220" s="131">
        <f t="shared" si="25"/>
        <v>59.595959595959599</v>
      </c>
      <c r="M220" s="132">
        <f>IF(COUNTIF(datos_campo!K224:T224,"&gt;=0")&gt;=1,((SUM(datos_campo!K224:T224)*100)/(COUNTIF(datos_campo!K224:T224,"&gt;=0")*20))," ")</f>
        <v>100</v>
      </c>
      <c r="N220" s="127">
        <f>IF(AND(datos_campo!U224&gt;=0,datos_campo!V224&gt;=0),AVERAGE(datos_campo!U224:V224),IF(OR(datos_campo!U224="",datos_campo!V224=""),SUM(datos_campo!U224:V224),"revisar"))*400</f>
        <v>30000</v>
      </c>
      <c r="O220" s="127">
        <f>IF(AND(datos_campo!W224&gt;=0,datos_campo!X224&gt;=0),AVERAGE(datos_campo!W224:X224),IF(OR(datos_campo!W224="",datos_campo!X224=""),SUM(datos_campo!W224:X224),"revisar"))*400</f>
        <v>24000</v>
      </c>
      <c r="P220" s="127">
        <f>IF(AND(datos_campo!Y224&gt;=0,datos_campo!Z224&gt;=0),AVERAGE(datos_campo!Y224:Z224),IF(OR(datos_campo!Y224="",datos_campo!Z224=""),SUM(datos_campo!Y224:Z224),"revisar"))*400</f>
        <v>0</v>
      </c>
      <c r="Q220" s="127">
        <f>IF(AND(datos_campo!AA224&gt;=0,datos_campo!AB224&gt;=0),AVERAGE(datos_campo!AA224:AB224),IF(OR(datos_campo!AA224="",datos_campo!AB224=""),SUM(datos_campo!AA224:AB224),"revisar"))*400</f>
        <v>0</v>
      </c>
      <c r="R220" s="127">
        <f>IF(AND(datos_campo!AC224&gt;=0,datos_campo!AD224&gt;=0),AVERAGE(datos_campo!AC224:AD224),IF(OR(datos_campo!AC224="",datos_campo!AD224=""),SUM(datos_campo!AC224:AD224),"revisar"))*400</f>
        <v>0</v>
      </c>
      <c r="S220" s="127">
        <f t="shared" si="27"/>
        <v>54000</v>
      </c>
      <c r="T220" s="127">
        <f>IF(AND(datos_campo!AE209&gt;=0,datos_campo!AF209&gt;=0),AVERAGE(datos_campo!AE209:AF209),IF(OR(datos_campo!AE209="",datos_campo!AF209=""),SUM(datos_campo!AE209:AF209),"revisar"))*400</f>
        <v>0</v>
      </c>
      <c r="U220" s="127">
        <f>IF(AND(datos_campo!AG224&gt;=0,datos_campo!AH224&gt;=0),AVERAGE(datos_campo!AG224:AH224),IF(OR(datos_campo!AG224="",datos_campo!AH224=""),SUM(datos_campo!AG224:AH224),"revisar"))*400</f>
        <v>1600</v>
      </c>
      <c r="V220" s="128">
        <f t="shared" si="26"/>
        <v>1600</v>
      </c>
    </row>
    <row r="221" spans="1:22" x14ac:dyDescent="0.25">
      <c r="A221" s="130">
        <f>datos_campo!A225</f>
        <v>42787</v>
      </c>
      <c r="B221" s="127" t="str">
        <f>datos_campo!B225</f>
        <v>Sierra Morena</v>
      </c>
      <c r="C221" s="215">
        <f>datos_campo!C225</f>
        <v>4</v>
      </c>
      <c r="D221" s="127">
        <f>datos_campo!D225</f>
        <v>31</v>
      </c>
      <c r="E221" s="131">
        <f>datos_campo!E225</f>
        <v>3</v>
      </c>
      <c r="F221" s="127">
        <f>datos_campo!F225</f>
        <v>0</v>
      </c>
      <c r="G221" s="127">
        <f>datos_campo!G225</f>
        <v>5</v>
      </c>
      <c r="H221" s="131">
        <f>(datos_campo!H225/G221)</f>
        <v>55.8</v>
      </c>
      <c r="I221" s="131">
        <f>(datos_campo!I225/G221)</f>
        <v>85.6</v>
      </c>
      <c r="J221" s="131">
        <f t="shared" si="23"/>
        <v>141.39999999999998</v>
      </c>
      <c r="K221" s="131">
        <f t="shared" si="24"/>
        <v>39.462517680339467</v>
      </c>
      <c r="L221" s="131">
        <f t="shared" si="25"/>
        <v>60.537482319660548</v>
      </c>
      <c r="M221" s="132">
        <f>IF(COUNTIF(datos_campo!K225:T225,"&gt;=0")&gt;=1,((SUM(datos_campo!K225:T225)*100)/(COUNTIF(datos_campo!K225:T225,"&gt;=0")*20))," ")</f>
        <v>5.25</v>
      </c>
      <c r="N221" s="127">
        <f>IF(AND(datos_campo!U225&gt;=0,datos_campo!V225&gt;=0),AVERAGE(datos_campo!U225:V225),IF(OR(datos_campo!U225="",datos_campo!V225=""),SUM(datos_campo!U225:V225),"revisar"))*400</f>
        <v>15600</v>
      </c>
      <c r="O221" s="127">
        <f>IF(AND(datos_campo!W225&gt;=0,datos_campo!X225&gt;=0),AVERAGE(datos_campo!W225:X225),IF(OR(datos_campo!W225="",datos_campo!X225=""),SUM(datos_campo!W225:X225),"revisar"))*400</f>
        <v>4000</v>
      </c>
      <c r="P221" s="127">
        <f>IF(AND(datos_campo!Y225&gt;=0,datos_campo!Z225&gt;=0),AVERAGE(datos_campo!Y225:Z225),IF(OR(datos_campo!Y225="",datos_campo!Z225=""),SUM(datos_campo!Y225:Z225),"revisar"))*400</f>
        <v>0</v>
      </c>
      <c r="Q221" s="127">
        <f>IF(AND(datos_campo!AA225&gt;=0,datos_campo!AB225&gt;=0),AVERAGE(datos_campo!AA225:AB225),IF(OR(datos_campo!AA225="",datos_campo!AB225=""),SUM(datos_campo!AA225:AB225),"revisar"))*400</f>
        <v>0</v>
      </c>
      <c r="R221" s="127">
        <f>IF(AND(datos_campo!AC225&gt;=0,datos_campo!AD225&gt;=0),AVERAGE(datos_campo!AC225:AD225),IF(OR(datos_campo!AC225="",datos_campo!AD225=""),SUM(datos_campo!AC225:AD225),"revisar"))*400</f>
        <v>0</v>
      </c>
      <c r="S221" s="127">
        <f t="shared" si="27"/>
        <v>19600</v>
      </c>
      <c r="T221" s="127">
        <f>IF(AND(datos_campo!AE210&gt;=0,datos_campo!AF210&gt;=0),AVERAGE(datos_campo!AE210:AF210),IF(OR(datos_campo!AE210="",datos_campo!AF210=""),SUM(datos_campo!AE210:AF210),"revisar"))*400</f>
        <v>0</v>
      </c>
      <c r="U221" s="127">
        <f>IF(AND(datos_campo!AG225&gt;=0,datos_campo!AH225&gt;=0),AVERAGE(datos_campo!AG225:AH225),IF(OR(datos_campo!AG225="",datos_campo!AH225=""),SUM(datos_campo!AG225:AH225),"revisar"))*400</f>
        <v>1200</v>
      </c>
      <c r="V221" s="128">
        <f t="shared" si="26"/>
        <v>1200</v>
      </c>
    </row>
    <row r="222" spans="1:22" x14ac:dyDescent="0.25">
      <c r="A222" s="130">
        <f>datos_campo!A226</f>
        <v>42787</v>
      </c>
      <c r="B222" s="127" t="str">
        <f>datos_campo!B226</f>
        <v>Sierra Morena</v>
      </c>
      <c r="C222" s="215">
        <f>datos_campo!C226</f>
        <v>4</v>
      </c>
      <c r="D222" s="127">
        <f>datos_campo!D226</f>
        <v>32</v>
      </c>
      <c r="E222" s="131">
        <f>datos_campo!E226</f>
        <v>3</v>
      </c>
      <c r="F222" s="127">
        <f>datos_campo!F226</f>
        <v>0</v>
      </c>
      <c r="G222" s="127">
        <f>datos_campo!G226</f>
        <v>5</v>
      </c>
      <c r="H222" s="131">
        <f>(datos_campo!H226/G222)</f>
        <v>36</v>
      </c>
      <c r="I222" s="131">
        <f>(datos_campo!I226/G222)</f>
        <v>63</v>
      </c>
      <c r="J222" s="131">
        <f t="shared" si="23"/>
        <v>99</v>
      </c>
      <c r="K222" s="131">
        <f t="shared" si="24"/>
        <v>36.363636363636367</v>
      </c>
      <c r="L222" s="131">
        <f t="shared" si="25"/>
        <v>63.636363636363633</v>
      </c>
      <c r="M222" s="132">
        <f>IF(COUNTIF(datos_campo!K226:T226,"&gt;=0")&gt;=1,((SUM(datos_campo!K226:T226)*100)/(COUNTIF(datos_campo!K226:T226,"&gt;=0")*20))," ")</f>
        <v>8.5714285714285712</v>
      </c>
      <c r="N222" s="127">
        <f>IF(AND(datos_campo!U226&gt;=0,datos_campo!V226&gt;=0),AVERAGE(datos_campo!U226:V226),IF(OR(datos_campo!U226="",datos_campo!V226=""),SUM(datos_campo!U226:V226),"revisar"))*400</f>
        <v>5600</v>
      </c>
      <c r="O222" s="127">
        <f>IF(AND(datos_campo!W226&gt;=0,datos_campo!X226&gt;=0),AVERAGE(datos_campo!W226:X226),IF(OR(datos_campo!W226="",datos_campo!X226=""),SUM(datos_campo!W226:X226),"revisar"))*400</f>
        <v>2400</v>
      </c>
      <c r="P222" s="127">
        <f>IF(AND(datos_campo!Y226&gt;=0,datos_campo!Z226&gt;=0),AVERAGE(datos_campo!Y226:Z226),IF(OR(datos_campo!Y226="",datos_campo!Z226=""),SUM(datos_campo!Y226:Z226),"revisar"))*400</f>
        <v>0</v>
      </c>
      <c r="Q222" s="127">
        <f>IF(AND(datos_campo!AA226&gt;=0,datos_campo!AB226&gt;=0),AVERAGE(datos_campo!AA226:AB226),IF(OR(datos_campo!AA226="",datos_campo!AB226=""),SUM(datos_campo!AA226:AB226),"revisar"))*400</f>
        <v>0</v>
      </c>
      <c r="R222" s="127">
        <f>IF(AND(datos_campo!AC226&gt;=0,datos_campo!AD226&gt;=0),AVERAGE(datos_campo!AC226:AD226),IF(OR(datos_campo!AC226="",datos_campo!AD226=""),SUM(datos_campo!AC226:AD226),"revisar"))*400</f>
        <v>0</v>
      </c>
      <c r="S222" s="127">
        <f t="shared" si="27"/>
        <v>8000</v>
      </c>
      <c r="T222" s="127">
        <f>IF(AND(datos_campo!AE211&gt;=0,datos_campo!AF211&gt;=0),AVERAGE(datos_campo!AE211:AF211),IF(OR(datos_campo!AE211="",datos_campo!AF211=""),SUM(datos_campo!AE211:AF211),"revisar"))*400</f>
        <v>0</v>
      </c>
      <c r="U222" s="127">
        <f>IF(AND(datos_campo!AG226&gt;=0,datos_campo!AH226&gt;=0),AVERAGE(datos_campo!AG226:AH226),IF(OR(datos_campo!AG226="",datos_campo!AH226=""),SUM(datos_campo!AG226:AH226),"revisar"))*400</f>
        <v>0</v>
      </c>
      <c r="V222" s="128">
        <f t="shared" si="26"/>
        <v>0</v>
      </c>
    </row>
    <row r="223" spans="1:22" x14ac:dyDescent="0.25">
      <c r="A223" s="130">
        <f>datos_campo!A227</f>
        <v>42787</v>
      </c>
      <c r="B223" s="127" t="str">
        <f>datos_campo!B227</f>
        <v>Sierra Morena</v>
      </c>
      <c r="C223" s="215">
        <f>datos_campo!C227</f>
        <v>4</v>
      </c>
      <c r="D223" s="127">
        <f>datos_campo!D227</f>
        <v>33</v>
      </c>
      <c r="E223" s="131">
        <f>datos_campo!E227</f>
        <v>3</v>
      </c>
      <c r="F223" s="127">
        <f>datos_campo!F227</f>
        <v>0</v>
      </c>
      <c r="G223" s="127">
        <f>datos_campo!G227</f>
        <v>5</v>
      </c>
      <c r="H223" s="131">
        <f>(datos_campo!H227/G223)</f>
        <v>26</v>
      </c>
      <c r="I223" s="131">
        <f>(datos_campo!I227/G223)</f>
        <v>22.4</v>
      </c>
      <c r="J223" s="131">
        <f t="shared" si="23"/>
        <v>48.4</v>
      </c>
      <c r="K223" s="131">
        <f t="shared" si="24"/>
        <v>53.719008264462815</v>
      </c>
      <c r="L223" s="131">
        <f t="shared" si="25"/>
        <v>46.280991735537192</v>
      </c>
      <c r="M223" s="132">
        <f>IF(COUNTIF(datos_campo!K227:T227,"&gt;=0")&gt;=1,((SUM(datos_campo!K227:T227)*100)/(COUNTIF(datos_campo!K227:T227,"&gt;=0")*20))," ")</f>
        <v>0</v>
      </c>
      <c r="N223" s="127">
        <f>IF(AND(datos_campo!U227&gt;=0,datos_campo!V227&gt;=0),AVERAGE(datos_campo!U227:V227),IF(OR(datos_campo!U227="",datos_campo!V227=""),SUM(datos_campo!U227:V227),"revisar"))*400</f>
        <v>6000</v>
      </c>
      <c r="O223" s="127">
        <f>IF(AND(datos_campo!W227&gt;=0,datos_campo!X227&gt;=0),AVERAGE(datos_campo!W227:X227),IF(OR(datos_campo!W227="",datos_campo!X227=""),SUM(datos_campo!W227:X227),"revisar"))*400</f>
        <v>1200</v>
      </c>
      <c r="P223" s="127">
        <f>IF(AND(datos_campo!Y227&gt;=0,datos_campo!Z227&gt;=0),AVERAGE(datos_campo!Y227:Z227),IF(OR(datos_campo!Y227="",datos_campo!Z227=""),SUM(datos_campo!Y227:Z227),"revisar"))*400</f>
        <v>0</v>
      </c>
      <c r="Q223" s="127">
        <f>IF(AND(datos_campo!AA227&gt;=0,datos_campo!AB227&gt;=0),AVERAGE(datos_campo!AA227:AB227),IF(OR(datos_campo!AA227="",datos_campo!AB227=""),SUM(datos_campo!AA227:AB227),"revisar"))*400</f>
        <v>0</v>
      </c>
      <c r="R223" s="127">
        <f>IF(AND(datos_campo!AC227&gt;=0,datos_campo!AD227&gt;=0),AVERAGE(datos_campo!AC227:AD227),IF(OR(datos_campo!AC227="",datos_campo!AD227=""),SUM(datos_campo!AC227:AD227),"revisar"))*400</f>
        <v>0</v>
      </c>
      <c r="S223" s="127">
        <f t="shared" si="27"/>
        <v>7200</v>
      </c>
      <c r="T223" s="127">
        <f>IF(AND(datos_campo!AE212&gt;=0,datos_campo!AF212&gt;=0),AVERAGE(datos_campo!AE212:AF212),IF(OR(datos_campo!AE212="",datos_campo!AF212=""),SUM(datos_campo!AE212:AF212),"revisar"))*400</f>
        <v>0</v>
      </c>
      <c r="U223" s="127">
        <f>IF(AND(datos_campo!AG227&gt;=0,datos_campo!AH227&gt;=0),AVERAGE(datos_campo!AG227:AH227),IF(OR(datos_campo!AG227="",datos_campo!AH227=""),SUM(datos_campo!AG227:AH227),"revisar"))*400</f>
        <v>0</v>
      </c>
      <c r="V223" s="128">
        <f t="shared" si="26"/>
        <v>0</v>
      </c>
    </row>
    <row r="224" spans="1:22" x14ac:dyDescent="0.25">
      <c r="A224" s="130">
        <f>datos_campo!A228</f>
        <v>42787</v>
      </c>
      <c r="B224" s="127" t="str">
        <f>datos_campo!B228</f>
        <v>Sierra Morena</v>
      </c>
      <c r="C224" s="215">
        <f>datos_campo!C228</f>
        <v>4</v>
      </c>
      <c r="D224" s="127">
        <f>datos_campo!D228</f>
        <v>34</v>
      </c>
      <c r="E224" s="131">
        <f>datos_campo!E228</f>
        <v>3</v>
      </c>
      <c r="F224" s="127">
        <f>datos_campo!F228</f>
        <v>0</v>
      </c>
      <c r="G224" s="127">
        <f>datos_campo!G228</f>
        <v>5</v>
      </c>
      <c r="H224" s="131">
        <f>(datos_campo!H228/G224)</f>
        <v>70</v>
      </c>
      <c r="I224" s="131">
        <f>(datos_campo!I228/G224)</f>
        <v>62.6</v>
      </c>
      <c r="J224" s="131">
        <f t="shared" si="23"/>
        <v>132.6</v>
      </c>
      <c r="K224" s="131">
        <f t="shared" si="24"/>
        <v>52.790346907993971</v>
      </c>
      <c r="L224" s="131">
        <f t="shared" si="25"/>
        <v>47.209653092006036</v>
      </c>
      <c r="M224" s="132">
        <f>IF(COUNTIF(datos_campo!K228:T228,"&gt;=0")&gt;=1,((SUM(datos_campo!K228:T228)*100)/(COUNTIF(datos_campo!K228:T228,"&gt;=0")*20))," ")</f>
        <v>3.8</v>
      </c>
      <c r="N224" s="127">
        <f>IF(AND(datos_campo!U228&gt;=0,datos_campo!V228&gt;=0),AVERAGE(datos_campo!U228:V228),IF(OR(datos_campo!U228="",datos_campo!V228=""),SUM(datos_campo!U228:V228),"revisar"))*400</f>
        <v>26000</v>
      </c>
      <c r="O224" s="127">
        <f>IF(AND(datos_campo!W228&gt;=0,datos_campo!X228&gt;=0),AVERAGE(datos_campo!W228:X228),IF(OR(datos_campo!W228="",datos_campo!X228=""),SUM(datos_campo!W228:X228),"revisar"))*400</f>
        <v>16800</v>
      </c>
      <c r="P224" s="127">
        <f>IF(AND(datos_campo!Y228&gt;=0,datos_campo!Z228&gt;=0),AVERAGE(datos_campo!Y228:Z228),IF(OR(datos_campo!Y228="",datos_campo!Z228=""),SUM(datos_campo!Y228:Z228),"revisar"))*400</f>
        <v>0</v>
      </c>
      <c r="Q224" s="127">
        <f>IF(AND(datos_campo!AA228&gt;=0,datos_campo!AB228&gt;=0),AVERAGE(datos_campo!AA228:AB228),IF(OR(datos_campo!AA228="",datos_campo!AB228=""),SUM(datos_campo!AA228:AB228),"revisar"))*400</f>
        <v>0</v>
      </c>
      <c r="R224" s="127">
        <f>IF(AND(datos_campo!AC228&gt;=0,datos_campo!AD228&gt;=0),AVERAGE(datos_campo!AC228:AD228),IF(OR(datos_campo!AC228="",datos_campo!AD228=""),SUM(datos_campo!AC228:AD228),"revisar"))*400</f>
        <v>0</v>
      </c>
      <c r="S224" s="127">
        <f t="shared" si="27"/>
        <v>42800</v>
      </c>
      <c r="T224" s="127">
        <f>IF(AND(datos_campo!AE213&gt;=0,datos_campo!AF213&gt;=0),AVERAGE(datos_campo!AE213:AF213),IF(OR(datos_campo!AE213="",datos_campo!AF213=""),SUM(datos_campo!AE213:AF213),"revisar"))*400</f>
        <v>0</v>
      </c>
      <c r="U224" s="127">
        <f>IF(AND(datos_campo!AG228&gt;=0,datos_campo!AH228&gt;=0),AVERAGE(datos_campo!AG228:AH228),IF(OR(datos_campo!AG228="",datos_campo!AH228=""),SUM(datos_campo!AG228:AH228),"revisar"))*400</f>
        <v>2000</v>
      </c>
      <c r="V224" s="128">
        <f t="shared" si="26"/>
        <v>2000</v>
      </c>
    </row>
    <row r="225" spans="1:22" x14ac:dyDescent="0.25">
      <c r="A225" s="130">
        <f>datos_campo!A229</f>
        <v>42787</v>
      </c>
      <c r="B225" s="127" t="str">
        <f>datos_campo!B229</f>
        <v>Sierra Morena</v>
      </c>
      <c r="C225" s="215">
        <f>datos_campo!C229</f>
        <v>4</v>
      </c>
      <c r="D225" s="127">
        <f>datos_campo!D229</f>
        <v>35</v>
      </c>
      <c r="E225" s="131">
        <f>datos_campo!E229</f>
        <v>3</v>
      </c>
      <c r="F225" s="127">
        <f>datos_campo!F229</f>
        <v>0</v>
      </c>
      <c r="G225" s="127">
        <f>datos_campo!G229</f>
        <v>5</v>
      </c>
      <c r="H225" s="131">
        <f>(datos_campo!H229/G225)</f>
        <v>24.4</v>
      </c>
      <c r="I225" s="131">
        <f>(datos_campo!I229/G225)</f>
        <v>26.6</v>
      </c>
      <c r="J225" s="131">
        <f t="shared" si="23"/>
        <v>51</v>
      </c>
      <c r="K225" s="131">
        <f t="shared" si="24"/>
        <v>47.843137254901961</v>
      </c>
      <c r="L225" s="131">
        <f t="shared" si="25"/>
        <v>52.156862745098039</v>
      </c>
      <c r="M225" s="132">
        <f>IF(COUNTIF(datos_campo!K229:T229,"&gt;=0")&gt;=1,((SUM(datos_campo!K229:T229)*100)/(COUNTIF(datos_campo!K229:T229,"&gt;=0")*20))," ")</f>
        <v>2</v>
      </c>
      <c r="N225" s="127" t="e">
        <f>IF(AND(datos_campo!U229&gt;=0,datos_campo!V229&gt;=0),AVERAGE(datos_campo!U229:V229),IF(OR(datos_campo!U229="",datos_campo!V229=""),SUM(datos_campo!U229:V229),"revisar"))*400</f>
        <v>#DIV/0!</v>
      </c>
      <c r="O225" s="127">
        <f>IF(AND(datos_campo!W229&gt;=0,datos_campo!X229&gt;=0),AVERAGE(datos_campo!W229:X229),IF(OR(datos_campo!W229="",datos_campo!X229=""),SUM(datos_campo!W229:X229),"revisar"))*400</f>
        <v>800</v>
      </c>
      <c r="P225" s="127">
        <f>IF(AND(datos_campo!Y229&gt;=0,datos_campo!Z229&gt;=0),AVERAGE(datos_campo!Y229:Z229),IF(OR(datos_campo!Y229="",datos_campo!Z229=""),SUM(datos_campo!Y229:Z229),"revisar"))*400</f>
        <v>0</v>
      </c>
      <c r="Q225" s="127">
        <f>IF(AND(datos_campo!AA229&gt;=0,datos_campo!AB229&gt;=0),AVERAGE(datos_campo!AA229:AB229),IF(OR(datos_campo!AA229="",datos_campo!AB229=""),SUM(datos_campo!AA229:AB229),"revisar"))*400</f>
        <v>0</v>
      </c>
      <c r="R225" s="127">
        <f>IF(AND(datos_campo!AC229&gt;=0,datos_campo!AD229&gt;=0),AVERAGE(datos_campo!AC229:AD229),IF(OR(datos_campo!AC229="",datos_campo!AD229=""),SUM(datos_campo!AC229:AD229),"revisar"))*400</f>
        <v>0</v>
      </c>
      <c r="S225" s="127" t="e">
        <f t="shared" si="27"/>
        <v>#DIV/0!</v>
      </c>
      <c r="T225" s="127">
        <f>IF(AND(datos_campo!AE214&gt;=0,datos_campo!AF214&gt;=0),AVERAGE(datos_campo!AE214:AF214),IF(OR(datos_campo!AE214="",datos_campo!AF214=""),SUM(datos_campo!AE214:AF214),"revisar"))*400</f>
        <v>0</v>
      </c>
      <c r="U225" s="127">
        <f>IF(AND(datos_campo!AG229&gt;=0,datos_campo!AH229&gt;=0),AVERAGE(datos_campo!AG229:AH229),IF(OR(datos_campo!AG229="",datos_campo!AH229=""),SUM(datos_campo!AG229:AH229),"revisar"))*400</f>
        <v>0</v>
      </c>
      <c r="V225" s="128">
        <f t="shared" si="26"/>
        <v>0</v>
      </c>
    </row>
    <row r="226" spans="1:22" x14ac:dyDescent="0.25">
      <c r="A226" s="130">
        <f>datos_campo!A230</f>
        <v>42786</v>
      </c>
      <c r="B226" s="127" t="str">
        <f>datos_campo!B230</f>
        <v>Sierra Morena</v>
      </c>
      <c r="C226" s="215">
        <f>datos_campo!C230</f>
        <v>4</v>
      </c>
      <c r="D226" s="127">
        <f>datos_campo!D230</f>
        <v>36</v>
      </c>
      <c r="E226" s="131">
        <f>datos_campo!E230</f>
        <v>25</v>
      </c>
      <c r="F226" s="127">
        <f>datos_campo!F230</f>
        <v>0</v>
      </c>
      <c r="G226" s="127">
        <f>datos_campo!G230</f>
        <v>5</v>
      </c>
      <c r="H226" s="131">
        <f>(datos_campo!H230/G226)</f>
        <v>22</v>
      </c>
      <c r="I226" s="131">
        <f>(datos_campo!I230/G226)</f>
        <v>37.4</v>
      </c>
      <c r="J226" s="131">
        <f t="shared" si="23"/>
        <v>59.4</v>
      </c>
      <c r="K226" s="131">
        <f t="shared" si="24"/>
        <v>37.037037037037038</v>
      </c>
      <c r="L226" s="131">
        <f t="shared" si="25"/>
        <v>62.962962962962962</v>
      </c>
      <c r="M226" s="132">
        <f>IF(COUNTIF(datos_campo!K230:T230,"&gt;=0")&gt;=1,((SUM(datos_campo!K230:T230)*100)/(COUNTIF(datos_campo!K230:T230,"&gt;=0")*20))," ")</f>
        <v>13.333333333333334</v>
      </c>
      <c r="N226" s="127">
        <f>IF(AND(datos_campo!U230&gt;=0,datos_campo!V230&gt;=0),AVERAGE(datos_campo!U230:V230),IF(OR(datos_campo!U230="",datos_campo!V230=""),SUM(datos_campo!U230:V230),"revisar"))*400</f>
        <v>27600</v>
      </c>
      <c r="O226" s="127">
        <f>IF(AND(datos_campo!W230&gt;=0,datos_campo!X230&gt;=0),AVERAGE(datos_campo!W230:X230),IF(OR(datos_campo!W230="",datos_campo!X230=""),SUM(datos_campo!W230:X230),"revisar"))*400</f>
        <v>12000</v>
      </c>
      <c r="P226" s="127">
        <f>IF(AND(datos_campo!Y230&gt;=0,datos_campo!Z230&gt;=0),AVERAGE(datos_campo!Y230:Z230),IF(OR(datos_campo!Y230="",datos_campo!Z230=""),SUM(datos_campo!Y230:Z230),"revisar"))*400</f>
        <v>0</v>
      </c>
      <c r="Q226" s="127">
        <f>IF(AND(datos_campo!AA230&gt;=0,datos_campo!AB230&gt;=0),AVERAGE(datos_campo!AA230:AB230),IF(OR(datos_campo!AA230="",datos_campo!AB230=""),SUM(datos_campo!AA230:AB230),"revisar"))*400</f>
        <v>0</v>
      </c>
      <c r="R226" s="127">
        <f>IF(AND(datos_campo!AC230&gt;=0,datos_campo!AD230&gt;=0),AVERAGE(datos_campo!AC230:AD230),IF(OR(datos_campo!AC230="",datos_campo!AD230=""),SUM(datos_campo!AC230:AD230),"revisar"))*400</f>
        <v>0</v>
      </c>
      <c r="S226" s="127">
        <f t="shared" si="27"/>
        <v>39600</v>
      </c>
      <c r="T226" s="127">
        <f>IF(AND(datos_campo!AE215&gt;=0,datos_campo!AF215&gt;=0),AVERAGE(datos_campo!AE215:AF215),IF(OR(datos_campo!AE215="",datos_campo!AF215=""),SUM(datos_campo!AE215:AF215),"revisar"))*400</f>
        <v>0</v>
      </c>
      <c r="U226" s="127">
        <f>IF(AND(datos_campo!AG230&gt;=0,datos_campo!AH230&gt;=0),AVERAGE(datos_campo!AG230:AH230),IF(OR(datos_campo!AG230="",datos_campo!AH230=""),SUM(datos_campo!AG230:AH230),"revisar"))*400</f>
        <v>1200</v>
      </c>
      <c r="V226" s="128">
        <f t="shared" si="26"/>
        <v>1200</v>
      </c>
    </row>
    <row r="227" spans="1:22" x14ac:dyDescent="0.25">
      <c r="A227" s="130">
        <f>datos_campo!A231</f>
        <v>42786</v>
      </c>
      <c r="B227" s="127" t="str">
        <f>datos_campo!B231</f>
        <v>Sierra Morena</v>
      </c>
      <c r="C227" s="215">
        <f>datos_campo!C231</f>
        <v>4</v>
      </c>
      <c r="D227" s="127">
        <f>datos_campo!D231</f>
        <v>37</v>
      </c>
      <c r="E227" s="131">
        <f>datos_campo!E231</f>
        <v>25</v>
      </c>
      <c r="F227" s="127">
        <f>datos_campo!F231</f>
        <v>0</v>
      </c>
      <c r="G227" s="127">
        <f>datos_campo!G231</f>
        <v>5</v>
      </c>
      <c r="H227" s="131">
        <f>(datos_campo!H231/G227)</f>
        <v>33.200000000000003</v>
      </c>
      <c r="I227" s="131">
        <f>(datos_campo!I231/G227)</f>
        <v>73.2</v>
      </c>
      <c r="J227" s="131">
        <f t="shared" si="23"/>
        <v>106.4</v>
      </c>
      <c r="K227" s="131">
        <f t="shared" si="24"/>
        <v>31.203007518796994</v>
      </c>
      <c r="L227" s="131">
        <f t="shared" si="25"/>
        <v>68.796992481203006</v>
      </c>
      <c r="M227" s="132">
        <f>IF(COUNTIF(datos_campo!K231:T231,"&gt;=0")&gt;=1,((SUM(datos_campo!K231:T231)*100)/(COUNTIF(datos_campo!K231:T231,"&gt;=0")*20))," ")</f>
        <v>19.75</v>
      </c>
      <c r="N227" s="127">
        <f>IF(AND(datos_campo!U231&gt;=0,datos_campo!V231&gt;=0),AVERAGE(datos_campo!U231:V231),IF(OR(datos_campo!U231="",datos_campo!V231=""),SUM(datos_campo!U231:V231),"revisar"))*400</f>
        <v>34800</v>
      </c>
      <c r="O227" s="127">
        <f>IF(AND(datos_campo!W231&gt;=0,datos_campo!X231&gt;=0),AVERAGE(datos_campo!W231:X231),IF(OR(datos_campo!W231="",datos_campo!X231=""),SUM(datos_campo!W231:X231),"revisar"))*400</f>
        <v>32400</v>
      </c>
      <c r="P227" s="127">
        <f>IF(AND(datos_campo!Y231&gt;=0,datos_campo!Z231&gt;=0),AVERAGE(datos_campo!Y231:Z231),IF(OR(datos_campo!Y231="",datos_campo!Z231=""),SUM(datos_campo!Y231:Z231),"revisar"))*400</f>
        <v>1200</v>
      </c>
      <c r="Q227" s="127">
        <f>IF(AND(datos_campo!AA231&gt;=0,datos_campo!AB231&gt;=0),AVERAGE(datos_campo!AA231:AB231),IF(OR(datos_campo!AA231="",datos_campo!AB231=""),SUM(datos_campo!AA231:AB231),"revisar"))*400</f>
        <v>0</v>
      </c>
      <c r="R227" s="127">
        <f>IF(AND(datos_campo!AC231&gt;=0,datos_campo!AD231&gt;=0),AVERAGE(datos_campo!AC231:AD231),IF(OR(datos_campo!AC231="",datos_campo!AD231=""),SUM(datos_campo!AC231:AD231),"revisar"))*400</f>
        <v>0</v>
      </c>
      <c r="S227" s="127">
        <f t="shared" si="27"/>
        <v>68400</v>
      </c>
      <c r="T227" s="127">
        <f>IF(AND(datos_campo!AE216&gt;=0,datos_campo!AF216&gt;=0),AVERAGE(datos_campo!AE216:AF216),IF(OR(datos_campo!AE216="",datos_campo!AF216=""),SUM(datos_campo!AE216:AF216),"revisar"))*400</f>
        <v>0</v>
      </c>
      <c r="U227" s="127">
        <f>IF(AND(datos_campo!AG231&gt;=0,datos_campo!AH231&gt;=0),AVERAGE(datos_campo!AG231:AH231),IF(OR(datos_campo!AG231="",datos_campo!AH231=""),SUM(datos_campo!AG231:AH231),"revisar"))*400</f>
        <v>5200</v>
      </c>
      <c r="V227" s="128">
        <f t="shared" si="26"/>
        <v>5200</v>
      </c>
    </row>
    <row r="228" spans="1:22" x14ac:dyDescent="0.25">
      <c r="A228" s="130">
        <f>datos_campo!A232</f>
        <v>42786</v>
      </c>
      <c r="B228" s="127" t="str">
        <f>datos_campo!B232</f>
        <v>Sierra Morena</v>
      </c>
      <c r="C228" s="215">
        <f>datos_campo!C232</f>
        <v>4</v>
      </c>
      <c r="D228" s="127">
        <f>datos_campo!D232</f>
        <v>38</v>
      </c>
      <c r="E228" s="131">
        <f>datos_campo!E232</f>
        <v>25</v>
      </c>
      <c r="F228" s="127">
        <f>datos_campo!F232</f>
        <v>0</v>
      </c>
      <c r="G228" s="127">
        <f>datos_campo!G232</f>
        <v>5</v>
      </c>
      <c r="H228" s="131">
        <f>(datos_campo!H232/G228)</f>
        <v>32</v>
      </c>
      <c r="I228" s="131">
        <f>(datos_campo!I232/G228)</f>
        <v>33.6</v>
      </c>
      <c r="J228" s="131">
        <f t="shared" si="23"/>
        <v>65.599999999999994</v>
      </c>
      <c r="K228" s="131">
        <f t="shared" si="24"/>
        <v>48.780487804878049</v>
      </c>
      <c r="L228" s="131">
        <f t="shared" si="25"/>
        <v>51.219512195121958</v>
      </c>
      <c r="M228" s="132">
        <f>IF(COUNTIF(datos_campo!K232:T232,"&gt;=0")&gt;=1,((SUM(datos_campo!K232:T232)*100)/(COUNTIF(datos_campo!K232:T232,"&gt;=0")*20))," ")</f>
        <v>22.75</v>
      </c>
      <c r="N228" s="127">
        <f>IF(AND(datos_campo!U232&gt;=0,datos_campo!V232&gt;=0),AVERAGE(datos_campo!U232:V232),IF(OR(datos_campo!U232="",datos_campo!V232=""),SUM(datos_campo!U232:V232),"revisar"))*400</f>
        <v>23600</v>
      </c>
      <c r="O228" s="127">
        <f>IF(AND(datos_campo!W232&gt;=0,datos_campo!X232&gt;=0),AVERAGE(datos_campo!W232:X232),IF(OR(datos_campo!W232="",datos_campo!X232=""),SUM(datos_campo!W232:X232),"revisar"))*400</f>
        <v>4800</v>
      </c>
      <c r="P228" s="127">
        <f>IF(AND(datos_campo!Y232&gt;=0,datos_campo!Z232&gt;=0),AVERAGE(datos_campo!Y232:Z232),IF(OR(datos_campo!Y232="",datos_campo!Z232=""),SUM(datos_campo!Y232:Z232),"revisar"))*400</f>
        <v>0</v>
      </c>
      <c r="Q228" s="127">
        <f>IF(AND(datos_campo!AA232&gt;=0,datos_campo!AB232&gt;=0),AVERAGE(datos_campo!AA232:AB232),IF(OR(datos_campo!AA232="",datos_campo!AB232=""),SUM(datos_campo!AA232:AB232),"revisar"))*400</f>
        <v>0</v>
      </c>
      <c r="R228" s="127">
        <f>IF(AND(datos_campo!AC232&gt;=0,datos_campo!AD232&gt;=0),AVERAGE(datos_campo!AC232:AD232),IF(OR(datos_campo!AC232="",datos_campo!AD232=""),SUM(datos_campo!AC232:AD232),"revisar"))*400</f>
        <v>0</v>
      </c>
      <c r="S228" s="127">
        <f t="shared" si="27"/>
        <v>28400</v>
      </c>
      <c r="T228" s="127">
        <f>IF(AND(datos_campo!AE217&gt;=0,datos_campo!AF217&gt;=0),AVERAGE(datos_campo!AE217:AF217),IF(OR(datos_campo!AE217="",datos_campo!AF217=""),SUM(datos_campo!AE217:AF217),"revisar"))*400</f>
        <v>0</v>
      </c>
      <c r="U228" s="127">
        <f>IF(AND(datos_campo!AG232&gt;=0,datos_campo!AH232&gt;=0),AVERAGE(datos_campo!AG232:AH232),IF(OR(datos_campo!AG232="",datos_campo!AH232=""),SUM(datos_campo!AG232:AH232),"revisar"))*400</f>
        <v>2800</v>
      </c>
      <c r="V228" s="128">
        <f t="shared" si="26"/>
        <v>2800</v>
      </c>
    </row>
    <row r="229" spans="1:22" x14ac:dyDescent="0.25">
      <c r="A229" s="130">
        <f>datos_campo!A233</f>
        <v>42786</v>
      </c>
      <c r="B229" s="127" t="str">
        <f>datos_campo!B233</f>
        <v>Sierra Morena</v>
      </c>
      <c r="C229" s="215">
        <f>datos_campo!C233</f>
        <v>4</v>
      </c>
      <c r="D229" s="127">
        <f>datos_campo!D233</f>
        <v>39</v>
      </c>
      <c r="E229" s="131">
        <f>datos_campo!E233</f>
        <v>25</v>
      </c>
      <c r="F229" s="127">
        <f>datos_campo!F233</f>
        <v>0</v>
      </c>
      <c r="G229" s="127">
        <f>datos_campo!G233</f>
        <v>5</v>
      </c>
      <c r="H229" s="131">
        <f>(datos_campo!H233/G229)</f>
        <v>18</v>
      </c>
      <c r="I229" s="131">
        <f>(datos_campo!I233/G229)</f>
        <v>24.4</v>
      </c>
      <c r="J229" s="131">
        <f t="shared" si="23"/>
        <v>42.4</v>
      </c>
      <c r="K229" s="131">
        <f t="shared" si="24"/>
        <v>42.452830188679243</v>
      </c>
      <c r="L229" s="131">
        <f t="shared" si="25"/>
        <v>57.547169811320757</v>
      </c>
      <c r="M229" s="132">
        <f>IF(COUNTIF(datos_campo!K233:T233,"&gt;=0")&gt;=1,((SUM(datos_campo!K233:T233)*100)/(COUNTIF(datos_campo!K233:T233,"&gt;=0")*20))," ")</f>
        <v>5</v>
      </c>
      <c r="N229" s="127">
        <f>IF(AND(datos_campo!U233&gt;=0,datos_campo!V233&gt;=0),AVERAGE(datos_campo!U233:V233),IF(OR(datos_campo!U233="",datos_campo!V233=""),SUM(datos_campo!U233:V233),"revisar"))*400</f>
        <v>20400</v>
      </c>
      <c r="O229" s="127">
        <f>IF(AND(datos_campo!W233&gt;=0,datos_campo!X233&gt;=0),AVERAGE(datos_campo!W233:X233),IF(OR(datos_campo!W233="",datos_campo!X233=""),SUM(datos_campo!W233:X233),"revisar"))*400</f>
        <v>14000</v>
      </c>
      <c r="P229" s="127">
        <f>IF(AND(datos_campo!Y233&gt;=0,datos_campo!Z233&gt;=0),AVERAGE(datos_campo!Y233:Z233),IF(OR(datos_campo!Y233="",datos_campo!Z233=""),SUM(datos_campo!Y233:Z233),"revisar"))*400</f>
        <v>7600</v>
      </c>
      <c r="Q229" s="127">
        <f>IF(AND(datos_campo!AA233&gt;=0,datos_campo!AB233&gt;=0),AVERAGE(datos_campo!AA233:AB233),IF(OR(datos_campo!AA233="",datos_campo!AB233=""),SUM(datos_campo!AA233:AB233),"revisar"))*400</f>
        <v>0</v>
      </c>
      <c r="R229" s="127">
        <f>IF(AND(datos_campo!AC233&gt;=0,datos_campo!AD233&gt;=0),AVERAGE(datos_campo!AC233:AD233),IF(OR(datos_campo!AC233="",datos_campo!AD233=""),SUM(datos_campo!AC233:AD233),"revisar"))*400</f>
        <v>0</v>
      </c>
      <c r="S229" s="127">
        <f t="shared" si="27"/>
        <v>42000</v>
      </c>
      <c r="T229" s="127">
        <f>IF(AND(datos_campo!AE218&gt;=0,datos_campo!AF218&gt;=0),AVERAGE(datos_campo!AE218:AF218),IF(OR(datos_campo!AE218="",datos_campo!AF218=""),SUM(datos_campo!AE218:AF218),"revisar"))*400</f>
        <v>0</v>
      </c>
      <c r="U229" s="127">
        <f>IF(AND(datos_campo!AG233&gt;=0,datos_campo!AH233&gt;=0),AVERAGE(datos_campo!AG233:AH233),IF(OR(datos_campo!AG233="",datos_campo!AH233=""),SUM(datos_campo!AG233:AH233),"revisar"))*400</f>
        <v>1200</v>
      </c>
      <c r="V229" s="128">
        <f t="shared" si="26"/>
        <v>1200</v>
      </c>
    </row>
    <row r="230" spans="1:22" x14ac:dyDescent="0.25">
      <c r="A230" s="130">
        <f>datos_campo!A234</f>
        <v>42786</v>
      </c>
      <c r="B230" s="127" t="str">
        <f>datos_campo!B234</f>
        <v>Sierra Morena</v>
      </c>
      <c r="C230" s="215">
        <f>datos_campo!C234</f>
        <v>4</v>
      </c>
      <c r="D230" s="127">
        <f>datos_campo!D234</f>
        <v>40</v>
      </c>
      <c r="E230" s="131">
        <f>datos_campo!E234</f>
        <v>27</v>
      </c>
      <c r="F230" s="127">
        <f>datos_campo!F234</f>
        <v>0</v>
      </c>
      <c r="G230" s="127">
        <f>datos_campo!G234</f>
        <v>5</v>
      </c>
      <c r="H230" s="131">
        <f>(datos_campo!H234/G230)</f>
        <v>14.8</v>
      </c>
      <c r="I230" s="131">
        <f>(datos_campo!I234/G230)</f>
        <v>14</v>
      </c>
      <c r="J230" s="131">
        <f t="shared" si="23"/>
        <v>28.8</v>
      </c>
      <c r="K230" s="131">
        <f t="shared" si="24"/>
        <v>51.388888888888886</v>
      </c>
      <c r="L230" s="131">
        <f t="shared" si="25"/>
        <v>48.611111111111107</v>
      </c>
      <c r="M230" s="132">
        <f>IF(COUNTIF(datos_campo!K234:T234,"&gt;=0")&gt;=1,((SUM(datos_campo!K234:T234)*100)/(COUNTIF(datos_campo!K234:T234,"&gt;=0")*20))," ")</f>
        <v>12</v>
      </c>
      <c r="N230" s="127">
        <f>IF(AND(datos_campo!U234&gt;=0,datos_campo!V234&gt;=0),AVERAGE(datos_campo!U234:V234),IF(OR(datos_campo!U234="",datos_campo!V234=""),SUM(datos_campo!U234:V234),"revisar"))*400</f>
        <v>17600</v>
      </c>
      <c r="O230" s="127">
        <f>IF(AND(datos_campo!W234&gt;=0,datos_campo!X234&gt;=0),AVERAGE(datos_campo!W234:X234),IF(OR(datos_campo!W234="",datos_campo!X234=""),SUM(datos_campo!W234:X234),"revisar"))*400</f>
        <v>14800</v>
      </c>
      <c r="P230" s="127">
        <f>IF(AND(datos_campo!Y234&gt;=0,datos_campo!Z234&gt;=0),AVERAGE(datos_campo!Y234:Z234),IF(OR(datos_campo!Y234="",datos_campo!Z234=""),SUM(datos_campo!Y234:Z234),"revisar"))*400</f>
        <v>0</v>
      </c>
      <c r="Q230" s="127">
        <f>IF(AND(datos_campo!AA234&gt;=0,datos_campo!AB234&gt;=0),AVERAGE(datos_campo!AA234:AB234),IF(OR(datos_campo!AA234="",datos_campo!AB234=""),SUM(datos_campo!AA234:AB234),"revisar"))*400</f>
        <v>0</v>
      </c>
      <c r="R230" s="127">
        <f>IF(AND(datos_campo!AC234&gt;=0,datos_campo!AD234&gt;=0),AVERAGE(datos_campo!AC234:AD234),IF(OR(datos_campo!AC234="",datos_campo!AD234=""),SUM(datos_campo!AC234:AD234),"revisar"))*400</f>
        <v>0</v>
      </c>
      <c r="S230" s="127">
        <f t="shared" si="27"/>
        <v>32400</v>
      </c>
      <c r="T230" s="127">
        <f>IF(AND(datos_campo!AE219&gt;=0,datos_campo!AF219&gt;=0),AVERAGE(datos_campo!AE219:AF219),IF(OR(datos_campo!AE219="",datos_campo!AF219=""),SUM(datos_campo!AE219:AF219),"revisar"))*400</f>
        <v>0</v>
      </c>
      <c r="U230" s="127">
        <f>IF(AND(datos_campo!AG234&gt;=0,datos_campo!AH234&gt;=0),AVERAGE(datos_campo!AG234:AH234),IF(OR(datos_campo!AG234="",datos_campo!AH234=""),SUM(datos_campo!AG234:AH234),"revisar"))*400</f>
        <v>1600</v>
      </c>
      <c r="V230" s="128">
        <f t="shared" si="26"/>
        <v>1600</v>
      </c>
    </row>
    <row r="231" spans="1:22" x14ac:dyDescent="0.25">
      <c r="A231" s="130">
        <f>datos_campo!A235</f>
        <v>42795</v>
      </c>
      <c r="B231" s="127" t="str">
        <f>datos_campo!B235</f>
        <v>Carolina</v>
      </c>
      <c r="C231" s="215">
        <f>datos_campo!C235</f>
        <v>4</v>
      </c>
      <c r="D231" s="127">
        <f>datos_campo!D235</f>
        <v>41</v>
      </c>
      <c r="E231" s="131">
        <f>datos_campo!E235</f>
        <v>12</v>
      </c>
      <c r="F231" s="127">
        <f>datos_campo!F235</f>
        <v>0</v>
      </c>
      <c r="G231" s="127">
        <f>datos_campo!G235</f>
        <v>5</v>
      </c>
      <c r="H231" s="131">
        <f>(datos_campo!H235/G231)</f>
        <v>10.199999999999999</v>
      </c>
      <c r="I231" s="131">
        <f>(datos_campo!I235/G231)</f>
        <v>19.8</v>
      </c>
      <c r="J231" s="131">
        <f t="shared" si="23"/>
        <v>30</v>
      </c>
      <c r="K231" s="131">
        <f t="shared" si="24"/>
        <v>33.999999999999993</v>
      </c>
      <c r="L231" s="131">
        <f t="shared" si="25"/>
        <v>66</v>
      </c>
      <c r="M231" s="132">
        <f>IF(COUNTIF(datos_campo!K235:T235,"&gt;=0")&gt;=1,((SUM(datos_campo!K235:T235)*100)/(COUNTIF(datos_campo!K235:T235,"&gt;=0")*20))," ")</f>
        <v>22.5</v>
      </c>
      <c r="N231" s="127">
        <f>IF(AND(datos_campo!U235&gt;=0,datos_campo!V235&gt;=0),AVERAGE(datos_campo!U235:V235),IF(OR(datos_campo!U235="",datos_campo!V235=""),SUM(datos_campo!U235:V235),"revisar"))*400</f>
        <v>25600</v>
      </c>
      <c r="O231" s="127">
        <f>IF(AND(datos_campo!W235&gt;=0,datos_campo!X235&gt;=0),AVERAGE(datos_campo!W235:X235),IF(OR(datos_campo!W235="",datos_campo!X235=""),SUM(datos_campo!W235:X235),"revisar"))*400</f>
        <v>30400</v>
      </c>
      <c r="P231" s="127">
        <f>IF(AND(datos_campo!Y235&gt;=0,datos_campo!Z235&gt;=0),AVERAGE(datos_campo!Y235:Z235),IF(OR(datos_campo!Y235="",datos_campo!Z235=""),SUM(datos_campo!Y235:Z235),"revisar"))*400</f>
        <v>0</v>
      </c>
      <c r="Q231" s="127">
        <f>IF(AND(datos_campo!AA235&gt;=0,datos_campo!AB235&gt;=0),AVERAGE(datos_campo!AA235:AB235),IF(OR(datos_campo!AA235="",datos_campo!AB235=""),SUM(datos_campo!AA235:AB235),"revisar"))*400</f>
        <v>400</v>
      </c>
      <c r="R231" s="127">
        <f>IF(AND(datos_campo!AC235&gt;=0,datos_campo!AD235&gt;=0),AVERAGE(datos_campo!AC235:AD235),IF(OR(datos_campo!AC235="",datos_campo!AD235=""),SUM(datos_campo!AC235:AD235),"revisar"))*400</f>
        <v>0</v>
      </c>
      <c r="S231" s="127">
        <f t="shared" si="27"/>
        <v>56400</v>
      </c>
      <c r="T231" s="127">
        <f>IF(AND(datos_campo!AE220&gt;=0,datos_campo!AF220&gt;=0),AVERAGE(datos_campo!AE220:AF220),IF(OR(datos_campo!AE220="",datos_campo!AF220=""),SUM(datos_campo!AE220:AF220),"revisar"))*400</f>
        <v>0</v>
      </c>
      <c r="U231" s="127">
        <f>IF(AND(datos_campo!AG235&gt;=0,datos_campo!AH235&gt;=0),AVERAGE(datos_campo!AG235:AH235),IF(OR(datos_campo!AG235="",datos_campo!AH235=""),SUM(datos_campo!AG235:AH235),"revisar"))*400</f>
        <v>800</v>
      </c>
      <c r="V231" s="128">
        <f t="shared" si="26"/>
        <v>800</v>
      </c>
    </row>
    <row r="232" spans="1:22" x14ac:dyDescent="0.25">
      <c r="A232" s="130">
        <f>datos_campo!A236</f>
        <v>42795</v>
      </c>
      <c r="B232" s="127" t="str">
        <f>datos_campo!B236</f>
        <v>Carolina</v>
      </c>
      <c r="C232" s="215">
        <f>datos_campo!C236</f>
        <v>4</v>
      </c>
      <c r="D232" s="127">
        <f>datos_campo!D236</f>
        <v>42</v>
      </c>
      <c r="E232" s="131">
        <f>datos_campo!E236</f>
        <v>12</v>
      </c>
      <c r="F232" s="127">
        <f>datos_campo!F236</f>
        <v>0</v>
      </c>
      <c r="G232" s="127">
        <f>datos_campo!G236</f>
        <v>5</v>
      </c>
      <c r="H232" s="131">
        <f>(datos_campo!H236/G232)</f>
        <v>18.399999999999999</v>
      </c>
      <c r="I232" s="131">
        <f>(datos_campo!I236/G232)</f>
        <v>27.6</v>
      </c>
      <c r="J232" s="131">
        <f t="shared" si="23"/>
        <v>46</v>
      </c>
      <c r="K232" s="131">
        <f t="shared" si="24"/>
        <v>39.999999999999993</v>
      </c>
      <c r="L232" s="131">
        <f t="shared" si="25"/>
        <v>60</v>
      </c>
      <c r="M232" s="132">
        <f>IF(COUNTIF(datos_campo!K236:T236,"&gt;=0")&gt;=1,((SUM(datos_campo!K236:T236)*100)/(COUNTIF(datos_campo!K236:T236,"&gt;=0")*20))," ")</f>
        <v>19</v>
      </c>
      <c r="N232" s="127">
        <f>IF(AND(datos_campo!U236&gt;=0,datos_campo!V236&gt;=0),AVERAGE(datos_campo!U236:V236),IF(OR(datos_campo!U236="",datos_campo!V236=""),SUM(datos_campo!U236:V236),"revisar"))*400</f>
        <v>22800</v>
      </c>
      <c r="O232" s="127">
        <f>IF(AND(datos_campo!W236&gt;=0,datos_campo!X236&gt;=0),AVERAGE(datos_campo!W236:X236),IF(OR(datos_campo!W236="",datos_campo!X236=""),SUM(datos_campo!W236:X236),"revisar"))*400</f>
        <v>14800</v>
      </c>
      <c r="P232" s="127">
        <f>IF(AND(datos_campo!Y236&gt;=0,datos_campo!Z236&gt;=0),AVERAGE(datos_campo!Y236:Z236),IF(OR(datos_campo!Y236="",datos_campo!Z236=""),SUM(datos_campo!Y236:Z236),"revisar"))*400</f>
        <v>0</v>
      </c>
      <c r="Q232" s="127">
        <f>IF(AND(datos_campo!AA236&gt;=0,datos_campo!AB236&gt;=0),AVERAGE(datos_campo!AA236:AB236),IF(OR(datos_campo!AA236="",datos_campo!AB236=""),SUM(datos_campo!AA236:AB236),"revisar"))*400</f>
        <v>0</v>
      </c>
      <c r="R232" s="127">
        <f>IF(AND(datos_campo!AC236&gt;=0,datos_campo!AD236&gt;=0),AVERAGE(datos_campo!AC236:AD236),IF(OR(datos_campo!AC236="",datos_campo!AD236=""),SUM(datos_campo!AC236:AD236),"revisar"))*400</f>
        <v>0</v>
      </c>
      <c r="S232" s="127">
        <f t="shared" si="27"/>
        <v>37600</v>
      </c>
      <c r="T232" s="127">
        <f>IF(AND(datos_campo!AE221&gt;=0,datos_campo!AF221&gt;=0),AVERAGE(datos_campo!AE221:AF221),IF(OR(datos_campo!AE221="",datos_campo!AF221=""),SUM(datos_campo!AE221:AF221),"revisar"))*400</f>
        <v>0</v>
      </c>
      <c r="U232" s="127">
        <f>IF(AND(datos_campo!AG236&gt;=0,datos_campo!AH236&gt;=0),AVERAGE(datos_campo!AG236:AH236),IF(OR(datos_campo!AG236="",datos_campo!AH236=""),SUM(datos_campo!AG236:AH236),"revisar"))*400</f>
        <v>800</v>
      </c>
      <c r="V232" s="128">
        <f t="shared" si="26"/>
        <v>800</v>
      </c>
    </row>
    <row r="233" spans="1:22" x14ac:dyDescent="0.25">
      <c r="A233" s="130">
        <f>datos_campo!A237</f>
        <v>42795</v>
      </c>
      <c r="B233" s="127" t="str">
        <f>datos_campo!B237</f>
        <v>Carolina</v>
      </c>
      <c r="C233" s="215">
        <f>datos_campo!C237</f>
        <v>4</v>
      </c>
      <c r="D233" s="127">
        <f>datos_campo!D237</f>
        <v>43</v>
      </c>
      <c r="E233" s="131">
        <f>datos_campo!E237</f>
        <v>12</v>
      </c>
      <c r="F233" s="127">
        <f>datos_campo!F237</f>
        <v>0</v>
      </c>
      <c r="G233" s="127">
        <f>datos_campo!G237</f>
        <v>5</v>
      </c>
      <c r="H233" s="131">
        <f>(datos_campo!H237/G233)</f>
        <v>22.4</v>
      </c>
      <c r="I233" s="131">
        <f>(datos_campo!I237/G233)</f>
        <v>25.8</v>
      </c>
      <c r="J233" s="131">
        <f t="shared" si="23"/>
        <v>48.2</v>
      </c>
      <c r="K233" s="131">
        <f t="shared" si="24"/>
        <v>46.473029045643152</v>
      </c>
      <c r="L233" s="131">
        <f t="shared" si="25"/>
        <v>53.526970954356841</v>
      </c>
      <c r="M233" s="132">
        <f>IF(COUNTIF(datos_campo!K237:T237,"&gt;=0")&gt;=1,((SUM(datos_campo!K237:T237)*100)/(COUNTIF(datos_campo!K237:T237,"&gt;=0")*20))," ")</f>
        <v>3.5</v>
      </c>
      <c r="N233" s="127">
        <f>IF(AND(datos_campo!U237&gt;=0,datos_campo!V237&gt;=0),AVERAGE(datos_campo!U237:V237),IF(OR(datos_campo!U237="",datos_campo!V237=""),SUM(datos_campo!U237:V237),"revisar"))*400</f>
        <v>2400</v>
      </c>
      <c r="O233" s="127">
        <f>IF(AND(datos_campo!W237&gt;=0,datos_campo!X237&gt;=0),AVERAGE(datos_campo!W237:X237),IF(OR(datos_campo!W237="",datos_campo!X237=""),SUM(datos_campo!W237:X237),"revisar"))*400</f>
        <v>30000</v>
      </c>
      <c r="P233" s="127">
        <f>IF(AND(datos_campo!Y237&gt;=0,datos_campo!Z237&gt;=0),AVERAGE(datos_campo!Y237:Z237),IF(OR(datos_campo!Y237="",datos_campo!Z237=""),SUM(datos_campo!Y237:Z237),"revisar"))*400</f>
        <v>3200</v>
      </c>
      <c r="Q233" s="127">
        <f>IF(AND(datos_campo!AA237&gt;=0,datos_campo!AB237&gt;=0),AVERAGE(datos_campo!AA237:AB237),IF(OR(datos_campo!AA237="",datos_campo!AB237=""),SUM(datos_campo!AA237:AB237),"revisar"))*400</f>
        <v>0</v>
      </c>
      <c r="R233" s="127">
        <f>IF(AND(datos_campo!AC237&gt;=0,datos_campo!AD237&gt;=0),AVERAGE(datos_campo!AC237:AD237),IF(OR(datos_campo!AC237="",datos_campo!AD237=""),SUM(datos_campo!AC237:AD237),"revisar"))*400</f>
        <v>0</v>
      </c>
      <c r="S233" s="127">
        <f t="shared" si="27"/>
        <v>35600</v>
      </c>
      <c r="T233" s="127">
        <f>IF(AND(datos_campo!AE222&gt;=0,datos_campo!AF222&gt;=0),AVERAGE(datos_campo!AE222:AF222),IF(OR(datos_campo!AE222="",datos_campo!AF222=""),SUM(datos_campo!AE222:AF222),"revisar"))*400</f>
        <v>0</v>
      </c>
      <c r="U233" s="127">
        <f>IF(AND(datos_campo!AG237&gt;=0,datos_campo!AH237&gt;=0),AVERAGE(datos_campo!AG237:AH237),IF(OR(datos_campo!AG237="",datos_campo!AH237=""),SUM(datos_campo!AG237:AH237),"revisar"))*400</f>
        <v>0</v>
      </c>
      <c r="V233" s="128">
        <f t="shared" si="26"/>
        <v>0</v>
      </c>
    </row>
    <row r="234" spans="1:22" x14ac:dyDescent="0.25">
      <c r="A234" s="130">
        <f>datos_campo!A238</f>
        <v>42795</v>
      </c>
      <c r="B234" s="127" t="str">
        <f>datos_campo!B238</f>
        <v>Carolina</v>
      </c>
      <c r="C234" s="215">
        <f>datos_campo!C238</f>
        <v>4</v>
      </c>
      <c r="D234" s="127">
        <f>datos_campo!D238</f>
        <v>44</v>
      </c>
      <c r="E234" s="131">
        <f>datos_campo!E238</f>
        <v>12</v>
      </c>
      <c r="F234" s="127">
        <f>datos_campo!F238</f>
        <v>0</v>
      </c>
      <c r="G234" s="127">
        <f>datos_campo!G238</f>
        <v>5</v>
      </c>
      <c r="H234" s="131">
        <f>(datos_campo!H238/G234)</f>
        <v>87.6</v>
      </c>
      <c r="I234" s="131">
        <f>(datos_campo!I238/G234)</f>
        <v>54.2</v>
      </c>
      <c r="J234" s="131">
        <f t="shared" si="23"/>
        <v>141.80000000000001</v>
      </c>
      <c r="K234" s="131">
        <f t="shared" si="24"/>
        <v>61.777150916784201</v>
      </c>
      <c r="L234" s="131">
        <f t="shared" si="25"/>
        <v>38.222849083215792</v>
      </c>
      <c r="M234" s="132">
        <f>IF(COUNTIF(datos_campo!K238:T238,"&gt;=0")&gt;=1,((SUM(datos_campo!K238:T238)*100)/(COUNTIF(datos_campo!K238:T238,"&gt;=0")*20))," ")</f>
        <v>4</v>
      </c>
      <c r="N234" s="127">
        <f>IF(AND(datos_campo!U238&gt;=0,datos_campo!V238&gt;=0),AVERAGE(datos_campo!U238:V238),IF(OR(datos_campo!U238="",datos_campo!V238=""),SUM(datos_campo!U238:V238),"revisar"))*400</f>
        <v>2800</v>
      </c>
      <c r="O234" s="127">
        <f>IF(AND(datos_campo!W238&gt;=0,datos_campo!X238&gt;=0),AVERAGE(datos_campo!W238:X238),IF(OR(datos_campo!W238="",datos_campo!X238=""),SUM(datos_campo!W238:X238),"revisar"))*400</f>
        <v>18000</v>
      </c>
      <c r="P234" s="127">
        <f>IF(AND(datos_campo!Y238&gt;=0,datos_campo!Z238&gt;=0),AVERAGE(datos_campo!Y238:Z238),IF(OR(datos_campo!Y238="",datos_campo!Z238=""),SUM(datos_campo!Y238:Z238),"revisar"))*400</f>
        <v>2000</v>
      </c>
      <c r="Q234" s="127">
        <f>IF(AND(datos_campo!AA238&gt;=0,datos_campo!AB238&gt;=0),AVERAGE(datos_campo!AA238:AB238),IF(OR(datos_campo!AA238="",datos_campo!AB238=""),SUM(datos_campo!AA238:AB238),"revisar"))*400</f>
        <v>0</v>
      </c>
      <c r="R234" s="127">
        <f>IF(AND(datos_campo!AC238&gt;=0,datos_campo!AD238&gt;=0),AVERAGE(datos_campo!AC238:AD238),IF(OR(datos_campo!AC238="",datos_campo!AD238=""),SUM(datos_campo!AC238:AD238),"revisar"))*400</f>
        <v>0</v>
      </c>
      <c r="S234" s="127">
        <f t="shared" si="27"/>
        <v>22800</v>
      </c>
      <c r="T234" s="127">
        <f>IF(AND(datos_campo!AE223&gt;=0,datos_campo!AF223&gt;=0),AVERAGE(datos_campo!AE223:AF223),IF(OR(datos_campo!AE223="",datos_campo!AF223=""),SUM(datos_campo!AE223:AF223),"revisar"))*400</f>
        <v>0</v>
      </c>
      <c r="U234" s="127">
        <f>IF(AND(datos_campo!AG238&gt;=0,datos_campo!AH238&gt;=0),AVERAGE(datos_campo!AG238:AH238),IF(OR(datos_campo!AG238="",datos_campo!AH238=""),SUM(datos_campo!AG238:AH238),"revisar"))*400</f>
        <v>2400</v>
      </c>
      <c r="V234" s="128">
        <f t="shared" si="26"/>
        <v>2400</v>
      </c>
    </row>
    <row r="235" spans="1:22" x14ac:dyDescent="0.25">
      <c r="A235" s="130">
        <f>datos_campo!A239</f>
        <v>42795</v>
      </c>
      <c r="B235" s="127" t="str">
        <f>datos_campo!B239</f>
        <v>Carolina</v>
      </c>
      <c r="C235" s="215">
        <f>datos_campo!C239</f>
        <v>4</v>
      </c>
      <c r="D235" s="127">
        <f>datos_campo!D239</f>
        <v>45</v>
      </c>
      <c r="E235" s="131">
        <f>datos_campo!E239</f>
        <v>12</v>
      </c>
      <c r="F235" s="127">
        <f>datos_campo!F239</f>
        <v>0</v>
      </c>
      <c r="G235" s="127">
        <f>datos_campo!G239</f>
        <v>5</v>
      </c>
      <c r="H235" s="131">
        <f>(datos_campo!H239/G235)</f>
        <v>46.8</v>
      </c>
      <c r="I235" s="131">
        <f>(datos_campo!I239/G235)</f>
        <v>79.8</v>
      </c>
      <c r="J235" s="131">
        <f t="shared" si="23"/>
        <v>126.6</v>
      </c>
      <c r="K235" s="131">
        <f t="shared" si="24"/>
        <v>36.966824644549767</v>
      </c>
      <c r="L235" s="131">
        <f t="shared" si="25"/>
        <v>63.03317535545024</v>
      </c>
      <c r="M235" s="132">
        <f>IF(COUNTIF(datos_campo!K239:T239,"&gt;=0")&gt;=1,((SUM(datos_campo!K239:T239)*100)/(COUNTIF(datos_campo!K239:T239,"&gt;=0")*20))," ")</f>
        <v>12.5</v>
      </c>
      <c r="N235" s="127">
        <f>IF(AND(datos_campo!U239&gt;=0,datos_campo!V239&gt;=0),AVERAGE(datos_campo!U239:V239),IF(OR(datos_campo!U239="",datos_campo!V239=""),SUM(datos_campo!U239:V239),"revisar"))*400</f>
        <v>48000</v>
      </c>
      <c r="O235" s="127">
        <f>IF(AND(datos_campo!W239&gt;=0,datos_campo!X239&gt;=0),AVERAGE(datos_campo!W239:X239),IF(OR(datos_campo!W239="",datos_campo!X239=""),SUM(datos_campo!W239:X239),"revisar"))*400</f>
        <v>29600</v>
      </c>
      <c r="P235" s="127">
        <f>IF(AND(datos_campo!Y239&gt;=0,datos_campo!Z239&gt;=0),AVERAGE(datos_campo!Y239:Z239),IF(OR(datos_campo!Y239="",datos_campo!Z239=""),SUM(datos_campo!Y239:Z239),"revisar"))*400</f>
        <v>0</v>
      </c>
      <c r="Q235" s="127">
        <f>IF(AND(datos_campo!AA239&gt;=0,datos_campo!AB239&gt;=0),AVERAGE(datos_campo!AA239:AB239),IF(OR(datos_campo!AA239="",datos_campo!AB239=""),SUM(datos_campo!AA239:AB239),"revisar"))*400</f>
        <v>0</v>
      </c>
      <c r="R235" s="127">
        <f>IF(AND(datos_campo!AC239&gt;=0,datos_campo!AD239&gt;=0),AVERAGE(datos_campo!AC239:AD239),IF(OR(datos_campo!AC239="",datos_campo!AD239=""),SUM(datos_campo!AC239:AD239),"revisar"))*400</f>
        <v>0</v>
      </c>
      <c r="S235" s="127">
        <f t="shared" si="27"/>
        <v>77600</v>
      </c>
      <c r="T235" s="127">
        <f>IF(AND(datos_campo!AE224&gt;=0,datos_campo!AF224&gt;=0),AVERAGE(datos_campo!AE224:AF224),IF(OR(datos_campo!AE224="",datos_campo!AF224=""),SUM(datos_campo!AE224:AF224),"revisar"))*400</f>
        <v>0</v>
      </c>
      <c r="U235" s="127">
        <f>IF(AND(datos_campo!AG239&gt;=0,datos_campo!AH239&gt;=0),AVERAGE(datos_campo!AG239:AH239),IF(OR(datos_campo!AG239="",datos_campo!AH239=""),SUM(datos_campo!AG239:AH239),"revisar"))*400</f>
        <v>14000</v>
      </c>
      <c r="V235" s="128">
        <f t="shared" si="26"/>
        <v>14000</v>
      </c>
    </row>
    <row r="236" spans="1:22" x14ac:dyDescent="0.25">
      <c r="A236" s="130">
        <f>datos_campo!A240</f>
        <v>42795</v>
      </c>
      <c r="B236" s="127" t="str">
        <f>datos_campo!B240</f>
        <v>Carolina</v>
      </c>
      <c r="C236" s="215">
        <f>datos_campo!C240</f>
        <v>4</v>
      </c>
      <c r="D236" s="127">
        <f>datos_campo!D240</f>
        <v>46</v>
      </c>
      <c r="E236" s="131">
        <f>datos_campo!E240</f>
        <v>13</v>
      </c>
      <c r="F236" s="127">
        <f>datos_campo!F240</f>
        <v>0</v>
      </c>
      <c r="G236" s="127">
        <f>datos_campo!G240</f>
        <v>5</v>
      </c>
      <c r="H236" s="131">
        <f>(datos_campo!H240/G236)</f>
        <v>18.8</v>
      </c>
      <c r="I236" s="131">
        <f>(datos_campo!I240/G236)</f>
        <v>50</v>
      </c>
      <c r="J236" s="131">
        <f t="shared" si="23"/>
        <v>68.8</v>
      </c>
      <c r="K236" s="131">
        <f t="shared" si="24"/>
        <v>27.325581395348838</v>
      </c>
      <c r="L236" s="131">
        <f t="shared" si="25"/>
        <v>72.674418604651166</v>
      </c>
      <c r="M236" s="132">
        <f>IF(COUNTIF(datos_campo!K240:T240,"&gt;=0")&gt;=1,((SUM(datos_campo!K240:T240)*100)/(COUNTIF(datos_campo!K240:T240,"&gt;=0")*20))," ")</f>
        <v>21.25</v>
      </c>
      <c r="N236" s="127">
        <f>IF(AND(datos_campo!U240&gt;=0,datos_campo!V240&gt;=0),AVERAGE(datos_campo!U240:V240),IF(OR(datos_campo!U240="",datos_campo!V240=""),SUM(datos_campo!U240:V240),"revisar"))*400</f>
        <v>22800</v>
      </c>
      <c r="O236" s="127">
        <f>IF(AND(datos_campo!W240&gt;=0,datos_campo!X240&gt;=0),AVERAGE(datos_campo!W240:X240),IF(OR(datos_campo!W240="",datos_campo!X240=""),SUM(datos_campo!W240:X240),"revisar"))*400</f>
        <v>10000</v>
      </c>
      <c r="P236" s="127">
        <f>IF(AND(datos_campo!Y240&gt;=0,datos_campo!Z240&gt;=0),AVERAGE(datos_campo!Y240:Z240),IF(OR(datos_campo!Y240="",datos_campo!Z240=""),SUM(datos_campo!Y240:Z240),"revisar"))*400</f>
        <v>0</v>
      </c>
      <c r="Q236" s="127">
        <f>IF(AND(datos_campo!AA240&gt;=0,datos_campo!AB240&gt;=0),AVERAGE(datos_campo!AA240:AB240),IF(OR(datos_campo!AA240="",datos_campo!AB240=""),SUM(datos_campo!AA240:AB240),"revisar"))*400</f>
        <v>0</v>
      </c>
      <c r="R236" s="127">
        <f>IF(AND(datos_campo!AC240&gt;=0,datos_campo!AD240&gt;=0),AVERAGE(datos_campo!AC240:AD240),IF(OR(datos_campo!AC240="",datos_campo!AD240=""),SUM(datos_campo!AC240:AD240),"revisar"))*400</f>
        <v>0</v>
      </c>
      <c r="S236" s="127">
        <f t="shared" si="27"/>
        <v>32800</v>
      </c>
      <c r="T236" s="127">
        <f>IF(AND(datos_campo!AE225&gt;=0,datos_campo!AF225&gt;=0),AVERAGE(datos_campo!AE225:AF225),IF(OR(datos_campo!AE225="",datos_campo!AF225=""),SUM(datos_campo!AE225:AF225),"revisar"))*400</f>
        <v>0</v>
      </c>
      <c r="U236" s="127">
        <f>IF(AND(datos_campo!AG240&gt;=0,datos_campo!AH240&gt;=0),AVERAGE(datos_campo!AG240:AH240),IF(OR(datos_campo!AG240="",datos_campo!AH240=""),SUM(datos_campo!AG240:AH240),"revisar"))*400</f>
        <v>2800</v>
      </c>
      <c r="V236" s="128">
        <f t="shared" si="26"/>
        <v>2800</v>
      </c>
    </row>
    <row r="237" spans="1:22" x14ac:dyDescent="0.25">
      <c r="A237" s="130">
        <f>datos_campo!A241</f>
        <v>42795</v>
      </c>
      <c r="B237" s="127" t="str">
        <f>datos_campo!B241</f>
        <v>Carolina</v>
      </c>
      <c r="C237" s="215">
        <f>datos_campo!C241</f>
        <v>4</v>
      </c>
      <c r="D237" s="127">
        <f>datos_campo!D241</f>
        <v>47</v>
      </c>
      <c r="E237" s="131">
        <f>datos_campo!E241</f>
        <v>13</v>
      </c>
      <c r="F237" s="127">
        <f>datos_campo!F241</f>
        <v>0</v>
      </c>
      <c r="G237" s="127">
        <f>datos_campo!G241</f>
        <v>5</v>
      </c>
      <c r="H237" s="131">
        <f>(datos_campo!H241/G237)</f>
        <v>44.6</v>
      </c>
      <c r="I237" s="131">
        <f>(datos_campo!I241/G237)</f>
        <v>78</v>
      </c>
      <c r="J237" s="131">
        <f t="shared" si="23"/>
        <v>122.6</v>
      </c>
      <c r="K237" s="131">
        <f t="shared" si="24"/>
        <v>36.378466557911914</v>
      </c>
      <c r="L237" s="131">
        <f t="shared" si="25"/>
        <v>63.621533442088094</v>
      </c>
      <c r="M237" s="132">
        <f>IF(COUNTIF(datos_campo!K241:T241,"&gt;=0")&gt;=1,((SUM(datos_campo!K241:T241)*100)/(COUNTIF(datos_campo!K241:T241,"&gt;=0")*20))," ")</f>
        <v>5.5</v>
      </c>
      <c r="N237" s="127">
        <f>IF(AND(datos_campo!U241&gt;=0,datos_campo!V241&gt;=0),AVERAGE(datos_campo!U241:V241),IF(OR(datos_campo!U241="",datos_campo!V241=""),SUM(datos_campo!U241:V241),"revisar"))*400</f>
        <v>18000</v>
      </c>
      <c r="O237" s="127">
        <f>IF(AND(datos_campo!W241&gt;=0,datos_campo!X241&gt;=0),AVERAGE(datos_campo!W241:X241),IF(OR(datos_campo!W241="",datos_campo!X241=""),SUM(datos_campo!W241:X241),"revisar"))*400</f>
        <v>20400</v>
      </c>
      <c r="P237" s="127">
        <f>IF(AND(datos_campo!Y241&gt;=0,datos_campo!Z241&gt;=0),AVERAGE(datos_campo!Y241:Z241),IF(OR(datos_campo!Y241="",datos_campo!Z241=""),SUM(datos_campo!Y241:Z241),"revisar"))*400</f>
        <v>0</v>
      </c>
      <c r="Q237" s="127">
        <f>IF(AND(datos_campo!AA241&gt;=0,datos_campo!AB241&gt;=0),AVERAGE(datos_campo!AA241:AB241),IF(OR(datos_campo!AA241="",datos_campo!AB241=""),SUM(datos_campo!AA241:AB241),"revisar"))*400</f>
        <v>400</v>
      </c>
      <c r="R237" s="127">
        <f>IF(AND(datos_campo!AC241&gt;=0,datos_campo!AD241&gt;=0),AVERAGE(datos_campo!AC241:AD241),IF(OR(datos_campo!AC241="",datos_campo!AD241=""),SUM(datos_campo!AC241:AD241),"revisar"))*400</f>
        <v>0</v>
      </c>
      <c r="S237" s="127">
        <f t="shared" si="27"/>
        <v>38800</v>
      </c>
      <c r="T237" s="127">
        <f>IF(AND(datos_campo!AE226&gt;=0,datos_campo!AF226&gt;=0),AVERAGE(datos_campo!AE226:AF226),IF(OR(datos_campo!AE226="",datos_campo!AF226=""),SUM(datos_campo!AE226:AF226),"revisar"))*400</f>
        <v>0</v>
      </c>
      <c r="U237" s="127">
        <f>IF(AND(datos_campo!AG241&gt;=0,datos_campo!AH241&gt;=0),AVERAGE(datos_campo!AG241:AH241),IF(OR(datos_campo!AG241="",datos_campo!AH241=""),SUM(datos_campo!AG241:AH241),"revisar"))*400</f>
        <v>0</v>
      </c>
      <c r="V237" s="128">
        <f t="shared" si="26"/>
        <v>0</v>
      </c>
    </row>
    <row r="238" spans="1:22" x14ac:dyDescent="0.25">
      <c r="A238" s="130">
        <f>datos_campo!A242</f>
        <v>42795</v>
      </c>
      <c r="B238" s="127" t="str">
        <f>datos_campo!B242</f>
        <v>Carolina</v>
      </c>
      <c r="C238" s="215">
        <f>datos_campo!C242</f>
        <v>4</v>
      </c>
      <c r="D238" s="127">
        <f>datos_campo!D242</f>
        <v>48</v>
      </c>
      <c r="E238" s="131">
        <f>datos_campo!E242</f>
        <v>13</v>
      </c>
      <c r="F238" s="127">
        <f>datos_campo!F242</f>
        <v>0</v>
      </c>
      <c r="G238" s="127">
        <f>datos_campo!G242</f>
        <v>5</v>
      </c>
      <c r="H238" s="131">
        <f>(datos_campo!H242/G238)</f>
        <v>56.2</v>
      </c>
      <c r="I238" s="131">
        <f>(datos_campo!I242/G238)</f>
        <v>63</v>
      </c>
      <c r="J238" s="131">
        <f t="shared" si="23"/>
        <v>119.2</v>
      </c>
      <c r="K238" s="131">
        <f t="shared" si="24"/>
        <v>47.147651006711406</v>
      </c>
      <c r="L238" s="131">
        <f t="shared" si="25"/>
        <v>52.852348993288587</v>
      </c>
      <c r="M238" s="132">
        <f>IF(COUNTIF(datos_campo!K242:T242,"&gt;=0")&gt;=1,((SUM(datos_campo!K242:T242)*100)/(COUNTIF(datos_campo!K242:T242,"&gt;=0")*20))," ")</f>
        <v>18</v>
      </c>
      <c r="N238" s="127">
        <f>IF(AND(datos_campo!U242&gt;=0,datos_campo!V242&gt;=0),AVERAGE(datos_campo!U242:V242),IF(OR(datos_campo!U242="",datos_campo!V242=""),SUM(datos_campo!U242:V242),"revisar"))*400</f>
        <v>15200</v>
      </c>
      <c r="O238" s="127">
        <f>IF(AND(datos_campo!W242&gt;=0,datos_campo!X242&gt;=0),AVERAGE(datos_campo!W242:X242),IF(OR(datos_campo!W242="",datos_campo!X242=""),SUM(datos_campo!W242:X242),"revisar"))*400</f>
        <v>15200</v>
      </c>
      <c r="P238" s="127">
        <f>IF(AND(datos_campo!Y242&gt;=0,datos_campo!Z242&gt;=0),AVERAGE(datos_campo!Y242:Z242),IF(OR(datos_campo!Y242="",datos_campo!Z242=""),SUM(datos_campo!Y242:Z242),"revisar"))*400</f>
        <v>400</v>
      </c>
      <c r="Q238" s="127">
        <f>IF(AND(datos_campo!AA242&gt;=0,datos_campo!AB242&gt;=0),AVERAGE(datos_campo!AA242:AB242),IF(OR(datos_campo!AA242="",datos_campo!AB242=""),SUM(datos_campo!AA242:AB242),"revisar"))*400</f>
        <v>400</v>
      </c>
      <c r="R238" s="127">
        <f>IF(AND(datos_campo!AC242&gt;=0,datos_campo!AD242&gt;=0),AVERAGE(datos_campo!AC242:AD242),IF(OR(datos_campo!AC242="",datos_campo!AD242=""),SUM(datos_campo!AC242:AD242),"revisar"))*400</f>
        <v>0</v>
      </c>
      <c r="S238" s="127">
        <f t="shared" si="27"/>
        <v>31200</v>
      </c>
      <c r="T238" s="127">
        <f>IF(AND(datos_campo!AE227&gt;=0,datos_campo!AF227&gt;=0),AVERAGE(datos_campo!AE227:AF227),IF(OR(datos_campo!AE227="",datos_campo!AF227=""),SUM(datos_campo!AE227:AF227),"revisar"))*400</f>
        <v>0</v>
      </c>
      <c r="U238" s="127">
        <f>IF(AND(datos_campo!AG242&gt;=0,datos_campo!AH242&gt;=0),AVERAGE(datos_campo!AG242:AH242),IF(OR(datos_campo!AG242="",datos_campo!AH242=""),SUM(datos_campo!AG242:AH242),"revisar"))*400</f>
        <v>400</v>
      </c>
      <c r="V238" s="128">
        <f t="shared" si="26"/>
        <v>400</v>
      </c>
    </row>
    <row r="239" spans="1:22" x14ac:dyDescent="0.25">
      <c r="A239" s="130">
        <f>datos_campo!A243</f>
        <v>42795</v>
      </c>
      <c r="B239" s="127" t="str">
        <f>datos_campo!B243</f>
        <v>Carolina</v>
      </c>
      <c r="C239" s="215">
        <f>datos_campo!C243</f>
        <v>4</v>
      </c>
      <c r="D239" s="127">
        <f>datos_campo!D243</f>
        <v>49</v>
      </c>
      <c r="E239" s="131">
        <f>datos_campo!E243</f>
        <v>13</v>
      </c>
      <c r="F239" s="127">
        <f>datos_campo!F243</f>
        <v>0</v>
      </c>
      <c r="G239" s="127">
        <f>datos_campo!G243</f>
        <v>5</v>
      </c>
      <c r="H239" s="131">
        <f>(datos_campo!H243/G239)</f>
        <v>14.2</v>
      </c>
      <c r="I239" s="131">
        <f>(datos_campo!I243/G239)</f>
        <v>8.6</v>
      </c>
      <c r="J239" s="131">
        <f t="shared" si="23"/>
        <v>22.799999999999997</v>
      </c>
      <c r="K239" s="131">
        <f t="shared" si="24"/>
        <v>62.280701754385973</v>
      </c>
      <c r="L239" s="131">
        <f t="shared" si="25"/>
        <v>37.719298245614041</v>
      </c>
      <c r="M239" s="132">
        <f>IF(COUNTIF(datos_campo!K243:T243,"&gt;=0")&gt;=1,((SUM(datos_campo!K243:T243)*100)/(COUNTIF(datos_campo!K243:T243,"&gt;=0")*20))," ")</f>
        <v>0</v>
      </c>
      <c r="N239" s="127">
        <f>IF(AND(datos_campo!U243&gt;=0,datos_campo!V243&gt;=0),AVERAGE(datos_campo!U243:V243),IF(OR(datos_campo!U243="",datos_campo!V243=""),SUM(datos_campo!U243:V243),"revisar"))*400</f>
        <v>5200</v>
      </c>
      <c r="O239" s="127">
        <f>IF(AND(datos_campo!W243&gt;=0,datos_campo!X243&gt;=0),AVERAGE(datos_campo!W243:X243),IF(OR(datos_campo!W243="",datos_campo!X243=""),SUM(datos_campo!W243:X243),"revisar"))*400</f>
        <v>4400</v>
      </c>
      <c r="P239" s="127">
        <f>IF(AND(datos_campo!Y243&gt;=0,datos_campo!Z243&gt;=0),AVERAGE(datos_campo!Y243:Z243),IF(OR(datos_campo!Y243="",datos_campo!Z243=""),SUM(datos_campo!Y243:Z243),"revisar"))*400</f>
        <v>0</v>
      </c>
      <c r="Q239" s="127">
        <f>IF(AND(datos_campo!AA243&gt;=0,datos_campo!AB243&gt;=0),AVERAGE(datos_campo!AA243:AB243),IF(OR(datos_campo!AA243="",datos_campo!AB243=""),SUM(datos_campo!AA243:AB243),"revisar"))*400</f>
        <v>800</v>
      </c>
      <c r="R239" s="127">
        <f>IF(AND(datos_campo!AC243&gt;=0,datos_campo!AD243&gt;=0),AVERAGE(datos_campo!AC243:AD243),IF(OR(datos_campo!AC243="",datos_campo!AD243=""),SUM(datos_campo!AC243:AD243),"revisar"))*400</f>
        <v>0</v>
      </c>
      <c r="S239" s="127">
        <f t="shared" si="27"/>
        <v>10400</v>
      </c>
      <c r="T239" s="127">
        <f>IF(AND(datos_campo!AE228&gt;=0,datos_campo!AF228&gt;=0),AVERAGE(datos_campo!AE228:AF228),IF(OR(datos_campo!AE228="",datos_campo!AF228=""),SUM(datos_campo!AE228:AF228),"revisar"))*400</f>
        <v>0</v>
      </c>
      <c r="U239" s="127">
        <f>IF(AND(datos_campo!AG243&gt;=0,datos_campo!AH243&gt;=0),AVERAGE(datos_campo!AG243:AH243),IF(OR(datos_campo!AG243="",datos_campo!AH243=""),SUM(datos_campo!AG243:AH243),"revisar"))*400</f>
        <v>400</v>
      </c>
      <c r="V239" s="128">
        <f t="shared" si="26"/>
        <v>400</v>
      </c>
    </row>
    <row r="240" spans="1:22" x14ac:dyDescent="0.25">
      <c r="A240" s="130">
        <f>datos_campo!A244</f>
        <v>42795</v>
      </c>
      <c r="B240" s="127" t="str">
        <f>datos_campo!B244</f>
        <v>Carolina</v>
      </c>
      <c r="C240" s="215">
        <f>datos_campo!C244</f>
        <v>4</v>
      </c>
      <c r="D240" s="127">
        <f>datos_campo!D244</f>
        <v>50</v>
      </c>
      <c r="E240" s="131">
        <f>datos_campo!E244</f>
        <v>13</v>
      </c>
      <c r="F240" s="127">
        <f>datos_campo!F244</f>
        <v>0</v>
      </c>
      <c r="G240" s="127">
        <f>datos_campo!G244</f>
        <v>5</v>
      </c>
      <c r="H240" s="131">
        <f>(datos_campo!H244/G240)</f>
        <v>16.2</v>
      </c>
      <c r="I240" s="131">
        <f>(datos_campo!I244/G240)</f>
        <v>27.8</v>
      </c>
      <c r="J240" s="131">
        <f t="shared" si="23"/>
        <v>44</v>
      </c>
      <c r="K240" s="131">
        <f t="shared" si="24"/>
        <v>36.81818181818182</v>
      </c>
      <c r="L240" s="131">
        <f t="shared" si="25"/>
        <v>63.18181818181818</v>
      </c>
      <c r="M240" s="132">
        <f>IF(COUNTIF(datos_campo!K244:T244,"&gt;=0")&gt;=1,((SUM(datos_campo!K244:T244)*100)/(COUNTIF(datos_campo!K244:T244,"&gt;=0")*20))," ")</f>
        <v>4.166666666666667</v>
      </c>
      <c r="N240" s="127">
        <f>IF(AND(datos_campo!U244&gt;=0,datos_campo!V244&gt;=0),AVERAGE(datos_campo!U244:V244),IF(OR(datos_campo!U244="",datos_campo!V244=""),SUM(datos_campo!U244:V244),"revisar"))*400</f>
        <v>30000</v>
      </c>
      <c r="O240" s="127">
        <f>IF(AND(datos_campo!W244&gt;=0,datos_campo!X244&gt;=0),AVERAGE(datos_campo!W244:X244),IF(OR(datos_campo!W244="",datos_campo!X244=""),SUM(datos_campo!W244:X244),"revisar"))*400</f>
        <v>39200</v>
      </c>
      <c r="P240" s="127">
        <f>IF(AND(datos_campo!Y244&gt;=0,datos_campo!Z244&gt;=0),AVERAGE(datos_campo!Y244:Z244),IF(OR(datos_campo!Y244="",datos_campo!Z244=""),SUM(datos_campo!Y244:Z244),"revisar"))*400</f>
        <v>400</v>
      </c>
      <c r="Q240" s="127">
        <f>IF(AND(datos_campo!AA244&gt;=0,datos_campo!AB244&gt;=0),AVERAGE(datos_campo!AA244:AB244),IF(OR(datos_campo!AA244="",datos_campo!AB244=""),SUM(datos_campo!AA244:AB244),"revisar"))*400</f>
        <v>800</v>
      </c>
      <c r="R240" s="127">
        <f>IF(AND(datos_campo!AC244&gt;=0,datos_campo!AD244&gt;=0),AVERAGE(datos_campo!AC244:AD244),IF(OR(datos_campo!AC244="",datos_campo!AD244=""),SUM(datos_campo!AC244:AD244),"revisar"))*400</f>
        <v>0</v>
      </c>
      <c r="S240" s="127">
        <f t="shared" si="27"/>
        <v>70400</v>
      </c>
      <c r="T240" s="127">
        <f>IF(AND(datos_campo!AE229&gt;=0,datos_campo!AF229&gt;=0),AVERAGE(datos_campo!AE229:AF229),IF(OR(datos_campo!AE229="",datos_campo!AF229=""),SUM(datos_campo!AE229:AF229),"revisar"))*400</f>
        <v>0</v>
      </c>
      <c r="U240" s="127">
        <f>IF(AND(datos_campo!AG244&gt;=0,datos_campo!AH244&gt;=0),AVERAGE(datos_campo!AG244:AH244),IF(OR(datos_campo!AG244="",datos_campo!AH244=""),SUM(datos_campo!AG244:AH244),"revisar"))*400</f>
        <v>800</v>
      </c>
      <c r="V240" s="128">
        <f t="shared" si="26"/>
        <v>800</v>
      </c>
    </row>
    <row r="241" spans="1:22" x14ac:dyDescent="0.25">
      <c r="A241" s="130">
        <f>datos_campo!A245</f>
        <v>42795</v>
      </c>
      <c r="B241" s="127" t="str">
        <f>datos_campo!B245</f>
        <v>Carolina</v>
      </c>
      <c r="C241" s="215">
        <f>datos_campo!C245</f>
        <v>4</v>
      </c>
      <c r="D241" s="127">
        <f>datos_campo!D245</f>
        <v>51</v>
      </c>
      <c r="E241" s="131">
        <f>datos_campo!E245</f>
        <v>11</v>
      </c>
      <c r="F241" s="127">
        <f>datos_campo!F245</f>
        <v>0</v>
      </c>
      <c r="G241" s="127">
        <f>datos_campo!G245</f>
        <v>5</v>
      </c>
      <c r="H241" s="131">
        <f>(datos_campo!H245/G241)</f>
        <v>12.6</v>
      </c>
      <c r="I241" s="131">
        <f>(datos_campo!I245/G241)</f>
        <v>24.6</v>
      </c>
      <c r="J241" s="131">
        <f t="shared" si="23"/>
        <v>37.200000000000003</v>
      </c>
      <c r="K241" s="131">
        <f t="shared" si="24"/>
        <v>33.87096774193548</v>
      </c>
      <c r="L241" s="131">
        <f t="shared" si="25"/>
        <v>66.129032258064512</v>
      </c>
      <c r="M241" s="132">
        <f>IF(COUNTIF(datos_campo!K245:T245,"&gt;=0")&gt;=1,((SUM(datos_campo!K245:T245)*100)/(COUNTIF(datos_campo!K245:T245,"&gt;=0")*20))," ")</f>
        <v>0</v>
      </c>
      <c r="N241" s="127">
        <f>IF(AND(datos_campo!U245&gt;=0,datos_campo!V245&gt;=0),AVERAGE(datos_campo!U245:V245),IF(OR(datos_campo!U245="",datos_campo!V245=""),SUM(datos_campo!U245:V245),"revisar"))*400</f>
        <v>6000</v>
      </c>
      <c r="O241" s="127">
        <f>IF(AND(datos_campo!W245&gt;=0,datos_campo!X245&gt;=0),AVERAGE(datos_campo!W245:X245),IF(OR(datos_campo!W245="",datos_campo!X245=""),SUM(datos_campo!W245:X245),"revisar"))*400</f>
        <v>16000</v>
      </c>
      <c r="P241" s="127">
        <f>IF(AND(datos_campo!Y245&gt;=0,datos_campo!Z245&gt;=0),AVERAGE(datos_campo!Y245:Z245),IF(OR(datos_campo!Y245="",datos_campo!Z245=""),SUM(datos_campo!Y245:Z245),"revisar"))*400</f>
        <v>0</v>
      </c>
      <c r="Q241" s="127">
        <f>IF(AND(datos_campo!AA245&gt;=0,datos_campo!AB245&gt;=0),AVERAGE(datos_campo!AA245:AB245),IF(OR(datos_campo!AA245="",datos_campo!AB245=""),SUM(datos_campo!AA245:AB245),"revisar"))*400</f>
        <v>0</v>
      </c>
      <c r="R241" s="127">
        <f>IF(AND(datos_campo!AC245&gt;=0,datos_campo!AD245&gt;=0),AVERAGE(datos_campo!AC245:AD245),IF(OR(datos_campo!AC245="",datos_campo!AD245=""),SUM(datos_campo!AC245:AD245),"revisar"))*400</f>
        <v>800</v>
      </c>
      <c r="S241" s="127">
        <f t="shared" si="27"/>
        <v>22800</v>
      </c>
      <c r="T241" s="127">
        <f>IF(AND(datos_campo!AE230&gt;=0,datos_campo!AF230&gt;=0),AVERAGE(datos_campo!AE230:AF230),IF(OR(datos_campo!AE230="",datos_campo!AF230=""),SUM(datos_campo!AE230:AF230),"revisar"))*400</f>
        <v>0</v>
      </c>
      <c r="U241" s="127">
        <f>IF(AND(datos_campo!AG245&gt;=0,datos_campo!AH245&gt;=0),AVERAGE(datos_campo!AG245:AH245),IF(OR(datos_campo!AG245="",datos_campo!AH245=""),SUM(datos_campo!AG245:AH245),"revisar"))*400</f>
        <v>0</v>
      </c>
      <c r="V241" s="128">
        <f t="shared" si="26"/>
        <v>0</v>
      </c>
    </row>
    <row r="242" spans="1:22" x14ac:dyDescent="0.25">
      <c r="A242" s="130">
        <f>datos_campo!A246</f>
        <v>42795</v>
      </c>
      <c r="B242" s="127" t="str">
        <f>datos_campo!B246</f>
        <v>Carolina</v>
      </c>
      <c r="C242" s="215">
        <f>datos_campo!C246</f>
        <v>4</v>
      </c>
      <c r="D242" s="127">
        <f>datos_campo!D246</f>
        <v>52</v>
      </c>
      <c r="E242" s="131">
        <f>datos_campo!E246</f>
        <v>11</v>
      </c>
      <c r="F242" s="127">
        <f>datos_campo!F246</f>
        <v>0</v>
      </c>
      <c r="G242" s="127">
        <f>datos_campo!G246</f>
        <v>5</v>
      </c>
      <c r="H242" s="131">
        <f>(datos_campo!H246/G242)</f>
        <v>23.2</v>
      </c>
      <c r="I242" s="131">
        <f>(datos_campo!I246/G242)</f>
        <v>27</v>
      </c>
      <c r="J242" s="131">
        <f t="shared" si="23"/>
        <v>50.2</v>
      </c>
      <c r="K242" s="131">
        <f t="shared" si="24"/>
        <v>46.21513944223107</v>
      </c>
      <c r="L242" s="131">
        <f t="shared" si="25"/>
        <v>53.784860557768923</v>
      </c>
      <c r="M242" s="132">
        <f>IF(COUNTIF(datos_campo!K246:T246,"&gt;=0")&gt;=1,((SUM(datos_campo!K246:T246)*100)/(COUNTIF(datos_campo!K246:T246,"&gt;=0")*20))," ")</f>
        <v>2.5</v>
      </c>
      <c r="N242" s="127">
        <f>IF(AND(datos_campo!U246&gt;=0,datos_campo!V246&gt;=0),AVERAGE(datos_campo!U246:V246),IF(OR(datos_campo!U246="",datos_campo!V246=""),SUM(datos_campo!U246:V246),"revisar"))*400</f>
        <v>6400</v>
      </c>
      <c r="O242" s="127">
        <f>IF(AND(datos_campo!W246&gt;=0,datos_campo!X246&gt;=0),AVERAGE(datos_campo!W246:X246),IF(OR(datos_campo!W246="",datos_campo!X246=""),SUM(datos_campo!W246:X246),"revisar"))*400</f>
        <v>36800</v>
      </c>
      <c r="P242" s="127">
        <f>IF(AND(datos_campo!Y246&gt;=0,datos_campo!Z246&gt;=0),AVERAGE(datos_campo!Y246:Z246),IF(OR(datos_campo!Y246="",datos_campo!Z246=""),SUM(datos_campo!Y246:Z246),"revisar"))*400</f>
        <v>0</v>
      </c>
      <c r="Q242" s="127">
        <f>IF(AND(datos_campo!AA246&gt;=0,datos_campo!AB246&gt;=0),AVERAGE(datos_campo!AA246:AB246),IF(OR(datos_campo!AA246="",datos_campo!AB246=""),SUM(datos_campo!AA246:AB246),"revisar"))*400</f>
        <v>0</v>
      </c>
      <c r="R242" s="127">
        <f>IF(AND(datos_campo!AC246&gt;=0,datos_campo!AD246&gt;=0),AVERAGE(datos_campo!AC246:AD246),IF(OR(datos_campo!AC246="",datos_campo!AD246=""),SUM(datos_campo!AC246:AD246),"revisar"))*400</f>
        <v>0</v>
      </c>
      <c r="S242" s="127">
        <f t="shared" si="27"/>
        <v>43200</v>
      </c>
      <c r="T242" s="127">
        <f>IF(AND(datos_campo!AE231&gt;=0,datos_campo!AF231&gt;=0),AVERAGE(datos_campo!AE231:AF231),IF(OR(datos_campo!AE231="",datos_campo!AF231=""),SUM(datos_campo!AE231:AF231),"revisar"))*400</f>
        <v>0</v>
      </c>
      <c r="U242" s="127">
        <f>IF(AND(datos_campo!AG246&gt;=0,datos_campo!AH246&gt;=0),AVERAGE(datos_campo!AG246:AH246),IF(OR(datos_campo!AG246="",datos_campo!AH246=""),SUM(datos_campo!AG246:AH246),"revisar"))*400</f>
        <v>1200</v>
      </c>
      <c r="V242" s="128">
        <f t="shared" si="26"/>
        <v>1200</v>
      </c>
    </row>
    <row r="243" spans="1:22" x14ac:dyDescent="0.25">
      <c r="A243" s="130">
        <f>datos_campo!A247</f>
        <v>42795</v>
      </c>
      <c r="B243" s="127" t="str">
        <f>datos_campo!B247</f>
        <v>Carolina</v>
      </c>
      <c r="C243" s="215">
        <f>datos_campo!C247</f>
        <v>4</v>
      </c>
      <c r="D243" s="127">
        <f>datos_campo!D247</f>
        <v>53</v>
      </c>
      <c r="E243" s="131">
        <f>datos_campo!E247</f>
        <v>11</v>
      </c>
      <c r="F243" s="127">
        <f>datos_campo!F247</f>
        <v>0</v>
      </c>
      <c r="G243" s="127">
        <f>datos_campo!G247</f>
        <v>5</v>
      </c>
      <c r="H243" s="131">
        <f>(datos_campo!H247/G243)</f>
        <v>41.2</v>
      </c>
      <c r="I243" s="131">
        <f>(datos_campo!I247/G243)</f>
        <v>31.4</v>
      </c>
      <c r="J243" s="131">
        <f t="shared" si="23"/>
        <v>72.599999999999994</v>
      </c>
      <c r="K243" s="131">
        <f t="shared" si="24"/>
        <v>56.749311294765846</v>
      </c>
      <c r="L243" s="131">
        <f t="shared" si="25"/>
        <v>43.250688705234161</v>
      </c>
      <c r="M243" s="132">
        <f>IF(COUNTIF(datos_campo!K247:T247,"&gt;=0")&gt;=1,((SUM(datos_campo!K247:T247)*100)/(COUNTIF(datos_campo!K247:T247,"&gt;=0")*20))," ")</f>
        <v>2.8571428571428572</v>
      </c>
      <c r="N243" s="127">
        <f>IF(AND(datos_campo!U247&gt;=0,datos_campo!V247&gt;=0),AVERAGE(datos_campo!U247:V247),IF(OR(datos_campo!U247="",datos_campo!V247=""),SUM(datos_campo!U247:V247),"revisar"))*400</f>
        <v>18400</v>
      </c>
      <c r="O243" s="127">
        <f>IF(AND(datos_campo!W247&gt;=0,datos_campo!X247&gt;=0),AVERAGE(datos_campo!W247:X247),IF(OR(datos_campo!W247="",datos_campo!X247=""),SUM(datos_campo!W247:X247),"revisar"))*400</f>
        <v>57200</v>
      </c>
      <c r="P243" s="127">
        <f>IF(AND(datos_campo!Y247&gt;=0,datos_campo!Z247&gt;=0),AVERAGE(datos_campo!Y247:Z247),IF(OR(datos_campo!Y247="",datos_campo!Z247=""),SUM(datos_campo!Y247:Z247),"revisar"))*400</f>
        <v>4400</v>
      </c>
      <c r="Q243" s="127">
        <f>IF(AND(datos_campo!AA247&gt;=0,datos_campo!AB247&gt;=0),AVERAGE(datos_campo!AA247:AB247),IF(OR(datos_campo!AA247="",datos_campo!AB247=""),SUM(datos_campo!AA247:AB247),"revisar"))*400</f>
        <v>800</v>
      </c>
      <c r="R243" s="127">
        <f>IF(AND(datos_campo!AC247&gt;=0,datos_campo!AD247&gt;=0),AVERAGE(datos_campo!AC247:AD247),IF(OR(datos_campo!AC247="",datos_campo!AD247=""),SUM(datos_campo!AC247:AD247),"revisar"))*400</f>
        <v>0</v>
      </c>
      <c r="S243" s="127">
        <f t="shared" si="27"/>
        <v>80800</v>
      </c>
      <c r="T243" s="127">
        <f>IF(AND(datos_campo!AE232&gt;=0,datos_campo!AF232&gt;=0),AVERAGE(datos_campo!AE232:AF232),IF(OR(datos_campo!AE232="",datos_campo!AF232=""),SUM(datos_campo!AE232:AF232),"revisar"))*400</f>
        <v>0</v>
      </c>
      <c r="U243" s="127">
        <f>IF(AND(datos_campo!AG247&gt;=0,datos_campo!AH247&gt;=0),AVERAGE(datos_campo!AG247:AH247),IF(OR(datos_campo!AG247="",datos_campo!AH247=""),SUM(datos_campo!AG247:AH247),"revisar"))*400</f>
        <v>3200</v>
      </c>
      <c r="V243" s="128">
        <f t="shared" si="26"/>
        <v>3200</v>
      </c>
    </row>
    <row r="244" spans="1:22" x14ac:dyDescent="0.25">
      <c r="A244" s="130">
        <f>datos_campo!A248</f>
        <v>42795</v>
      </c>
      <c r="B244" s="127" t="str">
        <f>datos_campo!B248</f>
        <v>Carolina</v>
      </c>
      <c r="C244" s="215">
        <f>datos_campo!C248</f>
        <v>4</v>
      </c>
      <c r="D244" s="127">
        <f>datos_campo!D248</f>
        <v>54</v>
      </c>
      <c r="E244" s="131">
        <f>datos_campo!E248</f>
        <v>11</v>
      </c>
      <c r="F244" s="127">
        <f>datos_campo!F248</f>
        <v>0</v>
      </c>
      <c r="G244" s="127">
        <f>datos_campo!G248</f>
        <v>5</v>
      </c>
      <c r="H244" s="131">
        <f>(datos_campo!H248/G244)</f>
        <v>19</v>
      </c>
      <c r="I244" s="131">
        <f>(datos_campo!I248/G244)</f>
        <v>44.6</v>
      </c>
      <c r="J244" s="131">
        <f t="shared" ref="J244:J307" si="28">H244+I244</f>
        <v>63.6</v>
      </c>
      <c r="K244" s="131">
        <f t="shared" ref="K244:K307" si="29">(H244*100)/$J244</f>
        <v>29.874213836477988</v>
      </c>
      <c r="L244" s="131">
        <f t="shared" ref="L244:L307" si="30">(I244*100)/$J244</f>
        <v>70.125786163522008</v>
      </c>
      <c r="M244" s="132">
        <f>IF(COUNTIF(datos_campo!K248:T248,"&gt;=0")&gt;=1,((SUM(datos_campo!K248:T248)*100)/(COUNTIF(datos_campo!K248:T248,"&gt;=0")*20))," ")</f>
        <v>20</v>
      </c>
      <c r="N244" s="127">
        <f>IF(AND(datos_campo!U248&gt;=0,datos_campo!V248&gt;=0),AVERAGE(datos_campo!U248:V248),IF(OR(datos_campo!U248="",datos_campo!V248=""),SUM(datos_campo!U248:V248),"revisar"))*400</f>
        <v>14400</v>
      </c>
      <c r="O244" s="127">
        <f>IF(AND(datos_campo!W248&gt;=0,datos_campo!X248&gt;=0),AVERAGE(datos_campo!W248:X248),IF(OR(datos_campo!W248="",datos_campo!X248=""),SUM(datos_campo!W248:X248),"revisar"))*400</f>
        <v>23200</v>
      </c>
      <c r="P244" s="127">
        <f>IF(AND(datos_campo!Y248&gt;=0,datos_campo!Z248&gt;=0),AVERAGE(datos_campo!Y248:Z248),IF(OR(datos_campo!Y248="",datos_campo!Z248=""),SUM(datos_campo!Y248:Z248),"revisar"))*400</f>
        <v>2400</v>
      </c>
      <c r="Q244" s="127">
        <f>IF(AND(datos_campo!AA248&gt;=0,datos_campo!AB248&gt;=0),AVERAGE(datos_campo!AA248:AB248),IF(OR(datos_campo!AA248="",datos_campo!AB248=""),SUM(datos_campo!AA248:AB248),"revisar"))*400</f>
        <v>0</v>
      </c>
      <c r="R244" s="127">
        <f>IF(AND(datos_campo!AC248&gt;=0,datos_campo!AD248&gt;=0),AVERAGE(datos_campo!AC248:AD248),IF(OR(datos_campo!AC248="",datos_campo!AD248=""),SUM(datos_campo!AC248:AD248),"revisar"))*400</f>
        <v>0</v>
      </c>
      <c r="S244" s="127">
        <f t="shared" si="27"/>
        <v>40000</v>
      </c>
      <c r="T244" s="127">
        <f>IF(AND(datos_campo!AE233&gt;=0,datos_campo!AF233&gt;=0),AVERAGE(datos_campo!AE233:AF233),IF(OR(datos_campo!AE233="",datos_campo!AF233=""),SUM(datos_campo!AE233:AF233),"revisar"))*400</f>
        <v>0</v>
      </c>
      <c r="U244" s="127">
        <f>IF(AND(datos_campo!AG248&gt;=0,datos_campo!AH248&gt;=0),AVERAGE(datos_campo!AG248:AH248),IF(OR(datos_campo!AG248="",datos_campo!AH248=""),SUM(datos_campo!AG248:AH248),"revisar"))*400</f>
        <v>3200</v>
      </c>
      <c r="V244" s="128">
        <f t="shared" ref="V244:V307" si="31">SUM(T244+U244)</f>
        <v>3200</v>
      </c>
    </row>
    <row r="245" spans="1:22" x14ac:dyDescent="0.25">
      <c r="A245" s="130">
        <f>datos_campo!A249</f>
        <v>42795</v>
      </c>
      <c r="B245" s="127" t="str">
        <f>datos_campo!B249</f>
        <v>Carolina</v>
      </c>
      <c r="C245" s="215">
        <f>datos_campo!C249</f>
        <v>4</v>
      </c>
      <c r="D245" s="127">
        <f>datos_campo!D249</f>
        <v>55</v>
      </c>
      <c r="E245" s="131">
        <f>datos_campo!E249</f>
        <v>11</v>
      </c>
      <c r="F245" s="127">
        <f>datos_campo!F249</f>
        <v>0</v>
      </c>
      <c r="G245" s="127">
        <f>datos_campo!G249</f>
        <v>5</v>
      </c>
      <c r="H245" s="131">
        <f>(datos_campo!H249/G245)</f>
        <v>22.8</v>
      </c>
      <c r="I245" s="131">
        <f>(datos_campo!I249/G245)</f>
        <v>92.6</v>
      </c>
      <c r="J245" s="131">
        <f t="shared" si="28"/>
        <v>115.39999999999999</v>
      </c>
      <c r="K245" s="131">
        <f t="shared" si="29"/>
        <v>19.75736568457539</v>
      </c>
      <c r="L245" s="131">
        <f t="shared" si="30"/>
        <v>80.24263431542461</v>
      </c>
      <c r="M245" s="132">
        <f>IF(COUNTIF(datos_campo!K249:T249,"&gt;=0")&gt;=1,((SUM(datos_campo!K249:T249)*100)/(COUNTIF(datos_campo!K249:T249,"&gt;=0")*20))," ")</f>
        <v>2</v>
      </c>
      <c r="N245" s="127">
        <f>IF(AND(datos_campo!U249&gt;=0,datos_campo!V249&gt;=0),AVERAGE(datos_campo!U249:V249),IF(OR(datos_campo!U249="",datos_campo!V249=""),SUM(datos_campo!U249:V249),"revisar"))*400</f>
        <v>6400</v>
      </c>
      <c r="O245" s="127">
        <f>IF(AND(datos_campo!W249&gt;=0,datos_campo!X249&gt;=0),AVERAGE(datos_campo!W249:X249),IF(OR(datos_campo!W249="",datos_campo!X249=""),SUM(datos_campo!W249:X249),"revisar"))*400</f>
        <v>12000</v>
      </c>
      <c r="P245" s="127">
        <f>IF(AND(datos_campo!Y249&gt;=0,datos_campo!Z249&gt;=0),AVERAGE(datos_campo!Y249:Z249),IF(OR(datos_campo!Y249="",datos_campo!Z249=""),SUM(datos_campo!Y249:Z249),"revisar"))*400</f>
        <v>0</v>
      </c>
      <c r="Q245" s="127">
        <f>IF(AND(datos_campo!AA249&gt;=0,datos_campo!AB249&gt;=0),AVERAGE(datos_campo!AA249:AB249),IF(OR(datos_campo!AA249="",datos_campo!AB249=""),SUM(datos_campo!AA249:AB249),"revisar"))*400</f>
        <v>0</v>
      </c>
      <c r="R245" s="127">
        <f>IF(AND(datos_campo!AC249&gt;=0,datos_campo!AD249&gt;=0),AVERAGE(datos_campo!AC249:AD249),IF(OR(datos_campo!AC249="",datos_campo!AD249=""),SUM(datos_campo!AC249:AD249),"revisar"))*400</f>
        <v>0</v>
      </c>
      <c r="S245" s="127">
        <f t="shared" si="27"/>
        <v>18400</v>
      </c>
      <c r="T245" s="127">
        <f>IF(AND(datos_campo!AE234&gt;=0,datos_campo!AF234&gt;=0),AVERAGE(datos_campo!AE234:AF234),IF(OR(datos_campo!AE234="",datos_campo!AF234=""),SUM(datos_campo!AE234:AF234),"revisar"))*400</f>
        <v>0</v>
      </c>
      <c r="U245" s="127">
        <f>IF(AND(datos_campo!AG249&gt;=0,datos_campo!AH249&gt;=0),AVERAGE(datos_campo!AG249:AH249),IF(OR(datos_campo!AG249="",datos_campo!AH249=""),SUM(datos_campo!AG249:AH249),"revisar"))*400</f>
        <v>400</v>
      </c>
      <c r="V245" s="128">
        <f t="shared" si="31"/>
        <v>400</v>
      </c>
    </row>
    <row r="246" spans="1:22" x14ac:dyDescent="0.25">
      <c r="A246" s="130">
        <f>datos_campo!A250</f>
        <v>42795</v>
      </c>
      <c r="B246" s="127" t="str">
        <f>datos_campo!B250</f>
        <v>Carolina</v>
      </c>
      <c r="C246" s="215">
        <f>datos_campo!C250</f>
        <v>4</v>
      </c>
      <c r="D246" s="127">
        <f>datos_campo!D250</f>
        <v>56</v>
      </c>
      <c r="E246" s="131">
        <f>datos_campo!E250</f>
        <v>14</v>
      </c>
      <c r="F246" s="127">
        <f>datos_campo!F250</f>
        <v>0</v>
      </c>
      <c r="G246" s="127">
        <f>datos_campo!G250</f>
        <v>5</v>
      </c>
      <c r="H246" s="131">
        <f>(datos_campo!H250/G246)</f>
        <v>56.6</v>
      </c>
      <c r="I246" s="131">
        <f>(datos_campo!I250/G246)</f>
        <v>62</v>
      </c>
      <c r="J246" s="131">
        <f t="shared" si="28"/>
        <v>118.6</v>
      </c>
      <c r="K246" s="131">
        <f t="shared" si="29"/>
        <v>47.723440134907257</v>
      </c>
      <c r="L246" s="131">
        <f t="shared" si="30"/>
        <v>52.27655986509275</v>
      </c>
      <c r="M246" s="132">
        <f>IF(COUNTIF(datos_campo!K250:T250,"&gt;=0")&gt;=1,((SUM(datos_campo!K250:T250)*100)/(COUNTIF(datos_campo!K250:T250,"&gt;=0")*20))," ")</f>
        <v>45</v>
      </c>
      <c r="N246" s="127">
        <f>IF(AND(datos_campo!U250&gt;=0,datos_campo!V250&gt;=0),AVERAGE(datos_campo!U250:V250),IF(OR(datos_campo!U250="",datos_campo!V250=""),SUM(datos_campo!U250:V250),"revisar"))*400</f>
        <v>9200</v>
      </c>
      <c r="O246" s="127">
        <f>IF(AND(datos_campo!W250&gt;=0,datos_campo!X250&gt;=0),AVERAGE(datos_campo!W250:X250),IF(OR(datos_campo!W250="",datos_campo!X250=""),SUM(datos_campo!W250:X250),"revisar"))*400</f>
        <v>20400</v>
      </c>
      <c r="P246" s="127">
        <f>IF(AND(datos_campo!Y250&gt;=0,datos_campo!Z250&gt;=0),AVERAGE(datos_campo!Y250:Z250),IF(OR(datos_campo!Y250="",datos_campo!Z250=""),SUM(datos_campo!Y250:Z250),"revisar"))*400</f>
        <v>0</v>
      </c>
      <c r="Q246" s="127">
        <f>IF(AND(datos_campo!AA250&gt;=0,datos_campo!AB250&gt;=0),AVERAGE(datos_campo!AA250:AB250),IF(OR(datos_campo!AA250="",datos_campo!AB250=""),SUM(datos_campo!AA250:AB250),"revisar"))*400</f>
        <v>0</v>
      </c>
      <c r="R246" s="127">
        <f>IF(AND(datos_campo!AC250&gt;=0,datos_campo!AD250&gt;=0),AVERAGE(datos_campo!AC250:AD250),IF(OR(datos_campo!AC250="",datos_campo!AD250=""),SUM(datos_campo!AC250:AD250),"revisar"))*400</f>
        <v>0</v>
      </c>
      <c r="S246" s="127">
        <f t="shared" si="27"/>
        <v>29600</v>
      </c>
      <c r="T246" s="127">
        <f>IF(AND(datos_campo!AE235&gt;=0,datos_campo!AF235&gt;=0),AVERAGE(datos_campo!AE235:AF235),IF(OR(datos_campo!AE235="",datos_campo!AF235=""),SUM(datos_campo!AE235:AF235),"revisar"))*400</f>
        <v>0</v>
      </c>
      <c r="U246" s="127">
        <f>IF(AND(datos_campo!AG250&gt;=0,datos_campo!AH250&gt;=0),AVERAGE(datos_campo!AG250:AH250),IF(OR(datos_campo!AG250="",datos_campo!AH250=""),SUM(datos_campo!AG250:AH250),"revisar"))*400</f>
        <v>400</v>
      </c>
      <c r="V246" s="128">
        <f t="shared" si="31"/>
        <v>400</v>
      </c>
    </row>
    <row r="247" spans="1:22" x14ac:dyDescent="0.25">
      <c r="A247" s="130">
        <f>datos_campo!A251</f>
        <v>42795</v>
      </c>
      <c r="B247" s="127" t="str">
        <f>datos_campo!B251</f>
        <v>Carolina</v>
      </c>
      <c r="C247" s="215">
        <f>datos_campo!C251</f>
        <v>4</v>
      </c>
      <c r="D247" s="127">
        <f>datos_campo!D251</f>
        <v>57</v>
      </c>
      <c r="E247" s="131">
        <f>datos_campo!E251</f>
        <v>14</v>
      </c>
      <c r="F247" s="127">
        <f>datos_campo!F251</f>
        <v>0</v>
      </c>
      <c r="G247" s="127">
        <f>datos_campo!G251</f>
        <v>5</v>
      </c>
      <c r="H247" s="131">
        <f>(datos_campo!H251/G247)</f>
        <v>23.4</v>
      </c>
      <c r="I247" s="131">
        <f>(datos_campo!I251/G247)</f>
        <v>44.6</v>
      </c>
      <c r="J247" s="131">
        <f t="shared" si="28"/>
        <v>68</v>
      </c>
      <c r="K247" s="131">
        <f t="shared" si="29"/>
        <v>34.411764705882355</v>
      </c>
      <c r="L247" s="131">
        <f t="shared" si="30"/>
        <v>65.588235294117652</v>
      </c>
      <c r="M247" s="132">
        <f>IF(COUNTIF(datos_campo!K251:T251,"&gt;=0")&gt;=1,((SUM(datos_campo!K251:T251)*100)/(COUNTIF(datos_campo!K251:T251,"&gt;=0")*20))," ")</f>
        <v>15</v>
      </c>
      <c r="N247" s="127">
        <f>IF(AND(datos_campo!U251&gt;=0,datos_campo!V251&gt;=0),AVERAGE(datos_campo!U251:V251),IF(OR(datos_campo!U251="",datos_campo!V251=""),SUM(datos_campo!U251:V251),"revisar"))*400</f>
        <v>10000</v>
      </c>
      <c r="O247" s="127">
        <f>IF(AND(datos_campo!W251&gt;=0,datos_campo!X251&gt;=0),AVERAGE(datos_campo!W251:X251),IF(OR(datos_campo!W251="",datos_campo!X251=""),SUM(datos_campo!W251:X251),"revisar"))*400</f>
        <v>55600</v>
      </c>
      <c r="P247" s="127">
        <f>IF(AND(datos_campo!Y251&gt;=0,datos_campo!Z251&gt;=0),AVERAGE(datos_campo!Y251:Z251),IF(OR(datos_campo!Y251="",datos_campo!Z251=""),SUM(datos_campo!Y251:Z251),"revisar"))*400</f>
        <v>0</v>
      </c>
      <c r="Q247" s="127">
        <f>IF(AND(datos_campo!AA251&gt;=0,datos_campo!AB251&gt;=0),AVERAGE(datos_campo!AA251:AB251),IF(OR(datos_campo!AA251="",datos_campo!AB251=""),SUM(datos_campo!AA251:AB251),"revisar"))*400</f>
        <v>0</v>
      </c>
      <c r="R247" s="127">
        <f>IF(AND(datos_campo!AC251&gt;=0,datos_campo!AD251&gt;=0),AVERAGE(datos_campo!AC251:AD251),IF(OR(datos_campo!AC251="",datos_campo!AD251=""),SUM(datos_campo!AC251:AD251),"revisar"))*400</f>
        <v>0</v>
      </c>
      <c r="S247" s="127">
        <f t="shared" si="27"/>
        <v>65600</v>
      </c>
      <c r="T247" s="127">
        <f>IF(AND(datos_campo!AE236&gt;=0,datos_campo!AF236&gt;=0),AVERAGE(datos_campo!AE236:AF236),IF(OR(datos_campo!AE236="",datos_campo!AF236=""),SUM(datos_campo!AE236:AF236),"revisar"))*400</f>
        <v>0</v>
      </c>
      <c r="U247" s="127">
        <f>IF(AND(datos_campo!AG251&gt;=0,datos_campo!AH251&gt;=0),AVERAGE(datos_campo!AG251:AH251),IF(OR(datos_campo!AG251="",datos_campo!AH251=""),SUM(datos_campo!AG251:AH251),"revisar"))*400</f>
        <v>400</v>
      </c>
      <c r="V247" s="128">
        <f t="shared" si="31"/>
        <v>400</v>
      </c>
    </row>
    <row r="248" spans="1:22" x14ac:dyDescent="0.25">
      <c r="A248" s="130">
        <f>datos_campo!A252</f>
        <v>42795</v>
      </c>
      <c r="B248" s="127" t="str">
        <f>datos_campo!B252</f>
        <v>Carolina</v>
      </c>
      <c r="C248" s="215">
        <f>datos_campo!C252</f>
        <v>4</v>
      </c>
      <c r="D248" s="127">
        <f>datos_campo!D252</f>
        <v>58</v>
      </c>
      <c r="E248" s="131">
        <f>datos_campo!E252</f>
        <v>11</v>
      </c>
      <c r="F248" s="127">
        <f>datos_campo!F252</f>
        <v>0</v>
      </c>
      <c r="G248" s="127">
        <f>datos_campo!G252</f>
        <v>5</v>
      </c>
      <c r="H248" s="131">
        <f>(datos_campo!H252/G248)</f>
        <v>30.6</v>
      </c>
      <c r="I248" s="131">
        <f>(datos_campo!I252/G248)</f>
        <v>40.200000000000003</v>
      </c>
      <c r="J248" s="131">
        <f t="shared" si="28"/>
        <v>70.800000000000011</v>
      </c>
      <c r="K248" s="131">
        <f t="shared" si="29"/>
        <v>43.220338983050837</v>
      </c>
      <c r="L248" s="131">
        <f t="shared" si="30"/>
        <v>56.779661016949149</v>
      </c>
      <c r="M248" s="132">
        <f>IF(COUNTIF(datos_campo!K252:T252,"&gt;=0")&gt;=1,((SUM(datos_campo!K252:T252)*100)/(COUNTIF(datos_campo!K252:T252,"&gt;=0")*20))," ")</f>
        <v>5</v>
      </c>
      <c r="N248" s="127">
        <f>IF(AND(datos_campo!U252&gt;=0,datos_campo!V252&gt;=0),AVERAGE(datos_campo!U252:V252),IF(OR(datos_campo!U252="",datos_campo!V252=""),SUM(datos_campo!U252:V252),"revisar"))*400</f>
        <v>9200</v>
      </c>
      <c r="O248" s="127">
        <f>IF(AND(datos_campo!W252&gt;=0,datos_campo!X252&gt;=0),AVERAGE(datos_campo!W252:X252),IF(OR(datos_campo!W252="",datos_campo!X252=""),SUM(datos_campo!W252:X252),"revisar"))*400</f>
        <v>22800</v>
      </c>
      <c r="P248" s="127">
        <f>IF(AND(datos_campo!Y252&gt;=0,datos_campo!Z252&gt;=0),AVERAGE(datos_campo!Y252:Z252),IF(OR(datos_campo!Y252="",datos_campo!Z252=""),SUM(datos_campo!Y252:Z252),"revisar"))*400</f>
        <v>0</v>
      </c>
      <c r="Q248" s="127">
        <f>IF(AND(datos_campo!AA252&gt;=0,datos_campo!AB252&gt;=0),AVERAGE(datos_campo!AA252:AB252),IF(OR(datos_campo!AA252="",datos_campo!AB252=""),SUM(datos_campo!AA252:AB252),"revisar"))*400</f>
        <v>0</v>
      </c>
      <c r="R248" s="127">
        <f>IF(AND(datos_campo!AC252&gt;=0,datos_campo!AD252&gt;=0),AVERAGE(datos_campo!AC252:AD252),IF(OR(datos_campo!AC252="",datos_campo!AD252=""),SUM(datos_campo!AC252:AD252),"revisar"))*400</f>
        <v>0</v>
      </c>
      <c r="S248" s="127">
        <f t="shared" si="27"/>
        <v>32000</v>
      </c>
      <c r="T248" s="127">
        <f>IF(AND(datos_campo!AE237&gt;=0,datos_campo!AF237&gt;=0),AVERAGE(datos_campo!AE237:AF237),IF(OR(datos_campo!AE237="",datos_campo!AF237=""),SUM(datos_campo!AE237:AF237),"revisar"))*400</f>
        <v>0</v>
      </c>
      <c r="U248" s="127">
        <f>IF(AND(datos_campo!AG252&gt;=0,datos_campo!AH252&gt;=0),AVERAGE(datos_campo!AG252:AH252),IF(OR(datos_campo!AG252="",datos_campo!AH252=""),SUM(datos_campo!AG252:AH252),"revisar"))*400</f>
        <v>2400</v>
      </c>
      <c r="V248" s="128">
        <f t="shared" si="31"/>
        <v>2400</v>
      </c>
    </row>
    <row r="249" spans="1:22" x14ac:dyDescent="0.25">
      <c r="A249" s="130">
        <f>datos_campo!A253</f>
        <v>42795</v>
      </c>
      <c r="B249" s="127" t="str">
        <f>datos_campo!B253</f>
        <v>Carolina</v>
      </c>
      <c r="C249" s="215">
        <f>datos_campo!C253</f>
        <v>4</v>
      </c>
      <c r="D249" s="127">
        <f>datos_campo!D253</f>
        <v>59</v>
      </c>
      <c r="E249" s="131">
        <f>datos_campo!E253</f>
        <v>14</v>
      </c>
      <c r="F249" s="127">
        <f>datos_campo!F253</f>
        <v>0</v>
      </c>
      <c r="G249" s="127">
        <f>datos_campo!G253</f>
        <v>5</v>
      </c>
      <c r="H249" s="131">
        <f>(datos_campo!H253/G249)</f>
        <v>61.8</v>
      </c>
      <c r="I249" s="131">
        <f>(datos_campo!I253/G249)</f>
        <v>51.2</v>
      </c>
      <c r="J249" s="131">
        <f t="shared" si="28"/>
        <v>113</v>
      </c>
      <c r="K249" s="131">
        <f t="shared" si="29"/>
        <v>54.690265486725664</v>
      </c>
      <c r="L249" s="131">
        <f t="shared" si="30"/>
        <v>45.309734513274336</v>
      </c>
      <c r="M249" s="132">
        <f>IF(COUNTIF(datos_campo!K253:T253,"&gt;=0")&gt;=1,((SUM(datos_campo!K253:T253)*100)/(COUNTIF(datos_campo!K253:T253,"&gt;=0")*20))," ")</f>
        <v>5</v>
      </c>
      <c r="N249" s="127">
        <f>IF(AND(datos_campo!U253&gt;=0,datos_campo!V253&gt;=0),AVERAGE(datos_campo!U253:V253),IF(OR(datos_campo!U253="",datos_campo!V253=""),SUM(datos_campo!U253:V253),"revisar"))*400</f>
        <v>19600</v>
      </c>
      <c r="O249" s="127">
        <f>IF(AND(datos_campo!W253&gt;=0,datos_campo!X253&gt;=0),AVERAGE(datos_campo!W253:X253),IF(OR(datos_campo!W253="",datos_campo!X253=""),SUM(datos_campo!W253:X253),"revisar"))*400</f>
        <v>11200</v>
      </c>
      <c r="P249" s="127">
        <f>IF(AND(datos_campo!Y253&gt;=0,datos_campo!Z253&gt;=0),AVERAGE(datos_campo!Y253:Z253),IF(OR(datos_campo!Y253="",datos_campo!Z253=""),SUM(datos_campo!Y253:Z253),"revisar"))*400</f>
        <v>800</v>
      </c>
      <c r="Q249" s="127">
        <f>IF(AND(datos_campo!AA253&gt;=0,datos_campo!AB253&gt;=0),AVERAGE(datos_campo!AA253:AB253),IF(OR(datos_campo!AA253="",datos_campo!AB253=""),SUM(datos_campo!AA253:AB253),"revisar"))*400</f>
        <v>0</v>
      </c>
      <c r="R249" s="127">
        <f>IF(AND(datos_campo!AC253&gt;=0,datos_campo!AD253&gt;=0),AVERAGE(datos_campo!AC253:AD253),IF(OR(datos_campo!AC253="",datos_campo!AD253=""),SUM(datos_campo!AC253:AD253),"revisar"))*400</f>
        <v>0</v>
      </c>
      <c r="S249" s="127">
        <f t="shared" si="27"/>
        <v>31600</v>
      </c>
      <c r="T249" s="127">
        <f>IF(AND(datos_campo!AE238&gt;=0,datos_campo!AF238&gt;=0),AVERAGE(datos_campo!AE238:AF238),IF(OR(datos_campo!AE238="",datos_campo!AF238=""),SUM(datos_campo!AE238:AF238),"revisar"))*400</f>
        <v>0</v>
      </c>
      <c r="U249" s="127">
        <f>IF(AND(datos_campo!AG253&gt;=0,datos_campo!AH253&gt;=0),AVERAGE(datos_campo!AG253:AH253),IF(OR(datos_campo!AG253="",datos_campo!AH253=""),SUM(datos_campo!AG253:AH253),"revisar"))*400</f>
        <v>400</v>
      </c>
      <c r="V249" s="128">
        <f t="shared" si="31"/>
        <v>400</v>
      </c>
    </row>
    <row r="250" spans="1:22" x14ac:dyDescent="0.25">
      <c r="A250" s="130">
        <f>datos_campo!A254</f>
        <v>42795</v>
      </c>
      <c r="B250" s="127" t="str">
        <f>datos_campo!B254</f>
        <v>Carolina</v>
      </c>
      <c r="C250" s="215">
        <f>datos_campo!C254</f>
        <v>4</v>
      </c>
      <c r="D250" s="127">
        <f>datos_campo!D254</f>
        <v>60</v>
      </c>
      <c r="E250" s="131">
        <f>datos_campo!E254</f>
        <v>14</v>
      </c>
      <c r="F250" s="127">
        <f>datos_campo!F254</f>
        <v>0</v>
      </c>
      <c r="G250" s="127">
        <f>datos_campo!G254</f>
        <v>5</v>
      </c>
      <c r="H250" s="131">
        <f>(datos_campo!H254/G250)</f>
        <v>62</v>
      </c>
      <c r="I250" s="131">
        <f>(datos_campo!I254/G250)</f>
        <v>44</v>
      </c>
      <c r="J250" s="131">
        <f t="shared" si="28"/>
        <v>106</v>
      </c>
      <c r="K250" s="131">
        <f t="shared" si="29"/>
        <v>58.490566037735846</v>
      </c>
      <c r="L250" s="131">
        <f t="shared" si="30"/>
        <v>41.509433962264154</v>
      </c>
      <c r="M250" s="132">
        <f>IF(COUNTIF(datos_campo!K254:T254,"&gt;=0")&gt;=1,((SUM(datos_campo!K254:T254)*100)/(COUNTIF(datos_campo!K254:T254,"&gt;=0")*20))," ")</f>
        <v>5</v>
      </c>
      <c r="N250" s="127">
        <f>IF(AND(datos_campo!U254&gt;=0,datos_campo!V254&gt;=0),AVERAGE(datos_campo!U254:V254),IF(OR(datos_campo!U254="",datos_campo!V254=""),SUM(datos_campo!U254:V254),"revisar"))*400</f>
        <v>7600</v>
      </c>
      <c r="O250" s="127">
        <f>IF(AND(datos_campo!W254&gt;=0,datos_campo!X254&gt;=0),AVERAGE(datos_campo!W254:X254),IF(OR(datos_campo!W254="",datos_campo!X254=""),SUM(datos_campo!W254:X254),"revisar"))*400</f>
        <v>22400</v>
      </c>
      <c r="P250" s="127">
        <f>IF(AND(datos_campo!Y254&gt;=0,datos_campo!Z254&gt;=0),AVERAGE(datos_campo!Y254:Z254),IF(OR(datos_campo!Y254="",datos_campo!Z254=""),SUM(datos_campo!Y254:Z254),"revisar"))*400</f>
        <v>1200</v>
      </c>
      <c r="Q250" s="127">
        <f>IF(AND(datos_campo!AA254&gt;=0,datos_campo!AB254&gt;=0),AVERAGE(datos_campo!AA254:AB254),IF(OR(datos_campo!AA254="",datos_campo!AB254=""),SUM(datos_campo!AA254:AB254),"revisar"))*400</f>
        <v>0</v>
      </c>
      <c r="R250" s="127">
        <f>IF(AND(datos_campo!AC254&gt;=0,datos_campo!AD254&gt;=0),AVERAGE(datos_campo!AC254:AD254),IF(OR(datos_campo!AC254="",datos_campo!AD254=""),SUM(datos_campo!AC254:AD254),"revisar"))*400</f>
        <v>0</v>
      </c>
      <c r="S250" s="127">
        <f t="shared" si="27"/>
        <v>31200</v>
      </c>
      <c r="T250" s="127">
        <f>IF(AND(datos_campo!AE239&gt;=0,datos_campo!AF239&gt;=0),AVERAGE(datos_campo!AE239:AF239),IF(OR(datos_campo!AE239="",datos_campo!AF239=""),SUM(datos_campo!AE239:AF239),"revisar"))*400</f>
        <v>0</v>
      </c>
      <c r="U250" s="127">
        <f>IF(AND(datos_campo!AG254&gt;=0,datos_campo!AH254&gt;=0),AVERAGE(datos_campo!AG254:AH254),IF(OR(datos_campo!AG254="",datos_campo!AH254=""),SUM(datos_campo!AG254:AH254),"revisar"))*400</f>
        <v>800</v>
      </c>
      <c r="V250" s="128">
        <f t="shared" si="31"/>
        <v>800</v>
      </c>
    </row>
    <row r="251" spans="1:22" x14ac:dyDescent="0.25">
      <c r="A251" s="130">
        <f>datos_campo!A255</f>
        <v>42829</v>
      </c>
      <c r="B251" s="127" t="str">
        <f>datos_campo!B255</f>
        <v>Luisa Fernanda</v>
      </c>
      <c r="C251" s="215">
        <f>datos_campo!C255</f>
        <v>5</v>
      </c>
      <c r="D251" s="127">
        <f>datos_campo!D255</f>
        <v>1</v>
      </c>
      <c r="E251" s="131">
        <f>datos_campo!E255</f>
        <v>3</v>
      </c>
      <c r="F251" s="127">
        <f>datos_campo!F255</f>
        <v>0</v>
      </c>
      <c r="G251" s="127">
        <f>datos_campo!G255</f>
        <v>5</v>
      </c>
      <c r="H251" s="131">
        <f>(datos_campo!H255/G251)</f>
        <v>23.6</v>
      </c>
      <c r="I251" s="131">
        <f>(datos_campo!I255/G251)</f>
        <v>31.6</v>
      </c>
      <c r="J251" s="131">
        <f t="shared" si="28"/>
        <v>55.2</v>
      </c>
      <c r="K251" s="131">
        <f t="shared" si="29"/>
        <v>42.753623188405797</v>
      </c>
      <c r="L251" s="131">
        <f t="shared" si="30"/>
        <v>57.246376811594203</v>
      </c>
      <c r="M251" s="132">
        <f>IF(COUNTIF(datos_campo!K255:T255,"&gt;=0")&gt;=1,((SUM(datos_campo!K255:T255)*100)/(COUNTIF(datos_campo!K255:T255,"&gt;=0")*20))," ")</f>
        <v>7.75</v>
      </c>
      <c r="N251" s="127">
        <f>IF(AND(datos_campo!U255&gt;=0,datos_campo!V255&gt;=0),AVERAGE(datos_campo!U255:V255),IF(OR(datos_campo!U255="",datos_campo!V255=""),SUM(datos_campo!U255:V255),"revisar"))*400</f>
        <v>3600</v>
      </c>
      <c r="O251" s="127">
        <f>IF(AND(datos_campo!W255&gt;=0,datos_campo!X255&gt;=0),AVERAGE(datos_campo!W255:X255),IF(OR(datos_campo!W255="",datos_campo!X255=""),SUM(datos_campo!W255:X255),"revisar"))*400</f>
        <v>3200</v>
      </c>
      <c r="P251" s="127">
        <f>IF(AND(datos_campo!Y255&gt;=0,datos_campo!Z255&gt;=0),AVERAGE(datos_campo!Y255:Z255),IF(OR(datos_campo!Y255="",datos_campo!Z255=""),SUM(datos_campo!Y255:Z255),"revisar"))*400</f>
        <v>0</v>
      </c>
      <c r="Q251" s="127">
        <f>IF(AND(datos_campo!AA255&gt;=0,datos_campo!AB255&gt;=0),AVERAGE(datos_campo!AA255:AB255),IF(OR(datos_campo!AA255="",datos_campo!AB255=""),SUM(datos_campo!AA255:AB255),"revisar"))*400</f>
        <v>0</v>
      </c>
      <c r="R251" s="127">
        <f>IF(AND(datos_campo!AC255&gt;=0,datos_campo!AD255&gt;=0),AVERAGE(datos_campo!AC255:AD255),IF(OR(datos_campo!AC255="",datos_campo!AD255=""),SUM(datos_campo!AC255:AD255),"revisar"))*400</f>
        <v>0</v>
      </c>
      <c r="S251" s="127">
        <f t="shared" si="27"/>
        <v>6800</v>
      </c>
      <c r="T251" s="127">
        <f>IF(AND(datos_campo!AE240&gt;=0,datos_campo!AF240&gt;=0),AVERAGE(datos_campo!AE240:AF240),IF(OR(datos_campo!AE240="",datos_campo!AF240=""),SUM(datos_campo!AE240:AF240),"revisar"))*400</f>
        <v>0</v>
      </c>
      <c r="U251" s="127">
        <f>IF(AND(datos_campo!AG255&gt;=0,datos_campo!AH255&gt;=0),AVERAGE(datos_campo!AG255:AH255),IF(OR(datos_campo!AG255="",datos_campo!AH255=""),SUM(datos_campo!AG255:AH255),"revisar"))*400</f>
        <v>400</v>
      </c>
      <c r="V251" s="128">
        <f t="shared" si="31"/>
        <v>400</v>
      </c>
    </row>
    <row r="252" spans="1:22" x14ac:dyDescent="0.25">
      <c r="A252" s="130">
        <f>datos_campo!A256</f>
        <v>42829</v>
      </c>
      <c r="B252" s="127" t="str">
        <f>datos_campo!B256</f>
        <v>Luisa Fernanda</v>
      </c>
      <c r="C252" s="215">
        <f>datos_campo!C256</f>
        <v>5</v>
      </c>
      <c r="D252" s="127">
        <f>datos_campo!D256</f>
        <v>2</v>
      </c>
      <c r="E252" s="131">
        <f>datos_campo!E256</f>
        <v>3</v>
      </c>
      <c r="F252" s="127">
        <f>datos_campo!F256</f>
        <v>0</v>
      </c>
      <c r="G252" s="127">
        <f>datos_campo!G256</f>
        <v>5</v>
      </c>
      <c r="H252" s="131">
        <f>(datos_campo!H256/G252)</f>
        <v>33</v>
      </c>
      <c r="I252" s="131">
        <f>(datos_campo!I256/G252)</f>
        <v>59.2</v>
      </c>
      <c r="J252" s="131">
        <f t="shared" si="28"/>
        <v>92.2</v>
      </c>
      <c r="K252" s="131">
        <f t="shared" si="29"/>
        <v>35.791757049891537</v>
      </c>
      <c r="L252" s="131">
        <f t="shared" si="30"/>
        <v>64.208242950108456</v>
      </c>
      <c r="M252" s="132">
        <f>IF(COUNTIF(datos_campo!K256:T256,"&gt;=0")&gt;=1,((SUM(datos_campo!K256:T256)*100)/(COUNTIF(datos_campo!K256:T256,"&gt;=0")*20))," ")</f>
        <v>13.1</v>
      </c>
      <c r="N252" s="127">
        <f>IF(AND(datos_campo!U256&gt;=0,datos_campo!V256&gt;=0),AVERAGE(datos_campo!U256:V256),IF(OR(datos_campo!U256="",datos_campo!V256=""),SUM(datos_campo!U256:V256),"revisar"))*400</f>
        <v>7600</v>
      </c>
      <c r="O252" s="127">
        <f>IF(AND(datos_campo!W256&gt;=0,datos_campo!X256&gt;=0),AVERAGE(datos_campo!W256:X256),IF(OR(datos_campo!W256="",datos_campo!X256=""),SUM(datos_campo!W256:X256),"revisar"))*400</f>
        <v>7200</v>
      </c>
      <c r="P252" s="127">
        <f>IF(AND(datos_campo!Y256&gt;=0,datos_campo!Z256&gt;=0),AVERAGE(datos_campo!Y256:Z256),IF(OR(datos_campo!Y256="",datos_campo!Z256=""),SUM(datos_campo!Y256:Z256),"revisar"))*400</f>
        <v>0</v>
      </c>
      <c r="Q252" s="127">
        <f>IF(AND(datos_campo!AA256&gt;=0,datos_campo!AB256&gt;=0),AVERAGE(datos_campo!AA256:AB256),IF(OR(datos_campo!AA256="",datos_campo!AB256=""),SUM(datos_campo!AA256:AB256),"revisar"))*400</f>
        <v>0</v>
      </c>
      <c r="R252" s="127">
        <f>IF(AND(datos_campo!AC256&gt;=0,datos_campo!AD256&gt;=0),AVERAGE(datos_campo!AC256:AD256),IF(OR(datos_campo!AC256="",datos_campo!AD256=""),SUM(datos_campo!AC256:AD256),"revisar"))*400</f>
        <v>0</v>
      </c>
      <c r="S252" s="127">
        <f t="shared" si="27"/>
        <v>14800</v>
      </c>
      <c r="T252" s="127">
        <f>IF(AND(datos_campo!AE241&gt;=0,datos_campo!AF241&gt;=0),AVERAGE(datos_campo!AE241:AF241),IF(OR(datos_campo!AE241="",datos_campo!AF241=""),SUM(datos_campo!AE241:AF241),"revisar"))*400</f>
        <v>0</v>
      </c>
      <c r="U252" s="127">
        <f>IF(AND(datos_campo!AG256&gt;=0,datos_campo!AH256&gt;=0),AVERAGE(datos_campo!AG256:AH256),IF(OR(datos_campo!AG256="",datos_campo!AH256=""),SUM(datos_campo!AG256:AH256),"revisar"))*400</f>
        <v>400</v>
      </c>
      <c r="V252" s="128">
        <f t="shared" si="31"/>
        <v>400</v>
      </c>
    </row>
    <row r="253" spans="1:22" x14ac:dyDescent="0.25">
      <c r="A253" s="130">
        <f>datos_campo!A257</f>
        <v>42829</v>
      </c>
      <c r="B253" s="127" t="str">
        <f>datos_campo!B257</f>
        <v>Luisa Fernanda</v>
      </c>
      <c r="C253" s="215">
        <f>datos_campo!C257</f>
        <v>5</v>
      </c>
      <c r="D253" s="127">
        <f>datos_campo!D257</f>
        <v>3</v>
      </c>
      <c r="E253" s="131">
        <f>datos_campo!E257</f>
        <v>3</v>
      </c>
      <c r="F253" s="127">
        <f>datos_campo!F257</f>
        <v>0</v>
      </c>
      <c r="G253" s="127">
        <f>datos_campo!G257</f>
        <v>5</v>
      </c>
      <c r="H253" s="131">
        <f>(datos_campo!H257/G253)</f>
        <v>36.6</v>
      </c>
      <c r="I253" s="131">
        <f>(datos_campo!I257/G253)</f>
        <v>27.6</v>
      </c>
      <c r="J253" s="131">
        <f t="shared" si="28"/>
        <v>64.2</v>
      </c>
      <c r="K253" s="131">
        <f t="shared" si="29"/>
        <v>57.009345794392523</v>
      </c>
      <c r="L253" s="131">
        <f t="shared" si="30"/>
        <v>42.990654205607477</v>
      </c>
      <c r="M253" s="132">
        <f>IF(COUNTIF(datos_campo!K257:T257,"&gt;=0")&gt;=1,((SUM(datos_campo!K257:T257)*100)/(COUNTIF(datos_campo!K257:T257,"&gt;=0")*20))," ")</f>
        <v>3.3333333333333335</v>
      </c>
      <c r="N253" s="127">
        <f>IF(AND(datos_campo!U257&gt;=0,datos_campo!V257&gt;=0),AVERAGE(datos_campo!U257:V257),IF(OR(datos_campo!U257="",datos_campo!V257=""),SUM(datos_campo!U257:V257),"revisar"))*400</f>
        <v>6400</v>
      </c>
      <c r="O253" s="127">
        <f>IF(AND(datos_campo!W257&gt;=0,datos_campo!X257&gt;=0),AVERAGE(datos_campo!W257:X257),IF(OR(datos_campo!W257="",datos_campo!X257=""),SUM(datos_campo!W257:X257),"revisar"))*400</f>
        <v>15600</v>
      </c>
      <c r="P253" s="127">
        <f>IF(AND(datos_campo!Y257&gt;=0,datos_campo!Z257&gt;=0),AVERAGE(datos_campo!Y257:Z257),IF(OR(datos_campo!Y257="",datos_campo!Z257=""),SUM(datos_campo!Y257:Z257),"revisar"))*400</f>
        <v>1600</v>
      </c>
      <c r="Q253" s="127">
        <f>IF(AND(datos_campo!AA257&gt;=0,datos_campo!AB257&gt;=0),AVERAGE(datos_campo!AA257:AB257),IF(OR(datos_campo!AA257="",datos_campo!AB257=""),SUM(datos_campo!AA257:AB257),"revisar"))*400</f>
        <v>0</v>
      </c>
      <c r="R253" s="127">
        <f>IF(AND(datos_campo!AC257&gt;=0,datos_campo!AD257&gt;=0),AVERAGE(datos_campo!AC257:AD257),IF(OR(datos_campo!AC257="",datos_campo!AD257=""),SUM(datos_campo!AC257:AD257),"revisar"))*400</f>
        <v>0</v>
      </c>
      <c r="S253" s="127">
        <f t="shared" si="27"/>
        <v>23600</v>
      </c>
      <c r="T253" s="127">
        <f>IF(AND(datos_campo!AE242&gt;=0,datos_campo!AF242&gt;=0),AVERAGE(datos_campo!AE242:AF242),IF(OR(datos_campo!AE242="",datos_campo!AF242=""),SUM(datos_campo!AE242:AF242),"revisar"))*400</f>
        <v>0</v>
      </c>
      <c r="U253" s="127">
        <f>IF(AND(datos_campo!AG257&gt;=0,datos_campo!AH257&gt;=0),AVERAGE(datos_campo!AG257:AH257),IF(OR(datos_campo!AG257="",datos_campo!AH257=""),SUM(datos_campo!AG257:AH257),"revisar"))*400</f>
        <v>800</v>
      </c>
      <c r="V253" s="128">
        <f t="shared" si="31"/>
        <v>800</v>
      </c>
    </row>
    <row r="254" spans="1:22" x14ac:dyDescent="0.25">
      <c r="A254" s="130">
        <f>datos_campo!A258</f>
        <v>42829</v>
      </c>
      <c r="B254" s="127" t="str">
        <f>datos_campo!B258</f>
        <v>Luisa Fernanda</v>
      </c>
      <c r="C254" s="215">
        <f>datos_campo!C258</f>
        <v>5</v>
      </c>
      <c r="D254" s="127">
        <f>datos_campo!D258</f>
        <v>4</v>
      </c>
      <c r="E254" s="131">
        <f>datos_campo!E258</f>
        <v>4</v>
      </c>
      <c r="F254" s="127">
        <f>datos_campo!F258</f>
        <v>0</v>
      </c>
      <c r="G254" s="127">
        <f>datos_campo!G258</f>
        <v>5</v>
      </c>
      <c r="H254" s="131">
        <f>(datos_campo!H258/G254)</f>
        <v>14.6</v>
      </c>
      <c r="I254" s="131">
        <f>(datos_campo!I258/G254)</f>
        <v>31.2</v>
      </c>
      <c r="J254" s="131">
        <f t="shared" si="28"/>
        <v>45.8</v>
      </c>
      <c r="K254" s="131">
        <f t="shared" si="29"/>
        <v>31.877729257641924</v>
      </c>
      <c r="L254" s="131">
        <f t="shared" si="30"/>
        <v>68.122270742358083</v>
      </c>
      <c r="M254" s="132">
        <f>IF(COUNTIF(datos_campo!K258:T258,"&gt;=0")&gt;=1,((SUM(datos_campo!K258:T258)*100)/(COUNTIF(datos_campo!K258:T258,"&gt;=0")*20))," ")</f>
        <v>2.5</v>
      </c>
      <c r="N254" s="127">
        <f>IF(AND(datos_campo!U258&gt;=0,datos_campo!V258&gt;=0),AVERAGE(datos_campo!U258:V258),IF(OR(datos_campo!U258="",datos_campo!V258=""),SUM(datos_campo!U258:V258),"revisar"))*400</f>
        <v>800</v>
      </c>
      <c r="O254" s="127">
        <f>IF(AND(datos_campo!W258&gt;=0,datos_campo!X258&gt;=0),AVERAGE(datos_campo!W258:X258),IF(OR(datos_campo!W258="",datos_campo!X258=""),SUM(datos_campo!W258:X258),"revisar"))*400</f>
        <v>6000</v>
      </c>
      <c r="P254" s="127">
        <f>IF(AND(datos_campo!Y258&gt;=0,datos_campo!Z258&gt;=0),AVERAGE(datos_campo!Y258:Z258),IF(OR(datos_campo!Y258="",datos_campo!Z258=""),SUM(datos_campo!Y258:Z258),"revisar"))*400</f>
        <v>0</v>
      </c>
      <c r="Q254" s="127">
        <f>IF(AND(datos_campo!AA258&gt;=0,datos_campo!AB258&gt;=0),AVERAGE(datos_campo!AA258:AB258),IF(OR(datos_campo!AA258="",datos_campo!AB258=""),SUM(datos_campo!AA258:AB258),"revisar"))*400</f>
        <v>0</v>
      </c>
      <c r="R254" s="127">
        <f>IF(AND(datos_campo!AC258&gt;=0,datos_campo!AD258&gt;=0),AVERAGE(datos_campo!AC258:AD258),IF(OR(datos_campo!AC258="",datos_campo!AD258=""),SUM(datos_campo!AC258:AD258),"revisar"))*400</f>
        <v>0</v>
      </c>
      <c r="S254" s="127">
        <f t="shared" si="27"/>
        <v>6800</v>
      </c>
      <c r="T254" s="127">
        <f>IF(AND(datos_campo!AE243&gt;=0,datos_campo!AF243&gt;=0),AVERAGE(datos_campo!AE243:AF243),IF(OR(datos_campo!AE243="",datos_campo!AF243=""),SUM(datos_campo!AE243:AF243),"revisar"))*400</f>
        <v>0</v>
      </c>
      <c r="U254" s="127">
        <f>IF(AND(datos_campo!AG258&gt;=0,datos_campo!AH258&gt;=0),AVERAGE(datos_campo!AG258:AH258),IF(OR(datos_campo!AG258="",datos_campo!AH258=""),SUM(datos_campo!AG258:AH258),"revisar"))*400</f>
        <v>0</v>
      </c>
      <c r="V254" s="128">
        <f t="shared" si="31"/>
        <v>0</v>
      </c>
    </row>
    <row r="255" spans="1:22" x14ac:dyDescent="0.25">
      <c r="A255" s="130">
        <f>datos_campo!A259</f>
        <v>42829</v>
      </c>
      <c r="B255" s="127" t="str">
        <f>datos_campo!B259</f>
        <v>Luisa Fernanda</v>
      </c>
      <c r="C255" s="215">
        <f>datos_campo!C259</f>
        <v>5</v>
      </c>
      <c r="D255" s="127">
        <f>datos_campo!D259</f>
        <v>5</v>
      </c>
      <c r="E255" s="131">
        <f>datos_campo!E259</f>
        <v>4</v>
      </c>
      <c r="F255" s="127">
        <f>datos_campo!F259</f>
        <v>0</v>
      </c>
      <c r="G255" s="127">
        <f>datos_campo!G259</f>
        <v>5</v>
      </c>
      <c r="H255" s="131">
        <f>(datos_campo!H259/G255)</f>
        <v>25.6</v>
      </c>
      <c r="I255" s="131">
        <f>(datos_campo!I259/G255)</f>
        <v>32</v>
      </c>
      <c r="J255" s="131">
        <f t="shared" si="28"/>
        <v>57.6</v>
      </c>
      <c r="K255" s="131">
        <f t="shared" si="29"/>
        <v>44.444444444444443</v>
      </c>
      <c r="L255" s="131">
        <f t="shared" si="30"/>
        <v>55.555555555555557</v>
      </c>
      <c r="M255" s="132">
        <f>IF(COUNTIF(datos_campo!K259:T259,"&gt;=0")&gt;=1,((SUM(datos_campo!K259:T259)*100)/(COUNTIF(datos_campo!K259:T259,"&gt;=0")*20))," ")</f>
        <v>12</v>
      </c>
      <c r="N255" s="127">
        <f>IF(AND(datos_campo!U259&gt;=0,datos_campo!V259&gt;=0),AVERAGE(datos_campo!U259:V259),IF(OR(datos_campo!U259="",datos_campo!V259=""),SUM(datos_campo!U259:V259),"revisar"))*400</f>
        <v>12400</v>
      </c>
      <c r="O255" s="127">
        <f>IF(AND(datos_campo!W259&gt;=0,datos_campo!X259&gt;=0),AVERAGE(datos_campo!W259:X259),IF(OR(datos_campo!W259="",datos_campo!X259=""),SUM(datos_campo!W259:X259),"revisar"))*400</f>
        <v>9200</v>
      </c>
      <c r="P255" s="127">
        <f>IF(AND(datos_campo!Y259&gt;=0,datos_campo!Z259&gt;=0),AVERAGE(datos_campo!Y259:Z259),IF(OR(datos_campo!Y259="",datos_campo!Z259=""),SUM(datos_campo!Y259:Z259),"revisar"))*400</f>
        <v>0</v>
      </c>
      <c r="Q255" s="127">
        <f>IF(AND(datos_campo!AA259&gt;=0,datos_campo!AB259&gt;=0),AVERAGE(datos_campo!AA259:AB259),IF(OR(datos_campo!AA259="",datos_campo!AB259=""),SUM(datos_campo!AA259:AB259),"revisar"))*400</f>
        <v>0</v>
      </c>
      <c r="R255" s="127">
        <f>IF(AND(datos_campo!AC259&gt;=0,datos_campo!AD259&gt;=0),AVERAGE(datos_campo!AC259:AD259),IF(OR(datos_campo!AC259="",datos_campo!AD259=""),SUM(datos_campo!AC259:AD259),"revisar"))*400</f>
        <v>0</v>
      </c>
      <c r="S255" s="127">
        <f t="shared" si="27"/>
        <v>21600</v>
      </c>
      <c r="T255" s="127">
        <f>IF(AND(datos_campo!AE244&gt;=0,datos_campo!AF244&gt;=0),AVERAGE(datos_campo!AE244:AF244),IF(OR(datos_campo!AE244="",datos_campo!AF244=""),SUM(datos_campo!AE244:AF244),"revisar"))*400</f>
        <v>0</v>
      </c>
      <c r="U255" s="127">
        <f>IF(AND(datos_campo!AG259&gt;=0,datos_campo!AH259&gt;=0),AVERAGE(datos_campo!AG259:AH259),IF(OR(datos_campo!AG259="",datos_campo!AH259=""),SUM(datos_campo!AG259:AH259),"revisar"))*400</f>
        <v>1200</v>
      </c>
      <c r="V255" s="128">
        <f t="shared" si="31"/>
        <v>1200</v>
      </c>
    </row>
    <row r="256" spans="1:22" x14ac:dyDescent="0.25">
      <c r="A256" s="130">
        <f>datos_campo!A260</f>
        <v>42829</v>
      </c>
      <c r="B256" s="127" t="str">
        <f>datos_campo!B260</f>
        <v>Luisa Fernanda</v>
      </c>
      <c r="C256" s="215">
        <f>datos_campo!C260</f>
        <v>5</v>
      </c>
      <c r="D256" s="127">
        <f>datos_campo!D260</f>
        <v>6</v>
      </c>
      <c r="E256" s="131">
        <f>datos_campo!E260</f>
        <v>5</v>
      </c>
      <c r="F256" s="127">
        <f>datos_campo!F260</f>
        <v>0</v>
      </c>
      <c r="G256" s="127">
        <f>datos_campo!G260</f>
        <v>5</v>
      </c>
      <c r="H256" s="131">
        <f>(datos_campo!H260/G256)</f>
        <v>39.799999999999997</v>
      </c>
      <c r="I256" s="131">
        <f>(datos_campo!I260/G256)</f>
        <v>36</v>
      </c>
      <c r="J256" s="131">
        <f t="shared" si="28"/>
        <v>75.8</v>
      </c>
      <c r="K256" s="131">
        <f t="shared" si="29"/>
        <v>52.506596306068595</v>
      </c>
      <c r="L256" s="131">
        <f t="shared" si="30"/>
        <v>47.493403693931398</v>
      </c>
      <c r="M256" s="132">
        <f>IF(COUNTIF(datos_campo!K260:T260,"&gt;=0")&gt;=1,((SUM(datos_campo!K260:T260)*100)/(COUNTIF(datos_campo!K260:T260,"&gt;=0")*20))," ")</f>
        <v>3</v>
      </c>
      <c r="N256" s="127">
        <f>IF(AND(datos_campo!U260&gt;=0,datos_campo!V260&gt;=0),AVERAGE(datos_campo!U260:V260),IF(OR(datos_campo!U260="",datos_campo!V260=""),SUM(datos_campo!U260:V260),"revisar"))*400</f>
        <v>400</v>
      </c>
      <c r="O256" s="127">
        <f>IF(AND(datos_campo!W260&gt;=0,datos_campo!X260&gt;=0),AVERAGE(datos_campo!W260:X260),IF(OR(datos_campo!W260="",datos_campo!X260=""),SUM(datos_campo!W260:X260),"revisar"))*400</f>
        <v>4400</v>
      </c>
      <c r="P256" s="127">
        <f>IF(AND(datos_campo!Y260&gt;=0,datos_campo!Z260&gt;=0),AVERAGE(datos_campo!Y260:Z260),IF(OR(datos_campo!Y260="",datos_campo!Z260=""),SUM(datos_campo!Y260:Z260),"revisar"))*400</f>
        <v>0</v>
      </c>
      <c r="Q256" s="127">
        <f>IF(AND(datos_campo!AA260&gt;=0,datos_campo!AB260&gt;=0),AVERAGE(datos_campo!AA260:AB260),IF(OR(datos_campo!AA260="",datos_campo!AB260=""),SUM(datos_campo!AA260:AB260),"revisar"))*400</f>
        <v>0</v>
      </c>
      <c r="R256" s="127">
        <f>IF(AND(datos_campo!AC260&gt;=0,datos_campo!AD260&gt;=0),AVERAGE(datos_campo!AC260:AD260),IF(OR(datos_campo!AC260="",datos_campo!AD260=""),SUM(datos_campo!AC260:AD260),"revisar"))*400</f>
        <v>0</v>
      </c>
      <c r="S256" s="127">
        <f t="shared" si="27"/>
        <v>4800</v>
      </c>
      <c r="T256" s="127">
        <f>IF(AND(datos_campo!AE245&gt;=0,datos_campo!AF245&gt;=0),AVERAGE(datos_campo!AE245:AF245),IF(OR(datos_campo!AE245="",datos_campo!AF245=""),SUM(datos_campo!AE245:AF245),"revisar"))*400</f>
        <v>0</v>
      </c>
      <c r="U256" s="127">
        <f>IF(AND(datos_campo!AG260&gt;=0,datos_campo!AH260&gt;=0),AVERAGE(datos_campo!AG260:AH260),IF(OR(datos_campo!AG260="",datos_campo!AH260=""),SUM(datos_campo!AG260:AH260),"revisar"))*400</f>
        <v>0</v>
      </c>
      <c r="V256" s="128">
        <f t="shared" si="31"/>
        <v>0</v>
      </c>
    </row>
    <row r="257" spans="1:22" x14ac:dyDescent="0.25">
      <c r="A257" s="130">
        <f>datos_campo!A261</f>
        <v>42829</v>
      </c>
      <c r="B257" s="127" t="str">
        <f>datos_campo!B261</f>
        <v>Luisa Fernanda</v>
      </c>
      <c r="C257" s="215">
        <f>datos_campo!C261</f>
        <v>5</v>
      </c>
      <c r="D257" s="127">
        <f>datos_campo!D261</f>
        <v>7</v>
      </c>
      <c r="E257" s="131">
        <f>datos_campo!E261</f>
        <v>5</v>
      </c>
      <c r="F257" s="127">
        <f>datos_campo!F261</f>
        <v>0</v>
      </c>
      <c r="G257" s="127">
        <f>datos_campo!G261</f>
        <v>5</v>
      </c>
      <c r="H257" s="131">
        <f>(datos_campo!H261/G257)</f>
        <v>16.8</v>
      </c>
      <c r="I257" s="131">
        <f>(datos_campo!I261/G257)</f>
        <v>27.2</v>
      </c>
      <c r="J257" s="131">
        <f t="shared" si="28"/>
        <v>44</v>
      </c>
      <c r="K257" s="131">
        <f t="shared" si="29"/>
        <v>38.18181818181818</v>
      </c>
      <c r="L257" s="131">
        <f t="shared" si="30"/>
        <v>61.81818181818182</v>
      </c>
      <c r="M257" s="132">
        <f>IF(COUNTIF(datos_campo!K261:T261,"&gt;=0")&gt;=1,((SUM(datos_campo!K261:T261)*100)/(COUNTIF(datos_campo!K261:T261,"&gt;=0")*20))," ")</f>
        <v>5</v>
      </c>
      <c r="N257" s="127" t="e">
        <f>IF(AND(datos_campo!U261&gt;=0,datos_campo!V261&gt;=0),AVERAGE(datos_campo!U261:V261),IF(OR(datos_campo!U261="",datos_campo!V261=""),SUM(datos_campo!U261:V261),"revisar"))*400</f>
        <v>#DIV/0!</v>
      </c>
      <c r="O257" s="127">
        <f>IF(AND(datos_campo!W261&gt;=0,datos_campo!X261&gt;=0),AVERAGE(datos_campo!W261:X261),IF(OR(datos_campo!W261="",datos_campo!X261=""),SUM(datos_campo!W261:X261),"revisar"))*400</f>
        <v>10000</v>
      </c>
      <c r="P257" s="127">
        <f>IF(AND(datos_campo!Y261&gt;=0,datos_campo!Z261&gt;=0),AVERAGE(datos_campo!Y261:Z261),IF(OR(datos_campo!Y261="",datos_campo!Z261=""),SUM(datos_campo!Y261:Z261),"revisar"))*400</f>
        <v>8800</v>
      </c>
      <c r="Q257" s="127">
        <f>IF(AND(datos_campo!AA261&gt;=0,datos_campo!AB261&gt;=0),AVERAGE(datos_campo!AA261:AB261),IF(OR(datos_campo!AA261="",datos_campo!AB261=""),SUM(datos_campo!AA261:AB261),"revisar"))*400</f>
        <v>0</v>
      </c>
      <c r="R257" s="127">
        <f>IF(AND(datos_campo!AC261&gt;=0,datos_campo!AD261&gt;=0),AVERAGE(datos_campo!AC261:AD261),IF(OR(datos_campo!AC261="",datos_campo!AD261=""),SUM(datos_campo!AC261:AD261),"revisar"))*400</f>
        <v>0</v>
      </c>
      <c r="S257" s="127" t="e">
        <f t="shared" si="27"/>
        <v>#DIV/0!</v>
      </c>
      <c r="T257" s="127">
        <f>IF(AND(datos_campo!AE246&gt;=0,datos_campo!AF246&gt;=0),AVERAGE(datos_campo!AE246:AF246),IF(OR(datos_campo!AE246="",datos_campo!AF246=""),SUM(datos_campo!AE246:AF246),"revisar"))*400</f>
        <v>0</v>
      </c>
      <c r="U257" s="127">
        <f>IF(AND(datos_campo!AG261&gt;=0,datos_campo!AH261&gt;=0),AVERAGE(datos_campo!AG261:AH261),IF(OR(datos_campo!AG261="",datos_campo!AH261=""),SUM(datos_campo!AG261:AH261),"revisar"))*400</f>
        <v>0</v>
      </c>
      <c r="V257" s="128">
        <f t="shared" si="31"/>
        <v>0</v>
      </c>
    </row>
    <row r="258" spans="1:22" x14ac:dyDescent="0.25">
      <c r="A258" s="130">
        <f>datos_campo!A262</f>
        <v>42829</v>
      </c>
      <c r="B258" s="127" t="str">
        <f>datos_campo!B262</f>
        <v>Luisa Fernanda</v>
      </c>
      <c r="C258" s="215">
        <f>datos_campo!C262</f>
        <v>5</v>
      </c>
      <c r="D258" s="127">
        <f>datos_campo!D262</f>
        <v>8</v>
      </c>
      <c r="E258" s="131">
        <f>datos_campo!E262</f>
        <v>6</v>
      </c>
      <c r="F258" s="127">
        <f>datos_campo!F262</f>
        <v>0</v>
      </c>
      <c r="G258" s="127">
        <f>datos_campo!G262</f>
        <v>5</v>
      </c>
      <c r="H258" s="131">
        <f>(datos_campo!H262/G258)</f>
        <v>17.399999999999999</v>
      </c>
      <c r="I258" s="131">
        <f>(datos_campo!I262/G258)</f>
        <v>21</v>
      </c>
      <c r="J258" s="131">
        <f t="shared" si="28"/>
        <v>38.4</v>
      </c>
      <c r="K258" s="131">
        <f t="shared" si="29"/>
        <v>45.312499999999993</v>
      </c>
      <c r="L258" s="131">
        <f t="shared" si="30"/>
        <v>54.6875</v>
      </c>
      <c r="M258" s="132">
        <f>IF(COUNTIF(datos_campo!K262:T262,"&gt;=0")&gt;=1,((SUM(datos_campo!K262:T262)*100)/(COUNTIF(datos_campo!K262:T262,"&gt;=0")*20))," ")</f>
        <v>10</v>
      </c>
      <c r="N258" s="127">
        <f>IF(AND(datos_campo!U262&gt;=0,datos_campo!V262&gt;=0),AVERAGE(datos_campo!U262:V262),IF(OR(datos_campo!U262="",datos_campo!V262=""),SUM(datos_campo!U262:V262),"revisar"))*400</f>
        <v>3600</v>
      </c>
      <c r="O258" s="127">
        <f>IF(AND(datos_campo!W262&gt;=0,datos_campo!X262&gt;=0),AVERAGE(datos_campo!W262:X262),IF(OR(datos_campo!W262="",datos_campo!X262=""),SUM(datos_campo!W262:X262),"revisar"))*400</f>
        <v>6800</v>
      </c>
      <c r="P258" s="127">
        <f>IF(AND(datos_campo!Y262&gt;=0,datos_campo!Z262&gt;=0),AVERAGE(datos_campo!Y262:Z262),IF(OR(datos_campo!Y262="",datos_campo!Z262=""),SUM(datos_campo!Y262:Z262),"revisar"))*400</f>
        <v>0</v>
      </c>
      <c r="Q258" s="127">
        <f>IF(AND(datos_campo!AA262&gt;=0,datos_campo!AB262&gt;=0),AVERAGE(datos_campo!AA262:AB262),IF(OR(datos_campo!AA262="",datos_campo!AB262=""),SUM(datos_campo!AA262:AB262),"revisar"))*400</f>
        <v>0</v>
      </c>
      <c r="R258" s="127">
        <f>IF(AND(datos_campo!AC262&gt;=0,datos_campo!AD262&gt;=0),AVERAGE(datos_campo!AC262:AD262),IF(OR(datos_campo!AC262="",datos_campo!AD262=""),SUM(datos_campo!AC262:AD262),"revisar"))*400</f>
        <v>0</v>
      </c>
      <c r="S258" s="127">
        <f t="shared" si="27"/>
        <v>10400</v>
      </c>
      <c r="T258" s="127">
        <f>IF(AND(datos_campo!AE247&gt;=0,datos_campo!AF247&gt;=0),AVERAGE(datos_campo!AE247:AF247),IF(OR(datos_campo!AE247="",datos_campo!AF247=""),SUM(datos_campo!AE247:AF247),"revisar"))*400</f>
        <v>0</v>
      </c>
      <c r="U258" s="127">
        <f>IF(AND(datos_campo!AG262&gt;=0,datos_campo!AH262&gt;=0),AVERAGE(datos_campo!AG262:AH262),IF(OR(datos_campo!AG262="",datos_campo!AH262=""),SUM(datos_campo!AG262:AH262),"revisar"))*400</f>
        <v>0</v>
      </c>
      <c r="V258" s="128">
        <f t="shared" si="31"/>
        <v>0</v>
      </c>
    </row>
    <row r="259" spans="1:22" x14ac:dyDescent="0.25">
      <c r="A259" s="130">
        <f>datos_campo!A263</f>
        <v>42829</v>
      </c>
      <c r="B259" s="127" t="str">
        <f>datos_campo!B263</f>
        <v>Luisa Fernanda</v>
      </c>
      <c r="C259" s="215">
        <f>datos_campo!C263</f>
        <v>5</v>
      </c>
      <c r="D259" s="127">
        <f>datos_campo!D263</f>
        <v>9</v>
      </c>
      <c r="E259" s="131">
        <f>datos_campo!E263</f>
        <v>7</v>
      </c>
      <c r="F259" s="127">
        <f>datos_campo!F263</f>
        <v>0</v>
      </c>
      <c r="G259" s="127">
        <f>datos_campo!G263</f>
        <v>5</v>
      </c>
      <c r="H259" s="131">
        <f>(datos_campo!H263/G259)</f>
        <v>20.6</v>
      </c>
      <c r="I259" s="131">
        <f>(datos_campo!I263/G259)</f>
        <v>44</v>
      </c>
      <c r="J259" s="131">
        <f t="shared" si="28"/>
        <v>64.599999999999994</v>
      </c>
      <c r="K259" s="131">
        <f t="shared" si="29"/>
        <v>31.888544891640869</v>
      </c>
      <c r="L259" s="131">
        <f t="shared" si="30"/>
        <v>68.111455108359138</v>
      </c>
      <c r="M259" s="132">
        <f>IF(COUNTIF(datos_campo!K263:T263,"&gt;=0")&gt;=1,((SUM(datos_campo!K263:T263)*100)/(COUNTIF(datos_campo!K263:T263,"&gt;=0")*20))," ")</f>
        <v>0</v>
      </c>
      <c r="N259" s="127">
        <f>IF(AND(datos_campo!U263&gt;=0,datos_campo!V263&gt;=0),AVERAGE(datos_campo!U263:V263),IF(OR(datos_campo!U263="",datos_campo!V263=""),SUM(datos_campo!U263:V263),"revisar"))*400</f>
        <v>2800</v>
      </c>
      <c r="O259" s="127">
        <f>IF(AND(datos_campo!W263&gt;=0,datos_campo!X263&gt;=0),AVERAGE(datos_campo!W263:X263),IF(OR(datos_campo!W263="",datos_campo!X263=""),SUM(datos_campo!W263:X263),"revisar"))*400</f>
        <v>3200</v>
      </c>
      <c r="P259" s="127">
        <f>IF(AND(datos_campo!Y263&gt;=0,datos_campo!Z263&gt;=0),AVERAGE(datos_campo!Y263:Z263),IF(OR(datos_campo!Y263="",datos_campo!Z263=""),SUM(datos_campo!Y263:Z263),"revisar"))*400</f>
        <v>0</v>
      </c>
      <c r="Q259" s="127">
        <f>IF(AND(datos_campo!AA263&gt;=0,datos_campo!AB263&gt;=0),AVERAGE(datos_campo!AA263:AB263),IF(OR(datos_campo!AA263="",datos_campo!AB263=""),SUM(datos_campo!AA263:AB263),"revisar"))*400</f>
        <v>0</v>
      </c>
      <c r="R259" s="127">
        <f>IF(AND(datos_campo!AC263&gt;=0,datos_campo!AD263&gt;=0),AVERAGE(datos_campo!AC263:AD263),IF(OR(datos_campo!AC263="",datos_campo!AD263=""),SUM(datos_campo!AC263:AD263),"revisar"))*400</f>
        <v>0</v>
      </c>
      <c r="S259" s="127">
        <f t="shared" si="27"/>
        <v>6000</v>
      </c>
      <c r="T259" s="127">
        <f>IF(AND(datos_campo!AE248&gt;=0,datos_campo!AF248&gt;=0),AVERAGE(datos_campo!AE248:AF248),IF(OR(datos_campo!AE248="",datos_campo!AF248=""),SUM(datos_campo!AE248:AF248),"revisar"))*400</f>
        <v>0</v>
      </c>
      <c r="U259" s="127">
        <f>IF(AND(datos_campo!AG263&gt;=0,datos_campo!AH263&gt;=0),AVERAGE(datos_campo!AG263:AH263),IF(OR(datos_campo!AG263="",datos_campo!AH263=""),SUM(datos_campo!AG263:AH263),"revisar"))*400</f>
        <v>1200</v>
      </c>
      <c r="V259" s="128">
        <f t="shared" si="31"/>
        <v>1200</v>
      </c>
    </row>
    <row r="260" spans="1:22" x14ac:dyDescent="0.25">
      <c r="A260" s="130">
        <f>datos_campo!A264</f>
        <v>42829</v>
      </c>
      <c r="B260" s="127" t="str">
        <f>datos_campo!B264</f>
        <v>Luisa Fernanda</v>
      </c>
      <c r="C260" s="215">
        <f>datos_campo!C264</f>
        <v>5</v>
      </c>
      <c r="D260" s="127">
        <f>datos_campo!D264</f>
        <v>10</v>
      </c>
      <c r="E260" s="131">
        <f>datos_campo!E264</f>
        <v>7</v>
      </c>
      <c r="F260" s="127">
        <f>datos_campo!F264</f>
        <v>0</v>
      </c>
      <c r="G260" s="127">
        <f>datos_campo!G264</f>
        <v>5</v>
      </c>
      <c r="H260" s="131">
        <f>(datos_campo!H264/G260)</f>
        <v>22.8</v>
      </c>
      <c r="I260" s="131">
        <f>(datos_campo!I264/G260)</f>
        <v>36.799999999999997</v>
      </c>
      <c r="J260" s="131">
        <f t="shared" si="28"/>
        <v>59.599999999999994</v>
      </c>
      <c r="K260" s="131">
        <f t="shared" si="29"/>
        <v>38.255033557046985</v>
      </c>
      <c r="L260" s="131">
        <f t="shared" si="30"/>
        <v>61.744966442953022</v>
      </c>
      <c r="M260" s="132">
        <f>IF(COUNTIF(datos_campo!K264:T264,"&gt;=0")&gt;=1,((SUM(datos_campo!K264:T264)*100)/(COUNTIF(datos_campo!K264:T264,"&gt;=0")*20))," ")</f>
        <v>0.55555555555555558</v>
      </c>
      <c r="N260" s="127">
        <f>IF(AND(datos_campo!U264&gt;=0,datos_campo!V264&gt;=0),AVERAGE(datos_campo!U264:V264),IF(OR(datos_campo!U264="",datos_campo!V264=""),SUM(datos_campo!U264:V264),"revisar"))*400</f>
        <v>6800</v>
      </c>
      <c r="O260" s="127">
        <f>IF(AND(datos_campo!W264&gt;=0,datos_campo!X264&gt;=0),AVERAGE(datos_campo!W264:X264),IF(OR(datos_campo!W264="",datos_campo!X264=""),SUM(datos_campo!W264:X264),"revisar"))*400</f>
        <v>15200</v>
      </c>
      <c r="P260" s="127">
        <f>IF(AND(datos_campo!Y264&gt;=0,datos_campo!Z264&gt;=0),AVERAGE(datos_campo!Y264:Z264),IF(OR(datos_campo!Y264="",datos_campo!Z264=""),SUM(datos_campo!Y264:Z264),"revisar"))*400</f>
        <v>0</v>
      </c>
      <c r="Q260" s="127">
        <f>IF(AND(datos_campo!AA264&gt;=0,datos_campo!AB264&gt;=0),AVERAGE(datos_campo!AA264:AB264),IF(OR(datos_campo!AA264="",datos_campo!AB264=""),SUM(datos_campo!AA264:AB264),"revisar"))*400</f>
        <v>0</v>
      </c>
      <c r="R260" s="127">
        <f>IF(AND(datos_campo!AC264&gt;=0,datos_campo!AD264&gt;=0),AVERAGE(datos_campo!AC264:AD264),IF(OR(datos_campo!AC264="",datos_campo!AD264=""),SUM(datos_campo!AC264:AD264),"revisar"))*400</f>
        <v>0</v>
      </c>
      <c r="S260" s="127">
        <f t="shared" si="27"/>
        <v>22000</v>
      </c>
      <c r="T260" s="127">
        <f>IF(AND(datos_campo!AE249&gt;=0,datos_campo!AF249&gt;=0),AVERAGE(datos_campo!AE249:AF249),IF(OR(datos_campo!AE249="",datos_campo!AF249=""),SUM(datos_campo!AE249:AF249),"revisar"))*400</f>
        <v>0</v>
      </c>
      <c r="U260" s="127">
        <f>IF(AND(datos_campo!AG264&gt;=0,datos_campo!AH264&gt;=0),AVERAGE(datos_campo!AG264:AH264),IF(OR(datos_campo!AG264="",datos_campo!AH264=""),SUM(datos_campo!AG264:AH264),"revisar"))*400</f>
        <v>0</v>
      </c>
      <c r="V260" s="128">
        <f t="shared" si="31"/>
        <v>0</v>
      </c>
    </row>
    <row r="261" spans="1:22" x14ac:dyDescent="0.25">
      <c r="A261" s="130">
        <f>datos_campo!A265</f>
        <v>42829</v>
      </c>
      <c r="B261" s="127" t="str">
        <f>datos_campo!B265</f>
        <v>Luisa Fernanda</v>
      </c>
      <c r="C261" s="215">
        <f>datos_campo!C265</f>
        <v>5</v>
      </c>
      <c r="D261" s="127">
        <f>datos_campo!D265</f>
        <v>11</v>
      </c>
      <c r="E261" s="131">
        <f>datos_campo!E265</f>
        <v>3</v>
      </c>
      <c r="F261" s="127">
        <f>datos_campo!F265</f>
        <v>0</v>
      </c>
      <c r="G261" s="127">
        <f>datos_campo!G265</f>
        <v>5</v>
      </c>
      <c r="H261" s="131">
        <f>(datos_campo!H265/G261)</f>
        <v>20.399999999999999</v>
      </c>
      <c r="I261" s="131">
        <f>(datos_campo!I265/G261)</f>
        <v>32.4</v>
      </c>
      <c r="J261" s="131">
        <f t="shared" si="28"/>
        <v>52.8</v>
      </c>
      <c r="K261" s="131">
        <f t="shared" si="29"/>
        <v>38.636363636363633</v>
      </c>
      <c r="L261" s="131">
        <f t="shared" si="30"/>
        <v>61.363636363636367</v>
      </c>
      <c r="M261" s="132">
        <f>IF(COUNTIF(datos_campo!K265:T265,"&gt;=0")&gt;=1,((SUM(datos_campo!K265:T265)*100)/(COUNTIF(datos_campo!K265:T265,"&gt;=0")*20))," ")</f>
        <v>0.625</v>
      </c>
      <c r="N261" s="127">
        <f>IF(AND(datos_campo!U265&gt;=0,datos_campo!V265&gt;=0),AVERAGE(datos_campo!U265:V265),IF(OR(datos_campo!U265="",datos_campo!V265=""),SUM(datos_campo!U265:V265),"revisar"))*400</f>
        <v>1600</v>
      </c>
      <c r="O261" s="127">
        <f>IF(AND(datos_campo!W265&gt;=0,datos_campo!X265&gt;=0),AVERAGE(datos_campo!W265:X265),IF(OR(datos_campo!W265="",datos_campo!X265=""),SUM(datos_campo!W265:X265),"revisar"))*400</f>
        <v>4000</v>
      </c>
      <c r="P261" s="127">
        <f>IF(AND(datos_campo!Y265&gt;=0,datos_campo!Z265&gt;=0),AVERAGE(datos_campo!Y265:Z265),IF(OR(datos_campo!Y265="",datos_campo!Z265=""),SUM(datos_campo!Y265:Z265),"revisar"))*400</f>
        <v>0</v>
      </c>
      <c r="Q261" s="127">
        <f>IF(AND(datos_campo!AA265&gt;=0,datos_campo!AB265&gt;=0),AVERAGE(datos_campo!AA265:AB265),IF(OR(datos_campo!AA265="",datos_campo!AB265=""),SUM(datos_campo!AA265:AB265),"revisar"))*400</f>
        <v>0</v>
      </c>
      <c r="R261" s="127">
        <f>IF(AND(datos_campo!AC265&gt;=0,datos_campo!AD265&gt;=0),AVERAGE(datos_campo!AC265:AD265),IF(OR(datos_campo!AC265="",datos_campo!AD265=""),SUM(datos_campo!AC265:AD265),"revisar"))*400</f>
        <v>0</v>
      </c>
      <c r="S261" s="127">
        <f t="shared" si="27"/>
        <v>5600</v>
      </c>
      <c r="T261" s="127">
        <f>IF(AND(datos_campo!AE250&gt;=0,datos_campo!AF250&gt;=0),AVERAGE(datos_campo!AE250:AF250),IF(OR(datos_campo!AE250="",datos_campo!AF250=""),SUM(datos_campo!AE250:AF250),"revisar"))*400</f>
        <v>0</v>
      </c>
      <c r="U261" s="127">
        <f>IF(AND(datos_campo!AG265&gt;=0,datos_campo!AH265&gt;=0),AVERAGE(datos_campo!AG265:AH265),IF(OR(datos_campo!AG265="",datos_campo!AH265=""),SUM(datos_campo!AG265:AH265),"revisar"))*400</f>
        <v>0</v>
      </c>
      <c r="V261" s="128">
        <f t="shared" si="31"/>
        <v>0</v>
      </c>
    </row>
    <row r="262" spans="1:22" x14ac:dyDescent="0.25">
      <c r="A262" s="130">
        <f>datos_campo!A266</f>
        <v>42829</v>
      </c>
      <c r="B262" s="127" t="str">
        <f>datos_campo!B266</f>
        <v>Luisa Fernanda</v>
      </c>
      <c r="C262" s="215">
        <f>datos_campo!C266</f>
        <v>5</v>
      </c>
      <c r="D262" s="127">
        <f>datos_campo!D266</f>
        <v>12</v>
      </c>
      <c r="E262" s="131">
        <f>datos_campo!E266</f>
        <v>3</v>
      </c>
      <c r="F262" s="127">
        <f>datos_campo!F266</f>
        <v>0</v>
      </c>
      <c r="G262" s="127">
        <f>datos_campo!G266</f>
        <v>5</v>
      </c>
      <c r="H262" s="131">
        <f>(datos_campo!H266/G262)</f>
        <v>52</v>
      </c>
      <c r="I262" s="131">
        <f>(datos_campo!I266/G262)</f>
        <v>46.2</v>
      </c>
      <c r="J262" s="131">
        <f t="shared" si="28"/>
        <v>98.2</v>
      </c>
      <c r="K262" s="131">
        <f t="shared" si="29"/>
        <v>52.953156822810591</v>
      </c>
      <c r="L262" s="131">
        <f t="shared" si="30"/>
        <v>47.046843177189409</v>
      </c>
      <c r="M262" s="132">
        <f>IF(COUNTIF(datos_campo!K266:T266,"&gt;=0")&gt;=1,((SUM(datos_campo!K266:T266)*100)/(COUNTIF(datos_campo!K266:T266,"&gt;=0")*20))," ")</f>
        <v>12</v>
      </c>
      <c r="N262" s="127">
        <f>IF(AND(datos_campo!U266&gt;=0,datos_campo!V266&gt;=0),AVERAGE(datos_campo!U266:V266),IF(OR(datos_campo!U266="",datos_campo!V266=""),SUM(datos_campo!U266:V266),"revisar"))*400</f>
        <v>3600</v>
      </c>
      <c r="O262" s="127">
        <f>IF(AND(datos_campo!W266&gt;=0,datos_campo!X266&gt;=0),AVERAGE(datos_campo!W266:X266),IF(OR(datos_campo!W266="",datos_campo!X266=""),SUM(datos_campo!W266:X266),"revisar"))*400</f>
        <v>1600</v>
      </c>
      <c r="P262" s="127">
        <f>IF(AND(datos_campo!Y266&gt;=0,datos_campo!Z266&gt;=0),AVERAGE(datos_campo!Y266:Z266),IF(OR(datos_campo!Y266="",datos_campo!Z266=""),SUM(datos_campo!Y266:Z266),"revisar"))*400</f>
        <v>0</v>
      </c>
      <c r="Q262" s="127">
        <f>IF(AND(datos_campo!AA266&gt;=0,datos_campo!AB266&gt;=0),AVERAGE(datos_campo!AA266:AB266),IF(OR(datos_campo!AA266="",datos_campo!AB266=""),SUM(datos_campo!AA266:AB266),"revisar"))*400</f>
        <v>0</v>
      </c>
      <c r="R262" s="127">
        <f>IF(AND(datos_campo!AC266&gt;=0,datos_campo!AD266&gt;=0),AVERAGE(datos_campo!AC266:AD266),IF(OR(datos_campo!AC266="",datos_campo!AD266=""),SUM(datos_campo!AC266:AD266),"revisar"))*400</f>
        <v>0</v>
      </c>
      <c r="S262" s="127">
        <f t="shared" si="27"/>
        <v>5200</v>
      </c>
      <c r="T262" s="127">
        <f>IF(AND(datos_campo!AE251&gt;=0,datos_campo!AF251&gt;=0),AVERAGE(datos_campo!AE251:AF251),IF(OR(datos_campo!AE251="",datos_campo!AF251=""),SUM(datos_campo!AE251:AF251),"revisar"))*400</f>
        <v>0</v>
      </c>
      <c r="U262" s="127">
        <f>IF(AND(datos_campo!AG266&gt;=0,datos_campo!AH266&gt;=0),AVERAGE(datos_campo!AG266:AH266),IF(OR(datos_campo!AG266="",datos_campo!AH266=""),SUM(datos_campo!AG266:AH266),"revisar"))*400</f>
        <v>0</v>
      </c>
      <c r="V262" s="128">
        <f t="shared" si="31"/>
        <v>0</v>
      </c>
    </row>
    <row r="263" spans="1:22" x14ac:dyDescent="0.25">
      <c r="A263" s="130">
        <f>datos_campo!A267</f>
        <v>42829</v>
      </c>
      <c r="B263" s="127" t="str">
        <f>datos_campo!B267</f>
        <v>Luisa Fernanda</v>
      </c>
      <c r="C263" s="215">
        <f>datos_campo!C267</f>
        <v>5</v>
      </c>
      <c r="D263" s="127">
        <f>datos_campo!D267</f>
        <v>13</v>
      </c>
      <c r="E263" s="131">
        <f>datos_campo!E267</f>
        <v>3</v>
      </c>
      <c r="F263" s="127">
        <f>datos_campo!F267</f>
        <v>0</v>
      </c>
      <c r="G263" s="127">
        <f>datos_campo!G267</f>
        <v>5</v>
      </c>
      <c r="H263" s="131">
        <f>(datos_campo!H267/G263)</f>
        <v>40.6</v>
      </c>
      <c r="I263" s="131">
        <f>(datos_campo!I267/G263)</f>
        <v>28.6</v>
      </c>
      <c r="J263" s="131">
        <f t="shared" si="28"/>
        <v>69.2</v>
      </c>
      <c r="K263" s="131">
        <f t="shared" si="29"/>
        <v>58.670520231213871</v>
      </c>
      <c r="L263" s="131">
        <f t="shared" si="30"/>
        <v>41.329479768786122</v>
      </c>
      <c r="M263" s="132">
        <f>IF(COUNTIF(datos_campo!K267:T267,"&gt;=0")&gt;=1,((SUM(datos_campo!K267:T267)*100)/(COUNTIF(datos_campo!K267:T267,"&gt;=0")*20))," ")</f>
        <v>8.75</v>
      </c>
      <c r="N263" s="127">
        <f>IF(AND(datos_campo!U267&gt;=0,datos_campo!V267&gt;=0),AVERAGE(datos_campo!U267:V267),IF(OR(datos_campo!U267="",datos_campo!V267=""),SUM(datos_campo!U267:V267),"revisar"))*400</f>
        <v>4800</v>
      </c>
      <c r="O263" s="127">
        <f>IF(AND(datos_campo!W267&gt;=0,datos_campo!X267&gt;=0),AVERAGE(datos_campo!W267:X267),IF(OR(datos_campo!W267="",datos_campo!X267=""),SUM(datos_campo!W267:X267),"revisar"))*400</f>
        <v>2800</v>
      </c>
      <c r="P263" s="127">
        <f>IF(AND(datos_campo!Y267&gt;=0,datos_campo!Z267&gt;=0),AVERAGE(datos_campo!Y267:Z267),IF(OR(datos_campo!Y267="",datos_campo!Z267=""),SUM(datos_campo!Y267:Z267),"revisar"))*400</f>
        <v>0</v>
      </c>
      <c r="Q263" s="127">
        <f>IF(AND(datos_campo!AA267&gt;=0,datos_campo!AB267&gt;=0),AVERAGE(datos_campo!AA267:AB267),IF(OR(datos_campo!AA267="",datos_campo!AB267=""),SUM(datos_campo!AA267:AB267),"revisar"))*400</f>
        <v>0</v>
      </c>
      <c r="R263" s="127">
        <f>IF(AND(datos_campo!AC267&gt;=0,datos_campo!AD267&gt;=0),AVERAGE(datos_campo!AC267:AD267),IF(OR(datos_campo!AC267="",datos_campo!AD267=""),SUM(datos_campo!AC267:AD267),"revisar"))*400</f>
        <v>0</v>
      </c>
      <c r="S263" s="127">
        <f t="shared" si="27"/>
        <v>7600</v>
      </c>
      <c r="T263" s="127">
        <f>IF(AND(datos_campo!AE252&gt;=0,datos_campo!AF252&gt;=0),AVERAGE(datos_campo!AE252:AF252),IF(OR(datos_campo!AE252="",datos_campo!AF252=""),SUM(datos_campo!AE252:AF252),"revisar"))*400</f>
        <v>0</v>
      </c>
      <c r="U263" s="127">
        <f>IF(AND(datos_campo!AG267&gt;=0,datos_campo!AH267&gt;=0),AVERAGE(datos_campo!AG267:AH267),IF(OR(datos_campo!AG267="",datos_campo!AH267=""),SUM(datos_campo!AG267:AH267),"revisar"))*400</f>
        <v>0</v>
      </c>
      <c r="V263" s="128">
        <f t="shared" si="31"/>
        <v>0</v>
      </c>
    </row>
    <row r="264" spans="1:22" x14ac:dyDescent="0.25">
      <c r="A264" s="130">
        <f>datos_campo!A268</f>
        <v>42829</v>
      </c>
      <c r="B264" s="127" t="str">
        <f>datos_campo!B268</f>
        <v>Luisa Fernanda</v>
      </c>
      <c r="C264" s="215">
        <f>datos_campo!C268</f>
        <v>5</v>
      </c>
      <c r="D264" s="127">
        <f>datos_campo!D268</f>
        <v>14</v>
      </c>
      <c r="E264" s="131">
        <f>datos_campo!E268</f>
        <v>4</v>
      </c>
      <c r="F264" s="127">
        <f>datos_campo!F268</f>
        <v>0</v>
      </c>
      <c r="G264" s="127">
        <f>datos_campo!G268</f>
        <v>5</v>
      </c>
      <c r="H264" s="131">
        <f>(datos_campo!H268/G264)</f>
        <v>50.2</v>
      </c>
      <c r="I264" s="131">
        <f>(datos_campo!I268/G264)</f>
        <v>49.6</v>
      </c>
      <c r="J264" s="131">
        <f t="shared" si="28"/>
        <v>99.800000000000011</v>
      </c>
      <c r="K264" s="131">
        <f t="shared" si="29"/>
        <v>50.300601202404806</v>
      </c>
      <c r="L264" s="131">
        <f t="shared" si="30"/>
        <v>49.699398797595187</v>
      </c>
      <c r="M264" s="132">
        <f>IF(COUNTIF(datos_campo!K268:T268,"&gt;=0")&gt;=1,((SUM(datos_campo!K268:T268)*100)/(COUNTIF(datos_campo!K268:T268,"&gt;=0")*20))," ")</f>
        <v>0</v>
      </c>
      <c r="N264" s="127">
        <f>IF(AND(datos_campo!U268&gt;=0,datos_campo!V268&gt;=0),AVERAGE(datos_campo!U268:V268),IF(OR(datos_campo!U268="",datos_campo!V268=""),SUM(datos_campo!U268:V268),"revisar"))*400</f>
        <v>2400</v>
      </c>
      <c r="O264" s="127">
        <f>IF(AND(datos_campo!W268&gt;=0,datos_campo!X268&gt;=0),AVERAGE(datos_campo!W268:X268),IF(OR(datos_campo!W268="",datos_campo!X268=""),SUM(datos_campo!W268:X268),"revisar"))*400</f>
        <v>800</v>
      </c>
      <c r="P264" s="127">
        <f>IF(AND(datos_campo!Y268&gt;=0,datos_campo!Z268&gt;=0),AVERAGE(datos_campo!Y268:Z268),IF(OR(datos_campo!Y268="",datos_campo!Z268=""),SUM(datos_campo!Y268:Z268),"revisar"))*400</f>
        <v>0</v>
      </c>
      <c r="Q264" s="127">
        <f>IF(AND(datos_campo!AA268&gt;=0,datos_campo!AB268&gt;=0),AVERAGE(datos_campo!AA268:AB268),IF(OR(datos_campo!AA268="",datos_campo!AB268=""),SUM(datos_campo!AA268:AB268),"revisar"))*400</f>
        <v>0</v>
      </c>
      <c r="R264" s="127">
        <f>IF(AND(datos_campo!AC268&gt;=0,datos_campo!AD268&gt;=0),AVERAGE(datos_campo!AC268:AD268),IF(OR(datos_campo!AC268="",datos_campo!AD268=""),SUM(datos_campo!AC268:AD268),"revisar"))*400</f>
        <v>0</v>
      </c>
      <c r="S264" s="127">
        <f t="shared" si="27"/>
        <v>3200</v>
      </c>
      <c r="T264" s="127">
        <f>IF(AND(datos_campo!AE253&gt;=0,datos_campo!AF253&gt;=0),AVERAGE(datos_campo!AE253:AF253),IF(OR(datos_campo!AE253="",datos_campo!AF253=""),SUM(datos_campo!AE253:AF253),"revisar"))*400</f>
        <v>0</v>
      </c>
      <c r="U264" s="127">
        <f>IF(AND(datos_campo!AG268&gt;=0,datos_campo!AH268&gt;=0),AVERAGE(datos_campo!AG268:AH268),IF(OR(datos_campo!AG268="",datos_campo!AH268=""),SUM(datos_campo!AG268:AH268),"revisar"))*400</f>
        <v>0</v>
      </c>
      <c r="V264" s="128">
        <f t="shared" si="31"/>
        <v>0</v>
      </c>
    </row>
    <row r="265" spans="1:22" x14ac:dyDescent="0.25">
      <c r="A265" s="130">
        <f>datos_campo!A269</f>
        <v>42829</v>
      </c>
      <c r="B265" s="127" t="str">
        <f>datos_campo!B269</f>
        <v>Luisa Fernanda</v>
      </c>
      <c r="C265" s="215">
        <f>datos_campo!C269</f>
        <v>5</v>
      </c>
      <c r="D265" s="127">
        <f>datos_campo!D269</f>
        <v>15</v>
      </c>
      <c r="E265" s="131">
        <f>datos_campo!E269</f>
        <v>4</v>
      </c>
      <c r="F265" s="127">
        <f>datos_campo!F269</f>
        <v>0</v>
      </c>
      <c r="G265" s="127">
        <f>datos_campo!G269</f>
        <v>5</v>
      </c>
      <c r="H265" s="131">
        <f>(datos_campo!H269/G265)</f>
        <v>42</v>
      </c>
      <c r="I265" s="131">
        <f>(datos_campo!I269/G265)</f>
        <v>46.6</v>
      </c>
      <c r="J265" s="131">
        <f t="shared" si="28"/>
        <v>88.6</v>
      </c>
      <c r="K265" s="131">
        <f t="shared" si="29"/>
        <v>47.404063205417607</v>
      </c>
      <c r="L265" s="131">
        <f t="shared" si="30"/>
        <v>52.595936794582393</v>
      </c>
      <c r="M265" s="132">
        <f>IF(COUNTIF(datos_campo!K269:T269,"&gt;=0")&gt;=1,((SUM(datos_campo!K269:T269)*100)/(COUNTIF(datos_campo!K269:T269,"&gt;=0")*20))," ")</f>
        <v>4</v>
      </c>
      <c r="N265" s="127">
        <f>IF(AND(datos_campo!U269&gt;=0,datos_campo!V269&gt;=0),AVERAGE(datos_campo!U269:V269),IF(OR(datos_campo!U269="",datos_campo!V269=""),SUM(datos_campo!U269:V269),"revisar"))*400</f>
        <v>12800</v>
      </c>
      <c r="O265" s="127">
        <f>IF(AND(datos_campo!W269&gt;=0,datos_campo!X269&gt;=0),AVERAGE(datos_campo!W269:X269),IF(OR(datos_campo!W269="",datos_campo!X269=""),SUM(datos_campo!W269:X269),"revisar"))*400</f>
        <v>14800</v>
      </c>
      <c r="P265" s="127">
        <f>IF(AND(datos_campo!Y269&gt;=0,datos_campo!Z269&gt;=0),AVERAGE(datos_campo!Y269:Z269),IF(OR(datos_campo!Y269="",datos_campo!Z269=""),SUM(datos_campo!Y269:Z269),"revisar"))*400</f>
        <v>0</v>
      </c>
      <c r="Q265" s="127">
        <f>IF(AND(datos_campo!AA269&gt;=0,datos_campo!AB269&gt;=0),AVERAGE(datos_campo!AA269:AB269),IF(OR(datos_campo!AA269="",datos_campo!AB269=""),SUM(datos_campo!AA269:AB269),"revisar"))*400</f>
        <v>0</v>
      </c>
      <c r="R265" s="127">
        <f>IF(AND(datos_campo!AC269&gt;=0,datos_campo!AD269&gt;=0),AVERAGE(datos_campo!AC269:AD269),IF(OR(datos_campo!AC269="",datos_campo!AD269=""),SUM(datos_campo!AC269:AD269),"revisar"))*400</f>
        <v>0</v>
      </c>
      <c r="S265" s="127">
        <f t="shared" si="27"/>
        <v>27600</v>
      </c>
      <c r="T265" s="127">
        <f>IF(AND(datos_campo!AE254&gt;=0,datos_campo!AF254&gt;=0),AVERAGE(datos_campo!AE254:AF254),IF(OR(datos_campo!AE254="",datos_campo!AF254=""),SUM(datos_campo!AE254:AF254),"revisar"))*400</f>
        <v>0</v>
      </c>
      <c r="U265" s="127">
        <f>IF(AND(datos_campo!AG269&gt;=0,datos_campo!AH269&gt;=0),AVERAGE(datos_campo!AG269:AH269),IF(OR(datos_campo!AG269="",datos_campo!AH269=""),SUM(datos_campo!AG269:AH269),"revisar"))*400</f>
        <v>400</v>
      </c>
      <c r="V265" s="128">
        <f t="shared" si="31"/>
        <v>400</v>
      </c>
    </row>
    <row r="266" spans="1:22" x14ac:dyDescent="0.25">
      <c r="A266" s="130">
        <f>datos_campo!A270</f>
        <v>42829</v>
      </c>
      <c r="B266" s="127" t="str">
        <f>datos_campo!B270</f>
        <v>Luisa Fernanda</v>
      </c>
      <c r="C266" s="215">
        <f>datos_campo!C270</f>
        <v>5</v>
      </c>
      <c r="D266" s="127">
        <f>datos_campo!D270</f>
        <v>16</v>
      </c>
      <c r="E266" s="131">
        <f>datos_campo!E270</f>
        <v>5</v>
      </c>
      <c r="F266" s="127">
        <f>datos_campo!F270</f>
        <v>0</v>
      </c>
      <c r="G266" s="127">
        <f>datos_campo!G270</f>
        <v>5</v>
      </c>
      <c r="H266" s="131">
        <f>(datos_campo!H270/G266)</f>
        <v>20.399999999999999</v>
      </c>
      <c r="I266" s="131">
        <f>(datos_campo!I270/G266)</f>
        <v>23.2</v>
      </c>
      <c r="J266" s="131">
        <f t="shared" si="28"/>
        <v>43.599999999999994</v>
      </c>
      <c r="K266" s="131">
        <f t="shared" si="29"/>
        <v>46.788990825688074</v>
      </c>
      <c r="L266" s="131">
        <f t="shared" si="30"/>
        <v>53.211009174311933</v>
      </c>
      <c r="M266" s="132">
        <f>IF(COUNTIF(datos_campo!K270:T270,"&gt;=0")&gt;=1,((SUM(datos_campo!K270:T270)*100)/(COUNTIF(datos_campo!K270:T270,"&gt;=0")*20))," ")</f>
        <v>5</v>
      </c>
      <c r="N266" s="127">
        <f>IF(AND(datos_campo!U270&gt;=0,datos_campo!V270&gt;=0),AVERAGE(datos_campo!U270:V270),IF(OR(datos_campo!U270="",datos_campo!V270=""),SUM(datos_campo!U270:V270),"revisar"))*400</f>
        <v>18800</v>
      </c>
      <c r="O266" s="127">
        <f>IF(AND(datos_campo!W270&gt;=0,datos_campo!X270&gt;=0),AVERAGE(datos_campo!W270:X270),IF(OR(datos_campo!W270="",datos_campo!X270=""),SUM(datos_campo!W270:X270),"revisar"))*400</f>
        <v>1600</v>
      </c>
      <c r="P266" s="127">
        <f>IF(AND(datos_campo!Y270&gt;=0,datos_campo!Z270&gt;=0),AVERAGE(datos_campo!Y270:Z270),IF(OR(datos_campo!Y270="",datos_campo!Z270=""),SUM(datos_campo!Y270:Z270),"revisar"))*400</f>
        <v>0</v>
      </c>
      <c r="Q266" s="127">
        <f>IF(AND(datos_campo!AA270&gt;=0,datos_campo!AB270&gt;=0),AVERAGE(datos_campo!AA270:AB270),IF(OR(datos_campo!AA270="",datos_campo!AB270=""),SUM(datos_campo!AA270:AB270),"revisar"))*400</f>
        <v>0</v>
      </c>
      <c r="R266" s="127">
        <f>IF(AND(datos_campo!AC270&gt;=0,datos_campo!AD270&gt;=0),AVERAGE(datos_campo!AC270:AD270),IF(OR(datos_campo!AC270="",datos_campo!AD270=""),SUM(datos_campo!AC270:AD270),"revisar"))*400</f>
        <v>0</v>
      </c>
      <c r="S266" s="127">
        <f t="shared" si="27"/>
        <v>20400</v>
      </c>
      <c r="T266" s="127">
        <f>IF(AND(datos_campo!AE255&gt;=0,datos_campo!AF255&gt;=0),AVERAGE(datos_campo!AE255:AF255),IF(OR(datos_campo!AE255="",datos_campo!AF255=""),SUM(datos_campo!AE255:AF255),"revisar"))*400</f>
        <v>0</v>
      </c>
      <c r="U266" s="127">
        <f>IF(AND(datos_campo!AG270&gt;=0,datos_campo!AH270&gt;=0),AVERAGE(datos_campo!AG270:AH270),IF(OR(datos_campo!AG270="",datos_campo!AH270=""),SUM(datos_campo!AG270:AH270),"revisar"))*400</f>
        <v>400</v>
      </c>
      <c r="V266" s="128">
        <f t="shared" si="31"/>
        <v>400</v>
      </c>
    </row>
    <row r="267" spans="1:22" x14ac:dyDescent="0.25">
      <c r="A267" s="130">
        <f>datos_campo!A271</f>
        <v>42829</v>
      </c>
      <c r="B267" s="127" t="str">
        <f>datos_campo!B271</f>
        <v>Luisa Fernanda</v>
      </c>
      <c r="C267" s="215">
        <f>datos_campo!C271</f>
        <v>5</v>
      </c>
      <c r="D267" s="127">
        <f>datos_campo!D271</f>
        <v>17</v>
      </c>
      <c r="E267" s="131">
        <f>datos_campo!E271</f>
        <v>5</v>
      </c>
      <c r="F267" s="127">
        <f>datos_campo!F271</f>
        <v>0</v>
      </c>
      <c r="G267" s="127">
        <f>datos_campo!G271</f>
        <v>5</v>
      </c>
      <c r="H267" s="131">
        <f>(datos_campo!H271/G267)</f>
        <v>30.4</v>
      </c>
      <c r="I267" s="131">
        <f>(datos_campo!I271/G267)</f>
        <v>23.6</v>
      </c>
      <c r="J267" s="131">
        <f t="shared" si="28"/>
        <v>54</v>
      </c>
      <c r="K267" s="131">
        <f t="shared" si="29"/>
        <v>56.296296296296298</v>
      </c>
      <c r="L267" s="131">
        <f t="shared" si="30"/>
        <v>43.703703703703702</v>
      </c>
      <c r="M267" s="132">
        <f>IF(COUNTIF(datos_campo!K271:T271,"&gt;=0")&gt;=1,((SUM(datos_campo!K271:T271)*100)/(COUNTIF(datos_campo!K271:T271,"&gt;=0")*20))," ")</f>
        <v>10.5</v>
      </c>
      <c r="N267" s="127">
        <f>IF(AND(datos_campo!U271&gt;=0,datos_campo!V271&gt;=0),AVERAGE(datos_campo!U271:V271),IF(OR(datos_campo!U271="",datos_campo!V271=""),SUM(datos_campo!U271:V271),"revisar"))*400</f>
        <v>4800</v>
      </c>
      <c r="O267" s="127">
        <f>IF(AND(datos_campo!W271&gt;=0,datos_campo!X271&gt;=0),AVERAGE(datos_campo!W271:X271),IF(OR(datos_campo!W271="",datos_campo!X271=""),SUM(datos_campo!W271:X271),"revisar"))*400</f>
        <v>1200</v>
      </c>
      <c r="P267" s="127">
        <f>IF(AND(datos_campo!Y271&gt;=0,datos_campo!Z271&gt;=0),AVERAGE(datos_campo!Y271:Z271),IF(OR(datos_campo!Y271="",datos_campo!Z271=""),SUM(datos_campo!Y271:Z271),"revisar"))*400</f>
        <v>0</v>
      </c>
      <c r="Q267" s="127">
        <f>IF(AND(datos_campo!AA271&gt;=0,datos_campo!AB271&gt;=0),AVERAGE(datos_campo!AA271:AB271),IF(OR(datos_campo!AA271="",datos_campo!AB271=""),SUM(datos_campo!AA271:AB271),"revisar"))*400</f>
        <v>0</v>
      </c>
      <c r="R267" s="127">
        <f>IF(AND(datos_campo!AC271&gt;=0,datos_campo!AD271&gt;=0),AVERAGE(datos_campo!AC271:AD271),IF(OR(datos_campo!AC271="",datos_campo!AD271=""),SUM(datos_campo!AC271:AD271),"revisar"))*400</f>
        <v>0</v>
      </c>
      <c r="S267" s="127">
        <f t="shared" ref="S267:S330" si="32">SUM(N267:R267)</f>
        <v>6000</v>
      </c>
      <c r="T267" s="127">
        <f>IF(AND(datos_campo!AE256&gt;=0,datos_campo!AF256&gt;=0),AVERAGE(datos_campo!AE256:AF256),IF(OR(datos_campo!AE256="",datos_campo!AF256=""),SUM(datos_campo!AE256:AF256),"revisar"))*400</f>
        <v>0</v>
      </c>
      <c r="U267" s="127">
        <f>IF(AND(datos_campo!AG271&gt;=0,datos_campo!AH271&gt;=0),AVERAGE(datos_campo!AG271:AH271),IF(OR(datos_campo!AG271="",datos_campo!AH271=""),SUM(datos_campo!AG271:AH271),"revisar"))*400</f>
        <v>400</v>
      </c>
      <c r="V267" s="128">
        <f t="shared" si="31"/>
        <v>400</v>
      </c>
    </row>
    <row r="268" spans="1:22" x14ac:dyDescent="0.25">
      <c r="A268" s="130">
        <f>datos_campo!A272</f>
        <v>42829</v>
      </c>
      <c r="B268" s="127" t="str">
        <f>datos_campo!B272</f>
        <v>Luisa Fernanda</v>
      </c>
      <c r="C268" s="215">
        <f>datos_campo!C272</f>
        <v>5</v>
      </c>
      <c r="D268" s="127">
        <f>datos_campo!D272</f>
        <v>18</v>
      </c>
      <c r="E268" s="131">
        <f>datos_campo!E272</f>
        <v>6</v>
      </c>
      <c r="F268" s="127">
        <f>datos_campo!F272</f>
        <v>0</v>
      </c>
      <c r="G268" s="127">
        <f>datos_campo!G272</f>
        <v>5</v>
      </c>
      <c r="H268" s="131">
        <f>(datos_campo!H272/G268)</f>
        <v>24</v>
      </c>
      <c r="I268" s="131">
        <f>(datos_campo!I272/G268)</f>
        <v>13.8</v>
      </c>
      <c r="J268" s="131">
        <f t="shared" si="28"/>
        <v>37.799999999999997</v>
      </c>
      <c r="K268" s="131">
        <f t="shared" si="29"/>
        <v>63.492063492063494</v>
      </c>
      <c r="L268" s="131">
        <f t="shared" si="30"/>
        <v>36.507936507936513</v>
      </c>
      <c r="M268" s="132">
        <f>IF(COUNTIF(datos_campo!K272:T272,"&gt;=0")&gt;=1,((SUM(datos_campo!K272:T272)*100)/(COUNTIF(datos_campo!K272:T272,"&gt;=0")*20))," ")</f>
        <v>5.625</v>
      </c>
      <c r="N268" s="127">
        <f>IF(AND(datos_campo!U272&gt;=0,datos_campo!V272&gt;=0),AVERAGE(datos_campo!U272:V272),IF(OR(datos_campo!U272="",datos_campo!V272=""),SUM(datos_campo!U272:V272),"revisar"))*400</f>
        <v>1200</v>
      </c>
      <c r="O268" s="127">
        <f>IF(AND(datos_campo!W272&gt;=0,datos_campo!X272&gt;=0),AVERAGE(datos_campo!W272:X272),IF(OR(datos_campo!W272="",datos_campo!X272=""),SUM(datos_campo!W272:X272),"revisar"))*400</f>
        <v>3200</v>
      </c>
      <c r="P268" s="127">
        <f>IF(AND(datos_campo!Y272&gt;=0,datos_campo!Z272&gt;=0),AVERAGE(datos_campo!Y272:Z272),IF(OR(datos_campo!Y272="",datos_campo!Z272=""),SUM(datos_campo!Y272:Z272),"revisar"))*400</f>
        <v>0</v>
      </c>
      <c r="Q268" s="127">
        <f>IF(AND(datos_campo!AA272&gt;=0,datos_campo!AB272&gt;=0),AVERAGE(datos_campo!AA272:AB272),IF(OR(datos_campo!AA272="",datos_campo!AB272=""),SUM(datos_campo!AA272:AB272),"revisar"))*400</f>
        <v>0</v>
      </c>
      <c r="R268" s="127">
        <f>IF(AND(datos_campo!AC272&gt;=0,datos_campo!AD272&gt;=0),AVERAGE(datos_campo!AC272:AD272),IF(OR(datos_campo!AC272="",datos_campo!AD272=""),SUM(datos_campo!AC272:AD272),"revisar"))*400</f>
        <v>0</v>
      </c>
      <c r="S268" s="127">
        <f t="shared" si="32"/>
        <v>4400</v>
      </c>
      <c r="T268" s="127">
        <f>IF(AND(datos_campo!AE257&gt;=0,datos_campo!AF257&gt;=0),AVERAGE(datos_campo!AE257:AF257),IF(OR(datos_campo!AE257="",datos_campo!AF257=""),SUM(datos_campo!AE257:AF257),"revisar"))*400</f>
        <v>0</v>
      </c>
      <c r="U268" s="127">
        <f>IF(AND(datos_campo!AG272&gt;=0,datos_campo!AH272&gt;=0),AVERAGE(datos_campo!AG272:AH272),IF(OR(datos_campo!AG272="",datos_campo!AH272=""),SUM(datos_campo!AG272:AH272),"revisar"))*400</f>
        <v>0</v>
      </c>
      <c r="V268" s="128">
        <f t="shared" si="31"/>
        <v>0</v>
      </c>
    </row>
    <row r="269" spans="1:22" x14ac:dyDescent="0.25">
      <c r="A269" s="130">
        <f>datos_campo!A273</f>
        <v>42829</v>
      </c>
      <c r="B269" s="127" t="str">
        <f>datos_campo!B273</f>
        <v>Luisa Fernanda</v>
      </c>
      <c r="C269" s="215">
        <f>datos_campo!C273</f>
        <v>5</v>
      </c>
      <c r="D269" s="127">
        <f>datos_campo!D273</f>
        <v>19</v>
      </c>
      <c r="E269" s="131">
        <f>datos_campo!E273</f>
        <v>7</v>
      </c>
      <c r="F269" s="127">
        <f>datos_campo!F273</f>
        <v>0</v>
      </c>
      <c r="G269" s="127">
        <f>datos_campo!G273</f>
        <v>5</v>
      </c>
      <c r="H269" s="131">
        <f>(datos_campo!H273/G269)</f>
        <v>32</v>
      </c>
      <c r="I269" s="131">
        <f>(datos_campo!I273/G269)</f>
        <v>27.8</v>
      </c>
      <c r="J269" s="131">
        <f t="shared" si="28"/>
        <v>59.8</v>
      </c>
      <c r="K269" s="131">
        <f t="shared" si="29"/>
        <v>53.511705685618729</v>
      </c>
      <c r="L269" s="131">
        <f t="shared" si="30"/>
        <v>46.488294314381271</v>
      </c>
      <c r="M269" s="132">
        <f>IF(COUNTIF(datos_campo!K273:T273,"&gt;=0")&gt;=1,((SUM(datos_campo!K273:T273)*100)/(COUNTIF(datos_campo!K273:T273,"&gt;=0")*20))," ")</f>
        <v>1.7857142857142858</v>
      </c>
      <c r="N269" s="127">
        <f>IF(AND(datos_campo!U273&gt;=0,datos_campo!V273&gt;=0),AVERAGE(datos_campo!U273:V273),IF(OR(datos_campo!U273="",datos_campo!V273=""),SUM(datos_campo!U273:V273),"revisar"))*400</f>
        <v>1600</v>
      </c>
      <c r="O269" s="127">
        <f>IF(AND(datos_campo!W273&gt;=0,datos_campo!X273&gt;=0),AVERAGE(datos_campo!W273:X273),IF(OR(datos_campo!W273="",datos_campo!X273=""),SUM(datos_campo!W273:X273),"revisar"))*400</f>
        <v>2800</v>
      </c>
      <c r="P269" s="127">
        <f>IF(AND(datos_campo!Y273&gt;=0,datos_campo!Z273&gt;=0),AVERAGE(datos_campo!Y273:Z273),IF(OR(datos_campo!Y273="",datos_campo!Z273=""),SUM(datos_campo!Y273:Z273),"revisar"))*400</f>
        <v>0</v>
      </c>
      <c r="Q269" s="127">
        <f>IF(AND(datos_campo!AA273&gt;=0,datos_campo!AB273&gt;=0),AVERAGE(datos_campo!AA273:AB273),IF(OR(datos_campo!AA273="",datos_campo!AB273=""),SUM(datos_campo!AA273:AB273),"revisar"))*400</f>
        <v>0</v>
      </c>
      <c r="R269" s="127">
        <f>IF(AND(datos_campo!AC273&gt;=0,datos_campo!AD273&gt;=0),AVERAGE(datos_campo!AC273:AD273),IF(OR(datos_campo!AC273="",datos_campo!AD273=""),SUM(datos_campo!AC273:AD273),"revisar"))*400</f>
        <v>0</v>
      </c>
      <c r="S269" s="127">
        <f t="shared" si="32"/>
        <v>4400</v>
      </c>
      <c r="T269" s="127">
        <f>IF(AND(datos_campo!AE258&gt;=0,datos_campo!AF258&gt;=0),AVERAGE(datos_campo!AE258:AF258),IF(OR(datos_campo!AE258="",datos_campo!AF258=""),SUM(datos_campo!AE258:AF258),"revisar"))*400</f>
        <v>0</v>
      </c>
      <c r="U269" s="127">
        <f>IF(AND(datos_campo!AG273&gt;=0,datos_campo!AH273&gt;=0),AVERAGE(datos_campo!AG273:AH273),IF(OR(datos_campo!AG273="",datos_campo!AH273=""),SUM(datos_campo!AG273:AH273),"revisar"))*400</f>
        <v>0</v>
      </c>
      <c r="V269" s="128">
        <f t="shared" si="31"/>
        <v>0</v>
      </c>
    </row>
    <row r="270" spans="1:22" x14ac:dyDescent="0.25">
      <c r="A270" s="130">
        <f>datos_campo!A274</f>
        <v>42829</v>
      </c>
      <c r="B270" s="127" t="str">
        <f>datos_campo!B274</f>
        <v>Luisa Fernanda</v>
      </c>
      <c r="C270" s="215">
        <f>datos_campo!C274</f>
        <v>5</v>
      </c>
      <c r="D270" s="127">
        <f>datos_campo!D274</f>
        <v>20</v>
      </c>
      <c r="E270" s="131">
        <f>datos_campo!E274</f>
        <v>7</v>
      </c>
      <c r="F270" s="127">
        <f>datos_campo!F274</f>
        <v>0</v>
      </c>
      <c r="G270" s="127">
        <f>datos_campo!G274</f>
        <v>5</v>
      </c>
      <c r="H270" s="131">
        <f>(datos_campo!H274/G270)</f>
        <v>24.4</v>
      </c>
      <c r="I270" s="131">
        <f>(datos_campo!I274/G270)</f>
        <v>3.6</v>
      </c>
      <c r="J270" s="131">
        <f t="shared" si="28"/>
        <v>28</v>
      </c>
      <c r="K270" s="131">
        <f t="shared" si="29"/>
        <v>87.142857142857139</v>
      </c>
      <c r="L270" s="131">
        <f t="shared" si="30"/>
        <v>12.857142857142858</v>
      </c>
      <c r="M270" s="132">
        <f>IF(COUNTIF(datos_campo!K274:T274,"&gt;=0")&gt;=1,((SUM(datos_campo!K274:T274)*100)/(COUNTIF(datos_campo!K274:T274,"&gt;=0")*20))," ")</f>
        <v>7</v>
      </c>
      <c r="N270" s="127">
        <f>IF(AND(datos_campo!U274&gt;=0,datos_campo!V274&gt;=0),AVERAGE(datos_campo!U274:V274),IF(OR(datos_campo!U274="",datos_campo!V274=""),SUM(datos_campo!U274:V274),"revisar"))*400</f>
        <v>10400</v>
      </c>
      <c r="O270" s="127">
        <f>IF(AND(datos_campo!W274&gt;=0,datos_campo!X274&gt;=0),AVERAGE(datos_campo!W274:X274),IF(OR(datos_campo!W274="",datos_campo!X274=""),SUM(datos_campo!W274:X274),"revisar"))*400</f>
        <v>5200</v>
      </c>
      <c r="P270" s="127">
        <f>IF(AND(datos_campo!Y274&gt;=0,datos_campo!Z274&gt;=0),AVERAGE(datos_campo!Y274:Z274),IF(OR(datos_campo!Y274="",datos_campo!Z274=""),SUM(datos_campo!Y274:Z274),"revisar"))*400</f>
        <v>0</v>
      </c>
      <c r="Q270" s="127">
        <f>IF(AND(datos_campo!AA274&gt;=0,datos_campo!AB274&gt;=0),AVERAGE(datos_campo!AA274:AB274),IF(OR(datos_campo!AA274="",datos_campo!AB274=""),SUM(datos_campo!AA274:AB274),"revisar"))*400</f>
        <v>0</v>
      </c>
      <c r="R270" s="127">
        <f>IF(AND(datos_campo!AC274&gt;=0,datos_campo!AD274&gt;=0),AVERAGE(datos_campo!AC274:AD274),IF(OR(datos_campo!AC274="",datos_campo!AD274=""),SUM(datos_campo!AC274:AD274),"revisar"))*400</f>
        <v>0</v>
      </c>
      <c r="S270" s="127">
        <f t="shared" si="32"/>
        <v>15600</v>
      </c>
      <c r="T270" s="127">
        <f>IF(AND(datos_campo!AE259&gt;=0,datos_campo!AF259&gt;=0),AVERAGE(datos_campo!AE259:AF259),IF(OR(datos_campo!AE259="",datos_campo!AF259=""),SUM(datos_campo!AE259:AF259),"revisar"))*400</f>
        <v>0</v>
      </c>
      <c r="U270" s="127">
        <f>IF(AND(datos_campo!AG274&gt;=0,datos_campo!AH274&gt;=0),AVERAGE(datos_campo!AG274:AH274),IF(OR(datos_campo!AG274="",datos_campo!AH274=""),SUM(datos_campo!AG274:AH274),"revisar"))*400</f>
        <v>400</v>
      </c>
      <c r="V270" s="128">
        <f t="shared" si="31"/>
        <v>400</v>
      </c>
    </row>
    <row r="271" spans="1:22" x14ac:dyDescent="0.25">
      <c r="A271" s="130">
        <f>datos_campo!A275</f>
        <v>42821</v>
      </c>
      <c r="B271" s="127" t="str">
        <f>datos_campo!B275</f>
        <v>Sierra Morena</v>
      </c>
      <c r="C271" s="215">
        <f>datos_campo!C275</f>
        <v>5</v>
      </c>
      <c r="D271" s="127">
        <f>datos_campo!D275</f>
        <v>21</v>
      </c>
      <c r="E271" s="131">
        <f>datos_campo!E275</f>
        <v>4</v>
      </c>
      <c r="F271" s="127">
        <f>datos_campo!F275</f>
        <v>0</v>
      </c>
      <c r="G271" s="127">
        <f>datos_campo!G275</f>
        <v>5</v>
      </c>
      <c r="H271" s="131">
        <f>(datos_campo!H275/G271)</f>
        <v>12.8</v>
      </c>
      <c r="I271" s="131">
        <f>(datos_campo!I275/G271)</f>
        <v>28.4</v>
      </c>
      <c r="J271" s="131">
        <f t="shared" si="28"/>
        <v>41.2</v>
      </c>
      <c r="K271" s="131">
        <f t="shared" si="29"/>
        <v>31.067961165048541</v>
      </c>
      <c r="L271" s="131">
        <f t="shared" si="30"/>
        <v>68.932038834951456</v>
      </c>
      <c r="M271" s="132">
        <f>IF(COUNTIF(datos_campo!K275:T275,"&gt;=0")&gt;=1,((SUM(datos_campo!K275:T275)*100)/(COUNTIF(datos_campo!K275:T275,"&gt;=0")*20))," ")</f>
        <v>1.25</v>
      </c>
      <c r="N271" s="127">
        <f>IF(AND(datos_campo!U275&gt;=0,datos_campo!V275&gt;=0),AVERAGE(datos_campo!U275:V275),IF(OR(datos_campo!U275="",datos_campo!V275=""),SUM(datos_campo!U275:V275),"revisar"))*400</f>
        <v>12000</v>
      </c>
      <c r="O271" s="127">
        <f>IF(AND(datos_campo!W275&gt;=0,datos_campo!X275&gt;=0),AVERAGE(datos_campo!W275:X275),IF(OR(datos_campo!W275="",datos_campo!X275=""),SUM(datos_campo!W275:X275),"revisar"))*400</f>
        <v>9200</v>
      </c>
      <c r="P271" s="127" t="e">
        <f>IF(AND(datos_campo!Y275&gt;=0,datos_campo!Z275&gt;=0),AVERAGE(datos_campo!Y275:Z275),IF(OR(datos_campo!Y275="",datos_campo!Z275=""),SUM(datos_campo!Y275:Z275),"revisar"))*400</f>
        <v>#DIV/0!</v>
      </c>
      <c r="Q271" s="127">
        <f>IF(AND(datos_campo!AA275&gt;=0,datos_campo!AB275&gt;=0),AVERAGE(datos_campo!AA275:AB275),IF(OR(datos_campo!AA275="",datos_campo!AB275=""),SUM(datos_campo!AA275:AB275),"revisar"))*400</f>
        <v>0</v>
      </c>
      <c r="R271" s="127">
        <f>IF(AND(datos_campo!AC275&gt;=0,datos_campo!AD275&gt;=0),AVERAGE(datos_campo!AC275:AD275),IF(OR(datos_campo!AC275="",datos_campo!AD275=""),SUM(datos_campo!AC275:AD275),"revisar"))*400</f>
        <v>0</v>
      </c>
      <c r="S271" s="127" t="e">
        <f t="shared" si="32"/>
        <v>#DIV/0!</v>
      </c>
      <c r="T271" s="127">
        <f>IF(AND(datos_campo!AE260&gt;=0,datos_campo!AF260&gt;=0),AVERAGE(datos_campo!AE260:AF260),IF(OR(datos_campo!AE260="",datos_campo!AF260=""),SUM(datos_campo!AE260:AF260),"revisar"))*400</f>
        <v>0</v>
      </c>
      <c r="U271" s="127">
        <f>IF(AND(datos_campo!AG275&gt;=0,datos_campo!AH275&gt;=0),AVERAGE(datos_campo!AG275:AH275),IF(OR(datos_campo!AG275="",datos_campo!AH275=""),SUM(datos_campo!AG275:AH275),"revisar"))*400</f>
        <v>0</v>
      </c>
      <c r="V271" s="128">
        <f t="shared" si="31"/>
        <v>0</v>
      </c>
    </row>
    <row r="272" spans="1:22" x14ac:dyDescent="0.25">
      <c r="A272" s="130">
        <f>datos_campo!A276</f>
        <v>42821</v>
      </c>
      <c r="B272" s="127" t="str">
        <f>datos_campo!B276</f>
        <v>Sierra Morena</v>
      </c>
      <c r="C272" s="215">
        <f>datos_campo!C276</f>
        <v>5</v>
      </c>
      <c r="D272" s="127">
        <f>datos_campo!D276</f>
        <v>22</v>
      </c>
      <c r="E272" s="131">
        <f>datos_campo!E276</f>
        <v>4</v>
      </c>
      <c r="F272" s="127">
        <f>datos_campo!F276</f>
        <v>0</v>
      </c>
      <c r="G272" s="127">
        <f>datos_campo!G276</f>
        <v>5</v>
      </c>
      <c r="H272" s="131">
        <f>(datos_campo!H276/G272)</f>
        <v>19</v>
      </c>
      <c r="I272" s="131">
        <f>(datos_campo!I276/G272)</f>
        <v>30.2</v>
      </c>
      <c r="J272" s="131">
        <f t="shared" si="28"/>
        <v>49.2</v>
      </c>
      <c r="K272" s="131">
        <f t="shared" si="29"/>
        <v>38.617886178861788</v>
      </c>
      <c r="L272" s="131">
        <f t="shared" si="30"/>
        <v>61.382113821138205</v>
      </c>
      <c r="M272" s="132">
        <f>IF(COUNTIF(datos_campo!K276:T276,"&gt;=0")&gt;=1,((SUM(datos_campo!K276:T276)*100)/(COUNTIF(datos_campo!K276:T276,"&gt;=0")*20))," ")</f>
        <v>13.75</v>
      </c>
      <c r="N272" s="127">
        <f>IF(AND(datos_campo!U276&gt;=0,datos_campo!V276&gt;=0),AVERAGE(datos_campo!U276:V276),IF(OR(datos_campo!U276="",datos_campo!V276=""),SUM(datos_campo!U276:V276),"revisar"))*400</f>
        <v>8400</v>
      </c>
      <c r="O272" s="127">
        <f>IF(AND(datos_campo!W276&gt;=0,datos_campo!X276&gt;=0),AVERAGE(datos_campo!W276:X276),IF(OR(datos_campo!W276="",datos_campo!X276=""),SUM(datos_campo!W276:X276),"revisar"))*400</f>
        <v>10000</v>
      </c>
      <c r="P272" s="127">
        <f>IF(AND(datos_campo!Y276&gt;=0,datos_campo!Z276&gt;=0),AVERAGE(datos_campo!Y276:Z276),IF(OR(datos_campo!Y276="",datos_campo!Z276=""),SUM(datos_campo!Y276:Z276),"revisar"))*400</f>
        <v>0</v>
      </c>
      <c r="Q272" s="127">
        <f>IF(AND(datos_campo!AA276&gt;=0,datos_campo!AB276&gt;=0),AVERAGE(datos_campo!AA276:AB276),IF(OR(datos_campo!AA276="",datos_campo!AB276=""),SUM(datos_campo!AA276:AB276),"revisar"))*400</f>
        <v>0</v>
      </c>
      <c r="R272" s="127">
        <f>IF(AND(datos_campo!AC276&gt;=0,datos_campo!AD276&gt;=0),AVERAGE(datos_campo!AC276:AD276),IF(OR(datos_campo!AC276="",datos_campo!AD276=""),SUM(datos_campo!AC276:AD276),"revisar"))*400</f>
        <v>0</v>
      </c>
      <c r="S272" s="127">
        <f t="shared" si="32"/>
        <v>18400</v>
      </c>
      <c r="T272" s="127">
        <f>IF(AND(datos_campo!AE261&gt;=0,datos_campo!AF261&gt;=0),AVERAGE(datos_campo!AE261:AF261),IF(OR(datos_campo!AE261="",datos_campo!AF261=""),SUM(datos_campo!AE261:AF261),"revisar"))*400</f>
        <v>0</v>
      </c>
      <c r="U272" s="127">
        <f>IF(AND(datos_campo!AG276&gt;=0,datos_campo!AH276&gt;=0),AVERAGE(datos_campo!AG276:AH276),IF(OR(datos_campo!AG276="",datos_campo!AH276=""),SUM(datos_campo!AG276:AH276),"revisar"))*400</f>
        <v>400</v>
      </c>
      <c r="V272" s="128">
        <f t="shared" si="31"/>
        <v>400</v>
      </c>
    </row>
    <row r="273" spans="1:22" x14ac:dyDescent="0.25">
      <c r="A273" s="130">
        <f>datos_campo!A277</f>
        <v>42821</v>
      </c>
      <c r="B273" s="127" t="str">
        <f>datos_campo!B277</f>
        <v>Sierra Morena</v>
      </c>
      <c r="C273" s="215">
        <f>datos_campo!C277</f>
        <v>5</v>
      </c>
      <c r="D273" s="127">
        <f>datos_campo!D277</f>
        <v>23</v>
      </c>
      <c r="E273" s="131">
        <f>datos_campo!E277</f>
        <v>4</v>
      </c>
      <c r="F273" s="127">
        <f>datos_campo!F277</f>
        <v>0</v>
      </c>
      <c r="G273" s="127">
        <f>datos_campo!G277</f>
        <v>5</v>
      </c>
      <c r="H273" s="131">
        <f>(datos_campo!H277/G273)</f>
        <v>44</v>
      </c>
      <c r="I273" s="131">
        <f>(datos_campo!I277/G273)</f>
        <v>33.6</v>
      </c>
      <c r="J273" s="131">
        <f t="shared" si="28"/>
        <v>77.599999999999994</v>
      </c>
      <c r="K273" s="131">
        <f t="shared" si="29"/>
        <v>56.701030927835056</v>
      </c>
      <c r="L273" s="131">
        <f t="shared" si="30"/>
        <v>43.298969072164951</v>
      </c>
      <c r="M273" s="132">
        <f>IF(COUNTIF(datos_campo!K277:T277,"&gt;=0")&gt;=1,((SUM(datos_campo!K277:T277)*100)/(COUNTIF(datos_campo!K277:T277,"&gt;=0")*20))," ")</f>
        <v>8</v>
      </c>
      <c r="N273" s="127">
        <f>IF(AND(datos_campo!U277&gt;=0,datos_campo!V277&gt;=0),AVERAGE(datos_campo!U277:V277),IF(OR(datos_campo!U277="",datos_campo!V277=""),SUM(datos_campo!U277:V277),"revisar"))*400</f>
        <v>2000</v>
      </c>
      <c r="O273" s="127">
        <f>IF(AND(datos_campo!W277&gt;=0,datos_campo!X277&gt;=0),AVERAGE(datos_campo!W277:X277),IF(OR(datos_campo!W277="",datos_campo!X277=""),SUM(datos_campo!W277:X277),"revisar"))*400</f>
        <v>5600</v>
      </c>
      <c r="P273" s="127">
        <f>IF(AND(datos_campo!Y277&gt;=0,datos_campo!Z277&gt;=0),AVERAGE(datos_campo!Y277:Z277),IF(OR(datos_campo!Y277="",datos_campo!Z277=""),SUM(datos_campo!Y277:Z277),"revisar"))*400</f>
        <v>0</v>
      </c>
      <c r="Q273" s="127">
        <f>IF(AND(datos_campo!AA277&gt;=0,datos_campo!AB277&gt;=0),AVERAGE(datos_campo!AA277:AB277),IF(OR(datos_campo!AA277="",datos_campo!AB277=""),SUM(datos_campo!AA277:AB277),"revisar"))*400</f>
        <v>0</v>
      </c>
      <c r="R273" s="127">
        <f>IF(AND(datos_campo!AC277&gt;=0,datos_campo!AD277&gt;=0),AVERAGE(datos_campo!AC277:AD277),IF(OR(datos_campo!AC277="",datos_campo!AD277=""),SUM(datos_campo!AC277:AD277),"revisar"))*400</f>
        <v>0</v>
      </c>
      <c r="S273" s="127">
        <f t="shared" si="32"/>
        <v>7600</v>
      </c>
      <c r="T273" s="127">
        <f>IF(AND(datos_campo!AE262&gt;=0,datos_campo!AF262&gt;=0),AVERAGE(datos_campo!AE262:AF262),IF(OR(datos_campo!AE262="",datos_campo!AF262=""),SUM(datos_campo!AE262:AF262),"revisar"))*400</f>
        <v>0</v>
      </c>
      <c r="U273" s="127">
        <f>IF(AND(datos_campo!AG277&gt;=0,datos_campo!AH277&gt;=0),AVERAGE(datos_campo!AG277:AH277),IF(OR(datos_campo!AG277="",datos_campo!AH277=""),SUM(datos_campo!AG277:AH277),"revisar"))*400</f>
        <v>0</v>
      </c>
      <c r="V273" s="128">
        <f t="shared" si="31"/>
        <v>0</v>
      </c>
    </row>
    <row r="274" spans="1:22" x14ac:dyDescent="0.25">
      <c r="A274" s="130">
        <f>datos_campo!A278</f>
        <v>42821</v>
      </c>
      <c r="B274" s="127" t="str">
        <f>datos_campo!B278</f>
        <v>Sierra Morena</v>
      </c>
      <c r="C274" s="215">
        <f>datos_campo!C278</f>
        <v>5</v>
      </c>
      <c r="D274" s="127">
        <f>datos_campo!D278</f>
        <v>24</v>
      </c>
      <c r="E274" s="131">
        <f>datos_campo!E278</f>
        <v>4</v>
      </c>
      <c r="F274" s="127">
        <f>datos_campo!F278</f>
        <v>0</v>
      </c>
      <c r="G274" s="127">
        <f>datos_campo!G278</f>
        <v>5</v>
      </c>
      <c r="H274" s="131">
        <f>(datos_campo!H278/G274)</f>
        <v>16.600000000000001</v>
      </c>
      <c r="I274" s="131">
        <f>(datos_campo!I278/G274)</f>
        <v>34</v>
      </c>
      <c r="J274" s="131">
        <f t="shared" si="28"/>
        <v>50.6</v>
      </c>
      <c r="K274" s="131">
        <f t="shared" si="29"/>
        <v>32.806324110671937</v>
      </c>
      <c r="L274" s="131">
        <f t="shared" si="30"/>
        <v>67.193675889328063</v>
      </c>
      <c r="M274" s="132">
        <f>IF(COUNTIF(datos_campo!K278:T278,"&gt;=0")&gt;=1,((SUM(datos_campo!K278:T278)*100)/(COUNTIF(datos_campo!K278:T278,"&gt;=0")*20))," ")</f>
        <v>0.7142857142857143</v>
      </c>
      <c r="N274" s="127">
        <f>IF(AND(datos_campo!U278&gt;=0,datos_campo!V278&gt;=0),AVERAGE(datos_campo!U278:V278),IF(OR(datos_campo!U278="",datos_campo!V278=""),SUM(datos_campo!U278:V278),"revisar"))*400</f>
        <v>26800</v>
      </c>
      <c r="O274" s="127">
        <f>IF(AND(datos_campo!W278&gt;=0,datos_campo!X278&gt;=0),AVERAGE(datos_campo!W278:X278),IF(OR(datos_campo!W278="",datos_campo!X278=""),SUM(datos_campo!W278:X278),"revisar"))*400</f>
        <v>14800</v>
      </c>
      <c r="P274" s="127">
        <f>IF(AND(datos_campo!Y278&gt;=0,datos_campo!Z278&gt;=0),AVERAGE(datos_campo!Y278:Z278),IF(OR(datos_campo!Y278="",datos_campo!Z278=""),SUM(datos_campo!Y278:Z278),"revisar"))*400</f>
        <v>0</v>
      </c>
      <c r="Q274" s="127">
        <f>IF(AND(datos_campo!AA278&gt;=0,datos_campo!AB278&gt;=0),AVERAGE(datos_campo!AA278:AB278),IF(OR(datos_campo!AA278="",datos_campo!AB278=""),SUM(datos_campo!AA278:AB278),"revisar"))*400</f>
        <v>0</v>
      </c>
      <c r="R274" s="127">
        <f>IF(AND(datos_campo!AC278&gt;=0,datos_campo!AD278&gt;=0),AVERAGE(datos_campo!AC278:AD278),IF(OR(datos_campo!AC278="",datos_campo!AD278=""),SUM(datos_campo!AC278:AD278),"revisar"))*400</f>
        <v>0</v>
      </c>
      <c r="S274" s="127">
        <f t="shared" si="32"/>
        <v>41600</v>
      </c>
      <c r="T274" s="127">
        <f>IF(AND(datos_campo!AE263&gt;=0,datos_campo!AF263&gt;=0),AVERAGE(datos_campo!AE263:AF263),IF(OR(datos_campo!AE263="",datos_campo!AF263=""),SUM(datos_campo!AE263:AF263),"revisar"))*400</f>
        <v>0</v>
      </c>
      <c r="U274" s="127">
        <f>IF(AND(datos_campo!AG278&gt;=0,datos_campo!AH278&gt;=0),AVERAGE(datos_campo!AG278:AH278),IF(OR(datos_campo!AG278="",datos_campo!AH278=""),SUM(datos_campo!AG278:AH278),"revisar"))*400</f>
        <v>2800</v>
      </c>
      <c r="V274" s="128">
        <f t="shared" si="31"/>
        <v>2800</v>
      </c>
    </row>
    <row r="275" spans="1:22" x14ac:dyDescent="0.25">
      <c r="A275" s="130">
        <f>datos_campo!A279</f>
        <v>42821</v>
      </c>
      <c r="B275" s="127" t="str">
        <f>datos_campo!B279</f>
        <v>Sierra Morena</v>
      </c>
      <c r="C275" s="215">
        <f>datos_campo!C279</f>
        <v>5</v>
      </c>
      <c r="D275" s="127">
        <f>datos_campo!D279</f>
        <v>25</v>
      </c>
      <c r="E275" s="131">
        <f>datos_campo!E279</f>
        <v>4</v>
      </c>
      <c r="F275" s="127">
        <f>datos_campo!F279</f>
        <v>0</v>
      </c>
      <c r="G275" s="127">
        <f>datos_campo!G279</f>
        <v>5</v>
      </c>
      <c r="H275" s="131">
        <f>(datos_campo!H279/G275)</f>
        <v>17.2</v>
      </c>
      <c r="I275" s="131">
        <f>(datos_campo!I279/G275)</f>
        <v>40</v>
      </c>
      <c r="J275" s="131">
        <f t="shared" si="28"/>
        <v>57.2</v>
      </c>
      <c r="K275" s="131">
        <f t="shared" si="29"/>
        <v>30.06993006993007</v>
      </c>
      <c r="L275" s="131">
        <f t="shared" si="30"/>
        <v>69.930069930069934</v>
      </c>
      <c r="M275" s="132">
        <f>IF(COUNTIF(datos_campo!K279:T279,"&gt;=0")&gt;=1,((SUM(datos_campo!K279:T279)*100)/(COUNTIF(datos_campo!K279:T279,"&gt;=0")*20))," ")</f>
        <v>14</v>
      </c>
      <c r="N275" s="127">
        <f>IF(AND(datos_campo!U279&gt;=0,datos_campo!V279&gt;=0),AVERAGE(datos_campo!U279:V279),IF(OR(datos_campo!U279="",datos_campo!V279=""),SUM(datos_campo!U279:V279),"revisar"))*400</f>
        <v>21600</v>
      </c>
      <c r="O275" s="127">
        <f>IF(AND(datos_campo!W279&gt;=0,datos_campo!X279&gt;=0),AVERAGE(datos_campo!W279:X279),IF(OR(datos_campo!W279="",datos_campo!X279=""),SUM(datos_campo!W279:X279),"revisar"))*400</f>
        <v>13200</v>
      </c>
      <c r="P275" s="127">
        <f>IF(AND(datos_campo!Y279&gt;=0,datos_campo!Z279&gt;=0),AVERAGE(datos_campo!Y279:Z279),IF(OR(datos_campo!Y279="",datos_campo!Z279=""),SUM(datos_campo!Y279:Z279),"revisar"))*400</f>
        <v>0</v>
      </c>
      <c r="Q275" s="127">
        <f>IF(AND(datos_campo!AA279&gt;=0,datos_campo!AB279&gt;=0),AVERAGE(datos_campo!AA279:AB279),IF(OR(datos_campo!AA279="",datos_campo!AB279=""),SUM(datos_campo!AA279:AB279),"revisar"))*400</f>
        <v>0</v>
      </c>
      <c r="R275" s="127">
        <f>IF(AND(datos_campo!AC279&gt;=0,datos_campo!AD279&gt;=0),AVERAGE(datos_campo!AC279:AD279),IF(OR(datos_campo!AC279="",datos_campo!AD279=""),SUM(datos_campo!AC279:AD279),"revisar"))*400</f>
        <v>0</v>
      </c>
      <c r="S275" s="127">
        <f t="shared" si="32"/>
        <v>34800</v>
      </c>
      <c r="T275" s="127">
        <f>IF(AND(datos_campo!AE264&gt;=0,datos_campo!AF264&gt;=0),AVERAGE(datos_campo!AE264:AF264),IF(OR(datos_campo!AE264="",datos_campo!AF264=""),SUM(datos_campo!AE264:AF264),"revisar"))*400</f>
        <v>0</v>
      </c>
      <c r="U275" s="127">
        <f>IF(AND(datos_campo!AG279&gt;=0,datos_campo!AH279&gt;=0),AVERAGE(datos_campo!AG279:AH279),IF(OR(datos_campo!AG279="",datos_campo!AH279=""),SUM(datos_campo!AG279:AH279),"revisar"))*400</f>
        <v>0</v>
      </c>
      <c r="V275" s="128">
        <f t="shared" si="31"/>
        <v>0</v>
      </c>
    </row>
    <row r="276" spans="1:22" x14ac:dyDescent="0.25">
      <c r="A276" s="130">
        <f>datos_campo!A280</f>
        <v>42821</v>
      </c>
      <c r="B276" s="127" t="str">
        <f>datos_campo!B280</f>
        <v>Sierra Morena</v>
      </c>
      <c r="C276" s="215">
        <f>datos_campo!C280</f>
        <v>5</v>
      </c>
      <c r="D276" s="127">
        <f>datos_campo!D280</f>
        <v>26</v>
      </c>
      <c r="E276" s="131">
        <f>datos_campo!E280</f>
        <v>24</v>
      </c>
      <c r="F276" s="127">
        <f>datos_campo!F280</f>
        <v>0</v>
      </c>
      <c r="G276" s="127">
        <f>datos_campo!G280</f>
        <v>5</v>
      </c>
      <c r="H276" s="131">
        <f>(datos_campo!H280/G276)</f>
        <v>17.8</v>
      </c>
      <c r="I276" s="131">
        <f>(datos_campo!I280/G276)</f>
        <v>12.6</v>
      </c>
      <c r="J276" s="131">
        <f t="shared" si="28"/>
        <v>30.4</v>
      </c>
      <c r="K276" s="131">
        <f t="shared" si="29"/>
        <v>58.55263157894737</v>
      </c>
      <c r="L276" s="131">
        <f t="shared" si="30"/>
        <v>41.44736842105263</v>
      </c>
      <c r="M276" s="132">
        <f>IF(COUNTIF(datos_campo!K280:T280,"&gt;=0")&gt;=1,((SUM(datos_campo!K280:T280)*100)/(COUNTIF(datos_campo!K280:T280,"&gt;=0")*20))," ")</f>
        <v>5</v>
      </c>
      <c r="N276" s="127">
        <f>IF(AND(datos_campo!U280&gt;=0,datos_campo!V280&gt;=0),AVERAGE(datos_campo!U280:V280),IF(OR(datos_campo!U280="",datos_campo!V280=""),SUM(datos_campo!U280:V280),"revisar"))*400</f>
        <v>17600</v>
      </c>
      <c r="O276" s="127">
        <f>IF(AND(datos_campo!W280&gt;=0,datos_campo!X280&gt;=0),AVERAGE(datos_campo!W280:X280),IF(OR(datos_campo!W280="",datos_campo!X280=""),SUM(datos_campo!W280:X280),"revisar"))*400</f>
        <v>34000</v>
      </c>
      <c r="P276" s="127">
        <f>IF(AND(datos_campo!Y280&gt;=0,datos_campo!Z280&gt;=0),AVERAGE(datos_campo!Y280:Z280),IF(OR(datos_campo!Y280="",datos_campo!Z280=""),SUM(datos_campo!Y280:Z280),"revisar"))*400</f>
        <v>0</v>
      </c>
      <c r="Q276" s="127">
        <f>IF(AND(datos_campo!AA280&gt;=0,datos_campo!AB280&gt;=0),AVERAGE(datos_campo!AA280:AB280),IF(OR(datos_campo!AA280="",datos_campo!AB280=""),SUM(datos_campo!AA280:AB280),"revisar"))*400</f>
        <v>0</v>
      </c>
      <c r="R276" s="127">
        <f>IF(AND(datos_campo!AC280&gt;=0,datos_campo!AD280&gt;=0),AVERAGE(datos_campo!AC280:AD280),IF(OR(datos_campo!AC280="",datos_campo!AD280=""),SUM(datos_campo!AC280:AD280),"revisar"))*400</f>
        <v>0</v>
      </c>
      <c r="S276" s="127">
        <f t="shared" si="32"/>
        <v>51600</v>
      </c>
      <c r="T276" s="127">
        <f>IF(AND(datos_campo!AE265&gt;=0,datos_campo!AF265&gt;=0),AVERAGE(datos_campo!AE265:AF265),IF(OR(datos_campo!AE265="",datos_campo!AF265=""),SUM(datos_campo!AE265:AF265),"revisar"))*400</f>
        <v>0</v>
      </c>
      <c r="U276" s="127">
        <f>IF(AND(datos_campo!AG280&gt;=0,datos_campo!AH280&gt;=0),AVERAGE(datos_campo!AG280:AH280),IF(OR(datos_campo!AG280="",datos_campo!AH280=""),SUM(datos_campo!AG280:AH280),"revisar"))*400</f>
        <v>400</v>
      </c>
      <c r="V276" s="128">
        <f t="shared" si="31"/>
        <v>400</v>
      </c>
    </row>
    <row r="277" spans="1:22" x14ac:dyDescent="0.25">
      <c r="A277" s="130">
        <f>datos_campo!A281</f>
        <v>42821</v>
      </c>
      <c r="B277" s="127" t="str">
        <f>datos_campo!B281</f>
        <v>Sierra Morena</v>
      </c>
      <c r="C277" s="215">
        <f>datos_campo!C281</f>
        <v>5</v>
      </c>
      <c r="D277" s="127">
        <f>datos_campo!D281</f>
        <v>27</v>
      </c>
      <c r="E277" s="131">
        <f>datos_campo!E281</f>
        <v>24</v>
      </c>
      <c r="F277" s="127">
        <f>datos_campo!F281</f>
        <v>0</v>
      </c>
      <c r="G277" s="127">
        <f>datos_campo!G281</f>
        <v>5</v>
      </c>
      <c r="H277" s="131">
        <f>(datos_campo!H281/G277)</f>
        <v>10.6</v>
      </c>
      <c r="I277" s="131">
        <f>(datos_campo!I281/G277)</f>
        <v>25.8</v>
      </c>
      <c r="J277" s="131">
        <f t="shared" si="28"/>
        <v>36.4</v>
      </c>
      <c r="K277" s="131">
        <f t="shared" si="29"/>
        <v>29.12087912087912</v>
      </c>
      <c r="L277" s="131">
        <f t="shared" si="30"/>
        <v>70.879120879120876</v>
      </c>
      <c r="M277" s="132">
        <f>IF(COUNTIF(datos_campo!K281:T281,"&gt;=0")&gt;=1,((SUM(datos_campo!K281:T281)*100)/(COUNTIF(datos_campo!K281:T281,"&gt;=0")*20))," ")</f>
        <v>0</v>
      </c>
      <c r="N277" s="127">
        <f>IF(AND(datos_campo!U281&gt;=0,datos_campo!V281&gt;=0),AVERAGE(datos_campo!U281:V281),IF(OR(datos_campo!U281="",datos_campo!V281=""),SUM(datos_campo!U281:V281),"revisar"))*400</f>
        <v>5600</v>
      </c>
      <c r="O277" s="127">
        <f>IF(AND(datos_campo!W281&gt;=0,datos_campo!X281&gt;=0),AVERAGE(datos_campo!W281:X281),IF(OR(datos_campo!W281="",datos_campo!X281=""),SUM(datos_campo!W281:X281),"revisar"))*400</f>
        <v>8800</v>
      </c>
      <c r="P277" s="127">
        <f>IF(AND(datos_campo!Y281&gt;=0,datos_campo!Z281&gt;=0),AVERAGE(datos_campo!Y281:Z281),IF(OR(datos_campo!Y281="",datos_campo!Z281=""),SUM(datos_campo!Y281:Z281),"revisar"))*400</f>
        <v>0</v>
      </c>
      <c r="Q277" s="127">
        <f>IF(AND(datos_campo!AA281&gt;=0,datos_campo!AB281&gt;=0),AVERAGE(datos_campo!AA281:AB281),IF(OR(datos_campo!AA281="",datos_campo!AB281=""),SUM(datos_campo!AA281:AB281),"revisar"))*400</f>
        <v>0</v>
      </c>
      <c r="R277" s="127">
        <f>IF(AND(datos_campo!AC281&gt;=0,datos_campo!AD281&gt;=0),AVERAGE(datos_campo!AC281:AD281),IF(OR(datos_campo!AC281="",datos_campo!AD281=""),SUM(datos_campo!AC281:AD281),"revisar"))*400</f>
        <v>0</v>
      </c>
      <c r="S277" s="127">
        <f t="shared" si="32"/>
        <v>14400</v>
      </c>
      <c r="T277" s="127">
        <f>IF(AND(datos_campo!AE266&gt;=0,datos_campo!AF266&gt;=0),AVERAGE(datos_campo!AE266:AF266),IF(OR(datos_campo!AE266="",datos_campo!AF266=""),SUM(datos_campo!AE266:AF266),"revisar"))*400</f>
        <v>0</v>
      </c>
      <c r="U277" s="127">
        <f>IF(AND(datos_campo!AG281&gt;=0,datos_campo!AH281&gt;=0),AVERAGE(datos_campo!AG281:AH281),IF(OR(datos_campo!AG281="",datos_campo!AH281=""),SUM(datos_campo!AG281:AH281),"revisar"))*400</f>
        <v>0</v>
      </c>
      <c r="V277" s="128">
        <f t="shared" si="31"/>
        <v>0</v>
      </c>
    </row>
    <row r="278" spans="1:22" x14ac:dyDescent="0.25">
      <c r="A278" s="130">
        <f>datos_campo!A282</f>
        <v>42821</v>
      </c>
      <c r="B278" s="127" t="str">
        <f>datos_campo!B282</f>
        <v>Sierra Morena</v>
      </c>
      <c r="C278" s="215">
        <f>datos_campo!C282</f>
        <v>5</v>
      </c>
      <c r="D278" s="127">
        <f>datos_campo!D282</f>
        <v>28</v>
      </c>
      <c r="E278" s="131">
        <f>datos_campo!E282</f>
        <v>24</v>
      </c>
      <c r="F278" s="127">
        <f>datos_campo!F282</f>
        <v>0</v>
      </c>
      <c r="G278" s="127">
        <f>datos_campo!G282</f>
        <v>5</v>
      </c>
      <c r="H278" s="131">
        <f>(datos_campo!H282/G278)</f>
        <v>29</v>
      </c>
      <c r="I278" s="131">
        <f>(datos_campo!I282/G278)</f>
        <v>18</v>
      </c>
      <c r="J278" s="131">
        <f t="shared" si="28"/>
        <v>47</v>
      </c>
      <c r="K278" s="131">
        <f t="shared" si="29"/>
        <v>61.702127659574465</v>
      </c>
      <c r="L278" s="131">
        <f t="shared" si="30"/>
        <v>38.297872340425535</v>
      </c>
      <c r="M278" s="132">
        <f>IF(COUNTIF(datos_campo!K282:T282,"&gt;=0")&gt;=1,((SUM(datos_campo!K282:T282)*100)/(COUNTIF(datos_campo!K282:T282,"&gt;=0")*20))," ")</f>
        <v>14.375</v>
      </c>
      <c r="N278" s="127">
        <f>IF(AND(datos_campo!U282&gt;=0,datos_campo!V282&gt;=0),AVERAGE(datos_campo!U282:V282),IF(OR(datos_campo!U282="",datos_campo!V282=""),SUM(datos_campo!U282:V282),"revisar"))*400</f>
        <v>7600</v>
      </c>
      <c r="O278" s="127">
        <f>IF(AND(datos_campo!W282&gt;=0,datos_campo!X282&gt;=0),AVERAGE(datos_campo!W282:X282),IF(OR(datos_campo!W282="",datos_campo!X282=""),SUM(datos_campo!W282:X282),"revisar"))*400</f>
        <v>35200</v>
      </c>
      <c r="P278" s="127">
        <f>IF(AND(datos_campo!Y282&gt;=0,datos_campo!Z282&gt;=0),AVERAGE(datos_campo!Y282:Z282),IF(OR(datos_campo!Y282="",datos_campo!Z282=""),SUM(datos_campo!Y282:Z282),"revisar"))*400</f>
        <v>400</v>
      </c>
      <c r="Q278" s="127">
        <f>IF(AND(datos_campo!AA282&gt;=0,datos_campo!AB282&gt;=0),AVERAGE(datos_campo!AA282:AB282),IF(OR(datos_campo!AA282="",datos_campo!AB282=""),SUM(datos_campo!AA282:AB282),"revisar"))*400</f>
        <v>400</v>
      </c>
      <c r="R278" s="127">
        <f>IF(AND(datos_campo!AC282&gt;=0,datos_campo!AD282&gt;=0),AVERAGE(datos_campo!AC282:AD282),IF(OR(datos_campo!AC282="",datos_campo!AD282=""),SUM(datos_campo!AC282:AD282),"revisar"))*400</f>
        <v>0</v>
      </c>
      <c r="S278" s="127">
        <f t="shared" si="32"/>
        <v>43600</v>
      </c>
      <c r="T278" s="127">
        <f>IF(AND(datos_campo!AE267&gt;=0,datos_campo!AF267&gt;=0),AVERAGE(datos_campo!AE267:AF267),IF(OR(datos_campo!AE267="",datos_campo!AF267=""),SUM(datos_campo!AE267:AF267),"revisar"))*400</f>
        <v>0</v>
      </c>
      <c r="U278" s="127">
        <f>IF(AND(datos_campo!AG282&gt;=0,datos_campo!AH282&gt;=0),AVERAGE(datos_campo!AG282:AH282),IF(OR(datos_campo!AG282="",datos_campo!AH282=""),SUM(datos_campo!AG282:AH282),"revisar"))*400</f>
        <v>400</v>
      </c>
      <c r="V278" s="128">
        <f t="shared" si="31"/>
        <v>400</v>
      </c>
    </row>
    <row r="279" spans="1:22" x14ac:dyDescent="0.25">
      <c r="A279" s="130">
        <f>datos_campo!A283</f>
        <v>42821</v>
      </c>
      <c r="B279" s="127" t="str">
        <f>datos_campo!B283</f>
        <v>Sierra Morena</v>
      </c>
      <c r="C279" s="215">
        <f>datos_campo!C283</f>
        <v>5</v>
      </c>
      <c r="D279" s="127">
        <f>datos_campo!D283</f>
        <v>29</v>
      </c>
      <c r="E279" s="131">
        <f>datos_campo!E283</f>
        <v>26</v>
      </c>
      <c r="F279" s="127">
        <f>datos_campo!F283</f>
        <v>0</v>
      </c>
      <c r="G279" s="127">
        <f>datos_campo!G283</f>
        <v>5</v>
      </c>
      <c r="H279" s="131">
        <f>(datos_campo!H283/G279)</f>
        <v>8.4</v>
      </c>
      <c r="I279" s="131">
        <f>(datos_campo!I283/G279)</f>
        <v>20.6</v>
      </c>
      <c r="J279" s="131">
        <f t="shared" si="28"/>
        <v>29</v>
      </c>
      <c r="K279" s="131">
        <f t="shared" si="29"/>
        <v>28.96551724137931</v>
      </c>
      <c r="L279" s="131">
        <f t="shared" si="30"/>
        <v>71.034482758620683</v>
      </c>
      <c r="M279" s="132">
        <f>IF(COUNTIF(datos_campo!K283:T283,"&gt;=0")&gt;=1,((SUM(datos_campo!K283:T283)*100)/(COUNTIF(datos_campo!K283:T283,"&gt;=0")*20))," ")</f>
        <v>0</v>
      </c>
      <c r="N279" s="127">
        <f>IF(AND(datos_campo!U283&gt;=0,datos_campo!V283&gt;=0),AVERAGE(datos_campo!U283:V283),IF(OR(datos_campo!U283="",datos_campo!V283=""),SUM(datos_campo!U283:V283),"revisar"))*400</f>
        <v>6800</v>
      </c>
      <c r="O279" s="127">
        <f>IF(AND(datos_campo!W283&gt;=0,datos_campo!X283&gt;=0),AVERAGE(datos_campo!W283:X283),IF(OR(datos_campo!W283="",datos_campo!X283=""),SUM(datos_campo!W283:X283),"revisar"))*400</f>
        <v>20400</v>
      </c>
      <c r="P279" s="127">
        <f>IF(AND(datos_campo!Y283&gt;=0,datos_campo!Z283&gt;=0),AVERAGE(datos_campo!Y283:Z283),IF(OR(datos_campo!Y283="",datos_campo!Z283=""),SUM(datos_campo!Y283:Z283),"revisar"))*400</f>
        <v>0</v>
      </c>
      <c r="Q279" s="127">
        <f>IF(AND(datos_campo!AA283&gt;=0,datos_campo!AB283&gt;=0),AVERAGE(datos_campo!AA283:AB283),IF(OR(datos_campo!AA283="",datos_campo!AB283=""),SUM(datos_campo!AA283:AB283),"revisar"))*400</f>
        <v>0</v>
      </c>
      <c r="R279" s="127">
        <f>IF(AND(datos_campo!AC283&gt;=0,datos_campo!AD283&gt;=0),AVERAGE(datos_campo!AC283:AD283),IF(OR(datos_campo!AC283="",datos_campo!AD283=""),SUM(datos_campo!AC283:AD283),"revisar"))*400</f>
        <v>0</v>
      </c>
      <c r="S279" s="127">
        <f t="shared" si="32"/>
        <v>27200</v>
      </c>
      <c r="T279" s="127">
        <f>IF(AND(datos_campo!AE268&gt;=0,datos_campo!AF268&gt;=0),AVERAGE(datos_campo!AE268:AF268),IF(OR(datos_campo!AE268="",datos_campo!AF268=""),SUM(datos_campo!AE268:AF268),"revisar"))*400</f>
        <v>0</v>
      </c>
      <c r="U279" s="127">
        <f>IF(AND(datos_campo!AG283&gt;=0,datos_campo!AH283&gt;=0),AVERAGE(datos_campo!AG283:AH283),IF(OR(datos_campo!AG283="",datos_campo!AH283=""),SUM(datos_campo!AG283:AH283),"revisar"))*400</f>
        <v>400</v>
      </c>
      <c r="V279" s="128">
        <f t="shared" si="31"/>
        <v>400</v>
      </c>
    </row>
    <row r="280" spans="1:22" x14ac:dyDescent="0.25">
      <c r="A280" s="130">
        <f>datos_campo!A284</f>
        <v>42821</v>
      </c>
      <c r="B280" s="127" t="str">
        <f>datos_campo!B284</f>
        <v>Sierra Morena</v>
      </c>
      <c r="C280" s="215">
        <f>datos_campo!C284</f>
        <v>5</v>
      </c>
      <c r="D280" s="127">
        <f>datos_campo!D284</f>
        <v>30</v>
      </c>
      <c r="E280" s="131">
        <f>datos_campo!E284</f>
        <v>26</v>
      </c>
      <c r="F280" s="127">
        <f>datos_campo!F284</f>
        <v>0</v>
      </c>
      <c r="G280" s="127">
        <f>datos_campo!G284</f>
        <v>5</v>
      </c>
      <c r="H280" s="131">
        <f>(datos_campo!H284/G280)</f>
        <v>16.2</v>
      </c>
      <c r="I280" s="131">
        <f>(datos_campo!I284/G280)</f>
        <v>36</v>
      </c>
      <c r="J280" s="131">
        <f t="shared" si="28"/>
        <v>52.2</v>
      </c>
      <c r="K280" s="131">
        <f t="shared" si="29"/>
        <v>31.034482758620687</v>
      </c>
      <c r="L280" s="131">
        <f t="shared" si="30"/>
        <v>68.965517241379303</v>
      </c>
      <c r="M280" s="132">
        <f>IF(COUNTIF(datos_campo!K284:T284,"&gt;=0")&gt;=1,((SUM(datos_campo!K284:T284)*100)/(COUNTIF(datos_campo!K284:T284,"&gt;=0")*20))," ")</f>
        <v>1</v>
      </c>
      <c r="N280" s="127">
        <f>IF(AND(datos_campo!U284&gt;=0,datos_campo!V284&gt;=0),AVERAGE(datos_campo!U284:V284),IF(OR(datos_campo!U284="",datos_campo!V284=""),SUM(datos_campo!U284:V284),"revisar"))*400</f>
        <v>10000</v>
      </c>
      <c r="O280" s="127">
        <f>IF(AND(datos_campo!W284&gt;=0,datos_campo!X284&gt;=0),AVERAGE(datos_campo!W284:X284),IF(OR(datos_campo!W284="",datos_campo!X284=""),SUM(datos_campo!W284:X284),"revisar"))*400</f>
        <v>10000</v>
      </c>
      <c r="P280" s="127">
        <f>IF(AND(datos_campo!Y284&gt;=0,datos_campo!Z284&gt;=0),AVERAGE(datos_campo!Y284:Z284),IF(OR(datos_campo!Y284="",datos_campo!Z284=""),SUM(datos_campo!Y284:Z284),"revisar"))*400</f>
        <v>0</v>
      </c>
      <c r="Q280" s="127">
        <f>IF(AND(datos_campo!AA284&gt;=0,datos_campo!AB284&gt;=0),AVERAGE(datos_campo!AA284:AB284),IF(OR(datos_campo!AA284="",datos_campo!AB284=""),SUM(datos_campo!AA284:AB284),"revisar"))*400</f>
        <v>0</v>
      </c>
      <c r="R280" s="127">
        <f>IF(AND(datos_campo!AC284&gt;=0,datos_campo!AD284&gt;=0),AVERAGE(datos_campo!AC284:AD284),IF(OR(datos_campo!AC284="",datos_campo!AD284=""),SUM(datos_campo!AC284:AD284),"revisar"))*400</f>
        <v>0</v>
      </c>
      <c r="S280" s="127">
        <f t="shared" si="32"/>
        <v>20000</v>
      </c>
      <c r="T280" s="127">
        <f>IF(AND(datos_campo!AE269&gt;=0,datos_campo!AF269&gt;=0),AVERAGE(datos_campo!AE269:AF269),IF(OR(datos_campo!AE269="",datos_campo!AF269=""),SUM(datos_campo!AE269:AF269),"revisar"))*400</f>
        <v>0</v>
      </c>
      <c r="U280" s="127">
        <f>IF(AND(datos_campo!AG284&gt;=0,datos_campo!AH284&gt;=0),AVERAGE(datos_campo!AG284:AH284),IF(OR(datos_campo!AG284="",datos_campo!AH284=""),SUM(datos_campo!AG284:AH284),"revisar"))*400</f>
        <v>1200</v>
      </c>
      <c r="V280" s="128">
        <f t="shared" si="31"/>
        <v>1200</v>
      </c>
    </row>
    <row r="281" spans="1:22" x14ac:dyDescent="0.25">
      <c r="A281" s="130">
        <f>datos_campo!A285</f>
        <v>42821</v>
      </c>
      <c r="B281" s="127" t="str">
        <f>datos_campo!B285</f>
        <v>Sierra Morena</v>
      </c>
      <c r="C281" s="215">
        <f>datos_campo!C285</f>
        <v>5</v>
      </c>
      <c r="D281" s="127">
        <f>datos_campo!D285</f>
        <v>31</v>
      </c>
      <c r="E281" s="131">
        <f>datos_campo!E285</f>
        <v>3</v>
      </c>
      <c r="F281" s="127">
        <f>datos_campo!F285</f>
        <v>0</v>
      </c>
      <c r="G281" s="127">
        <f>datos_campo!G285</f>
        <v>5</v>
      </c>
      <c r="H281" s="131">
        <f>(datos_campo!H285/G281)</f>
        <v>15.2</v>
      </c>
      <c r="I281" s="131">
        <f>(datos_campo!I285/G281)</f>
        <v>15.2</v>
      </c>
      <c r="J281" s="131">
        <f t="shared" si="28"/>
        <v>30.4</v>
      </c>
      <c r="K281" s="131">
        <f t="shared" si="29"/>
        <v>50</v>
      </c>
      <c r="L281" s="131">
        <f t="shared" si="30"/>
        <v>50</v>
      </c>
      <c r="M281" s="132">
        <f>IF(COUNTIF(datos_campo!K285:T285,"&gt;=0")&gt;=1,((SUM(datos_campo!K285:T285)*100)/(COUNTIF(datos_campo!K285:T285,"&gt;=0")*20))," ")</f>
        <v>0</v>
      </c>
      <c r="N281" s="127">
        <f>IF(AND(datos_campo!U285&gt;=0,datos_campo!V285&gt;=0),AVERAGE(datos_campo!U285:V285),IF(OR(datos_campo!U285="",datos_campo!V285=""),SUM(datos_campo!U285:V285),"revisar"))*400</f>
        <v>4400</v>
      </c>
      <c r="O281" s="127">
        <f>IF(AND(datos_campo!W285&gt;=0,datos_campo!X285&gt;=0),AVERAGE(datos_campo!W285:X285),IF(OR(datos_campo!W285="",datos_campo!X285=""),SUM(datos_campo!W285:X285),"revisar"))*400</f>
        <v>14800</v>
      </c>
      <c r="P281" s="127">
        <f>IF(AND(datos_campo!Y285&gt;=0,datos_campo!Z285&gt;=0),AVERAGE(datos_campo!Y285:Z285),IF(OR(datos_campo!Y285="",datos_campo!Z285=""),SUM(datos_campo!Y285:Z285),"revisar"))*400</f>
        <v>0</v>
      </c>
      <c r="Q281" s="127">
        <f>IF(AND(datos_campo!AA285&gt;=0,datos_campo!AB285&gt;=0),AVERAGE(datos_campo!AA285:AB285),IF(OR(datos_campo!AA285="",datos_campo!AB285=""),SUM(datos_campo!AA285:AB285),"revisar"))*400</f>
        <v>0</v>
      </c>
      <c r="R281" s="127">
        <f>IF(AND(datos_campo!AC285&gt;=0,datos_campo!AD285&gt;=0),AVERAGE(datos_campo!AC285:AD285),IF(OR(datos_campo!AC285="",datos_campo!AD285=""),SUM(datos_campo!AC285:AD285),"revisar"))*400</f>
        <v>0</v>
      </c>
      <c r="S281" s="127">
        <f t="shared" si="32"/>
        <v>19200</v>
      </c>
      <c r="T281" s="127">
        <f>IF(AND(datos_campo!AE270&gt;=0,datos_campo!AF270&gt;=0),AVERAGE(datos_campo!AE270:AF270),IF(OR(datos_campo!AE270="",datos_campo!AF270=""),SUM(datos_campo!AE270:AF270),"revisar"))*400</f>
        <v>0</v>
      </c>
      <c r="U281" s="127">
        <f>IF(AND(datos_campo!AG285&gt;=0,datos_campo!AH285&gt;=0),AVERAGE(datos_campo!AG285:AH285),IF(OR(datos_campo!AG285="",datos_campo!AH285=""),SUM(datos_campo!AG285:AH285),"revisar"))*400</f>
        <v>800</v>
      </c>
      <c r="V281" s="128">
        <f t="shared" si="31"/>
        <v>800</v>
      </c>
    </row>
    <row r="282" spans="1:22" x14ac:dyDescent="0.25">
      <c r="A282" s="130">
        <f>datos_campo!A286</f>
        <v>42821</v>
      </c>
      <c r="B282" s="127" t="str">
        <f>datos_campo!B286</f>
        <v>Sierra Morena</v>
      </c>
      <c r="C282" s="215">
        <f>datos_campo!C286</f>
        <v>5</v>
      </c>
      <c r="D282" s="127">
        <f>datos_campo!D286</f>
        <v>32</v>
      </c>
      <c r="E282" s="131">
        <f>datos_campo!E286</f>
        <v>3</v>
      </c>
      <c r="F282" s="127">
        <f>datos_campo!F286</f>
        <v>0</v>
      </c>
      <c r="G282" s="127">
        <f>datos_campo!G286</f>
        <v>5</v>
      </c>
      <c r="H282" s="131">
        <f>(datos_campo!H286/G282)</f>
        <v>30</v>
      </c>
      <c r="I282" s="131">
        <f>(datos_campo!I286/G282)</f>
        <v>44.6</v>
      </c>
      <c r="J282" s="131">
        <f t="shared" si="28"/>
        <v>74.599999999999994</v>
      </c>
      <c r="K282" s="131">
        <f t="shared" si="29"/>
        <v>40.21447721179625</v>
      </c>
      <c r="L282" s="131">
        <f t="shared" si="30"/>
        <v>59.785522788203757</v>
      </c>
      <c r="M282" s="132">
        <f>IF(COUNTIF(datos_campo!K286:T286,"&gt;=0")&gt;=1,((SUM(datos_campo!K286:T286)*100)/(COUNTIF(datos_campo!K286:T286,"&gt;=0")*20))," ")</f>
        <v>1</v>
      </c>
      <c r="N282" s="127">
        <f>IF(AND(datos_campo!U286&gt;=0,datos_campo!V286&gt;=0),AVERAGE(datos_campo!U286:V286),IF(OR(datos_campo!U286="",datos_campo!V286=""),SUM(datos_campo!U286:V286),"revisar"))*400</f>
        <v>4000</v>
      </c>
      <c r="O282" s="127">
        <f>IF(AND(datos_campo!W286&gt;=0,datos_campo!X286&gt;=0),AVERAGE(datos_campo!W286:X286),IF(OR(datos_campo!W286="",datos_campo!X286=""),SUM(datos_campo!W286:X286),"revisar"))*400</f>
        <v>5600</v>
      </c>
      <c r="P282" s="127">
        <f>IF(AND(datos_campo!Y286&gt;=0,datos_campo!Z286&gt;=0),AVERAGE(datos_campo!Y286:Z286),IF(OR(datos_campo!Y286="",datos_campo!Z286=""),SUM(datos_campo!Y286:Z286),"revisar"))*400</f>
        <v>0</v>
      </c>
      <c r="Q282" s="127">
        <f>IF(AND(datos_campo!AA286&gt;=0,datos_campo!AB286&gt;=0),AVERAGE(datos_campo!AA286:AB286),IF(OR(datos_campo!AA286="",datos_campo!AB286=""),SUM(datos_campo!AA286:AB286),"revisar"))*400</f>
        <v>0</v>
      </c>
      <c r="R282" s="127">
        <f>IF(AND(datos_campo!AC286&gt;=0,datos_campo!AD286&gt;=0),AVERAGE(datos_campo!AC286:AD286),IF(OR(datos_campo!AC286="",datos_campo!AD286=""),SUM(datos_campo!AC286:AD286),"revisar"))*400</f>
        <v>0</v>
      </c>
      <c r="S282" s="127">
        <f t="shared" si="32"/>
        <v>9600</v>
      </c>
      <c r="T282" s="127">
        <f>IF(AND(datos_campo!AE271&gt;=0,datos_campo!AF271&gt;=0),AVERAGE(datos_campo!AE271:AF271),IF(OR(datos_campo!AE271="",datos_campo!AF271=""),SUM(datos_campo!AE271:AF271),"revisar"))*400</f>
        <v>0</v>
      </c>
      <c r="U282" s="127">
        <f>IF(AND(datos_campo!AG286&gt;=0,datos_campo!AH286&gt;=0),AVERAGE(datos_campo!AG286:AH286),IF(OR(datos_campo!AG286="",datos_campo!AH286=""),SUM(datos_campo!AG286:AH286),"revisar"))*400</f>
        <v>800</v>
      </c>
      <c r="V282" s="128">
        <f t="shared" si="31"/>
        <v>800</v>
      </c>
    </row>
    <row r="283" spans="1:22" x14ac:dyDescent="0.25">
      <c r="A283" s="130">
        <f>datos_campo!A287</f>
        <v>42821</v>
      </c>
      <c r="B283" s="127" t="str">
        <f>datos_campo!B287</f>
        <v>Sierra Morena</v>
      </c>
      <c r="C283" s="215">
        <f>datos_campo!C287</f>
        <v>5</v>
      </c>
      <c r="D283" s="127">
        <f>datos_campo!D287</f>
        <v>33</v>
      </c>
      <c r="E283" s="131">
        <f>datos_campo!E287</f>
        <v>3</v>
      </c>
      <c r="F283" s="127">
        <f>datos_campo!F287</f>
        <v>0</v>
      </c>
      <c r="G283" s="127">
        <f>datos_campo!G287</f>
        <v>5</v>
      </c>
      <c r="H283" s="131">
        <f>(datos_campo!H287/G283)</f>
        <v>48.8</v>
      </c>
      <c r="I283" s="131">
        <f>(datos_campo!I287/G283)</f>
        <v>37.200000000000003</v>
      </c>
      <c r="J283" s="131">
        <f t="shared" si="28"/>
        <v>86</v>
      </c>
      <c r="K283" s="131">
        <f t="shared" si="29"/>
        <v>56.744186046511629</v>
      </c>
      <c r="L283" s="131">
        <f t="shared" si="30"/>
        <v>43.255813953488378</v>
      </c>
      <c r="M283" s="132">
        <f>IF(COUNTIF(datos_campo!K287:T287,"&gt;=0")&gt;=1,((SUM(datos_campo!K287:T287)*100)/(COUNTIF(datos_campo!K287:T287,"&gt;=0")*20))," ")</f>
        <v>1.5</v>
      </c>
      <c r="N283" s="127">
        <f>IF(AND(datos_campo!U287&gt;=0,datos_campo!V287&gt;=0),AVERAGE(datos_campo!U287:V287),IF(OR(datos_campo!U287="",datos_campo!V287=""),SUM(datos_campo!U287:V287),"revisar"))*400</f>
        <v>1200</v>
      </c>
      <c r="O283" s="127">
        <f>IF(AND(datos_campo!W287&gt;=0,datos_campo!X287&gt;=0),AVERAGE(datos_campo!W287:X287),IF(OR(datos_campo!W287="",datos_campo!X287=""),SUM(datos_campo!W287:X287),"revisar"))*400</f>
        <v>4000</v>
      </c>
      <c r="P283" s="127">
        <f>IF(AND(datos_campo!Y287&gt;=0,datos_campo!Z287&gt;=0),AVERAGE(datos_campo!Y287:Z287),IF(OR(datos_campo!Y287="",datos_campo!Z287=""),SUM(datos_campo!Y287:Z287),"revisar"))*400</f>
        <v>0</v>
      </c>
      <c r="Q283" s="127">
        <f>IF(AND(datos_campo!AA287&gt;=0,datos_campo!AB287&gt;=0),AVERAGE(datos_campo!AA287:AB287),IF(OR(datos_campo!AA287="",datos_campo!AB287=""),SUM(datos_campo!AA287:AB287),"revisar"))*400</f>
        <v>0</v>
      </c>
      <c r="R283" s="127">
        <f>IF(AND(datos_campo!AC287&gt;=0,datos_campo!AD287&gt;=0),AVERAGE(datos_campo!AC287:AD287),IF(OR(datos_campo!AC287="",datos_campo!AD287=""),SUM(datos_campo!AC287:AD287),"revisar"))*400</f>
        <v>0</v>
      </c>
      <c r="S283" s="127">
        <f t="shared" si="32"/>
        <v>5200</v>
      </c>
      <c r="T283" s="127">
        <f>IF(AND(datos_campo!AE272&gt;=0,datos_campo!AF272&gt;=0),AVERAGE(datos_campo!AE272:AF272),IF(OR(datos_campo!AE272="",datos_campo!AF272=""),SUM(datos_campo!AE272:AF272),"revisar"))*400</f>
        <v>0</v>
      </c>
      <c r="U283" s="127">
        <f>IF(AND(datos_campo!AG287&gt;=0,datos_campo!AH287&gt;=0),AVERAGE(datos_campo!AG287:AH287),IF(OR(datos_campo!AG287="",datos_campo!AH287=""),SUM(datos_campo!AG287:AH287),"revisar"))*400</f>
        <v>400</v>
      </c>
      <c r="V283" s="128">
        <f t="shared" si="31"/>
        <v>400</v>
      </c>
    </row>
    <row r="284" spans="1:22" x14ac:dyDescent="0.25">
      <c r="A284" s="130">
        <f>datos_campo!A288</f>
        <v>42821</v>
      </c>
      <c r="B284" s="127" t="str">
        <f>datos_campo!B288</f>
        <v>Sierra Morena</v>
      </c>
      <c r="C284" s="215">
        <f>datos_campo!C288</f>
        <v>5</v>
      </c>
      <c r="D284" s="127">
        <f>datos_campo!D288</f>
        <v>34</v>
      </c>
      <c r="E284" s="131">
        <f>datos_campo!E288</f>
        <v>3</v>
      </c>
      <c r="F284" s="127">
        <f>datos_campo!F288</f>
        <v>0</v>
      </c>
      <c r="G284" s="127">
        <f>datos_campo!G288</f>
        <v>5</v>
      </c>
      <c r="H284" s="131">
        <f>(datos_campo!H288/G284)</f>
        <v>51.6</v>
      </c>
      <c r="I284" s="131">
        <f>(datos_campo!I288/G284)</f>
        <v>27.4</v>
      </c>
      <c r="J284" s="131">
        <f t="shared" si="28"/>
        <v>79</v>
      </c>
      <c r="K284" s="131">
        <f t="shared" si="29"/>
        <v>65.316455696202539</v>
      </c>
      <c r="L284" s="131">
        <f t="shared" si="30"/>
        <v>34.683544303797468</v>
      </c>
      <c r="M284" s="132">
        <f>IF(COUNTIF(datos_campo!K288:T288,"&gt;=0")&gt;=1,((SUM(datos_campo!K288:T288)*100)/(COUNTIF(datos_campo!K288:T288,"&gt;=0")*20))," ")</f>
        <v>0</v>
      </c>
      <c r="N284" s="127">
        <f>IF(AND(datos_campo!U288&gt;=0,datos_campo!V288&gt;=0),AVERAGE(datos_campo!U288:V288),IF(OR(datos_campo!U288="",datos_campo!V288=""),SUM(datos_campo!U288:V288),"revisar"))*400</f>
        <v>7200</v>
      </c>
      <c r="O284" s="127">
        <f>IF(AND(datos_campo!W288&gt;=0,datos_campo!X288&gt;=0),AVERAGE(datos_campo!W288:X288),IF(OR(datos_campo!W288="",datos_campo!X288=""),SUM(datos_campo!W288:X288),"revisar"))*400</f>
        <v>8000</v>
      </c>
      <c r="P284" s="127">
        <f>IF(AND(datos_campo!Y288&gt;=0,datos_campo!Z288&gt;=0),AVERAGE(datos_campo!Y288:Z288),IF(OR(datos_campo!Y288="",datos_campo!Z288=""),SUM(datos_campo!Y288:Z288),"revisar"))*400</f>
        <v>0</v>
      </c>
      <c r="Q284" s="127">
        <f>IF(AND(datos_campo!AA288&gt;=0,datos_campo!AB288&gt;=0),AVERAGE(datos_campo!AA288:AB288),IF(OR(datos_campo!AA288="",datos_campo!AB288=""),SUM(datos_campo!AA288:AB288),"revisar"))*400</f>
        <v>0</v>
      </c>
      <c r="R284" s="127">
        <f>IF(AND(datos_campo!AC288&gt;=0,datos_campo!AD288&gt;=0),AVERAGE(datos_campo!AC288:AD288),IF(OR(datos_campo!AC288="",datos_campo!AD288=""),SUM(datos_campo!AC288:AD288),"revisar"))*400</f>
        <v>0</v>
      </c>
      <c r="S284" s="127">
        <f t="shared" si="32"/>
        <v>15200</v>
      </c>
      <c r="T284" s="127">
        <f>IF(AND(datos_campo!AE273&gt;=0,datos_campo!AF273&gt;=0),AVERAGE(datos_campo!AE273:AF273),IF(OR(datos_campo!AE273="",datos_campo!AF273=""),SUM(datos_campo!AE273:AF273),"revisar"))*400</f>
        <v>0</v>
      </c>
      <c r="U284" s="127">
        <f>IF(AND(datos_campo!AG288&gt;=0,datos_campo!AH288&gt;=0),AVERAGE(datos_campo!AG288:AH288),IF(OR(datos_campo!AG288="",datos_campo!AH288=""),SUM(datos_campo!AG288:AH288),"revisar"))*400</f>
        <v>800</v>
      </c>
      <c r="V284" s="128">
        <f t="shared" si="31"/>
        <v>800</v>
      </c>
    </row>
    <row r="285" spans="1:22" x14ac:dyDescent="0.25">
      <c r="A285" s="130">
        <f>datos_campo!A289</f>
        <v>42821</v>
      </c>
      <c r="B285" s="127" t="str">
        <f>datos_campo!B289</f>
        <v>Sierra Morena</v>
      </c>
      <c r="C285" s="215">
        <f>datos_campo!C289</f>
        <v>5</v>
      </c>
      <c r="D285" s="127">
        <f>datos_campo!D289</f>
        <v>35</v>
      </c>
      <c r="E285" s="131">
        <f>datos_campo!E289</f>
        <v>3</v>
      </c>
      <c r="F285" s="127">
        <f>datos_campo!F289</f>
        <v>0</v>
      </c>
      <c r="G285" s="127">
        <f>datos_campo!G289</f>
        <v>5</v>
      </c>
      <c r="H285" s="131">
        <f>(datos_campo!H289/G285)</f>
        <v>23.4</v>
      </c>
      <c r="I285" s="131">
        <f>(datos_campo!I289/G285)</f>
        <v>28</v>
      </c>
      <c r="J285" s="131">
        <f t="shared" si="28"/>
        <v>51.4</v>
      </c>
      <c r="K285" s="131">
        <f t="shared" si="29"/>
        <v>45.525291828793776</v>
      </c>
      <c r="L285" s="131">
        <f t="shared" si="30"/>
        <v>54.474708171206224</v>
      </c>
      <c r="M285" s="132">
        <f>IF(COUNTIF(datos_campo!K289:T289,"&gt;=0")&gt;=1,((SUM(datos_campo!K289:T289)*100)/(COUNTIF(datos_campo!K289:T289,"&gt;=0")*20))," ")</f>
        <v>5</v>
      </c>
      <c r="N285" s="127">
        <f>IF(AND(datos_campo!U289&gt;=0,datos_campo!V289&gt;=0),AVERAGE(datos_campo!U289:V289),IF(OR(datos_campo!U289="",datos_campo!V289=""),SUM(datos_campo!U289:V289),"revisar"))*400</f>
        <v>6800</v>
      </c>
      <c r="O285" s="127">
        <f>IF(AND(datos_campo!W289&gt;=0,datos_campo!X289&gt;=0),AVERAGE(datos_campo!W289:X289),IF(OR(datos_campo!W289="",datos_campo!X289=""),SUM(datos_campo!W289:X289),"revisar"))*400</f>
        <v>17200</v>
      </c>
      <c r="P285" s="127">
        <f>IF(AND(datos_campo!Y289&gt;=0,datos_campo!Z289&gt;=0),AVERAGE(datos_campo!Y289:Z289),IF(OR(datos_campo!Y289="",datos_campo!Z289=""),SUM(datos_campo!Y289:Z289),"revisar"))*400</f>
        <v>0</v>
      </c>
      <c r="Q285" s="127">
        <f>IF(AND(datos_campo!AA289&gt;=0,datos_campo!AB289&gt;=0),AVERAGE(datos_campo!AA289:AB289),IF(OR(datos_campo!AA289="",datos_campo!AB289=""),SUM(datos_campo!AA289:AB289),"revisar"))*400</f>
        <v>0</v>
      </c>
      <c r="R285" s="127">
        <f>IF(AND(datos_campo!AC289&gt;=0,datos_campo!AD289&gt;=0),AVERAGE(datos_campo!AC289:AD289),IF(OR(datos_campo!AC289="",datos_campo!AD289=""),SUM(datos_campo!AC289:AD289),"revisar"))*400</f>
        <v>0</v>
      </c>
      <c r="S285" s="127">
        <f t="shared" si="32"/>
        <v>24000</v>
      </c>
      <c r="T285" s="127">
        <f>IF(AND(datos_campo!AE274&gt;=0,datos_campo!AF274&gt;=0),AVERAGE(datos_campo!AE274:AF274),IF(OR(datos_campo!AE274="",datos_campo!AF274=""),SUM(datos_campo!AE274:AF274),"revisar"))*400</f>
        <v>0</v>
      </c>
      <c r="U285" s="127">
        <f>IF(AND(datos_campo!AG289&gt;=0,datos_campo!AH289&gt;=0),AVERAGE(datos_campo!AG289:AH289),IF(OR(datos_campo!AG289="",datos_campo!AH289=""),SUM(datos_campo!AG289:AH289),"revisar"))*400</f>
        <v>1600</v>
      </c>
      <c r="V285" s="128">
        <f t="shared" si="31"/>
        <v>1600</v>
      </c>
    </row>
    <row r="286" spans="1:22" x14ac:dyDescent="0.25">
      <c r="A286" s="130">
        <f>datos_campo!A290</f>
        <v>42821</v>
      </c>
      <c r="B286" s="127" t="str">
        <f>datos_campo!B290</f>
        <v>Sierra Morena</v>
      </c>
      <c r="C286" s="215">
        <f>datos_campo!C290</f>
        <v>5</v>
      </c>
      <c r="D286" s="127">
        <f>datos_campo!D290</f>
        <v>36</v>
      </c>
      <c r="E286" s="131">
        <f>datos_campo!E290</f>
        <v>25</v>
      </c>
      <c r="F286" s="127">
        <f>datos_campo!F290</f>
        <v>0</v>
      </c>
      <c r="G286" s="127">
        <f>datos_campo!G290</f>
        <v>5</v>
      </c>
      <c r="H286" s="131">
        <f>(datos_campo!H290/G286)</f>
        <v>24.2</v>
      </c>
      <c r="I286" s="131">
        <f>(datos_campo!I290/G286)</f>
        <v>22.8</v>
      </c>
      <c r="J286" s="131">
        <f t="shared" si="28"/>
        <v>47</v>
      </c>
      <c r="K286" s="131">
        <f t="shared" si="29"/>
        <v>51.48936170212766</v>
      </c>
      <c r="L286" s="131">
        <f t="shared" si="30"/>
        <v>48.51063829787234</v>
      </c>
      <c r="M286" s="132">
        <f>IF(COUNTIF(datos_campo!K290:T290,"&gt;=0")&gt;=1,((SUM(datos_campo!K290:T290)*100)/(COUNTIF(datos_campo!K290:T290,"&gt;=0")*20))," ")</f>
        <v>0</v>
      </c>
      <c r="N286" s="127">
        <f>IF(AND(datos_campo!U290&gt;=0,datos_campo!V290&gt;=0),AVERAGE(datos_campo!U290:V290),IF(OR(datos_campo!U290="",datos_campo!V290=""),SUM(datos_campo!U290:V290),"revisar"))*400</f>
        <v>5200</v>
      </c>
      <c r="O286" s="127">
        <f>IF(AND(datos_campo!W290&gt;=0,datos_campo!X290&gt;=0),AVERAGE(datos_campo!W290:X290),IF(OR(datos_campo!W290="",datos_campo!X290=""),SUM(datos_campo!W290:X290),"revisar"))*400</f>
        <v>8400</v>
      </c>
      <c r="P286" s="127">
        <f>IF(AND(datos_campo!Y290&gt;=0,datos_campo!Z290&gt;=0),AVERAGE(datos_campo!Y290:Z290),IF(OR(datos_campo!Y290="",datos_campo!Z290=""),SUM(datos_campo!Y290:Z290),"revisar"))*400</f>
        <v>0</v>
      </c>
      <c r="Q286" s="127">
        <f>IF(AND(datos_campo!AA290&gt;=0,datos_campo!AB290&gt;=0),AVERAGE(datos_campo!AA290:AB290),IF(OR(datos_campo!AA290="",datos_campo!AB290=""),SUM(datos_campo!AA290:AB290),"revisar"))*400</f>
        <v>0</v>
      </c>
      <c r="R286" s="127">
        <f>IF(AND(datos_campo!AC290&gt;=0,datos_campo!AD290&gt;=0),AVERAGE(datos_campo!AC290:AD290),IF(OR(datos_campo!AC290="",datos_campo!AD290=""),SUM(datos_campo!AC290:AD290),"revisar"))*400</f>
        <v>0</v>
      </c>
      <c r="S286" s="127">
        <f t="shared" si="32"/>
        <v>13600</v>
      </c>
      <c r="T286" s="127">
        <f>IF(AND(datos_campo!AE275&gt;=0,datos_campo!AF275&gt;=0),AVERAGE(datos_campo!AE275:AF275),IF(OR(datos_campo!AE275="",datos_campo!AF275=""),SUM(datos_campo!AE275:AF275),"revisar"))*400</f>
        <v>0</v>
      </c>
      <c r="U286" s="127">
        <f>IF(AND(datos_campo!AG290&gt;=0,datos_campo!AH290&gt;=0),AVERAGE(datos_campo!AG290:AH290),IF(OR(datos_campo!AG290="",datos_campo!AH290=""),SUM(datos_campo!AG290:AH290),"revisar"))*400</f>
        <v>1200</v>
      </c>
      <c r="V286" s="128">
        <f t="shared" si="31"/>
        <v>1200</v>
      </c>
    </row>
    <row r="287" spans="1:22" x14ac:dyDescent="0.25">
      <c r="A287" s="130">
        <f>datos_campo!A291</f>
        <v>42821</v>
      </c>
      <c r="B287" s="127" t="str">
        <f>datos_campo!B291</f>
        <v>Sierra Morena</v>
      </c>
      <c r="C287" s="215">
        <f>datos_campo!C291</f>
        <v>5</v>
      </c>
      <c r="D287" s="127">
        <f>datos_campo!D291</f>
        <v>37</v>
      </c>
      <c r="E287" s="131">
        <f>datos_campo!E291</f>
        <v>25</v>
      </c>
      <c r="F287" s="127">
        <f>datos_campo!F291</f>
        <v>0</v>
      </c>
      <c r="G287" s="127">
        <f>datos_campo!G291</f>
        <v>5</v>
      </c>
      <c r="H287" s="131">
        <f>(datos_campo!H291/G287)</f>
        <v>9.8000000000000007</v>
      </c>
      <c r="I287" s="131">
        <f>(datos_campo!I291/G287)</f>
        <v>28.8</v>
      </c>
      <c r="J287" s="131">
        <f t="shared" si="28"/>
        <v>38.6</v>
      </c>
      <c r="K287" s="131">
        <f t="shared" si="29"/>
        <v>25.388601036269431</v>
      </c>
      <c r="L287" s="131">
        <f t="shared" si="30"/>
        <v>74.611398963730565</v>
      </c>
      <c r="M287" s="132">
        <f>IF(COUNTIF(datos_campo!K291:T291,"&gt;=0")&gt;=1,((SUM(datos_campo!K291:T291)*100)/(COUNTIF(datos_campo!K291:T291,"&gt;=0")*20))," ")</f>
        <v>0</v>
      </c>
      <c r="N287" s="127">
        <f>IF(AND(datos_campo!U291&gt;=0,datos_campo!V291&gt;=0),AVERAGE(datos_campo!U291:V291),IF(OR(datos_campo!U291="",datos_campo!V291=""),SUM(datos_campo!U291:V291),"revisar"))*400</f>
        <v>9200</v>
      </c>
      <c r="O287" s="127">
        <f>IF(AND(datos_campo!W291&gt;=0,datos_campo!X291&gt;=0),AVERAGE(datos_campo!W291:X291),IF(OR(datos_campo!W291="",datos_campo!X291=""),SUM(datos_campo!W291:X291),"revisar"))*400</f>
        <v>14400</v>
      </c>
      <c r="P287" s="127">
        <f>IF(AND(datos_campo!Y291&gt;=0,datos_campo!Z291&gt;=0),AVERAGE(datos_campo!Y291:Z291),IF(OR(datos_campo!Y291="",datos_campo!Z291=""),SUM(datos_campo!Y291:Z291),"revisar"))*400</f>
        <v>0</v>
      </c>
      <c r="Q287" s="127">
        <f>IF(AND(datos_campo!AA291&gt;=0,datos_campo!AB291&gt;=0),AVERAGE(datos_campo!AA291:AB291),IF(OR(datos_campo!AA291="",datos_campo!AB291=""),SUM(datos_campo!AA291:AB291),"revisar"))*400</f>
        <v>0</v>
      </c>
      <c r="R287" s="127">
        <f>IF(AND(datos_campo!AC291&gt;=0,datos_campo!AD291&gt;=0),AVERAGE(datos_campo!AC291:AD291),IF(OR(datos_campo!AC291="",datos_campo!AD291=""),SUM(datos_campo!AC291:AD291),"revisar"))*400</f>
        <v>0</v>
      </c>
      <c r="S287" s="127">
        <f t="shared" si="32"/>
        <v>23600</v>
      </c>
      <c r="T287" s="127">
        <f>IF(AND(datos_campo!AE276&gt;=0,datos_campo!AF276&gt;=0),AVERAGE(datos_campo!AE276:AF276),IF(OR(datos_campo!AE276="",datos_campo!AF276=""),SUM(datos_campo!AE276:AF276),"revisar"))*400</f>
        <v>0</v>
      </c>
      <c r="U287" s="127">
        <f>IF(AND(datos_campo!AG291&gt;=0,datos_campo!AH291&gt;=0),AVERAGE(datos_campo!AG291:AH291),IF(OR(datos_campo!AG291="",datos_campo!AH291=""),SUM(datos_campo!AG291:AH291),"revisar"))*400</f>
        <v>400</v>
      </c>
      <c r="V287" s="128">
        <f t="shared" si="31"/>
        <v>400</v>
      </c>
    </row>
    <row r="288" spans="1:22" x14ac:dyDescent="0.25">
      <c r="A288" s="130">
        <f>datos_campo!A292</f>
        <v>42821</v>
      </c>
      <c r="B288" s="127" t="str">
        <f>datos_campo!B292</f>
        <v>Sierra Morena</v>
      </c>
      <c r="C288" s="215">
        <f>datos_campo!C292</f>
        <v>5</v>
      </c>
      <c r="D288" s="127">
        <f>datos_campo!D292</f>
        <v>38</v>
      </c>
      <c r="E288" s="131">
        <f>datos_campo!E292</f>
        <v>25</v>
      </c>
      <c r="F288" s="127">
        <f>datos_campo!F292</f>
        <v>0</v>
      </c>
      <c r="G288" s="127">
        <f>datos_campo!G292</f>
        <v>5</v>
      </c>
      <c r="H288" s="131">
        <f>(datos_campo!H292/G288)</f>
        <v>17.8</v>
      </c>
      <c r="I288" s="131">
        <f>(datos_campo!I292/G288)</f>
        <v>32</v>
      </c>
      <c r="J288" s="131">
        <f t="shared" si="28"/>
        <v>49.8</v>
      </c>
      <c r="K288" s="131">
        <f t="shared" si="29"/>
        <v>35.742971887550205</v>
      </c>
      <c r="L288" s="131">
        <f t="shared" si="30"/>
        <v>64.257028112449802</v>
      </c>
      <c r="M288" s="132">
        <f>IF(COUNTIF(datos_campo!K292:T292,"&gt;=0")&gt;=1,((SUM(datos_campo!K292:T292)*100)/(COUNTIF(datos_campo!K292:T292,"&gt;=0")*20))," ")</f>
        <v>0</v>
      </c>
      <c r="N288" s="127">
        <f>IF(AND(datos_campo!U292&gt;=0,datos_campo!V292&gt;=0),AVERAGE(datos_campo!U292:V292),IF(OR(datos_campo!U292="",datos_campo!V292=""),SUM(datos_campo!U292:V292),"revisar"))*400</f>
        <v>2400</v>
      </c>
      <c r="O288" s="127">
        <f>IF(AND(datos_campo!W292&gt;=0,datos_campo!X292&gt;=0),AVERAGE(datos_campo!W292:X292),IF(OR(datos_campo!W292="",datos_campo!X292=""),SUM(datos_campo!W292:X292),"revisar"))*400</f>
        <v>7200</v>
      </c>
      <c r="P288" s="127">
        <f>IF(AND(datos_campo!Y292&gt;=0,datos_campo!Z292&gt;=0),AVERAGE(datos_campo!Y292:Z292),IF(OR(datos_campo!Y292="",datos_campo!Z292=""),SUM(datos_campo!Y292:Z292),"revisar"))*400</f>
        <v>0</v>
      </c>
      <c r="Q288" s="127">
        <f>IF(AND(datos_campo!AA292&gt;=0,datos_campo!AB292&gt;=0),AVERAGE(datos_campo!AA292:AB292),IF(OR(datos_campo!AA292="",datos_campo!AB292=""),SUM(datos_campo!AA292:AB292),"revisar"))*400</f>
        <v>0</v>
      </c>
      <c r="R288" s="127">
        <f>IF(AND(datos_campo!AC292&gt;=0,datos_campo!AD292&gt;=0),AVERAGE(datos_campo!AC292:AD292),IF(OR(datos_campo!AC292="",datos_campo!AD292=""),SUM(datos_campo!AC292:AD292),"revisar"))*400</f>
        <v>0</v>
      </c>
      <c r="S288" s="127">
        <f t="shared" si="32"/>
        <v>9600</v>
      </c>
      <c r="T288" s="127">
        <f>IF(AND(datos_campo!AE277&gt;=0,datos_campo!AF277&gt;=0),AVERAGE(datos_campo!AE277:AF277),IF(OR(datos_campo!AE277="",datos_campo!AF277=""),SUM(datos_campo!AE277:AF277),"revisar"))*400</f>
        <v>0</v>
      </c>
      <c r="U288" s="127">
        <f>IF(AND(datos_campo!AG292&gt;=0,datos_campo!AH292&gt;=0),AVERAGE(datos_campo!AG292:AH292),IF(OR(datos_campo!AG292="",datos_campo!AH292=""),SUM(datos_campo!AG292:AH292),"revisar"))*400</f>
        <v>400</v>
      </c>
      <c r="V288" s="128">
        <f t="shared" si="31"/>
        <v>400</v>
      </c>
    </row>
    <row r="289" spans="1:22" x14ac:dyDescent="0.25">
      <c r="A289" s="130">
        <f>datos_campo!A293</f>
        <v>42821</v>
      </c>
      <c r="B289" s="127" t="str">
        <f>datos_campo!B293</f>
        <v>Sierra Morena</v>
      </c>
      <c r="C289" s="215">
        <f>datos_campo!C293</f>
        <v>5</v>
      </c>
      <c r="D289" s="127">
        <f>datos_campo!D293</f>
        <v>39</v>
      </c>
      <c r="E289" s="131">
        <f>datos_campo!E293</f>
        <v>25</v>
      </c>
      <c r="F289" s="127">
        <f>datos_campo!F293</f>
        <v>0</v>
      </c>
      <c r="G289" s="127">
        <f>datos_campo!G293</f>
        <v>5</v>
      </c>
      <c r="H289" s="131">
        <f>(datos_campo!H293/G289)</f>
        <v>21.8</v>
      </c>
      <c r="I289" s="131">
        <f>(datos_campo!I293/G289)</f>
        <v>32</v>
      </c>
      <c r="J289" s="131">
        <f t="shared" si="28"/>
        <v>53.8</v>
      </c>
      <c r="K289" s="131">
        <f t="shared" si="29"/>
        <v>40.520446096654275</v>
      </c>
      <c r="L289" s="131">
        <f t="shared" si="30"/>
        <v>59.479553903345725</v>
      </c>
      <c r="M289" s="132">
        <f>IF(COUNTIF(datos_campo!K293:T293,"&gt;=0")&gt;=1,((SUM(datos_campo!K293:T293)*100)/(COUNTIF(datos_campo!K293:T293,"&gt;=0")*20))," ")</f>
        <v>15.833333333333334</v>
      </c>
      <c r="N289" s="127">
        <f>IF(AND(datos_campo!U293&gt;=0,datos_campo!V293&gt;=0),AVERAGE(datos_campo!U293:V293),IF(OR(datos_campo!U293="",datos_campo!V293=""),SUM(datos_campo!U293:V293),"revisar"))*400</f>
        <v>1200</v>
      </c>
      <c r="O289" s="127">
        <f>IF(AND(datos_campo!W293&gt;=0,datos_campo!X293&gt;=0),AVERAGE(datos_campo!W293:X293),IF(OR(datos_campo!W293="",datos_campo!X293=""),SUM(datos_campo!W293:X293),"revisar"))*400</f>
        <v>3200</v>
      </c>
      <c r="P289" s="127">
        <f>IF(AND(datos_campo!Y293&gt;=0,datos_campo!Z293&gt;=0),AVERAGE(datos_campo!Y293:Z293),IF(OR(datos_campo!Y293="",datos_campo!Z293=""),SUM(datos_campo!Y293:Z293),"revisar"))*400</f>
        <v>0</v>
      </c>
      <c r="Q289" s="127">
        <f>IF(AND(datos_campo!AA293&gt;=0,datos_campo!AB293&gt;=0),AVERAGE(datos_campo!AA293:AB293),IF(OR(datos_campo!AA293="",datos_campo!AB293=""),SUM(datos_campo!AA293:AB293),"revisar"))*400</f>
        <v>0</v>
      </c>
      <c r="R289" s="127">
        <f>IF(AND(datos_campo!AC293&gt;=0,datos_campo!AD293&gt;=0),AVERAGE(datos_campo!AC293:AD293),IF(OR(datos_campo!AC293="",datos_campo!AD293=""),SUM(datos_campo!AC293:AD293),"revisar"))*400</f>
        <v>0</v>
      </c>
      <c r="S289" s="127">
        <f t="shared" si="32"/>
        <v>4400</v>
      </c>
      <c r="T289" s="127">
        <f>IF(AND(datos_campo!AE278&gt;=0,datos_campo!AF278&gt;=0),AVERAGE(datos_campo!AE278:AF278),IF(OR(datos_campo!AE278="",datos_campo!AF278=""),SUM(datos_campo!AE278:AF278),"revisar"))*400</f>
        <v>0</v>
      </c>
      <c r="U289" s="127">
        <f>IF(AND(datos_campo!AG293&gt;=0,datos_campo!AH293&gt;=0),AVERAGE(datos_campo!AG293:AH293),IF(OR(datos_campo!AG293="",datos_campo!AH293=""),SUM(datos_campo!AG293:AH293),"revisar"))*400</f>
        <v>0</v>
      </c>
      <c r="V289" s="128">
        <f t="shared" si="31"/>
        <v>0</v>
      </c>
    </row>
    <row r="290" spans="1:22" ht="15.75" thickBot="1" x14ac:dyDescent="0.3">
      <c r="A290" s="202">
        <f>datos_campo!A294</f>
        <v>42821</v>
      </c>
      <c r="B290" s="203" t="str">
        <f>datos_campo!B294</f>
        <v>Sierra Morena</v>
      </c>
      <c r="C290" s="223">
        <f>datos_campo!C294</f>
        <v>5</v>
      </c>
      <c r="D290" s="203">
        <f>datos_campo!D294</f>
        <v>40</v>
      </c>
      <c r="E290" s="204">
        <f>datos_campo!E294</f>
        <v>25</v>
      </c>
      <c r="F290" s="203">
        <f>datos_campo!F294</f>
        <v>0</v>
      </c>
      <c r="G290" s="203">
        <f>datos_campo!G294</f>
        <v>5</v>
      </c>
      <c r="H290" s="204">
        <f>(datos_campo!H294/G290)</f>
        <v>29.8</v>
      </c>
      <c r="I290" s="204">
        <f>(datos_campo!I294/G290)</f>
        <v>34.4</v>
      </c>
      <c r="J290" s="204">
        <f t="shared" si="28"/>
        <v>64.2</v>
      </c>
      <c r="K290" s="204">
        <f t="shared" si="29"/>
        <v>46.417445482866043</v>
      </c>
      <c r="L290" s="204">
        <f t="shared" si="30"/>
        <v>53.582554517133957</v>
      </c>
      <c r="M290" s="205">
        <f>IF(COUNTIF(datos_campo!K294:T294,"&gt;=0")&gt;=1,((SUM(datos_campo!K294:T294)*100)/(COUNTIF(datos_campo!K294:T294,"&gt;=0")*20))," ")</f>
        <v>0.7142857142857143</v>
      </c>
      <c r="N290" s="203">
        <f>IF(AND(datos_campo!U294&gt;=0,datos_campo!V294&gt;=0),AVERAGE(datos_campo!U294:V294),IF(OR(datos_campo!U294="",datos_campo!V294=""),SUM(datos_campo!U294:V294),"revisar"))*400</f>
        <v>2800</v>
      </c>
      <c r="O290" s="203">
        <f>IF(AND(datos_campo!W294&gt;=0,datos_campo!X294&gt;=0),AVERAGE(datos_campo!W294:X294),IF(OR(datos_campo!W294="",datos_campo!X294=""),SUM(datos_campo!W294:X294),"revisar"))*400</f>
        <v>7200</v>
      </c>
      <c r="P290" s="203">
        <f>IF(AND(datos_campo!Y294&gt;=0,datos_campo!Z294&gt;=0),AVERAGE(datos_campo!Y294:Z294),IF(OR(datos_campo!Y294="",datos_campo!Z294=""),SUM(datos_campo!Y294:Z294),"revisar"))*400</f>
        <v>0</v>
      </c>
      <c r="Q290" s="203">
        <f>IF(AND(datos_campo!AA294&gt;=0,datos_campo!AB294&gt;=0),AVERAGE(datos_campo!AA294:AB294),IF(OR(datos_campo!AA294="",datos_campo!AB294=""),SUM(datos_campo!AA294:AB294),"revisar"))*400</f>
        <v>0</v>
      </c>
      <c r="R290" s="203">
        <f>IF(AND(datos_campo!AC294&gt;=0,datos_campo!AD294&gt;=0),AVERAGE(datos_campo!AC294:AD294),IF(OR(datos_campo!AC294="",datos_campo!AD294=""),SUM(datos_campo!AC294:AD294),"revisar"))*400</f>
        <v>0</v>
      </c>
      <c r="S290" s="203">
        <f t="shared" si="32"/>
        <v>10000</v>
      </c>
      <c r="T290" s="203">
        <f>IF(AND(datos_campo!AE279&gt;=0,datos_campo!AF279&gt;=0),AVERAGE(datos_campo!AE279:AF279),IF(OR(datos_campo!AE279="",datos_campo!AF279=""),SUM(datos_campo!AE279:AF279),"revisar"))*400</f>
        <v>0</v>
      </c>
      <c r="U290" s="203">
        <f>IF(AND(datos_campo!AG294&gt;=0,datos_campo!AH294&gt;=0),AVERAGE(datos_campo!AG294:AH294),IF(OR(datos_campo!AG294="",datos_campo!AH294=""),SUM(datos_campo!AG294:AH294),"revisar"))*400</f>
        <v>0</v>
      </c>
      <c r="V290" s="206">
        <f t="shared" si="31"/>
        <v>0</v>
      </c>
    </row>
    <row r="291" spans="1:22" x14ac:dyDescent="0.25">
      <c r="A291" s="146">
        <f>datos_campo!A295</f>
        <v>42828</v>
      </c>
      <c r="B291" s="147" t="str">
        <f>datos_campo!B295</f>
        <v>Carolina</v>
      </c>
      <c r="C291" s="217">
        <f>datos_campo!C295</f>
        <v>5</v>
      </c>
      <c r="D291" s="147">
        <f>datos_campo!D295</f>
        <v>41</v>
      </c>
      <c r="E291" s="148">
        <f>datos_campo!E295</f>
        <v>12</v>
      </c>
      <c r="F291" s="147">
        <f>datos_campo!F295</f>
        <v>0</v>
      </c>
      <c r="G291" s="147">
        <f>datos_campo!G295</f>
        <v>5</v>
      </c>
      <c r="H291" s="148">
        <f>(datos_campo!H295/G291)</f>
        <v>47</v>
      </c>
      <c r="I291" s="148">
        <f>(datos_campo!I295/G291)</f>
        <v>23.4</v>
      </c>
      <c r="J291" s="148">
        <f t="shared" si="28"/>
        <v>70.400000000000006</v>
      </c>
      <c r="K291" s="148">
        <f t="shared" si="29"/>
        <v>66.761363636363626</v>
      </c>
      <c r="L291" s="148">
        <f t="shared" si="30"/>
        <v>33.23863636363636</v>
      </c>
      <c r="M291" s="149">
        <f>IF(COUNTIF(datos_campo!K295:T295,"&gt;=0")&gt;=1,((SUM(datos_campo!K295:T295)*100)/(COUNTIF(datos_campo!K295:T295,"&gt;=0")*20))," ")</f>
        <v>0</v>
      </c>
      <c r="N291" s="147">
        <f>IF(AND(datos_campo!U295&gt;=0,datos_campo!V295&gt;=0),AVERAGE(datos_campo!U295:V295),IF(OR(datos_campo!U295="",datos_campo!V295=""),SUM(datos_campo!U295:V295),"revisar"))*400</f>
        <v>0</v>
      </c>
      <c r="O291" s="147">
        <f>IF(AND(datos_campo!W295&gt;=0,datos_campo!X295&gt;=0),AVERAGE(datos_campo!W295:X295),IF(OR(datos_campo!W295="",datos_campo!X295=""),SUM(datos_campo!W295:X295),"revisar"))*400</f>
        <v>6400</v>
      </c>
      <c r="P291" s="147">
        <f>IF(AND(datos_campo!Y295&gt;=0,datos_campo!Z295&gt;=0),AVERAGE(datos_campo!Y295:Z295),IF(OR(datos_campo!Y295="",datos_campo!Z295=""),SUM(datos_campo!Y295:Z295),"revisar"))*400</f>
        <v>0</v>
      </c>
      <c r="Q291" s="147">
        <f>IF(AND(datos_campo!AA295&gt;=0,datos_campo!AB295&gt;=0),AVERAGE(datos_campo!AA295:AB295),IF(OR(datos_campo!AA295="",datos_campo!AB295=""),SUM(datos_campo!AA295:AB295),"revisar"))*400</f>
        <v>0</v>
      </c>
      <c r="R291" s="147">
        <f>IF(AND(datos_campo!AC295&gt;=0,datos_campo!AD295&gt;=0),AVERAGE(datos_campo!AC295:AD295),IF(OR(datos_campo!AC295="",datos_campo!AD295=""),SUM(datos_campo!AC295:AD295),"revisar"))*400</f>
        <v>3600</v>
      </c>
      <c r="S291" s="147">
        <f t="shared" si="32"/>
        <v>10000</v>
      </c>
      <c r="T291" s="147">
        <f>IF(AND(datos_campo!AE280&gt;=0,datos_campo!AF280&gt;=0),AVERAGE(datos_campo!AE280:AF280),IF(OR(datos_campo!AE280="",datos_campo!AF280=""),SUM(datos_campo!AE280:AF280),"revisar"))*400</f>
        <v>0</v>
      </c>
      <c r="U291" s="147">
        <f>IF(AND(datos_campo!AG295&gt;=0,datos_campo!AH295&gt;=0),AVERAGE(datos_campo!AG295:AH295),IF(OR(datos_campo!AG295="",datos_campo!AH295=""),SUM(datos_campo!AG295:AH295),"revisar"))*400</f>
        <v>800</v>
      </c>
      <c r="V291" s="151">
        <f t="shared" si="31"/>
        <v>800</v>
      </c>
    </row>
    <row r="292" spans="1:22" x14ac:dyDescent="0.25">
      <c r="A292" s="134">
        <f>datos_campo!A296</f>
        <v>42828</v>
      </c>
      <c r="B292" s="135" t="str">
        <f>datos_campo!B296</f>
        <v>Carolina</v>
      </c>
      <c r="C292" s="218">
        <f>datos_campo!C296</f>
        <v>5</v>
      </c>
      <c r="D292" s="135">
        <f>datos_campo!D296</f>
        <v>42</v>
      </c>
      <c r="E292" s="136">
        <f>datos_campo!E296</f>
        <v>12</v>
      </c>
      <c r="F292" s="135">
        <f>datos_campo!F296</f>
        <v>0</v>
      </c>
      <c r="G292" s="135">
        <f>datos_campo!G296</f>
        <v>5</v>
      </c>
      <c r="H292" s="136">
        <f>(datos_campo!H296/G292)</f>
        <v>34.799999999999997</v>
      </c>
      <c r="I292" s="136">
        <f>(datos_campo!I296/G292)</f>
        <v>29.2</v>
      </c>
      <c r="J292" s="136">
        <f t="shared" si="28"/>
        <v>64</v>
      </c>
      <c r="K292" s="136">
        <f t="shared" si="29"/>
        <v>54.374999999999993</v>
      </c>
      <c r="L292" s="136">
        <f t="shared" si="30"/>
        <v>45.625</v>
      </c>
      <c r="M292" s="137">
        <f>IF(COUNTIF(datos_campo!K296:T296,"&gt;=0")&gt;=1,((SUM(datos_campo!K296:T296)*100)/(COUNTIF(datos_campo!K296:T296,"&gt;=0")*20))," ")</f>
        <v>3.5</v>
      </c>
      <c r="N292" s="135">
        <f>IF(AND(datos_campo!U296&gt;=0,datos_campo!V296&gt;=0),AVERAGE(datos_campo!U296:V296),IF(OR(datos_campo!U296="",datos_campo!V296=""),SUM(datos_campo!U296:V296),"revisar"))*400</f>
        <v>3200</v>
      </c>
      <c r="O292" s="135">
        <f>IF(AND(datos_campo!W296&gt;=0,datos_campo!X296&gt;=0),AVERAGE(datos_campo!W296:X296),IF(OR(datos_campo!W296="",datos_campo!X296=""),SUM(datos_campo!W296:X296),"revisar"))*400</f>
        <v>26000</v>
      </c>
      <c r="P292" s="135">
        <f>IF(AND(datos_campo!Y296&gt;=0,datos_campo!Z296&gt;=0),AVERAGE(datos_campo!Y296:Z296),IF(OR(datos_campo!Y296="",datos_campo!Z296=""),SUM(datos_campo!Y296:Z296),"revisar"))*400</f>
        <v>0</v>
      </c>
      <c r="Q292" s="135">
        <f>IF(AND(datos_campo!AA296&gt;=0,datos_campo!AB296&gt;=0),AVERAGE(datos_campo!AA296:AB296),IF(OR(datos_campo!AA296="",datos_campo!AB296=""),SUM(datos_campo!AA296:AB296),"revisar"))*400</f>
        <v>0</v>
      </c>
      <c r="R292" s="135">
        <f>IF(AND(datos_campo!AC296&gt;=0,datos_campo!AD296&gt;=0),AVERAGE(datos_campo!AC296:AD296),IF(OR(datos_campo!AC296="",datos_campo!AD296=""),SUM(datos_campo!AC296:AD296),"revisar"))*400</f>
        <v>0</v>
      </c>
      <c r="S292" s="135">
        <f t="shared" si="32"/>
        <v>29200</v>
      </c>
      <c r="T292" s="135">
        <f>IF(AND(datos_campo!AE281&gt;=0,datos_campo!AF281&gt;=0),AVERAGE(datos_campo!AE281:AF281),IF(OR(datos_campo!AE281="",datos_campo!AF281=""),SUM(datos_campo!AE281:AF281),"revisar"))*400</f>
        <v>0</v>
      </c>
      <c r="U292" s="135">
        <f>IF(AND(datos_campo!AG296&gt;=0,datos_campo!AH296&gt;=0),AVERAGE(datos_campo!AG296:AH296),IF(OR(datos_campo!AG296="",datos_campo!AH296=""),SUM(datos_campo!AG296:AH296),"revisar"))*400</f>
        <v>1600</v>
      </c>
      <c r="V292" s="139">
        <f t="shared" si="31"/>
        <v>1600</v>
      </c>
    </row>
    <row r="293" spans="1:22" x14ac:dyDescent="0.25">
      <c r="A293" s="134">
        <f>datos_campo!A297</f>
        <v>42828</v>
      </c>
      <c r="B293" s="135" t="str">
        <f>datos_campo!B297</f>
        <v>Carolina</v>
      </c>
      <c r="C293" s="218">
        <f>datos_campo!C297</f>
        <v>5</v>
      </c>
      <c r="D293" s="135">
        <f>datos_campo!D297</f>
        <v>43</v>
      </c>
      <c r="E293" s="136">
        <f>datos_campo!E297</f>
        <v>12</v>
      </c>
      <c r="F293" s="135">
        <f>datos_campo!F297</f>
        <v>0</v>
      </c>
      <c r="G293" s="135">
        <f>datos_campo!G297</f>
        <v>5</v>
      </c>
      <c r="H293" s="136">
        <f>(datos_campo!H297/G293)</f>
        <v>24</v>
      </c>
      <c r="I293" s="136">
        <f>(datos_campo!I297/G293)</f>
        <v>33.4</v>
      </c>
      <c r="J293" s="136">
        <f t="shared" si="28"/>
        <v>57.4</v>
      </c>
      <c r="K293" s="136">
        <f t="shared" si="29"/>
        <v>41.811846689895468</v>
      </c>
      <c r="L293" s="136">
        <f t="shared" si="30"/>
        <v>58.188153310104532</v>
      </c>
      <c r="M293" s="137">
        <f>IF(COUNTIF(datos_campo!K297:T297,"&gt;=0")&gt;=1,((SUM(datos_campo!K297:T297)*100)/(COUNTIF(datos_campo!K297:T297,"&gt;=0")*20))," ")</f>
        <v>0</v>
      </c>
      <c r="N293" s="135">
        <f>IF(AND(datos_campo!U297&gt;=0,datos_campo!V297&gt;=0),AVERAGE(datos_campo!U297:V297),IF(OR(datos_campo!U297="",datos_campo!V297=""),SUM(datos_campo!U297:V297),"revisar"))*400</f>
        <v>14000</v>
      </c>
      <c r="O293" s="135">
        <f>IF(AND(datos_campo!W297&gt;=0,datos_campo!X297&gt;=0),AVERAGE(datos_campo!W297:X297),IF(OR(datos_campo!W297="",datos_campo!X297=""),SUM(datos_campo!W297:X297),"revisar"))*400</f>
        <v>26400</v>
      </c>
      <c r="P293" s="135">
        <f>IF(AND(datos_campo!Y297&gt;=0,datos_campo!Z297&gt;=0),AVERAGE(datos_campo!Y297:Z297),IF(OR(datos_campo!Y297="",datos_campo!Z297=""),SUM(datos_campo!Y297:Z297),"revisar"))*400</f>
        <v>0</v>
      </c>
      <c r="Q293" s="135">
        <f>IF(AND(datos_campo!AA297&gt;=0,datos_campo!AB297&gt;=0),AVERAGE(datos_campo!AA297:AB297),IF(OR(datos_campo!AA297="",datos_campo!AB297=""),SUM(datos_campo!AA297:AB297),"revisar"))*400</f>
        <v>0</v>
      </c>
      <c r="R293" s="135">
        <f>IF(AND(datos_campo!AC297&gt;=0,datos_campo!AD297&gt;=0),AVERAGE(datos_campo!AC297:AD297),IF(OR(datos_campo!AC297="",datos_campo!AD297=""),SUM(datos_campo!AC297:AD297),"revisar"))*400</f>
        <v>0</v>
      </c>
      <c r="S293" s="135">
        <f t="shared" si="32"/>
        <v>40400</v>
      </c>
      <c r="T293" s="135">
        <f>IF(AND(datos_campo!AE282&gt;=0,datos_campo!AF282&gt;=0),AVERAGE(datos_campo!AE282:AF282),IF(OR(datos_campo!AE282="",datos_campo!AF282=""),SUM(datos_campo!AE282:AF282),"revisar"))*400</f>
        <v>0</v>
      </c>
      <c r="U293" s="135">
        <f>IF(AND(datos_campo!AG297&gt;=0,datos_campo!AH297&gt;=0),AVERAGE(datos_campo!AG297:AH297),IF(OR(datos_campo!AG297="",datos_campo!AH297=""),SUM(datos_campo!AG297:AH297),"revisar"))*400</f>
        <v>400</v>
      </c>
      <c r="V293" s="139">
        <f t="shared" si="31"/>
        <v>400</v>
      </c>
    </row>
    <row r="294" spans="1:22" x14ac:dyDescent="0.25">
      <c r="A294" s="134">
        <f>datos_campo!A298</f>
        <v>42828</v>
      </c>
      <c r="B294" s="135" t="str">
        <f>datos_campo!B298</f>
        <v>Carolina</v>
      </c>
      <c r="C294" s="218">
        <f>datos_campo!C298</f>
        <v>5</v>
      </c>
      <c r="D294" s="135">
        <f>datos_campo!D298</f>
        <v>44</v>
      </c>
      <c r="E294" s="136">
        <f>datos_campo!E298</f>
        <v>12</v>
      </c>
      <c r="F294" s="135">
        <f>datos_campo!F298</f>
        <v>0</v>
      </c>
      <c r="G294" s="135">
        <f>datos_campo!G298</f>
        <v>5</v>
      </c>
      <c r="H294" s="136">
        <f>(datos_campo!H298/G294)</f>
        <v>29.2</v>
      </c>
      <c r="I294" s="136">
        <f>(datos_campo!I298/G294)</f>
        <v>23.2</v>
      </c>
      <c r="J294" s="136">
        <f t="shared" si="28"/>
        <v>52.4</v>
      </c>
      <c r="K294" s="136">
        <f t="shared" si="29"/>
        <v>55.725190839694655</v>
      </c>
      <c r="L294" s="136">
        <f t="shared" si="30"/>
        <v>44.274809160305345</v>
      </c>
      <c r="M294" s="137">
        <f>IF(COUNTIF(datos_campo!K298:T298,"&gt;=0")&gt;=1,((SUM(datos_campo!K298:T298)*100)/(COUNTIF(datos_campo!K298:T298,"&gt;=0")*20))," ")</f>
        <v>2.5</v>
      </c>
      <c r="N294" s="135">
        <f>IF(AND(datos_campo!U298&gt;=0,datos_campo!V298&gt;=0),AVERAGE(datos_campo!U298:V298),IF(OR(datos_campo!U298="",datos_campo!V298=""),SUM(datos_campo!U298:V298),"revisar"))*400</f>
        <v>1600</v>
      </c>
      <c r="O294" s="135">
        <f>IF(AND(datos_campo!W298&gt;=0,datos_campo!X298&gt;=0),AVERAGE(datos_campo!W298:X298),IF(OR(datos_campo!W298="",datos_campo!X298=""),SUM(datos_campo!W298:X298),"revisar"))*400</f>
        <v>8800</v>
      </c>
      <c r="P294" s="135">
        <f>IF(AND(datos_campo!Y298&gt;=0,datos_campo!Z298&gt;=0),AVERAGE(datos_campo!Y298:Z298),IF(OR(datos_campo!Y298="",datos_campo!Z298=""),SUM(datos_campo!Y298:Z298),"revisar"))*400</f>
        <v>400</v>
      </c>
      <c r="Q294" s="135">
        <f>IF(AND(datos_campo!AA298&gt;=0,datos_campo!AB298&gt;=0),AVERAGE(datos_campo!AA298:AB298),IF(OR(datos_campo!AA298="",datos_campo!AB298=""),SUM(datos_campo!AA298:AB298),"revisar"))*400</f>
        <v>0</v>
      </c>
      <c r="R294" s="135">
        <f>IF(AND(datos_campo!AC298&gt;=0,datos_campo!AD298&gt;=0),AVERAGE(datos_campo!AC298:AD298),IF(OR(datos_campo!AC298="",datos_campo!AD298=""),SUM(datos_campo!AC298:AD298),"revisar"))*400</f>
        <v>0</v>
      </c>
      <c r="S294" s="135">
        <f t="shared" si="32"/>
        <v>10800</v>
      </c>
      <c r="T294" s="135">
        <f>IF(AND(datos_campo!AE283&gt;=0,datos_campo!AF283&gt;=0),AVERAGE(datos_campo!AE283:AF283),IF(OR(datos_campo!AE283="",datos_campo!AF283=""),SUM(datos_campo!AE283:AF283),"revisar"))*400</f>
        <v>0</v>
      </c>
      <c r="U294" s="135">
        <f>IF(AND(datos_campo!AG298&gt;=0,datos_campo!AH298&gt;=0),AVERAGE(datos_campo!AG298:AH298),IF(OR(datos_campo!AG298="",datos_campo!AH298=""),SUM(datos_campo!AG298:AH298),"revisar"))*400</f>
        <v>800</v>
      </c>
      <c r="V294" s="139">
        <f t="shared" si="31"/>
        <v>800</v>
      </c>
    </row>
    <row r="295" spans="1:22" x14ac:dyDescent="0.25">
      <c r="A295" s="134">
        <f>datos_campo!A299</f>
        <v>42828</v>
      </c>
      <c r="B295" s="135" t="str">
        <f>datos_campo!B299</f>
        <v>Carolina</v>
      </c>
      <c r="C295" s="218">
        <f>datos_campo!C299</f>
        <v>5</v>
      </c>
      <c r="D295" s="135">
        <f>datos_campo!D299</f>
        <v>45</v>
      </c>
      <c r="E295" s="136">
        <f>datos_campo!E299</f>
        <v>12</v>
      </c>
      <c r="F295" s="135">
        <f>datos_campo!F299</f>
        <v>0</v>
      </c>
      <c r="G295" s="135">
        <f>datos_campo!G299</f>
        <v>5</v>
      </c>
      <c r="H295" s="136">
        <f>(datos_campo!H299/G295)</f>
        <v>40.200000000000003</v>
      </c>
      <c r="I295" s="136">
        <f>(datos_campo!I299/G295)</f>
        <v>18</v>
      </c>
      <c r="J295" s="136">
        <f t="shared" si="28"/>
        <v>58.2</v>
      </c>
      <c r="K295" s="136">
        <f t="shared" si="29"/>
        <v>69.072164948453619</v>
      </c>
      <c r="L295" s="136">
        <f t="shared" si="30"/>
        <v>30.927835051546392</v>
      </c>
      <c r="M295" s="137">
        <f>IF(COUNTIF(datos_campo!K299:T299,"&gt;=0")&gt;=1,((SUM(datos_campo!K299:T299)*100)/(COUNTIF(datos_campo!K299:T299,"&gt;=0")*20))," ")</f>
        <v>0</v>
      </c>
      <c r="N295" s="135">
        <f>IF(AND(datos_campo!U299&gt;=0,datos_campo!V299&gt;=0),AVERAGE(datos_campo!U299:V299),IF(OR(datos_campo!U299="",datos_campo!V299=""),SUM(datos_campo!U299:V299),"revisar"))*400</f>
        <v>1600</v>
      </c>
      <c r="O295" s="135">
        <f>IF(AND(datos_campo!W299&gt;=0,datos_campo!X299&gt;=0),AVERAGE(datos_campo!W299:X299),IF(OR(datos_campo!W299="",datos_campo!X299=""),SUM(datos_campo!W299:X299),"revisar"))*400</f>
        <v>25200</v>
      </c>
      <c r="P295" s="135">
        <f>IF(AND(datos_campo!Y299&gt;=0,datos_campo!Z299&gt;=0),AVERAGE(datos_campo!Y299:Z299),IF(OR(datos_campo!Y299="",datos_campo!Z299=""),SUM(datos_campo!Y299:Z299),"revisar"))*400</f>
        <v>0</v>
      </c>
      <c r="Q295" s="135">
        <f>IF(AND(datos_campo!AA299&gt;=0,datos_campo!AB299&gt;=0),AVERAGE(datos_campo!AA299:AB299),IF(OR(datos_campo!AA299="",datos_campo!AB299=""),SUM(datos_campo!AA299:AB299),"revisar"))*400</f>
        <v>0</v>
      </c>
      <c r="R295" s="135">
        <f>IF(AND(datos_campo!AC299&gt;=0,datos_campo!AD299&gt;=0),AVERAGE(datos_campo!AC299:AD299),IF(OR(datos_campo!AC299="",datos_campo!AD299=""),SUM(datos_campo!AC299:AD299),"revisar"))*400</f>
        <v>0</v>
      </c>
      <c r="S295" s="135">
        <f t="shared" si="32"/>
        <v>26800</v>
      </c>
      <c r="T295" s="135">
        <f>IF(AND(datos_campo!AE284&gt;=0,datos_campo!AF284&gt;=0),AVERAGE(datos_campo!AE284:AF284),IF(OR(datos_campo!AE284="",datos_campo!AF284=""),SUM(datos_campo!AE284:AF284),"revisar"))*400</f>
        <v>0</v>
      </c>
      <c r="U295" s="135">
        <f>IF(AND(datos_campo!AG299&gt;=0,datos_campo!AH299&gt;=0),AVERAGE(datos_campo!AG299:AH299),IF(OR(datos_campo!AG299="",datos_campo!AH299=""),SUM(datos_campo!AG299:AH299),"revisar"))*400</f>
        <v>0</v>
      </c>
      <c r="V295" s="139">
        <f t="shared" si="31"/>
        <v>0</v>
      </c>
    </row>
    <row r="296" spans="1:22" x14ac:dyDescent="0.25">
      <c r="A296" s="134">
        <f>datos_campo!A300</f>
        <v>42828</v>
      </c>
      <c r="B296" s="135" t="str">
        <f>datos_campo!B300</f>
        <v>Carolina</v>
      </c>
      <c r="C296" s="218">
        <f>datos_campo!C300</f>
        <v>5</v>
      </c>
      <c r="D296" s="135">
        <f>datos_campo!D300</f>
        <v>46</v>
      </c>
      <c r="E296" s="136">
        <f>datos_campo!E300</f>
        <v>13</v>
      </c>
      <c r="F296" s="135">
        <f>datos_campo!F300</f>
        <v>0</v>
      </c>
      <c r="G296" s="135">
        <f>datos_campo!G300</f>
        <v>5</v>
      </c>
      <c r="H296" s="136">
        <f>(datos_campo!H300/G296)</f>
        <v>41.8</v>
      </c>
      <c r="I296" s="136">
        <f>(datos_campo!I300/G296)</f>
        <v>19.8</v>
      </c>
      <c r="J296" s="136">
        <f t="shared" si="28"/>
        <v>61.599999999999994</v>
      </c>
      <c r="K296" s="136">
        <f t="shared" si="29"/>
        <v>67.857142857142861</v>
      </c>
      <c r="L296" s="136">
        <f t="shared" si="30"/>
        <v>32.142857142857146</v>
      </c>
      <c r="M296" s="137">
        <f>IF(COUNTIF(datos_campo!K300:T300,"&gt;=0")&gt;=1,((SUM(datos_campo!K300:T300)*100)/(COUNTIF(datos_campo!K300:T300,"&gt;=0")*20))," ")</f>
        <v>9.5</v>
      </c>
      <c r="N296" s="135">
        <f>IF(AND(datos_campo!U300&gt;=0,datos_campo!V300&gt;=0),AVERAGE(datos_campo!U300:V300),IF(OR(datos_campo!U300="",datos_campo!V300=""),SUM(datos_campo!U300:V300),"revisar"))*400</f>
        <v>3600</v>
      </c>
      <c r="O296" s="135">
        <f>IF(AND(datos_campo!W300&gt;=0,datos_campo!X300&gt;=0),AVERAGE(datos_campo!W300:X300),IF(OR(datos_campo!W300="",datos_campo!X300=""),SUM(datos_campo!W300:X300),"revisar"))*400</f>
        <v>21200</v>
      </c>
      <c r="P296" s="135">
        <f>IF(AND(datos_campo!Y300&gt;=0,datos_campo!Z300&gt;=0),AVERAGE(datos_campo!Y300:Z300),IF(OR(datos_campo!Y300="",datos_campo!Z300=""),SUM(datos_campo!Y300:Z300),"revisar"))*400</f>
        <v>0</v>
      </c>
      <c r="Q296" s="135">
        <f>IF(AND(datos_campo!AA300&gt;=0,datos_campo!AB300&gt;=0),AVERAGE(datos_campo!AA300:AB300),IF(OR(datos_campo!AA300="",datos_campo!AB300=""),SUM(datos_campo!AA300:AB300),"revisar"))*400</f>
        <v>400</v>
      </c>
      <c r="R296" s="135">
        <f>IF(AND(datos_campo!AC300&gt;=0,datos_campo!AD300&gt;=0),AVERAGE(datos_campo!AC300:AD300),IF(OR(datos_campo!AC300="",datos_campo!AD300=""),SUM(datos_campo!AC300:AD300),"revisar"))*400</f>
        <v>0</v>
      </c>
      <c r="S296" s="135">
        <f t="shared" si="32"/>
        <v>25200</v>
      </c>
      <c r="T296" s="135">
        <f>IF(AND(datos_campo!AE285&gt;=0,datos_campo!AF285&gt;=0),AVERAGE(datos_campo!AE285:AF285),IF(OR(datos_campo!AE285="",datos_campo!AF285=""),SUM(datos_campo!AE285:AF285),"revisar"))*400</f>
        <v>0</v>
      </c>
      <c r="U296" s="135">
        <f>IF(AND(datos_campo!AG300&gt;=0,datos_campo!AH300&gt;=0),AVERAGE(datos_campo!AG300:AH300),IF(OR(datos_campo!AG300="",datos_campo!AH300=""),SUM(datos_campo!AG300:AH300),"revisar"))*400</f>
        <v>400</v>
      </c>
      <c r="V296" s="139">
        <f t="shared" si="31"/>
        <v>400</v>
      </c>
    </row>
    <row r="297" spans="1:22" x14ac:dyDescent="0.25">
      <c r="A297" s="134">
        <f>datos_campo!A301</f>
        <v>42828</v>
      </c>
      <c r="B297" s="135" t="str">
        <f>datos_campo!B301</f>
        <v>Carolina</v>
      </c>
      <c r="C297" s="218">
        <f>datos_campo!C301</f>
        <v>5</v>
      </c>
      <c r="D297" s="135">
        <f>datos_campo!D301</f>
        <v>47</v>
      </c>
      <c r="E297" s="136">
        <f>datos_campo!E301</f>
        <v>13</v>
      </c>
      <c r="F297" s="135">
        <f>datos_campo!F301</f>
        <v>0</v>
      </c>
      <c r="G297" s="135">
        <f>datos_campo!G301</f>
        <v>5</v>
      </c>
      <c r="H297" s="136">
        <f>(datos_campo!H301/G297)</f>
        <v>27.6</v>
      </c>
      <c r="I297" s="136">
        <f>(datos_campo!I301/G297)</f>
        <v>32</v>
      </c>
      <c r="J297" s="136">
        <f t="shared" si="28"/>
        <v>59.6</v>
      </c>
      <c r="K297" s="136">
        <f t="shared" si="29"/>
        <v>46.308724832214764</v>
      </c>
      <c r="L297" s="136">
        <f t="shared" si="30"/>
        <v>53.691275167785236</v>
      </c>
      <c r="M297" s="137">
        <f>IF(COUNTIF(datos_campo!K301:T301,"&gt;=0")&gt;=1,((SUM(datos_campo!K301:T301)*100)/(COUNTIF(datos_campo!K301:T301,"&gt;=0")*20))," ")</f>
        <v>0</v>
      </c>
      <c r="N297" s="135">
        <f>IF(AND(datos_campo!U301&gt;=0,datos_campo!V301&gt;=0),AVERAGE(datos_campo!U301:V301),IF(OR(datos_campo!U301="",datos_campo!V301=""),SUM(datos_campo!U301:V301),"revisar"))*400</f>
        <v>13200</v>
      </c>
      <c r="O297" s="135">
        <f>IF(AND(datos_campo!W301&gt;=0,datos_campo!X301&gt;=0),AVERAGE(datos_campo!W301:X301),IF(OR(datos_campo!W301="",datos_campo!X301=""),SUM(datos_campo!W301:X301),"revisar"))*400</f>
        <v>31600</v>
      </c>
      <c r="P297" s="135">
        <f>IF(AND(datos_campo!Y301&gt;=0,datos_campo!Z301&gt;=0),AVERAGE(datos_campo!Y301:Z301),IF(OR(datos_campo!Y301="",datos_campo!Z301=""),SUM(datos_campo!Y301:Z301),"revisar"))*400</f>
        <v>400</v>
      </c>
      <c r="Q297" s="135">
        <f>IF(AND(datos_campo!AA301&gt;=0,datos_campo!AB301&gt;=0),AVERAGE(datos_campo!AA301:AB301),IF(OR(datos_campo!AA301="",datos_campo!AB301=""),SUM(datos_campo!AA301:AB301),"revisar"))*400</f>
        <v>400</v>
      </c>
      <c r="R297" s="135">
        <f>IF(AND(datos_campo!AC301&gt;=0,datos_campo!AD301&gt;=0),AVERAGE(datos_campo!AC301:AD301),IF(OR(datos_campo!AC301="",datos_campo!AD301=""),SUM(datos_campo!AC301:AD301),"revisar"))*400</f>
        <v>0</v>
      </c>
      <c r="S297" s="135">
        <f t="shared" si="32"/>
        <v>45600</v>
      </c>
      <c r="T297" s="135">
        <f>IF(AND(datos_campo!AE286&gt;=0,datos_campo!AF286&gt;=0),AVERAGE(datos_campo!AE286:AF286),IF(OR(datos_campo!AE286="",datos_campo!AF286=""),SUM(datos_campo!AE286:AF286),"revisar"))*400</f>
        <v>0</v>
      </c>
      <c r="U297" s="135">
        <f>IF(AND(datos_campo!AG301&gt;=0,datos_campo!AH301&gt;=0),AVERAGE(datos_campo!AG301:AH301),IF(OR(datos_campo!AG301="",datos_campo!AH301=""),SUM(datos_campo!AG301:AH301),"revisar"))*400</f>
        <v>400</v>
      </c>
      <c r="V297" s="139">
        <f t="shared" si="31"/>
        <v>400</v>
      </c>
    </row>
    <row r="298" spans="1:22" x14ac:dyDescent="0.25">
      <c r="A298" s="134">
        <f>datos_campo!A302</f>
        <v>42828</v>
      </c>
      <c r="B298" s="135" t="str">
        <f>datos_campo!B302</f>
        <v>Carolina</v>
      </c>
      <c r="C298" s="218">
        <f>datos_campo!C302</f>
        <v>5</v>
      </c>
      <c r="D298" s="135">
        <f>datos_campo!D302</f>
        <v>48</v>
      </c>
      <c r="E298" s="136">
        <f>datos_campo!E302</f>
        <v>13</v>
      </c>
      <c r="F298" s="135">
        <f>datos_campo!F302</f>
        <v>0</v>
      </c>
      <c r="G298" s="135">
        <f>datos_campo!G302</f>
        <v>5</v>
      </c>
      <c r="H298" s="136">
        <f>(datos_campo!H302/G298)</f>
        <v>44.2</v>
      </c>
      <c r="I298" s="136">
        <f>(datos_campo!I302/G298)</f>
        <v>34.4</v>
      </c>
      <c r="J298" s="136">
        <f t="shared" si="28"/>
        <v>78.599999999999994</v>
      </c>
      <c r="K298" s="136">
        <f t="shared" si="29"/>
        <v>56.234096692111962</v>
      </c>
      <c r="L298" s="136">
        <f t="shared" si="30"/>
        <v>43.765903307888046</v>
      </c>
      <c r="M298" s="137">
        <f>IF(COUNTIF(datos_campo!K302:T302,"&gt;=0")&gt;=1,((SUM(datos_campo!K302:T302)*100)/(COUNTIF(datos_campo!K302:T302,"&gt;=0")*20))," ")</f>
        <v>3.5</v>
      </c>
      <c r="N298" s="135">
        <f>IF(AND(datos_campo!U302&gt;=0,datos_campo!V302&gt;=0),AVERAGE(datos_campo!U302:V302),IF(OR(datos_campo!U302="",datos_campo!V302=""),SUM(datos_campo!U302:V302),"revisar"))*400</f>
        <v>8000</v>
      </c>
      <c r="O298" s="135">
        <f>IF(AND(datos_campo!W302&gt;=0,datos_campo!X302&gt;=0),AVERAGE(datos_campo!W302:X302),IF(OR(datos_campo!W302="",datos_campo!X302=""),SUM(datos_campo!W302:X302),"revisar"))*400</f>
        <v>29600</v>
      </c>
      <c r="P298" s="135">
        <f>IF(AND(datos_campo!Y302&gt;=0,datos_campo!Z302&gt;=0),AVERAGE(datos_campo!Y302:Z302),IF(OR(datos_campo!Y302="",datos_campo!Z302=""),SUM(datos_campo!Y302:Z302),"revisar"))*400</f>
        <v>0</v>
      </c>
      <c r="Q298" s="135">
        <f>IF(AND(datos_campo!AA302&gt;=0,datos_campo!AB302&gt;=0),AVERAGE(datos_campo!AA302:AB302),IF(OR(datos_campo!AA302="",datos_campo!AB302=""),SUM(datos_campo!AA302:AB302),"revisar"))*400</f>
        <v>0</v>
      </c>
      <c r="R298" s="135">
        <f>IF(AND(datos_campo!AC302&gt;=0,datos_campo!AD302&gt;=0),AVERAGE(datos_campo!AC302:AD302),IF(OR(datos_campo!AC302="",datos_campo!AD302=""),SUM(datos_campo!AC302:AD302),"revisar"))*400</f>
        <v>1200</v>
      </c>
      <c r="S298" s="135">
        <f t="shared" si="32"/>
        <v>38800</v>
      </c>
      <c r="T298" s="135">
        <f>IF(AND(datos_campo!AE287&gt;=0,datos_campo!AF287&gt;=0),AVERAGE(datos_campo!AE287:AF287),IF(OR(datos_campo!AE287="",datos_campo!AF287=""),SUM(datos_campo!AE287:AF287),"revisar"))*400</f>
        <v>0</v>
      </c>
      <c r="U298" s="135">
        <f>IF(AND(datos_campo!AG302&gt;=0,datos_campo!AH302&gt;=0),AVERAGE(datos_campo!AG302:AH302),IF(OR(datos_campo!AG302="",datos_campo!AH302=""),SUM(datos_campo!AG302:AH302),"revisar"))*400</f>
        <v>400</v>
      </c>
      <c r="V298" s="139">
        <f t="shared" si="31"/>
        <v>400</v>
      </c>
    </row>
    <row r="299" spans="1:22" x14ac:dyDescent="0.25">
      <c r="A299" s="134">
        <f>datos_campo!A303</f>
        <v>42828</v>
      </c>
      <c r="B299" s="135" t="str">
        <f>datos_campo!B303</f>
        <v>Carolina</v>
      </c>
      <c r="C299" s="218">
        <f>datos_campo!C303</f>
        <v>5</v>
      </c>
      <c r="D299" s="135">
        <f>datos_campo!D303</f>
        <v>49</v>
      </c>
      <c r="E299" s="136">
        <f>datos_campo!E303</f>
        <v>13</v>
      </c>
      <c r="F299" s="135">
        <f>datos_campo!F303</f>
        <v>0</v>
      </c>
      <c r="G299" s="135">
        <f>datos_campo!G303</f>
        <v>5</v>
      </c>
      <c r="H299" s="136">
        <f>(datos_campo!H303/G299)</f>
        <v>50.6</v>
      </c>
      <c r="I299" s="136">
        <f>(datos_campo!I303/G299)</f>
        <v>24.6</v>
      </c>
      <c r="J299" s="136">
        <f t="shared" si="28"/>
        <v>75.2</v>
      </c>
      <c r="K299" s="136">
        <f t="shared" si="29"/>
        <v>67.287234042553195</v>
      </c>
      <c r="L299" s="136">
        <f t="shared" si="30"/>
        <v>32.712765957446805</v>
      </c>
      <c r="M299" s="137">
        <f>IF(COUNTIF(datos_campo!K303:T303,"&gt;=0")&gt;=1,((SUM(datos_campo!K303:T303)*100)/(COUNTIF(datos_campo!K303:T303,"&gt;=0")*20))," ")</f>
        <v>0.5</v>
      </c>
      <c r="N299" s="135">
        <f>IF(AND(datos_campo!U303&gt;=0,datos_campo!V303&gt;=0),AVERAGE(datos_campo!U303:V303),IF(OR(datos_campo!U303="",datos_campo!V303=""),SUM(datos_campo!U303:V303),"revisar"))*400</f>
        <v>3200</v>
      </c>
      <c r="O299" s="135">
        <f>IF(AND(datos_campo!W303&gt;=0,datos_campo!X303&gt;=0),AVERAGE(datos_campo!W303:X303),IF(OR(datos_campo!W303="",datos_campo!X303=""),SUM(datos_campo!W303:X303),"revisar"))*400</f>
        <v>26800</v>
      </c>
      <c r="P299" s="135">
        <f>IF(AND(datos_campo!Y303&gt;=0,datos_campo!Z303&gt;=0),AVERAGE(datos_campo!Y303:Z303),IF(OR(datos_campo!Y303="",datos_campo!Z303=""),SUM(datos_campo!Y303:Z303),"revisar"))*400</f>
        <v>800</v>
      </c>
      <c r="Q299" s="135">
        <f>IF(AND(datos_campo!AA303&gt;=0,datos_campo!AB303&gt;=0),AVERAGE(datos_campo!AA303:AB303),IF(OR(datos_campo!AA303="",datos_campo!AB303=""),SUM(datos_campo!AA303:AB303),"revisar"))*400</f>
        <v>0</v>
      </c>
      <c r="R299" s="135">
        <f>IF(AND(datos_campo!AC303&gt;=0,datos_campo!AD303&gt;=0),AVERAGE(datos_campo!AC303:AD303),IF(OR(datos_campo!AC303="",datos_campo!AD303=""),SUM(datos_campo!AC303:AD303),"revisar"))*400</f>
        <v>400</v>
      </c>
      <c r="S299" s="135">
        <f t="shared" si="32"/>
        <v>31200</v>
      </c>
      <c r="T299" s="135">
        <f>IF(AND(datos_campo!AE288&gt;=0,datos_campo!AF288&gt;=0),AVERAGE(datos_campo!AE288:AF288),IF(OR(datos_campo!AE288="",datos_campo!AF288=""),SUM(datos_campo!AE288:AF288),"revisar"))*400</f>
        <v>0</v>
      </c>
      <c r="U299" s="135">
        <f>IF(AND(datos_campo!AG303&gt;=0,datos_campo!AH303&gt;=0),AVERAGE(datos_campo!AG303:AH303),IF(OR(datos_campo!AG303="",datos_campo!AH303=""),SUM(datos_campo!AG303:AH303),"revisar"))*400</f>
        <v>400</v>
      </c>
      <c r="V299" s="139">
        <f t="shared" si="31"/>
        <v>400</v>
      </c>
    </row>
    <row r="300" spans="1:22" x14ac:dyDescent="0.25">
      <c r="A300" s="134">
        <f>datos_campo!A304</f>
        <v>42828</v>
      </c>
      <c r="B300" s="135" t="str">
        <f>datos_campo!B304</f>
        <v>Carolina</v>
      </c>
      <c r="C300" s="218">
        <f>datos_campo!C304</f>
        <v>5</v>
      </c>
      <c r="D300" s="135">
        <f>datos_campo!D304</f>
        <v>50</v>
      </c>
      <c r="E300" s="136">
        <f>datos_campo!E304</f>
        <v>13</v>
      </c>
      <c r="F300" s="135">
        <f>datos_campo!F304</f>
        <v>0</v>
      </c>
      <c r="G300" s="135">
        <f>datos_campo!G304</f>
        <v>5</v>
      </c>
      <c r="H300" s="136">
        <f>(datos_campo!H304/G300)</f>
        <v>71.400000000000006</v>
      </c>
      <c r="I300" s="136">
        <f>(datos_campo!I304/G300)</f>
        <v>20.399999999999999</v>
      </c>
      <c r="J300" s="136">
        <f t="shared" si="28"/>
        <v>91.800000000000011</v>
      </c>
      <c r="K300" s="136">
        <f t="shared" si="29"/>
        <v>77.777777777777771</v>
      </c>
      <c r="L300" s="136">
        <f t="shared" si="30"/>
        <v>22.222222222222218</v>
      </c>
      <c r="M300" s="137">
        <f>IF(COUNTIF(datos_campo!K304:T304,"&gt;=0")&gt;=1,((SUM(datos_campo!K304:T304)*100)/(COUNTIF(datos_campo!K304:T304,"&gt;=0")*20))," ")</f>
        <v>1</v>
      </c>
      <c r="N300" s="135">
        <f>IF(AND(datos_campo!U304&gt;=0,datos_campo!V304&gt;=0),AVERAGE(datos_campo!U304:V304),IF(OR(datos_campo!U304="",datos_campo!V304=""),SUM(datos_campo!U304:V304),"revisar"))*400</f>
        <v>1200</v>
      </c>
      <c r="O300" s="135">
        <f>IF(AND(datos_campo!W304&gt;=0,datos_campo!X304&gt;=0),AVERAGE(datos_campo!W304:X304),IF(OR(datos_campo!W304="",datos_campo!X304=""),SUM(datos_campo!W304:X304),"revisar"))*400</f>
        <v>14400</v>
      </c>
      <c r="P300" s="135">
        <f>IF(AND(datos_campo!Y304&gt;=0,datos_campo!Z304&gt;=0),AVERAGE(datos_campo!Y304:Z304),IF(OR(datos_campo!Y304="",datos_campo!Z304=""),SUM(datos_campo!Y304:Z304),"revisar"))*400</f>
        <v>0</v>
      </c>
      <c r="Q300" s="135">
        <f>IF(AND(datos_campo!AA304&gt;=0,datos_campo!AB304&gt;=0),AVERAGE(datos_campo!AA304:AB304),IF(OR(datos_campo!AA304="",datos_campo!AB304=""),SUM(datos_campo!AA304:AB304),"revisar"))*400</f>
        <v>0</v>
      </c>
      <c r="R300" s="135">
        <f>IF(AND(datos_campo!AC304&gt;=0,datos_campo!AD304&gt;=0),AVERAGE(datos_campo!AC304:AD304),IF(OR(datos_campo!AC304="",datos_campo!AD304=""),SUM(datos_campo!AC304:AD304),"revisar"))*400</f>
        <v>0</v>
      </c>
      <c r="S300" s="135">
        <f t="shared" si="32"/>
        <v>15600</v>
      </c>
      <c r="T300" s="135">
        <f>IF(AND(datos_campo!AE289&gt;=0,datos_campo!AF289&gt;=0),AVERAGE(datos_campo!AE289:AF289),IF(OR(datos_campo!AE289="",datos_campo!AF289=""),SUM(datos_campo!AE289:AF289),"revisar"))*400</f>
        <v>0</v>
      </c>
      <c r="U300" s="135">
        <f>IF(AND(datos_campo!AG304&gt;=0,datos_campo!AH304&gt;=0),AVERAGE(datos_campo!AG304:AH304),IF(OR(datos_campo!AG304="",datos_campo!AH304=""),SUM(datos_campo!AG304:AH304),"revisar"))*400</f>
        <v>400</v>
      </c>
      <c r="V300" s="139">
        <f t="shared" si="31"/>
        <v>400</v>
      </c>
    </row>
    <row r="301" spans="1:22" x14ac:dyDescent="0.25">
      <c r="A301" s="134">
        <f>datos_campo!A305</f>
        <v>42829</v>
      </c>
      <c r="B301" s="135" t="str">
        <f>datos_campo!B305</f>
        <v>Carolina</v>
      </c>
      <c r="C301" s="218">
        <f>datos_campo!C305</f>
        <v>5</v>
      </c>
      <c r="D301" s="135">
        <f>datos_campo!D305</f>
        <v>51</v>
      </c>
      <c r="E301" s="136">
        <f>datos_campo!E305</f>
        <v>11</v>
      </c>
      <c r="F301" s="135">
        <f>datos_campo!F305</f>
        <v>0</v>
      </c>
      <c r="G301" s="135">
        <f>datos_campo!G305</f>
        <v>5</v>
      </c>
      <c r="H301" s="136">
        <f>(datos_campo!H305/G301)</f>
        <v>29.6</v>
      </c>
      <c r="I301" s="136">
        <f>(datos_campo!I305/G301)</f>
        <v>7.2</v>
      </c>
      <c r="J301" s="136">
        <f t="shared" si="28"/>
        <v>36.800000000000004</v>
      </c>
      <c r="K301" s="136">
        <f t="shared" si="29"/>
        <v>80.434782608695642</v>
      </c>
      <c r="L301" s="136">
        <f t="shared" si="30"/>
        <v>19.565217391304344</v>
      </c>
      <c r="M301" s="137">
        <f>IF(COUNTIF(datos_campo!K305:T305,"&gt;=0")&gt;=1,((SUM(datos_campo!K305:T305)*100)/(COUNTIF(datos_campo!K305:T305,"&gt;=0")*20))," ")</f>
        <v>1.1111111111111112</v>
      </c>
      <c r="N301" s="135">
        <f>IF(AND(datos_campo!U305&gt;=0,datos_campo!V305&gt;=0),AVERAGE(datos_campo!U305:V305),IF(OR(datos_campo!U305="",datos_campo!V305=""),SUM(datos_campo!U305:V305),"revisar"))*400</f>
        <v>400</v>
      </c>
      <c r="O301" s="135">
        <f>IF(AND(datos_campo!W305&gt;=0,datos_campo!X305&gt;=0),AVERAGE(datos_campo!W305:X305),IF(OR(datos_campo!W305="",datos_campo!X305=""),SUM(datos_campo!W305:X305),"revisar"))*400</f>
        <v>1600</v>
      </c>
      <c r="P301" s="135">
        <f>IF(AND(datos_campo!Y305&gt;=0,datos_campo!Z305&gt;=0),AVERAGE(datos_campo!Y305:Z305),IF(OR(datos_campo!Y305="",datos_campo!Z305=""),SUM(datos_campo!Y305:Z305),"revisar"))*400</f>
        <v>0</v>
      </c>
      <c r="Q301" s="135">
        <f>IF(AND(datos_campo!AA305&gt;=0,datos_campo!AB305&gt;=0),AVERAGE(datos_campo!AA305:AB305),IF(OR(datos_campo!AA305="",datos_campo!AB305=""),SUM(datos_campo!AA305:AB305),"revisar"))*400</f>
        <v>0</v>
      </c>
      <c r="R301" s="135">
        <f>IF(AND(datos_campo!AC305&gt;=0,datos_campo!AD305&gt;=0),AVERAGE(datos_campo!AC305:AD305),IF(OR(datos_campo!AC305="",datos_campo!AD305=""),SUM(datos_campo!AC305:AD305),"revisar"))*400</f>
        <v>0</v>
      </c>
      <c r="S301" s="135">
        <f t="shared" si="32"/>
        <v>2000</v>
      </c>
      <c r="T301" s="135">
        <f>IF(AND(datos_campo!AE290&gt;=0,datos_campo!AF290&gt;=0),AVERAGE(datos_campo!AE290:AF290),IF(OR(datos_campo!AE290="",datos_campo!AF290=""),SUM(datos_campo!AE290:AF290),"revisar"))*400</f>
        <v>0</v>
      </c>
      <c r="U301" s="135">
        <f>IF(AND(datos_campo!AG305&gt;=0,datos_campo!AH305&gt;=0),AVERAGE(datos_campo!AG305:AH305),IF(OR(datos_campo!AG305="",datos_campo!AH305=""),SUM(datos_campo!AG305:AH305),"revisar"))*400</f>
        <v>0</v>
      </c>
      <c r="V301" s="139">
        <f t="shared" si="31"/>
        <v>0</v>
      </c>
    </row>
    <row r="302" spans="1:22" x14ac:dyDescent="0.25">
      <c r="A302" s="134">
        <f>datos_campo!A306</f>
        <v>42829</v>
      </c>
      <c r="B302" s="135" t="str">
        <f>datos_campo!B306</f>
        <v>Carolina</v>
      </c>
      <c r="C302" s="218">
        <f>datos_campo!C306</f>
        <v>5</v>
      </c>
      <c r="D302" s="135">
        <f>datos_campo!D306</f>
        <v>52</v>
      </c>
      <c r="E302" s="136">
        <f>datos_campo!E306</f>
        <v>11</v>
      </c>
      <c r="F302" s="135">
        <f>datos_campo!F306</f>
        <v>0</v>
      </c>
      <c r="G302" s="135">
        <f>datos_campo!G306</f>
        <v>5</v>
      </c>
      <c r="H302" s="136">
        <f>(datos_campo!H306/G302)</f>
        <v>18.8</v>
      </c>
      <c r="I302" s="136">
        <f>(datos_campo!I306/G302)</f>
        <v>31.8</v>
      </c>
      <c r="J302" s="136">
        <f t="shared" si="28"/>
        <v>50.6</v>
      </c>
      <c r="K302" s="136">
        <f t="shared" si="29"/>
        <v>37.154150197628461</v>
      </c>
      <c r="L302" s="136">
        <f t="shared" si="30"/>
        <v>62.845849802371539</v>
      </c>
      <c r="M302" s="137">
        <f>IF(COUNTIF(datos_campo!K306:T306,"&gt;=0")&gt;=1,((SUM(datos_campo!K306:T306)*100)/(COUNTIF(datos_campo!K306:T306,"&gt;=0")*20))," ")</f>
        <v>1</v>
      </c>
      <c r="N302" s="135">
        <f>IF(AND(datos_campo!U306&gt;=0,datos_campo!V306&gt;=0),AVERAGE(datos_campo!U306:V306),IF(OR(datos_campo!U306="",datos_campo!V306=""),SUM(datos_campo!U306:V306),"revisar"))*400</f>
        <v>400</v>
      </c>
      <c r="O302" s="135">
        <f>IF(AND(datos_campo!W306&gt;=0,datos_campo!X306&gt;=0),AVERAGE(datos_campo!W306:X306),IF(OR(datos_campo!W306="",datos_campo!X306=""),SUM(datos_campo!W306:X306),"revisar"))*400</f>
        <v>5600</v>
      </c>
      <c r="P302" s="135">
        <f>IF(AND(datos_campo!Y306&gt;=0,datos_campo!Z306&gt;=0),AVERAGE(datos_campo!Y306:Z306),IF(OR(datos_campo!Y306="",datos_campo!Z306=""),SUM(datos_campo!Y306:Z306),"revisar"))*400</f>
        <v>0</v>
      </c>
      <c r="Q302" s="135">
        <f>IF(AND(datos_campo!AA306&gt;=0,datos_campo!AB306&gt;=0),AVERAGE(datos_campo!AA306:AB306),IF(OR(datos_campo!AA306="",datos_campo!AB306=""),SUM(datos_campo!AA306:AB306),"revisar"))*400</f>
        <v>0</v>
      </c>
      <c r="R302" s="135">
        <f>IF(AND(datos_campo!AC306&gt;=0,datos_campo!AD306&gt;=0),AVERAGE(datos_campo!AC306:AD306),IF(OR(datos_campo!AC306="",datos_campo!AD306=""),SUM(datos_campo!AC306:AD306),"revisar"))*400</f>
        <v>0</v>
      </c>
      <c r="S302" s="135">
        <f t="shared" si="32"/>
        <v>6000</v>
      </c>
      <c r="T302" s="135">
        <f>IF(AND(datos_campo!AE291&gt;=0,datos_campo!AF291&gt;=0),AVERAGE(datos_campo!AE291:AF291),IF(OR(datos_campo!AE291="",datos_campo!AF291=""),SUM(datos_campo!AE291:AF291),"revisar"))*400</f>
        <v>0</v>
      </c>
      <c r="U302" s="135">
        <f>IF(AND(datos_campo!AG306&gt;=0,datos_campo!AH306&gt;=0),AVERAGE(datos_campo!AG306:AH306),IF(OR(datos_campo!AG306="",datos_campo!AH306=""),SUM(datos_campo!AG306:AH306),"revisar"))*400</f>
        <v>0</v>
      </c>
      <c r="V302" s="139">
        <f t="shared" si="31"/>
        <v>0</v>
      </c>
    </row>
    <row r="303" spans="1:22" x14ac:dyDescent="0.25">
      <c r="A303" s="134">
        <f>datos_campo!A307</f>
        <v>42829</v>
      </c>
      <c r="B303" s="135" t="str">
        <f>datos_campo!B307</f>
        <v>Carolina</v>
      </c>
      <c r="C303" s="218">
        <f>datos_campo!C307</f>
        <v>5</v>
      </c>
      <c r="D303" s="135">
        <f>datos_campo!D307</f>
        <v>53</v>
      </c>
      <c r="E303" s="136">
        <f>datos_campo!E307</f>
        <v>11</v>
      </c>
      <c r="F303" s="135">
        <f>datos_campo!F307</f>
        <v>0</v>
      </c>
      <c r="G303" s="135">
        <f>datos_campo!G307</f>
        <v>5</v>
      </c>
      <c r="H303" s="136">
        <f>(datos_campo!H307/G303)</f>
        <v>54.6</v>
      </c>
      <c r="I303" s="136">
        <f>(datos_campo!I307/G303)</f>
        <v>22.4</v>
      </c>
      <c r="J303" s="136">
        <f t="shared" si="28"/>
        <v>77</v>
      </c>
      <c r="K303" s="136">
        <f t="shared" si="29"/>
        <v>70.909090909090907</v>
      </c>
      <c r="L303" s="136">
        <f t="shared" si="30"/>
        <v>29.09090909090909</v>
      </c>
      <c r="M303" s="137">
        <f>IF(COUNTIF(datos_campo!K307:T307,"&gt;=0")&gt;=1,((SUM(datos_campo!K307:T307)*100)/(COUNTIF(datos_campo!K307:T307,"&gt;=0")*20))," ")</f>
        <v>1.5</v>
      </c>
      <c r="N303" s="135">
        <f>IF(AND(datos_campo!U307&gt;=0,datos_campo!V307&gt;=0),AVERAGE(datos_campo!U307:V307),IF(OR(datos_campo!U307="",datos_campo!V307=""),SUM(datos_campo!U307:V307),"revisar"))*400</f>
        <v>2000</v>
      </c>
      <c r="O303" s="135">
        <f>IF(AND(datos_campo!W307&gt;=0,datos_campo!X307&gt;=0),AVERAGE(datos_campo!W307:X307),IF(OR(datos_campo!W307="",datos_campo!X307=""),SUM(datos_campo!W307:X307),"revisar"))*400</f>
        <v>5200</v>
      </c>
      <c r="P303" s="135">
        <f>IF(AND(datos_campo!Y307&gt;=0,datos_campo!Z307&gt;=0),AVERAGE(datos_campo!Y307:Z307),IF(OR(datos_campo!Y307="",datos_campo!Z307=""),SUM(datos_campo!Y307:Z307),"revisar"))*400</f>
        <v>800</v>
      </c>
      <c r="Q303" s="135">
        <f>IF(AND(datos_campo!AA307&gt;=0,datos_campo!AB307&gt;=0),AVERAGE(datos_campo!AA307:AB307),IF(OR(datos_campo!AA307="",datos_campo!AB307=""),SUM(datos_campo!AA307:AB307),"revisar"))*400</f>
        <v>400</v>
      </c>
      <c r="R303" s="135">
        <f>IF(AND(datos_campo!AC307&gt;=0,datos_campo!AD307&gt;=0),AVERAGE(datos_campo!AC307:AD307),IF(OR(datos_campo!AC307="",datos_campo!AD307=""),SUM(datos_campo!AC307:AD307),"revisar"))*400</f>
        <v>0</v>
      </c>
      <c r="S303" s="135">
        <f t="shared" si="32"/>
        <v>8400</v>
      </c>
      <c r="T303" s="135">
        <f>IF(AND(datos_campo!AE292&gt;=0,datos_campo!AF292&gt;=0),AVERAGE(datos_campo!AE292:AF292),IF(OR(datos_campo!AE292="",datos_campo!AF292=""),SUM(datos_campo!AE292:AF292),"revisar"))*400</f>
        <v>0</v>
      </c>
      <c r="U303" s="135">
        <f>IF(AND(datos_campo!AG307&gt;=0,datos_campo!AH307&gt;=0),AVERAGE(datos_campo!AG307:AH307),IF(OR(datos_campo!AG307="",datos_campo!AH307=""),SUM(datos_campo!AG307:AH307),"revisar"))*400</f>
        <v>400</v>
      </c>
      <c r="V303" s="139">
        <f t="shared" si="31"/>
        <v>400</v>
      </c>
    </row>
    <row r="304" spans="1:22" x14ac:dyDescent="0.25">
      <c r="A304" s="134">
        <f>datos_campo!A308</f>
        <v>42829</v>
      </c>
      <c r="B304" s="135" t="str">
        <f>datos_campo!B308</f>
        <v>Carolina</v>
      </c>
      <c r="C304" s="218">
        <f>datos_campo!C308</f>
        <v>5</v>
      </c>
      <c r="D304" s="135">
        <f>datos_campo!D308</f>
        <v>54</v>
      </c>
      <c r="E304" s="136">
        <f>datos_campo!E308</f>
        <v>11</v>
      </c>
      <c r="F304" s="135">
        <f>datos_campo!F308</f>
        <v>0</v>
      </c>
      <c r="G304" s="135">
        <f>datos_campo!G308</f>
        <v>5</v>
      </c>
      <c r="H304" s="136">
        <f>(datos_campo!H308/G304)</f>
        <v>35.6</v>
      </c>
      <c r="I304" s="136">
        <f>(datos_campo!I308/G304)</f>
        <v>36.799999999999997</v>
      </c>
      <c r="J304" s="136">
        <f t="shared" si="28"/>
        <v>72.400000000000006</v>
      </c>
      <c r="K304" s="136">
        <f t="shared" si="29"/>
        <v>49.171270718232037</v>
      </c>
      <c r="L304" s="136">
        <f t="shared" si="30"/>
        <v>50.828729281767949</v>
      </c>
      <c r="M304" s="137">
        <f>IF(COUNTIF(datos_campo!K308:T308,"&gt;=0")&gt;=1,((SUM(datos_campo!K308:T308)*100)/(COUNTIF(datos_campo!K308:T308,"&gt;=0")*20))," ")</f>
        <v>2</v>
      </c>
      <c r="N304" s="135">
        <f>IF(AND(datos_campo!U308&gt;=0,datos_campo!V308&gt;=0),AVERAGE(datos_campo!U308:V308),IF(OR(datos_campo!U308="",datos_campo!V308=""),SUM(datos_campo!U308:V308),"revisar"))*400</f>
        <v>7600</v>
      </c>
      <c r="O304" s="135">
        <f>IF(AND(datos_campo!W308&gt;=0,datos_campo!X308&gt;=0),AVERAGE(datos_campo!W308:X308),IF(OR(datos_campo!W308="",datos_campo!X308=""),SUM(datos_campo!W308:X308),"revisar"))*400</f>
        <v>22800</v>
      </c>
      <c r="P304" s="135">
        <f>IF(AND(datos_campo!Y308&gt;=0,datos_campo!Z308&gt;=0),AVERAGE(datos_campo!Y308:Z308),IF(OR(datos_campo!Y308="",datos_campo!Z308=""),SUM(datos_campo!Y308:Z308),"revisar"))*400</f>
        <v>0</v>
      </c>
      <c r="Q304" s="135">
        <f>IF(AND(datos_campo!AA308&gt;=0,datos_campo!AB308&gt;=0),AVERAGE(datos_campo!AA308:AB308),IF(OR(datos_campo!AA308="",datos_campo!AB308=""),SUM(datos_campo!AA308:AB308),"revisar"))*400</f>
        <v>0</v>
      </c>
      <c r="R304" s="135">
        <f>IF(AND(datos_campo!AC308&gt;=0,datos_campo!AD308&gt;=0),AVERAGE(datos_campo!AC308:AD308),IF(OR(datos_campo!AC308="",datos_campo!AD308=""),SUM(datos_campo!AC308:AD308),"revisar"))*400</f>
        <v>0</v>
      </c>
      <c r="S304" s="135">
        <f t="shared" si="32"/>
        <v>30400</v>
      </c>
      <c r="T304" s="135">
        <f>IF(AND(datos_campo!AE293&gt;=0,datos_campo!AF293&gt;=0),AVERAGE(datos_campo!AE293:AF293),IF(OR(datos_campo!AE293="",datos_campo!AF293=""),SUM(datos_campo!AE293:AF293),"revisar"))*400</f>
        <v>0</v>
      </c>
      <c r="U304" s="135">
        <f>IF(AND(datos_campo!AG308&gt;=0,datos_campo!AH308&gt;=0),AVERAGE(datos_campo!AG308:AH308),IF(OR(datos_campo!AG308="",datos_campo!AH308=""),SUM(datos_campo!AG308:AH308),"revisar"))*400</f>
        <v>400</v>
      </c>
      <c r="V304" s="139">
        <f t="shared" si="31"/>
        <v>400</v>
      </c>
    </row>
    <row r="305" spans="1:22" x14ac:dyDescent="0.25">
      <c r="A305" s="134">
        <f>datos_campo!A309</f>
        <v>42829</v>
      </c>
      <c r="B305" s="135" t="str">
        <f>datos_campo!B309</f>
        <v>Carolina</v>
      </c>
      <c r="C305" s="218">
        <f>datos_campo!C309</f>
        <v>5</v>
      </c>
      <c r="D305" s="135">
        <f>datos_campo!D309</f>
        <v>55</v>
      </c>
      <c r="E305" s="136">
        <f>datos_campo!E309</f>
        <v>11</v>
      </c>
      <c r="F305" s="135">
        <f>datos_campo!F309</f>
        <v>0</v>
      </c>
      <c r="G305" s="135">
        <f>datos_campo!G309</f>
        <v>5</v>
      </c>
      <c r="H305" s="136">
        <f>(datos_campo!H309/G305)</f>
        <v>37.200000000000003</v>
      </c>
      <c r="I305" s="136">
        <f>(datos_campo!I309/G305)</f>
        <v>14.2</v>
      </c>
      <c r="J305" s="136">
        <f t="shared" si="28"/>
        <v>51.400000000000006</v>
      </c>
      <c r="K305" s="136">
        <f t="shared" si="29"/>
        <v>72.373540856031127</v>
      </c>
      <c r="L305" s="136">
        <f t="shared" si="30"/>
        <v>27.626459143968869</v>
      </c>
      <c r="M305" s="137">
        <f>IF(COUNTIF(datos_campo!K309:T309,"&gt;=0")&gt;=1,((SUM(datos_campo!K309:T309)*100)/(COUNTIF(datos_campo!K309:T309,"&gt;=0")*20))," ")</f>
        <v>7</v>
      </c>
      <c r="N305" s="135">
        <f>IF(AND(datos_campo!U309&gt;=0,datos_campo!V309&gt;=0),AVERAGE(datos_campo!U309:V309),IF(OR(datos_campo!U309="",datos_campo!V309=""),SUM(datos_campo!U309:V309),"revisar"))*400</f>
        <v>5200</v>
      </c>
      <c r="O305" s="135">
        <f>IF(AND(datos_campo!W309&gt;=0,datos_campo!X309&gt;=0),AVERAGE(datos_campo!W309:X309),IF(OR(datos_campo!W309="",datos_campo!X309=""),SUM(datos_campo!W309:X309),"revisar"))*400</f>
        <v>4000</v>
      </c>
      <c r="P305" s="135">
        <f>IF(AND(datos_campo!Y309&gt;=0,datos_campo!Z309&gt;=0),AVERAGE(datos_campo!Y309:Z309),IF(OR(datos_campo!Y309="",datos_campo!Z309=""),SUM(datos_campo!Y309:Z309),"revisar"))*400</f>
        <v>0</v>
      </c>
      <c r="Q305" s="135">
        <f>IF(AND(datos_campo!AA309&gt;=0,datos_campo!AB309&gt;=0),AVERAGE(datos_campo!AA309:AB309),IF(OR(datos_campo!AA309="",datos_campo!AB309=""),SUM(datos_campo!AA309:AB309),"revisar"))*400</f>
        <v>0</v>
      </c>
      <c r="R305" s="135">
        <f>IF(AND(datos_campo!AC309&gt;=0,datos_campo!AD309&gt;=0),AVERAGE(datos_campo!AC309:AD309),IF(OR(datos_campo!AC309="",datos_campo!AD309=""),SUM(datos_campo!AC309:AD309),"revisar"))*400</f>
        <v>0</v>
      </c>
      <c r="S305" s="135">
        <f t="shared" si="32"/>
        <v>9200</v>
      </c>
      <c r="T305" s="135">
        <f>IF(AND(datos_campo!AE294&gt;=0,datos_campo!AF294&gt;=0),AVERAGE(datos_campo!AE294:AF294),IF(OR(datos_campo!AE294="",datos_campo!AF294=""),SUM(datos_campo!AE294:AF294),"revisar"))*400</f>
        <v>0</v>
      </c>
      <c r="U305" s="135">
        <f>IF(AND(datos_campo!AG309&gt;=0,datos_campo!AH309&gt;=0),AVERAGE(datos_campo!AG309:AH309),IF(OR(datos_campo!AG309="",datos_campo!AH309=""),SUM(datos_campo!AG309:AH309),"revisar"))*400</f>
        <v>400</v>
      </c>
      <c r="V305" s="139">
        <f t="shared" si="31"/>
        <v>400</v>
      </c>
    </row>
    <row r="306" spans="1:22" x14ac:dyDescent="0.25">
      <c r="A306" s="134">
        <f>datos_campo!A310</f>
        <v>42829</v>
      </c>
      <c r="B306" s="135" t="str">
        <f>datos_campo!B310</f>
        <v>Carolina</v>
      </c>
      <c r="C306" s="218">
        <f>datos_campo!C310</f>
        <v>5</v>
      </c>
      <c r="D306" s="135">
        <f>datos_campo!D310</f>
        <v>56</v>
      </c>
      <c r="E306" s="136">
        <f>datos_campo!E310</f>
        <v>14</v>
      </c>
      <c r="F306" s="135">
        <f>datos_campo!F310</f>
        <v>0</v>
      </c>
      <c r="G306" s="135">
        <f>datos_campo!G310</f>
        <v>5</v>
      </c>
      <c r="H306" s="136">
        <f>(datos_campo!H310/G306)</f>
        <v>66.8</v>
      </c>
      <c r="I306" s="136">
        <f>(datos_campo!I310/G306)</f>
        <v>30</v>
      </c>
      <c r="J306" s="136">
        <f t="shared" si="28"/>
        <v>96.8</v>
      </c>
      <c r="K306" s="136">
        <f t="shared" si="29"/>
        <v>69.008264462809919</v>
      </c>
      <c r="L306" s="136">
        <f t="shared" si="30"/>
        <v>30.991735537190085</v>
      </c>
      <c r="M306" s="137">
        <f>IF(COUNTIF(datos_campo!K310:T310,"&gt;=0")&gt;=1,((SUM(datos_campo!K310:T310)*100)/(COUNTIF(datos_campo!K310:T310,"&gt;=0")*20))," ")</f>
        <v>4.5</v>
      </c>
      <c r="N306" s="135">
        <f>IF(AND(datos_campo!U310&gt;=0,datos_campo!V310&gt;=0),AVERAGE(datos_campo!U310:V310),IF(OR(datos_campo!U310="",datos_campo!V310=""),SUM(datos_campo!U310:V310),"revisar"))*400</f>
        <v>400</v>
      </c>
      <c r="O306" s="135">
        <f>IF(AND(datos_campo!W310&gt;=0,datos_campo!X310&gt;=0),AVERAGE(datos_campo!W310:X310),IF(OR(datos_campo!W310="",datos_campo!X310=""),SUM(datos_campo!W310:X310),"revisar"))*400</f>
        <v>14000</v>
      </c>
      <c r="P306" s="135">
        <f>IF(AND(datos_campo!Y310&gt;=0,datos_campo!Z310&gt;=0),AVERAGE(datos_campo!Y310:Z310),IF(OR(datos_campo!Y310="",datos_campo!Z310=""),SUM(datos_campo!Y310:Z310),"revisar"))*400</f>
        <v>0</v>
      </c>
      <c r="Q306" s="135">
        <f>IF(AND(datos_campo!AA310&gt;=0,datos_campo!AB310&gt;=0),AVERAGE(datos_campo!AA310:AB310),IF(OR(datos_campo!AA310="",datos_campo!AB310=""),SUM(datos_campo!AA310:AB310),"revisar"))*400</f>
        <v>0</v>
      </c>
      <c r="R306" s="135">
        <f>IF(AND(datos_campo!AC310&gt;=0,datos_campo!AD310&gt;=0),AVERAGE(datos_campo!AC310:AD310),IF(OR(datos_campo!AC310="",datos_campo!AD310=""),SUM(datos_campo!AC310:AD310),"revisar"))*400</f>
        <v>0</v>
      </c>
      <c r="S306" s="135">
        <f t="shared" si="32"/>
        <v>14400</v>
      </c>
      <c r="T306" s="135">
        <f>IF(AND(datos_campo!AE295&gt;=0,datos_campo!AF295&gt;=0),AVERAGE(datos_campo!AE295:AF295),IF(OR(datos_campo!AE295="",datos_campo!AF295=""),SUM(datos_campo!AE295:AF295),"revisar"))*400</f>
        <v>0</v>
      </c>
      <c r="U306" s="135">
        <f>IF(AND(datos_campo!AG310&gt;=0,datos_campo!AH310&gt;=0),AVERAGE(datos_campo!AG310:AH310),IF(OR(datos_campo!AG310="",datos_campo!AH310=""),SUM(datos_campo!AG310:AH310),"revisar"))*400</f>
        <v>0</v>
      </c>
      <c r="V306" s="139">
        <f t="shared" si="31"/>
        <v>0</v>
      </c>
    </row>
    <row r="307" spans="1:22" x14ac:dyDescent="0.25">
      <c r="A307" s="134">
        <f>datos_campo!A311</f>
        <v>42829</v>
      </c>
      <c r="B307" s="135" t="str">
        <f>datos_campo!B311</f>
        <v>Carolina</v>
      </c>
      <c r="C307" s="218">
        <f>datos_campo!C311</f>
        <v>5</v>
      </c>
      <c r="D307" s="135">
        <f>datos_campo!D311</f>
        <v>57</v>
      </c>
      <c r="E307" s="136">
        <f>datos_campo!E311</f>
        <v>14</v>
      </c>
      <c r="F307" s="135">
        <f>datos_campo!F311</f>
        <v>0</v>
      </c>
      <c r="G307" s="135">
        <f>datos_campo!G311</f>
        <v>5</v>
      </c>
      <c r="H307" s="136">
        <f>(datos_campo!H311/G307)</f>
        <v>95</v>
      </c>
      <c r="I307" s="136">
        <f>(datos_campo!I311/G307)</f>
        <v>27</v>
      </c>
      <c r="J307" s="136">
        <f t="shared" si="28"/>
        <v>122</v>
      </c>
      <c r="K307" s="136">
        <f t="shared" si="29"/>
        <v>77.868852459016395</v>
      </c>
      <c r="L307" s="136">
        <f t="shared" si="30"/>
        <v>22.131147540983605</v>
      </c>
      <c r="M307" s="137">
        <f>IF(COUNTIF(datos_campo!K311:T311,"&gt;=0")&gt;=1,((SUM(datos_campo!K311:T311)*100)/(COUNTIF(datos_campo!K311:T311,"&gt;=0")*20))," ")</f>
        <v>1</v>
      </c>
      <c r="N307" s="135">
        <f>IF(AND(datos_campo!U311&gt;=0,datos_campo!V311&gt;=0),AVERAGE(datos_campo!U311:V311),IF(OR(datos_campo!U311="",datos_campo!V311=""),SUM(datos_campo!U311:V311),"revisar"))*400</f>
        <v>0</v>
      </c>
      <c r="O307" s="135">
        <f>IF(AND(datos_campo!W311&gt;=0,datos_campo!X311&gt;=0),AVERAGE(datos_campo!W311:X311),IF(OR(datos_campo!W311="",datos_campo!X311=""),SUM(datos_campo!W311:X311),"revisar"))*400</f>
        <v>11600</v>
      </c>
      <c r="P307" s="135">
        <f>IF(AND(datos_campo!Y311&gt;=0,datos_campo!Z311&gt;=0),AVERAGE(datos_campo!Y311:Z311),IF(OR(datos_campo!Y311="",datos_campo!Z311=""),SUM(datos_campo!Y311:Z311),"revisar"))*400</f>
        <v>0</v>
      </c>
      <c r="Q307" s="135">
        <f>IF(AND(datos_campo!AA311&gt;=0,datos_campo!AB311&gt;=0),AVERAGE(datos_campo!AA311:AB311),IF(OR(datos_campo!AA311="",datos_campo!AB311=""),SUM(datos_campo!AA311:AB311),"revisar"))*400</f>
        <v>0</v>
      </c>
      <c r="R307" s="135">
        <f>IF(AND(datos_campo!AC311&gt;=0,datos_campo!AD311&gt;=0),AVERAGE(datos_campo!AC311:AD311),IF(OR(datos_campo!AC311="",datos_campo!AD311=""),SUM(datos_campo!AC311:AD311),"revisar"))*400</f>
        <v>0</v>
      </c>
      <c r="S307" s="135">
        <f t="shared" si="32"/>
        <v>11600</v>
      </c>
      <c r="T307" s="135">
        <f>IF(AND(datos_campo!AE296&gt;=0,datos_campo!AF296&gt;=0),AVERAGE(datos_campo!AE296:AF296),IF(OR(datos_campo!AE296="",datos_campo!AF296=""),SUM(datos_campo!AE296:AF296),"revisar"))*400</f>
        <v>0</v>
      </c>
      <c r="U307" s="135">
        <f>IF(AND(datos_campo!AG311&gt;=0,datos_campo!AH311&gt;=0),AVERAGE(datos_campo!AG311:AH311),IF(OR(datos_campo!AG311="",datos_campo!AH311=""),SUM(datos_campo!AG311:AH311),"revisar"))*400</f>
        <v>0</v>
      </c>
      <c r="V307" s="139">
        <f t="shared" si="31"/>
        <v>0</v>
      </c>
    </row>
    <row r="308" spans="1:22" x14ac:dyDescent="0.25">
      <c r="A308" s="134">
        <f>datos_campo!A312</f>
        <v>42829</v>
      </c>
      <c r="B308" s="135" t="str">
        <f>datos_campo!B312</f>
        <v>Carolina</v>
      </c>
      <c r="C308" s="218">
        <f>datos_campo!C312</f>
        <v>5</v>
      </c>
      <c r="D308" s="135">
        <f>datos_campo!D312</f>
        <v>58</v>
      </c>
      <c r="E308" s="136">
        <f>datos_campo!E312</f>
        <v>14</v>
      </c>
      <c r="F308" s="135">
        <f>datos_campo!F312</f>
        <v>0</v>
      </c>
      <c r="G308" s="135">
        <f>datos_campo!G312</f>
        <v>5</v>
      </c>
      <c r="H308" s="136">
        <f>(datos_campo!H312/G308)</f>
        <v>122</v>
      </c>
      <c r="I308" s="136">
        <f>(datos_campo!I312/G308)</f>
        <v>33.6</v>
      </c>
      <c r="J308" s="136">
        <f t="shared" ref="J308:J371" si="33">H308+I308</f>
        <v>155.6</v>
      </c>
      <c r="K308" s="136">
        <f t="shared" ref="K308:K371" si="34">(H308*100)/$J308</f>
        <v>78.40616966580977</v>
      </c>
      <c r="L308" s="136">
        <f t="shared" ref="L308:L371" si="35">(I308*100)/$J308</f>
        <v>21.593830334190233</v>
      </c>
      <c r="M308" s="137">
        <f>IF(COUNTIF(datos_campo!K312:T312,"&gt;=0")&gt;=1,((SUM(datos_campo!K312:T312)*100)/(COUNTIF(datos_campo!K312:T312,"&gt;=0")*20))," ")</f>
        <v>3.5</v>
      </c>
      <c r="N308" s="135">
        <f>IF(AND(datos_campo!U312&gt;=0,datos_campo!V312&gt;=0),AVERAGE(datos_campo!U312:V312),IF(OR(datos_campo!U312="",datos_campo!V312=""),SUM(datos_campo!U312:V312),"revisar"))*400</f>
        <v>1200</v>
      </c>
      <c r="O308" s="135">
        <f>IF(AND(datos_campo!W312&gt;=0,datos_campo!X312&gt;=0),AVERAGE(datos_campo!W312:X312),IF(OR(datos_campo!W312="",datos_campo!X312=""),SUM(datos_campo!W312:X312),"revisar"))*400</f>
        <v>24400</v>
      </c>
      <c r="P308" s="135">
        <f>IF(AND(datos_campo!Y312&gt;=0,datos_campo!Z312&gt;=0),AVERAGE(datos_campo!Y312:Z312),IF(OR(datos_campo!Y312="",datos_campo!Z312=""),SUM(datos_campo!Y312:Z312),"revisar"))*400</f>
        <v>0</v>
      </c>
      <c r="Q308" s="135">
        <f>IF(AND(datos_campo!AA312&gt;=0,datos_campo!AB312&gt;=0),AVERAGE(datos_campo!AA312:AB312),IF(OR(datos_campo!AA312="",datos_campo!AB312=""),SUM(datos_campo!AA312:AB312),"revisar"))*400</f>
        <v>0</v>
      </c>
      <c r="R308" s="135">
        <f>IF(AND(datos_campo!AC312&gt;=0,datos_campo!AD312&gt;=0),AVERAGE(datos_campo!AC312:AD312),IF(OR(datos_campo!AC312="",datos_campo!AD312=""),SUM(datos_campo!AC312:AD312),"revisar"))*400</f>
        <v>0</v>
      </c>
      <c r="S308" s="135">
        <f t="shared" si="32"/>
        <v>25600</v>
      </c>
      <c r="T308" s="135">
        <f>IF(AND(datos_campo!AE297&gt;=0,datos_campo!AF297&gt;=0),AVERAGE(datos_campo!AE297:AF297),IF(OR(datos_campo!AE297="",datos_campo!AF297=""),SUM(datos_campo!AE297:AF297),"revisar"))*400</f>
        <v>0</v>
      </c>
      <c r="U308" s="135">
        <f>IF(AND(datos_campo!AG312&gt;=0,datos_campo!AH312&gt;=0),AVERAGE(datos_campo!AG312:AH312),IF(OR(datos_campo!AG312="",datos_campo!AH312=""),SUM(datos_campo!AG312:AH312),"revisar"))*400</f>
        <v>1600</v>
      </c>
      <c r="V308" s="139">
        <f t="shared" ref="V308:V371" si="36">SUM(T308+U308)</f>
        <v>1600</v>
      </c>
    </row>
    <row r="309" spans="1:22" x14ac:dyDescent="0.25">
      <c r="A309" s="134">
        <f>datos_campo!A313</f>
        <v>42829</v>
      </c>
      <c r="B309" s="135" t="str">
        <f>datos_campo!B313</f>
        <v>Carolina</v>
      </c>
      <c r="C309" s="218">
        <f>datos_campo!C313</f>
        <v>5</v>
      </c>
      <c r="D309" s="135">
        <f>datos_campo!D313</f>
        <v>59</v>
      </c>
      <c r="E309" s="136">
        <f>datos_campo!E313</f>
        <v>14</v>
      </c>
      <c r="F309" s="135">
        <f>datos_campo!F313</f>
        <v>0</v>
      </c>
      <c r="G309" s="135">
        <f>datos_campo!G313</f>
        <v>5</v>
      </c>
      <c r="H309" s="136">
        <f>(datos_campo!H313/G309)</f>
        <v>41</v>
      </c>
      <c r="I309" s="136">
        <f>(datos_campo!I313/G309)</f>
        <v>30.4</v>
      </c>
      <c r="J309" s="136">
        <f t="shared" si="33"/>
        <v>71.400000000000006</v>
      </c>
      <c r="K309" s="136">
        <f t="shared" si="34"/>
        <v>57.422969187675065</v>
      </c>
      <c r="L309" s="136">
        <f t="shared" si="35"/>
        <v>42.577030812324928</v>
      </c>
      <c r="M309" s="137">
        <f>IF(COUNTIF(datos_campo!K313:T313,"&gt;=0")&gt;=1,((SUM(datos_campo!K313:T313)*100)/(COUNTIF(datos_campo!K313:T313,"&gt;=0")*20))," ")</f>
        <v>0</v>
      </c>
      <c r="N309" s="135">
        <f>IF(AND(datos_campo!U313&gt;=0,datos_campo!V313&gt;=0),AVERAGE(datos_campo!U313:V313),IF(OR(datos_campo!U313="",datos_campo!V313=""),SUM(datos_campo!U313:V313),"revisar"))*400</f>
        <v>400</v>
      </c>
      <c r="O309" s="135">
        <f>IF(AND(datos_campo!W313&gt;=0,datos_campo!X313&gt;=0),AVERAGE(datos_campo!W313:X313),IF(OR(datos_campo!W313="",datos_campo!X313=""),SUM(datos_campo!W313:X313),"revisar"))*400</f>
        <v>9600</v>
      </c>
      <c r="P309" s="135">
        <f>IF(AND(datos_campo!Y313&gt;=0,datos_campo!Z313&gt;=0),AVERAGE(datos_campo!Y313:Z313),IF(OR(datos_campo!Y313="",datos_campo!Z313=""),SUM(datos_campo!Y313:Z313),"revisar"))*400</f>
        <v>0</v>
      </c>
      <c r="Q309" s="135">
        <f>IF(AND(datos_campo!AA313&gt;=0,datos_campo!AB313&gt;=0),AVERAGE(datos_campo!AA313:AB313),IF(OR(datos_campo!AA313="",datos_campo!AB313=""),SUM(datos_campo!AA313:AB313),"revisar"))*400</f>
        <v>0</v>
      </c>
      <c r="R309" s="135">
        <f>IF(AND(datos_campo!AC313&gt;=0,datos_campo!AD313&gt;=0),AVERAGE(datos_campo!AC313:AD313),IF(OR(datos_campo!AC313="",datos_campo!AD313=""),SUM(datos_campo!AC313:AD313),"revisar"))*400</f>
        <v>0</v>
      </c>
      <c r="S309" s="135">
        <f t="shared" si="32"/>
        <v>10000</v>
      </c>
      <c r="T309" s="135">
        <f>IF(AND(datos_campo!AE298&gt;=0,datos_campo!AF298&gt;=0),AVERAGE(datos_campo!AE298:AF298),IF(OR(datos_campo!AE298="",datos_campo!AF298=""),SUM(datos_campo!AE298:AF298),"revisar"))*400</f>
        <v>0</v>
      </c>
      <c r="U309" s="135">
        <f>IF(AND(datos_campo!AG313&gt;=0,datos_campo!AH313&gt;=0),AVERAGE(datos_campo!AG313:AH313),IF(OR(datos_campo!AG313="",datos_campo!AH313=""),SUM(datos_campo!AG313:AH313),"revisar"))*400</f>
        <v>0</v>
      </c>
      <c r="V309" s="139">
        <f t="shared" si="36"/>
        <v>0</v>
      </c>
    </row>
    <row r="310" spans="1:22" ht="15.75" thickBot="1" x14ac:dyDescent="0.3">
      <c r="A310" s="152">
        <f>datos_campo!A314</f>
        <v>42829</v>
      </c>
      <c r="B310" s="153" t="str">
        <f>datos_campo!B314</f>
        <v>Carolina</v>
      </c>
      <c r="C310" s="219">
        <f>datos_campo!C314</f>
        <v>5</v>
      </c>
      <c r="D310" s="153">
        <f>datos_campo!D314</f>
        <v>60</v>
      </c>
      <c r="E310" s="154">
        <f>datos_campo!E314</f>
        <v>14</v>
      </c>
      <c r="F310" s="153">
        <f>datos_campo!F314</f>
        <v>0</v>
      </c>
      <c r="G310" s="153">
        <f>datos_campo!G314</f>
        <v>5</v>
      </c>
      <c r="H310" s="154">
        <f>(datos_campo!H314/G310)</f>
        <v>45.2</v>
      </c>
      <c r="I310" s="154">
        <f>(datos_campo!I314/G310)</f>
        <v>44.4</v>
      </c>
      <c r="J310" s="154">
        <f t="shared" si="33"/>
        <v>89.6</v>
      </c>
      <c r="K310" s="154">
        <f t="shared" si="34"/>
        <v>50.446428571428577</v>
      </c>
      <c r="L310" s="154">
        <f t="shared" si="35"/>
        <v>49.553571428571431</v>
      </c>
      <c r="M310" s="155">
        <f>IF(COUNTIF(datos_campo!K314:T314,"&gt;=0")&gt;=1,((SUM(datos_campo!K314:T314)*100)/(COUNTIF(datos_campo!K314:T314,"&gt;=0")*20))," ")</f>
        <v>0</v>
      </c>
      <c r="N310" s="153">
        <f>IF(AND(datos_campo!U314&gt;=0,datos_campo!V314&gt;=0),AVERAGE(datos_campo!U314:V314),IF(OR(datos_campo!U314="",datos_campo!V314=""),SUM(datos_campo!U314:V314),"revisar"))*400</f>
        <v>2000</v>
      </c>
      <c r="O310" s="153">
        <f>IF(AND(datos_campo!W314&gt;=0,datos_campo!X314&gt;=0),AVERAGE(datos_campo!W314:X314),IF(OR(datos_campo!W314="",datos_campo!X314=""),SUM(datos_campo!W314:X314),"revisar"))*400</f>
        <v>22400</v>
      </c>
      <c r="P310" s="153">
        <f>IF(AND(datos_campo!Y314&gt;=0,datos_campo!Z314&gt;=0),AVERAGE(datos_campo!Y314:Z314),IF(OR(datos_campo!Y314="",datos_campo!Z314=""),SUM(datos_campo!Y314:Z314),"revisar"))*400</f>
        <v>0</v>
      </c>
      <c r="Q310" s="153">
        <f>IF(AND(datos_campo!AA314&gt;=0,datos_campo!AB314&gt;=0),AVERAGE(datos_campo!AA314:AB314),IF(OR(datos_campo!AA314="",datos_campo!AB314=""),SUM(datos_campo!AA314:AB314),"revisar"))*400</f>
        <v>0</v>
      </c>
      <c r="R310" s="153">
        <f>IF(AND(datos_campo!AC314&gt;=0,datos_campo!AD314&gt;=0),AVERAGE(datos_campo!AC314:AD314),IF(OR(datos_campo!AC314="",datos_campo!AD314=""),SUM(datos_campo!AC314:AD314),"revisar"))*400</f>
        <v>0</v>
      </c>
      <c r="S310" s="153">
        <f t="shared" si="32"/>
        <v>24400</v>
      </c>
      <c r="T310" s="153">
        <f>IF(AND(datos_campo!AE299&gt;=0,datos_campo!AF299&gt;=0),AVERAGE(datos_campo!AE299:AF299),IF(OR(datos_campo!AE299="",datos_campo!AF299=""),SUM(datos_campo!AE299:AF299),"revisar"))*400</f>
        <v>0</v>
      </c>
      <c r="U310" s="153">
        <f>IF(AND(datos_campo!AG314&gt;=0,datos_campo!AH314&gt;=0),AVERAGE(datos_campo!AG314:AH314),IF(OR(datos_campo!AG314="",datos_campo!AH314=""),SUM(datos_campo!AG314:AH314),"revisar"))*400</f>
        <v>800</v>
      </c>
      <c r="V310" s="157">
        <f t="shared" si="36"/>
        <v>800</v>
      </c>
    </row>
    <row r="311" spans="1:22" x14ac:dyDescent="0.25">
      <c r="A311" s="207">
        <f>datos_campo!A315</f>
        <v>42863</v>
      </c>
      <c r="B311" s="5" t="str">
        <f>datos_campo!B315</f>
        <v>Luisa Fernanda</v>
      </c>
      <c r="C311" s="212">
        <f>datos_campo!C315</f>
        <v>6</v>
      </c>
      <c r="D311" s="5">
        <f>datos_campo!D315</f>
        <v>1</v>
      </c>
      <c r="E311" s="6">
        <f>datos_campo!E315</f>
        <v>3</v>
      </c>
      <c r="F311" s="5">
        <f>datos_campo!F315</f>
        <v>0</v>
      </c>
      <c r="G311" s="5">
        <f>datos_campo!G315</f>
        <v>5</v>
      </c>
      <c r="H311" s="6">
        <f>(datos_campo!H315/G311)</f>
        <v>17.399999999999999</v>
      </c>
      <c r="I311" s="6">
        <f>(datos_campo!I315/G311)</f>
        <v>16</v>
      </c>
      <c r="J311" s="6">
        <f t="shared" si="33"/>
        <v>33.4</v>
      </c>
      <c r="K311" s="6">
        <f t="shared" si="34"/>
        <v>52.095808383233525</v>
      </c>
      <c r="L311" s="6">
        <f t="shared" si="35"/>
        <v>47.904191616766468</v>
      </c>
      <c r="M311" s="7">
        <f>IF(COUNTIF(datos_campo!K315:T315,"&gt;=0")&gt;=1,((SUM(datos_campo!K315:T315)*100)/(COUNTIF(datos_campo!K315:T315,"&gt;=0")*20))," ")</f>
        <v>2</v>
      </c>
      <c r="N311" s="5">
        <f>IF(AND(datos_campo!U315&gt;=0,datos_campo!V315&gt;=0),AVERAGE(datos_campo!U315:V315),IF(OR(datos_campo!U315="",datos_campo!V315=""),SUM(datos_campo!U315:V315),"revisar"))*400</f>
        <v>800</v>
      </c>
      <c r="O311" s="5">
        <f>IF(AND(datos_campo!W315&gt;=0,datos_campo!X315&gt;=0),AVERAGE(datos_campo!W315:X315),IF(OR(datos_campo!W315="",datos_campo!X315=""),SUM(datos_campo!W315:X315),"revisar"))*400</f>
        <v>800</v>
      </c>
      <c r="P311" s="5">
        <f>IF(AND(datos_campo!Y315&gt;=0,datos_campo!Z315&gt;=0),AVERAGE(datos_campo!Y315:Z315),IF(OR(datos_campo!Y315="",datos_campo!Z315=""),SUM(datos_campo!Y315:Z315),"revisar"))*400</f>
        <v>0</v>
      </c>
      <c r="Q311" s="5" t="e">
        <f>IF(AND(datos_campo!AA315&gt;=0,datos_campo!AB315&gt;=0),AVERAGE(datos_campo!AA315:AB315),IF(OR(datos_campo!AA315="",datos_campo!AB315=""),SUM(datos_campo!AA315:AB315),"revisar"))*400</f>
        <v>#DIV/0!</v>
      </c>
      <c r="R311" s="5">
        <f>IF(AND(datos_campo!AC315&gt;=0,datos_campo!AD315&gt;=0),AVERAGE(datos_campo!AC315:AD315),IF(OR(datos_campo!AC315="",datos_campo!AD315=""),SUM(datos_campo!AC315:AD315),"revisar"))*400</f>
        <v>0</v>
      </c>
      <c r="S311" s="5" t="e">
        <f t="shared" si="32"/>
        <v>#DIV/0!</v>
      </c>
      <c r="T311" s="5">
        <f>IF(AND(datos_campo!AE300&gt;=0,datos_campo!AF300&gt;=0),AVERAGE(datos_campo!AE300:AF300),IF(OR(datos_campo!AE300="",datos_campo!AF300=""),SUM(datos_campo!AE300:AF300),"revisar"))*400</f>
        <v>0</v>
      </c>
      <c r="U311" s="5">
        <f>IF(AND(datos_campo!AG315&gt;=0,datos_campo!AH315&gt;=0),AVERAGE(datos_campo!AG315:AH315),IF(OR(datos_campo!AG315="",datos_campo!AH315=""),SUM(datos_campo!AG315:AH315),"revisar"))*400</f>
        <v>0</v>
      </c>
      <c r="V311" s="208">
        <f t="shared" si="36"/>
        <v>0</v>
      </c>
    </row>
    <row r="312" spans="1:22" x14ac:dyDescent="0.25">
      <c r="A312" s="188">
        <f>datos_campo!A316</f>
        <v>42863</v>
      </c>
      <c r="B312" s="31" t="str">
        <f>datos_campo!B316</f>
        <v>Luisa Fernanda</v>
      </c>
      <c r="C312" s="220">
        <f>datos_campo!C316</f>
        <v>6</v>
      </c>
      <c r="D312" s="31">
        <f>datos_campo!D316</f>
        <v>2</v>
      </c>
      <c r="E312" s="32">
        <f>datos_campo!E316</f>
        <v>3</v>
      </c>
      <c r="F312" s="31">
        <f>datos_campo!F316</f>
        <v>0</v>
      </c>
      <c r="G312" s="31">
        <f>datos_campo!G316</f>
        <v>5</v>
      </c>
      <c r="H312" s="32">
        <f>(datos_campo!H316/G312)</f>
        <v>32</v>
      </c>
      <c r="I312" s="32">
        <f>(datos_campo!I316/G312)</f>
        <v>13.4</v>
      </c>
      <c r="J312" s="32">
        <f t="shared" si="33"/>
        <v>45.4</v>
      </c>
      <c r="K312" s="32">
        <f t="shared" si="34"/>
        <v>70.484581497797365</v>
      </c>
      <c r="L312" s="32">
        <f t="shared" si="35"/>
        <v>29.515418502202643</v>
      </c>
      <c r="M312" s="33">
        <f>IF(COUNTIF(datos_campo!K316:T316,"&gt;=0")&gt;=1,((SUM(datos_campo!K316:T316)*100)/(COUNTIF(datos_campo!K316:T316,"&gt;=0")*20))," ")</f>
        <v>0</v>
      </c>
      <c r="N312" s="31">
        <f>IF(AND(datos_campo!U316&gt;=0,datos_campo!V316&gt;=0),AVERAGE(datos_campo!U316:V316),IF(OR(datos_campo!U316="",datos_campo!V316=""),SUM(datos_campo!U316:V316),"revisar"))*400</f>
        <v>800</v>
      </c>
      <c r="O312" s="31">
        <f>IF(AND(datos_campo!W316&gt;=0,datos_campo!X316&gt;=0),AVERAGE(datos_campo!W316:X316),IF(OR(datos_campo!W316="",datos_campo!X316=""),SUM(datos_campo!W316:X316),"revisar"))*400</f>
        <v>3200</v>
      </c>
      <c r="P312" s="31">
        <f>IF(AND(datos_campo!Y316&gt;=0,datos_campo!Z316&gt;=0),AVERAGE(datos_campo!Y316:Z316),IF(OR(datos_campo!Y316="",datos_campo!Z316=""),SUM(datos_campo!Y316:Z316),"revisar"))*400</f>
        <v>0</v>
      </c>
      <c r="Q312" s="31">
        <f>IF(AND(datos_campo!AA316&gt;=0,datos_campo!AB316&gt;=0),AVERAGE(datos_campo!AA316:AB316),IF(OR(datos_campo!AA316="",datos_campo!AB316=""),SUM(datos_campo!AA316:AB316),"revisar"))*400</f>
        <v>0</v>
      </c>
      <c r="R312" s="31">
        <f>IF(AND(datos_campo!AC316&gt;=0,datos_campo!AD316&gt;=0),AVERAGE(datos_campo!AC316:AD316),IF(OR(datos_campo!AC316="",datos_campo!AD316=""),SUM(datos_campo!AC316:AD316),"revisar"))*400</f>
        <v>0</v>
      </c>
      <c r="S312" s="31">
        <f t="shared" si="32"/>
        <v>4000</v>
      </c>
      <c r="T312" s="31">
        <f>IF(AND(datos_campo!AE301&gt;=0,datos_campo!AF301&gt;=0),AVERAGE(datos_campo!AE301:AF301),IF(OR(datos_campo!AE301="",datos_campo!AF301=""),SUM(datos_campo!AE301:AF301),"revisar"))*400</f>
        <v>0</v>
      </c>
      <c r="U312" s="31">
        <f>IF(AND(datos_campo!AG316&gt;=0,datos_campo!AH316&gt;=0),AVERAGE(datos_campo!AG316:AH316),IF(OR(datos_campo!AG316="",datos_campo!AH316=""),SUM(datos_campo!AG316:AH316),"revisar"))*400</f>
        <v>400</v>
      </c>
      <c r="V312" s="189">
        <f t="shared" si="36"/>
        <v>400</v>
      </c>
    </row>
    <row r="313" spans="1:22" x14ac:dyDescent="0.25">
      <c r="A313" s="188">
        <f>datos_campo!A317</f>
        <v>42863</v>
      </c>
      <c r="B313" s="31" t="str">
        <f>datos_campo!B317</f>
        <v>Luisa Fernanda</v>
      </c>
      <c r="C313" s="220">
        <f>datos_campo!C317</f>
        <v>6</v>
      </c>
      <c r="D313" s="31">
        <f>datos_campo!D317</f>
        <v>3</v>
      </c>
      <c r="E313" s="32">
        <f>datos_campo!E317</f>
        <v>3</v>
      </c>
      <c r="F313" s="31">
        <f>datos_campo!F317</f>
        <v>0</v>
      </c>
      <c r="G313" s="31">
        <f>datos_campo!G317</f>
        <v>5</v>
      </c>
      <c r="H313" s="32">
        <f>(datos_campo!H317/G313)</f>
        <v>46</v>
      </c>
      <c r="I313" s="32">
        <f>(datos_campo!I317/G313)</f>
        <v>11.6</v>
      </c>
      <c r="J313" s="32">
        <f t="shared" si="33"/>
        <v>57.6</v>
      </c>
      <c r="K313" s="32">
        <f t="shared" si="34"/>
        <v>79.861111111111114</v>
      </c>
      <c r="L313" s="32">
        <f t="shared" si="35"/>
        <v>20.138888888888889</v>
      </c>
      <c r="M313" s="33">
        <f>IF(COUNTIF(datos_campo!K317:T317,"&gt;=0")&gt;=1,((SUM(datos_campo!K317:T317)*100)/(COUNTIF(datos_campo!K317:T317,"&gt;=0")*20))," ")</f>
        <v>0</v>
      </c>
      <c r="N313" s="31">
        <f>IF(AND(datos_campo!U317&gt;=0,datos_campo!V317&gt;=0),AVERAGE(datos_campo!U317:V317),IF(OR(datos_campo!U317="",datos_campo!V317=""),SUM(datos_campo!U317:V317),"revisar"))*400</f>
        <v>0</v>
      </c>
      <c r="O313" s="31">
        <f>IF(AND(datos_campo!W317&gt;=0,datos_campo!X317&gt;=0),AVERAGE(datos_campo!W317:X317),IF(OR(datos_campo!W317="",datos_campo!X317=""),SUM(datos_campo!W317:X317),"revisar"))*400</f>
        <v>4000</v>
      </c>
      <c r="P313" s="31">
        <f>IF(AND(datos_campo!Y317&gt;=0,datos_campo!Z317&gt;=0),AVERAGE(datos_campo!Y317:Z317),IF(OR(datos_campo!Y317="",datos_campo!Z317=""),SUM(datos_campo!Y317:Z317),"revisar"))*400</f>
        <v>400</v>
      </c>
      <c r="Q313" s="31">
        <f>IF(AND(datos_campo!AA317&gt;=0,datos_campo!AB317&gt;=0),AVERAGE(datos_campo!AA317:AB317),IF(OR(datos_campo!AA317="",datos_campo!AB317=""),SUM(datos_campo!AA317:AB317),"revisar"))*400</f>
        <v>0</v>
      </c>
      <c r="R313" s="31">
        <f>IF(AND(datos_campo!AC317&gt;=0,datos_campo!AD317&gt;=0),AVERAGE(datos_campo!AC317:AD317),IF(OR(datos_campo!AC317="",datos_campo!AD317=""),SUM(datos_campo!AC317:AD317),"revisar"))*400</f>
        <v>0</v>
      </c>
      <c r="S313" s="31">
        <f t="shared" si="32"/>
        <v>4400</v>
      </c>
      <c r="T313" s="31">
        <f>IF(AND(datos_campo!AE302&gt;=0,datos_campo!AF302&gt;=0),AVERAGE(datos_campo!AE302:AF302),IF(OR(datos_campo!AE302="",datos_campo!AF302=""),SUM(datos_campo!AE302:AF302),"revisar"))*400</f>
        <v>0</v>
      </c>
      <c r="U313" s="31">
        <f>IF(AND(datos_campo!AG317&gt;=0,datos_campo!AH317&gt;=0),AVERAGE(datos_campo!AG317:AH317),IF(OR(datos_campo!AG317="",datos_campo!AH317=""),SUM(datos_campo!AG317:AH317),"revisar"))*400</f>
        <v>0</v>
      </c>
      <c r="V313" s="189">
        <f t="shared" si="36"/>
        <v>0</v>
      </c>
    </row>
    <row r="314" spans="1:22" x14ac:dyDescent="0.25">
      <c r="A314" s="188">
        <f>datos_campo!A318</f>
        <v>42863</v>
      </c>
      <c r="B314" s="31" t="str">
        <f>datos_campo!B318</f>
        <v>Luisa Fernanda</v>
      </c>
      <c r="C314" s="220">
        <f>datos_campo!C318</f>
        <v>6</v>
      </c>
      <c r="D314" s="31">
        <f>datos_campo!D318</f>
        <v>4</v>
      </c>
      <c r="E314" s="32">
        <f>datos_campo!E318</f>
        <v>4</v>
      </c>
      <c r="F314" s="31">
        <f>datos_campo!F318</f>
        <v>0</v>
      </c>
      <c r="G314" s="31">
        <f>datos_campo!G318</f>
        <v>5</v>
      </c>
      <c r="H314" s="32">
        <f>(datos_campo!H318/G314)</f>
        <v>22</v>
      </c>
      <c r="I314" s="32">
        <f>(datos_campo!I318/G314)</f>
        <v>12.2</v>
      </c>
      <c r="J314" s="32">
        <f t="shared" si="33"/>
        <v>34.200000000000003</v>
      </c>
      <c r="K314" s="32">
        <f t="shared" si="34"/>
        <v>64.327485380116954</v>
      </c>
      <c r="L314" s="32">
        <f t="shared" si="35"/>
        <v>35.672514619883039</v>
      </c>
      <c r="M314" s="33">
        <f>IF(COUNTIF(datos_campo!K318:T318,"&gt;=0")&gt;=1,((SUM(datos_campo!K318:T318)*100)/(COUNTIF(datos_campo!K318:T318,"&gt;=0")*20))," ")</f>
        <v>4</v>
      </c>
      <c r="N314" s="31">
        <f>IF(AND(datos_campo!U318&gt;=0,datos_campo!V318&gt;=0),AVERAGE(datos_campo!U318:V318),IF(OR(datos_campo!U318="",datos_campo!V318=""),SUM(datos_campo!U318:V318),"revisar"))*400</f>
        <v>2800</v>
      </c>
      <c r="O314" s="31">
        <f>IF(AND(datos_campo!W318&gt;=0,datos_campo!X318&gt;=0),AVERAGE(datos_campo!W318:X318),IF(OR(datos_campo!W318="",datos_campo!X318=""),SUM(datos_campo!W318:X318),"revisar"))*400</f>
        <v>800</v>
      </c>
      <c r="P314" s="31">
        <f>IF(AND(datos_campo!Y318&gt;=0,datos_campo!Z318&gt;=0),AVERAGE(datos_campo!Y318:Z318),IF(OR(datos_campo!Y318="",datos_campo!Z318=""),SUM(datos_campo!Y318:Z318),"revisar"))*400</f>
        <v>0</v>
      </c>
      <c r="Q314" s="31">
        <f>IF(AND(datos_campo!AA318&gt;=0,datos_campo!AB318&gt;=0),AVERAGE(datos_campo!AA318:AB318),IF(OR(datos_campo!AA318="",datos_campo!AB318=""),SUM(datos_campo!AA318:AB318),"revisar"))*400</f>
        <v>0</v>
      </c>
      <c r="R314" s="31">
        <f>IF(AND(datos_campo!AC318&gt;=0,datos_campo!AD318&gt;=0),AVERAGE(datos_campo!AC318:AD318),IF(OR(datos_campo!AC318="",datos_campo!AD318=""),SUM(datos_campo!AC318:AD318),"revisar"))*400</f>
        <v>0</v>
      </c>
      <c r="S314" s="31">
        <f t="shared" si="32"/>
        <v>3600</v>
      </c>
      <c r="T314" s="31">
        <f>IF(AND(datos_campo!AE303&gt;=0,datos_campo!AF303&gt;=0),AVERAGE(datos_campo!AE303:AF303),IF(OR(datos_campo!AE303="",datos_campo!AF303=""),SUM(datos_campo!AE303:AF303),"revisar"))*400</f>
        <v>0</v>
      </c>
      <c r="U314" s="31">
        <f>IF(AND(datos_campo!AG318&gt;=0,datos_campo!AH318&gt;=0),AVERAGE(datos_campo!AG318:AH318),IF(OR(datos_campo!AG318="",datos_campo!AH318=""),SUM(datos_campo!AG318:AH318),"revisar"))*400</f>
        <v>0</v>
      </c>
      <c r="V314" s="189">
        <f t="shared" si="36"/>
        <v>0</v>
      </c>
    </row>
    <row r="315" spans="1:22" x14ac:dyDescent="0.25">
      <c r="A315" s="188">
        <f>datos_campo!A319</f>
        <v>42863</v>
      </c>
      <c r="B315" s="31" t="str">
        <f>datos_campo!B319</f>
        <v>Luisa Fernanda</v>
      </c>
      <c r="C315" s="220">
        <f>datos_campo!C319</f>
        <v>6</v>
      </c>
      <c r="D315" s="31">
        <f>datos_campo!D319</f>
        <v>5</v>
      </c>
      <c r="E315" s="32">
        <f>datos_campo!E319</f>
        <v>4</v>
      </c>
      <c r="F315" s="31">
        <f>datos_campo!F319</f>
        <v>0</v>
      </c>
      <c r="G315" s="31">
        <f>datos_campo!G319</f>
        <v>5</v>
      </c>
      <c r="H315" s="32">
        <f>(datos_campo!H319/G315)</f>
        <v>30.8</v>
      </c>
      <c r="I315" s="32">
        <f>(datos_campo!I319/G315)</f>
        <v>29.6</v>
      </c>
      <c r="J315" s="32">
        <f t="shared" si="33"/>
        <v>60.400000000000006</v>
      </c>
      <c r="K315" s="32">
        <f t="shared" si="34"/>
        <v>50.993377483443702</v>
      </c>
      <c r="L315" s="32">
        <f t="shared" si="35"/>
        <v>49.006622516556284</v>
      </c>
      <c r="M315" s="33">
        <f>IF(COUNTIF(datos_campo!K319:T319,"&gt;=0")&gt;=1,((SUM(datos_campo!K319:T319)*100)/(COUNTIF(datos_campo!K319:T319,"&gt;=0")*20))," ")</f>
        <v>25</v>
      </c>
      <c r="N315" s="31" t="e">
        <f>IF(AND(datos_campo!U319&gt;=0,datos_campo!V319&gt;=0),AVERAGE(datos_campo!U319:V319),IF(OR(datos_campo!U319="",datos_campo!V319=""),SUM(datos_campo!U319:V319),"revisar"))*400</f>
        <v>#DIV/0!</v>
      </c>
      <c r="O315" s="31">
        <f>IF(AND(datos_campo!W319&gt;=0,datos_campo!X319&gt;=0),AVERAGE(datos_campo!W319:X319),IF(OR(datos_campo!W319="",datos_campo!X319=""),SUM(datos_campo!W319:X319),"revisar"))*400</f>
        <v>20800</v>
      </c>
      <c r="P315" s="31">
        <f>IF(AND(datos_campo!Y319&gt;=0,datos_campo!Z319&gt;=0),AVERAGE(datos_campo!Y319:Z319),IF(OR(datos_campo!Y319="",datos_campo!Z319=""),SUM(datos_campo!Y319:Z319),"revisar"))*400</f>
        <v>2800</v>
      </c>
      <c r="Q315" s="31">
        <f>IF(AND(datos_campo!AA319&gt;=0,datos_campo!AB319&gt;=0),AVERAGE(datos_campo!AA319:AB319),IF(OR(datos_campo!AA319="",datos_campo!AB319=""),SUM(datos_campo!AA319:AB319),"revisar"))*400</f>
        <v>0</v>
      </c>
      <c r="R315" s="31">
        <f>IF(AND(datos_campo!AC319&gt;=0,datos_campo!AD319&gt;=0),AVERAGE(datos_campo!AC319:AD319),IF(OR(datos_campo!AC319="",datos_campo!AD319=""),SUM(datos_campo!AC319:AD319),"revisar"))*400</f>
        <v>0</v>
      </c>
      <c r="S315" s="31" t="e">
        <f t="shared" si="32"/>
        <v>#DIV/0!</v>
      </c>
      <c r="T315" s="31">
        <f>IF(AND(datos_campo!AE304&gt;=0,datos_campo!AF304&gt;=0),AVERAGE(datos_campo!AE304:AF304),IF(OR(datos_campo!AE304="",datos_campo!AF304=""),SUM(datos_campo!AE304:AF304),"revisar"))*400</f>
        <v>0</v>
      </c>
      <c r="U315" s="31">
        <f>IF(AND(datos_campo!AG319&gt;=0,datos_campo!AH319&gt;=0),AVERAGE(datos_campo!AG319:AH319),IF(OR(datos_campo!AG319="",datos_campo!AH319=""),SUM(datos_campo!AG319:AH319),"revisar"))*400</f>
        <v>1200</v>
      </c>
      <c r="V315" s="189">
        <f t="shared" si="36"/>
        <v>1200</v>
      </c>
    </row>
    <row r="316" spans="1:22" x14ac:dyDescent="0.25">
      <c r="A316" s="188">
        <f>datos_campo!A320</f>
        <v>42863</v>
      </c>
      <c r="B316" s="31" t="str">
        <f>datos_campo!B320</f>
        <v>Luisa Fernanda</v>
      </c>
      <c r="C316" s="220">
        <f>datos_campo!C320</f>
        <v>6</v>
      </c>
      <c r="D316" s="31">
        <f>datos_campo!D320</f>
        <v>6</v>
      </c>
      <c r="E316" s="32">
        <f>datos_campo!E320</f>
        <v>4</v>
      </c>
      <c r="F316" s="31">
        <f>datos_campo!F320</f>
        <v>0</v>
      </c>
      <c r="G316" s="31">
        <f>datos_campo!G320</f>
        <v>5</v>
      </c>
      <c r="H316" s="32">
        <f>(datos_campo!H320/G316)</f>
        <v>61.4</v>
      </c>
      <c r="I316" s="32">
        <f>(datos_campo!I320/G316)</f>
        <v>31</v>
      </c>
      <c r="J316" s="32">
        <f t="shared" si="33"/>
        <v>92.4</v>
      </c>
      <c r="K316" s="32">
        <f t="shared" si="34"/>
        <v>66.450216450216445</v>
      </c>
      <c r="L316" s="32">
        <f t="shared" si="35"/>
        <v>33.549783549783548</v>
      </c>
      <c r="M316" s="33">
        <f>IF(COUNTIF(datos_campo!K320:T320,"&gt;=0")&gt;=1,((SUM(datos_campo!K320:T320)*100)/(COUNTIF(datos_campo!K320:T320,"&gt;=0")*20))," ")</f>
        <v>4.1499999999999995</v>
      </c>
      <c r="N316" s="31">
        <f>IF(AND(datos_campo!U320&gt;=0,datos_campo!V320&gt;=0),AVERAGE(datos_campo!U320:V320),IF(OR(datos_campo!U320="",datos_campo!V320=""),SUM(datos_campo!U320:V320),"revisar"))*400</f>
        <v>6400</v>
      </c>
      <c r="O316" s="31">
        <f>IF(AND(datos_campo!W320&gt;=0,datos_campo!X320&gt;=0),AVERAGE(datos_campo!W320:X320),IF(OR(datos_campo!W320="",datos_campo!X320=""),SUM(datos_campo!W320:X320),"revisar"))*400</f>
        <v>1200</v>
      </c>
      <c r="P316" s="31">
        <f>IF(AND(datos_campo!Y320&gt;=0,datos_campo!Z320&gt;=0),AVERAGE(datos_campo!Y320:Z320),IF(OR(datos_campo!Y320="",datos_campo!Z320=""),SUM(datos_campo!Y320:Z320),"revisar"))*400</f>
        <v>0</v>
      </c>
      <c r="Q316" s="31">
        <f>IF(AND(datos_campo!AA320&gt;=0,datos_campo!AB320&gt;=0),AVERAGE(datos_campo!AA320:AB320),IF(OR(datos_campo!AA320="",datos_campo!AB320=""),SUM(datos_campo!AA320:AB320),"revisar"))*400</f>
        <v>0</v>
      </c>
      <c r="R316" s="31">
        <f>IF(AND(datos_campo!AC320&gt;=0,datos_campo!AD320&gt;=0),AVERAGE(datos_campo!AC320:AD320),IF(OR(datos_campo!AC320="",datos_campo!AD320=""),SUM(datos_campo!AC320:AD320),"revisar"))*400</f>
        <v>0</v>
      </c>
      <c r="S316" s="31">
        <f t="shared" si="32"/>
        <v>7600</v>
      </c>
      <c r="T316" s="31">
        <f>IF(AND(datos_campo!AE305&gt;=0,datos_campo!AF305&gt;=0),AVERAGE(datos_campo!AE305:AF305),IF(OR(datos_campo!AE305="",datos_campo!AF305=""),SUM(datos_campo!AE305:AF305),"revisar"))*400</f>
        <v>0</v>
      </c>
      <c r="U316" s="31">
        <f>IF(AND(datos_campo!AG320&gt;=0,datos_campo!AH320&gt;=0),AVERAGE(datos_campo!AG320:AH320),IF(OR(datos_campo!AG320="",datos_campo!AH320=""),SUM(datos_campo!AG320:AH320),"revisar"))*400</f>
        <v>0</v>
      </c>
      <c r="V316" s="189">
        <f t="shared" si="36"/>
        <v>0</v>
      </c>
    </row>
    <row r="317" spans="1:22" x14ac:dyDescent="0.25">
      <c r="A317" s="188">
        <f>datos_campo!A321</f>
        <v>42863</v>
      </c>
      <c r="B317" s="31" t="str">
        <f>datos_campo!B321</f>
        <v>Luisa Fernanda</v>
      </c>
      <c r="C317" s="220">
        <f>datos_campo!C321</f>
        <v>6</v>
      </c>
      <c r="D317" s="31">
        <f>datos_campo!D321</f>
        <v>7</v>
      </c>
      <c r="E317" s="32">
        <f>datos_campo!E321</f>
        <v>5</v>
      </c>
      <c r="F317" s="31">
        <f>datos_campo!F321</f>
        <v>0</v>
      </c>
      <c r="G317" s="31">
        <f>datos_campo!G321</f>
        <v>5</v>
      </c>
      <c r="H317" s="32">
        <f>(datos_campo!H321/G317)</f>
        <v>47.6</v>
      </c>
      <c r="I317" s="32">
        <f>(datos_campo!I321/G317)</f>
        <v>50.6</v>
      </c>
      <c r="J317" s="32">
        <f t="shared" si="33"/>
        <v>98.2</v>
      </c>
      <c r="K317" s="32">
        <f t="shared" si="34"/>
        <v>48.472505091649694</v>
      </c>
      <c r="L317" s="32">
        <f t="shared" si="35"/>
        <v>51.527494908350306</v>
      </c>
      <c r="M317" s="33">
        <f>IF(COUNTIF(datos_campo!K321:T321,"&gt;=0")&gt;=1,((SUM(datos_campo!K321:T321)*100)/(COUNTIF(datos_campo!K321:T321,"&gt;=0")*20))," ")</f>
        <v>2</v>
      </c>
      <c r="N317" s="31">
        <f>IF(AND(datos_campo!U321&gt;=0,datos_campo!V321&gt;=0),AVERAGE(datos_campo!U321:V321),IF(OR(datos_campo!U321="",datos_campo!V321=""),SUM(datos_campo!U321:V321),"revisar"))*400</f>
        <v>14400</v>
      </c>
      <c r="O317" s="31">
        <f>IF(AND(datos_campo!W321&gt;=0,datos_campo!X321&gt;=0),AVERAGE(datos_campo!W321:X321),IF(OR(datos_campo!W321="",datos_campo!X321=""),SUM(datos_campo!W321:X321),"revisar"))*400</f>
        <v>4000</v>
      </c>
      <c r="P317" s="31">
        <f>IF(AND(datos_campo!Y321&gt;=0,datos_campo!Z321&gt;=0),AVERAGE(datos_campo!Y321:Z321),IF(OR(datos_campo!Y321="",datos_campo!Z321=""),SUM(datos_campo!Y321:Z321),"revisar"))*400</f>
        <v>0</v>
      </c>
      <c r="Q317" s="31">
        <f>IF(AND(datos_campo!AA321&gt;=0,datos_campo!AB321&gt;=0),AVERAGE(datos_campo!AA321:AB321),IF(OR(datos_campo!AA321="",datos_campo!AB321=""),SUM(datos_campo!AA321:AB321),"revisar"))*400</f>
        <v>0</v>
      </c>
      <c r="R317" s="31">
        <f>IF(AND(datos_campo!AC321&gt;=0,datos_campo!AD321&gt;=0),AVERAGE(datos_campo!AC321:AD321),IF(OR(datos_campo!AC321="",datos_campo!AD321=""),SUM(datos_campo!AC321:AD321),"revisar"))*400</f>
        <v>0</v>
      </c>
      <c r="S317" s="31">
        <f t="shared" si="32"/>
        <v>18400</v>
      </c>
      <c r="T317" s="31">
        <f>IF(AND(datos_campo!AE306&gt;=0,datos_campo!AF306&gt;=0),AVERAGE(datos_campo!AE306:AF306),IF(OR(datos_campo!AE306="",datos_campo!AF306=""),SUM(datos_campo!AE306:AF306),"revisar"))*400</f>
        <v>0</v>
      </c>
      <c r="U317" s="31">
        <f>IF(AND(datos_campo!AG321&gt;=0,datos_campo!AH321&gt;=0),AVERAGE(datos_campo!AG321:AH321),IF(OR(datos_campo!AG321="",datos_campo!AH321=""),SUM(datos_campo!AG321:AH321),"revisar"))*400</f>
        <v>0</v>
      </c>
      <c r="V317" s="189">
        <f t="shared" si="36"/>
        <v>0</v>
      </c>
    </row>
    <row r="318" spans="1:22" x14ac:dyDescent="0.25">
      <c r="A318" s="188">
        <f>datos_campo!A322</f>
        <v>42863</v>
      </c>
      <c r="B318" s="31" t="str">
        <f>datos_campo!B322</f>
        <v>Luisa Fernanda</v>
      </c>
      <c r="C318" s="220">
        <f>datos_campo!C322</f>
        <v>6</v>
      </c>
      <c r="D318" s="31">
        <f>datos_campo!D322</f>
        <v>8</v>
      </c>
      <c r="E318" s="32">
        <f>datos_campo!E322</f>
        <v>5</v>
      </c>
      <c r="F318" s="31">
        <f>datos_campo!F322</f>
        <v>0</v>
      </c>
      <c r="G318" s="31">
        <f>datos_campo!G322</f>
        <v>5</v>
      </c>
      <c r="H318" s="32">
        <f>(datos_campo!H322/G318)</f>
        <v>32.6</v>
      </c>
      <c r="I318" s="32">
        <f>(datos_campo!I322/G318)</f>
        <v>27</v>
      </c>
      <c r="J318" s="32">
        <f t="shared" si="33"/>
        <v>59.6</v>
      </c>
      <c r="K318" s="32">
        <f t="shared" si="34"/>
        <v>54.697986577181204</v>
      </c>
      <c r="L318" s="32">
        <f t="shared" si="35"/>
        <v>45.302013422818789</v>
      </c>
      <c r="M318" s="33">
        <f>IF(COUNTIF(datos_campo!K322:T322,"&gt;=0")&gt;=1,((SUM(datos_campo!K322:T322)*100)/(COUNTIF(datos_campo!K322:T322,"&gt;=0")*20))," ")</f>
        <v>16.5</v>
      </c>
      <c r="N318" s="31">
        <f>IF(AND(datos_campo!U322&gt;=0,datos_campo!V322&gt;=0),AVERAGE(datos_campo!U322:V322),IF(OR(datos_campo!U322="",datos_campo!V322=""),SUM(datos_campo!U322:V322),"revisar"))*400</f>
        <v>12000</v>
      </c>
      <c r="O318" s="31">
        <f>IF(AND(datos_campo!W322&gt;=0,datos_campo!X322&gt;=0),AVERAGE(datos_campo!W322:X322),IF(OR(datos_campo!W322="",datos_campo!X322=""),SUM(datos_campo!W322:X322),"revisar"))*400</f>
        <v>6800</v>
      </c>
      <c r="P318" s="31">
        <f>IF(AND(datos_campo!Y322&gt;=0,datos_campo!Z322&gt;=0),AVERAGE(datos_campo!Y322:Z322),IF(OR(datos_campo!Y322="",datos_campo!Z322=""),SUM(datos_campo!Y322:Z322),"revisar"))*400</f>
        <v>0</v>
      </c>
      <c r="Q318" s="31">
        <f>IF(AND(datos_campo!AA322&gt;=0,datos_campo!AB322&gt;=0),AVERAGE(datos_campo!AA322:AB322),IF(OR(datos_campo!AA322="",datos_campo!AB322=""),SUM(datos_campo!AA322:AB322),"revisar"))*400</f>
        <v>0</v>
      </c>
      <c r="R318" s="31" t="e">
        <f>IF(AND(datos_campo!AC322&gt;=0,datos_campo!AD322&gt;=0),AVERAGE(datos_campo!AC322:AD322),IF(OR(datos_campo!AC322="",datos_campo!AD322=""),SUM(datos_campo!AC322:AD322),"revisar"))*400</f>
        <v>#DIV/0!</v>
      </c>
      <c r="S318" s="31" t="e">
        <f t="shared" si="32"/>
        <v>#DIV/0!</v>
      </c>
      <c r="T318" s="31">
        <f>IF(AND(datos_campo!AE307&gt;=0,datos_campo!AF307&gt;=0),AVERAGE(datos_campo!AE307:AF307),IF(OR(datos_campo!AE307="",datos_campo!AF307=""),SUM(datos_campo!AE307:AF307),"revisar"))*400</f>
        <v>0</v>
      </c>
      <c r="U318" s="31">
        <f>IF(AND(datos_campo!AG322&gt;=0,datos_campo!AH322&gt;=0),AVERAGE(datos_campo!AG322:AH322),IF(OR(datos_campo!AG322="",datos_campo!AH322=""),SUM(datos_campo!AG322:AH322),"revisar"))*400</f>
        <v>0</v>
      </c>
      <c r="V318" s="189">
        <f t="shared" si="36"/>
        <v>0</v>
      </c>
    </row>
    <row r="319" spans="1:22" x14ac:dyDescent="0.25">
      <c r="A319" s="188">
        <f>datos_campo!A323</f>
        <v>42863</v>
      </c>
      <c r="B319" s="31" t="str">
        <f>datos_campo!B323</f>
        <v>Luisa Fernanda</v>
      </c>
      <c r="C319" s="220">
        <f>datos_campo!C323</f>
        <v>6</v>
      </c>
      <c r="D319" s="31">
        <f>datos_campo!D323</f>
        <v>9</v>
      </c>
      <c r="E319" s="32">
        <f>datos_campo!E323</f>
        <v>5</v>
      </c>
      <c r="F319" s="31">
        <f>datos_campo!F323</f>
        <v>0</v>
      </c>
      <c r="G319" s="31">
        <f>datos_campo!G323</f>
        <v>5</v>
      </c>
      <c r="H319" s="32">
        <f>(datos_campo!H323/G319)</f>
        <v>53</v>
      </c>
      <c r="I319" s="32">
        <f>(datos_campo!I323/G319)</f>
        <v>31.4</v>
      </c>
      <c r="J319" s="32">
        <f t="shared" si="33"/>
        <v>84.4</v>
      </c>
      <c r="K319" s="32">
        <f t="shared" si="34"/>
        <v>62.796208530805686</v>
      </c>
      <c r="L319" s="32">
        <f t="shared" si="35"/>
        <v>37.203791469194307</v>
      </c>
      <c r="M319" s="33">
        <f>IF(COUNTIF(datos_campo!K323:T323,"&gt;=0")&gt;=1,((SUM(datos_campo!K323:T323)*100)/(COUNTIF(datos_campo!K323:T323,"&gt;=0")*20))," ")</f>
        <v>0</v>
      </c>
      <c r="N319" s="31">
        <f>IF(AND(datos_campo!U323&gt;=0,datos_campo!V323&gt;=0),AVERAGE(datos_campo!U323:V323),IF(OR(datos_campo!U323="",datos_campo!V323=""),SUM(datos_campo!U323:V323),"revisar"))*400</f>
        <v>0</v>
      </c>
      <c r="O319" s="31">
        <f>IF(AND(datos_campo!W323&gt;=0,datos_campo!X323&gt;=0),AVERAGE(datos_campo!W323:X323),IF(OR(datos_campo!W323="",datos_campo!X323=""),SUM(datos_campo!W323:X323),"revisar"))*400</f>
        <v>3200</v>
      </c>
      <c r="P319" s="31">
        <f>IF(AND(datos_campo!Y323&gt;=0,datos_campo!Z323&gt;=0),AVERAGE(datos_campo!Y323:Z323),IF(OR(datos_campo!Y323="",datos_campo!Z323=""),SUM(datos_campo!Y323:Z323),"revisar"))*400</f>
        <v>0</v>
      </c>
      <c r="Q319" s="31">
        <f>IF(AND(datos_campo!AA323&gt;=0,datos_campo!AB323&gt;=0),AVERAGE(datos_campo!AA323:AB323),IF(OR(datos_campo!AA323="",datos_campo!AB323=""),SUM(datos_campo!AA323:AB323),"revisar"))*400</f>
        <v>0</v>
      </c>
      <c r="R319" s="31">
        <f>IF(AND(datos_campo!AC323&gt;=0,datos_campo!AD323&gt;=0),AVERAGE(datos_campo!AC323:AD323),IF(OR(datos_campo!AC323="",datos_campo!AD323=""),SUM(datos_campo!AC323:AD323),"revisar"))*400</f>
        <v>0</v>
      </c>
      <c r="S319" s="31">
        <f t="shared" si="32"/>
        <v>3200</v>
      </c>
      <c r="T319" s="31">
        <f>IF(AND(datos_campo!AE308&gt;=0,datos_campo!AF308&gt;=0),AVERAGE(datos_campo!AE308:AF308),IF(OR(datos_campo!AE308="",datos_campo!AF308=""),SUM(datos_campo!AE308:AF308),"revisar"))*400</f>
        <v>0</v>
      </c>
      <c r="U319" s="31">
        <f>IF(AND(datos_campo!AG323&gt;=0,datos_campo!AH323&gt;=0),AVERAGE(datos_campo!AG323:AH323),IF(OR(datos_campo!AG323="",datos_campo!AH323=""),SUM(datos_campo!AG323:AH323),"revisar"))*400</f>
        <v>400</v>
      </c>
      <c r="V319" s="189">
        <f t="shared" si="36"/>
        <v>400</v>
      </c>
    </row>
    <row r="320" spans="1:22" x14ac:dyDescent="0.25">
      <c r="A320" s="188">
        <f>datos_campo!A324</f>
        <v>42863</v>
      </c>
      <c r="B320" s="31" t="str">
        <f>datos_campo!B324</f>
        <v>Luisa Fernanda</v>
      </c>
      <c r="C320" s="220">
        <f>datos_campo!C324</f>
        <v>6</v>
      </c>
      <c r="D320" s="31">
        <f>datos_campo!D324</f>
        <v>10</v>
      </c>
      <c r="E320" s="32">
        <f>datos_campo!E324</f>
        <v>3</v>
      </c>
      <c r="F320" s="31">
        <f>datos_campo!F324</f>
        <v>0</v>
      </c>
      <c r="G320" s="31">
        <f>datos_campo!G324</f>
        <v>5</v>
      </c>
      <c r="H320" s="32">
        <f>(datos_campo!H324/G320)</f>
        <v>70.2</v>
      </c>
      <c r="I320" s="32">
        <f>(datos_campo!I324/G320)</f>
        <v>73.599999999999994</v>
      </c>
      <c r="J320" s="32">
        <f t="shared" si="33"/>
        <v>143.80000000000001</v>
      </c>
      <c r="K320" s="32">
        <f t="shared" si="34"/>
        <v>48.817802503477047</v>
      </c>
      <c r="L320" s="32">
        <f t="shared" si="35"/>
        <v>51.182197496522939</v>
      </c>
      <c r="M320" s="33">
        <f>IF(COUNTIF(datos_campo!K324:T324,"&gt;=0")&gt;=1,((SUM(datos_campo!K324:T324)*100)/(COUNTIF(datos_campo!K324:T324,"&gt;=0")*20))," ")</f>
        <v>13</v>
      </c>
      <c r="N320" s="31">
        <f>IF(AND(datos_campo!U324&gt;=0,datos_campo!V324&gt;=0),AVERAGE(datos_campo!U324:V324),IF(OR(datos_campo!U324="",datos_campo!V324=""),SUM(datos_campo!U324:V324),"revisar"))*400</f>
        <v>8000</v>
      </c>
      <c r="O320" s="31">
        <f>IF(AND(datos_campo!W324&gt;=0,datos_campo!X324&gt;=0),AVERAGE(datos_campo!W324:X324),IF(OR(datos_campo!W324="",datos_campo!X324=""),SUM(datos_campo!W324:X324),"revisar"))*400</f>
        <v>8000</v>
      </c>
      <c r="P320" s="31">
        <f>IF(AND(datos_campo!Y324&gt;=0,datos_campo!Z324&gt;=0),AVERAGE(datos_campo!Y324:Z324),IF(OR(datos_campo!Y324="",datos_campo!Z324=""),SUM(datos_campo!Y324:Z324),"revisar"))*400</f>
        <v>0</v>
      </c>
      <c r="Q320" s="31">
        <f>IF(AND(datos_campo!AA324&gt;=0,datos_campo!AB324&gt;=0),AVERAGE(datos_campo!AA324:AB324),IF(OR(datos_campo!AA324="",datos_campo!AB324=""),SUM(datos_campo!AA324:AB324),"revisar"))*400</f>
        <v>0</v>
      </c>
      <c r="R320" s="31">
        <f>IF(AND(datos_campo!AC324&gt;=0,datos_campo!AD324&gt;=0),AVERAGE(datos_campo!AC324:AD324),IF(OR(datos_campo!AC324="",datos_campo!AD324=""),SUM(datos_campo!AC324:AD324),"revisar"))*400</f>
        <v>0</v>
      </c>
      <c r="S320" s="31">
        <f t="shared" si="32"/>
        <v>16000</v>
      </c>
      <c r="T320" s="31">
        <f>IF(AND(datos_campo!AE309&gt;=0,datos_campo!AF309&gt;=0),AVERAGE(datos_campo!AE309:AF309),IF(OR(datos_campo!AE309="",datos_campo!AF309=""),SUM(datos_campo!AE309:AF309),"revisar"))*400</f>
        <v>0</v>
      </c>
      <c r="U320" s="31">
        <f>IF(AND(datos_campo!AG324&gt;=0,datos_campo!AH324&gt;=0),AVERAGE(datos_campo!AG324:AH324),IF(OR(datos_campo!AG324="",datos_campo!AH324=""),SUM(datos_campo!AG324:AH324),"revisar"))*400</f>
        <v>3600</v>
      </c>
      <c r="V320" s="189">
        <f t="shared" si="36"/>
        <v>3600</v>
      </c>
    </row>
    <row r="321" spans="1:22" x14ac:dyDescent="0.25">
      <c r="A321" s="188">
        <f>datos_campo!A325</f>
        <v>42864</v>
      </c>
      <c r="B321" s="31" t="str">
        <f>datos_campo!B325</f>
        <v>Luisa Fernanda</v>
      </c>
      <c r="C321" s="220">
        <f>datos_campo!C325</f>
        <v>6</v>
      </c>
      <c r="D321" s="31">
        <f>datos_campo!D325</f>
        <v>11</v>
      </c>
      <c r="E321" s="32">
        <f>datos_campo!E325</f>
        <v>3</v>
      </c>
      <c r="F321" s="31">
        <f>datos_campo!F325</f>
        <v>0</v>
      </c>
      <c r="G321" s="31">
        <f>datos_campo!G325</f>
        <v>5</v>
      </c>
      <c r="H321" s="32">
        <f>(datos_campo!H325/G321)</f>
        <v>8.8000000000000007</v>
      </c>
      <c r="I321" s="32">
        <f>(datos_campo!I325/G321)</f>
        <v>36.200000000000003</v>
      </c>
      <c r="J321" s="32">
        <f t="shared" si="33"/>
        <v>45</v>
      </c>
      <c r="K321" s="32">
        <f t="shared" si="34"/>
        <v>19.555555555555557</v>
      </c>
      <c r="L321" s="32">
        <f t="shared" si="35"/>
        <v>80.444444444444457</v>
      </c>
      <c r="M321" s="33" t="str">
        <f>IF(COUNTIF(datos_campo!K325:T325,"&gt;=0")&gt;=1,((SUM(datos_campo!K325:T325)*100)/(COUNTIF(datos_campo!K325:T325,"&gt;=0")*20))," ")</f>
        <v xml:space="preserve"> </v>
      </c>
      <c r="N321" s="31">
        <f>IF(AND(datos_campo!U325&gt;=0,datos_campo!V325&gt;=0),AVERAGE(datos_campo!U325:V325),IF(OR(datos_campo!U325="",datos_campo!V325=""),SUM(datos_campo!U325:V325),"revisar"))*400</f>
        <v>4000</v>
      </c>
      <c r="O321" s="31">
        <f>IF(AND(datos_campo!W325&gt;=0,datos_campo!X325&gt;=0),AVERAGE(datos_campo!W325:X325),IF(OR(datos_campo!W325="",datos_campo!X325=""),SUM(datos_campo!W325:X325),"revisar"))*400</f>
        <v>5600</v>
      </c>
      <c r="P321" s="31">
        <f>IF(AND(datos_campo!Y325&gt;=0,datos_campo!Z325&gt;=0),AVERAGE(datos_campo!Y325:Z325),IF(OR(datos_campo!Y325="",datos_campo!Z325=""),SUM(datos_campo!Y325:Z325),"revisar"))*400</f>
        <v>0</v>
      </c>
      <c r="Q321" s="31">
        <f>IF(AND(datos_campo!AA325&gt;=0,datos_campo!AB325&gt;=0),AVERAGE(datos_campo!AA325:AB325),IF(OR(datos_campo!AA325="",datos_campo!AB325=""),SUM(datos_campo!AA325:AB325),"revisar"))*400</f>
        <v>0</v>
      </c>
      <c r="R321" s="31">
        <f>IF(AND(datos_campo!AC325&gt;=0,datos_campo!AD325&gt;=0),AVERAGE(datos_campo!AC325:AD325),IF(OR(datos_campo!AC325="",datos_campo!AD325=""),SUM(datos_campo!AC325:AD325),"revisar"))*400</f>
        <v>400</v>
      </c>
      <c r="S321" s="31">
        <f t="shared" si="32"/>
        <v>10000</v>
      </c>
      <c r="T321" s="31">
        <f>IF(AND(datos_campo!AE310&gt;=0,datos_campo!AF310&gt;=0),AVERAGE(datos_campo!AE310:AF310),IF(OR(datos_campo!AE310="",datos_campo!AF310=""),SUM(datos_campo!AE310:AF310),"revisar"))*400</f>
        <v>0</v>
      </c>
      <c r="U321" s="31">
        <f>IF(AND(datos_campo!AG325&gt;=0,datos_campo!AH325&gt;=0),AVERAGE(datos_campo!AG325:AH325),IF(OR(datos_campo!AG325="",datos_campo!AH325=""),SUM(datos_campo!AG325:AH325),"revisar"))*400</f>
        <v>0</v>
      </c>
      <c r="V321" s="189">
        <f t="shared" si="36"/>
        <v>0</v>
      </c>
    </row>
    <row r="322" spans="1:22" x14ac:dyDescent="0.25">
      <c r="A322" s="188">
        <f>datos_campo!A326</f>
        <v>42864</v>
      </c>
      <c r="B322" s="31" t="str">
        <f>datos_campo!B326</f>
        <v>Luisa Fernanda</v>
      </c>
      <c r="C322" s="220">
        <f>datos_campo!C326</f>
        <v>6</v>
      </c>
      <c r="D322" s="31">
        <f>datos_campo!D326</f>
        <v>12</v>
      </c>
      <c r="E322" s="32">
        <f>datos_campo!E326</f>
        <v>3</v>
      </c>
      <c r="F322" s="31">
        <f>datos_campo!F326</f>
        <v>0</v>
      </c>
      <c r="G322" s="31">
        <f>datos_campo!G326</f>
        <v>5</v>
      </c>
      <c r="H322" s="32">
        <f>(datos_campo!H326/G322)</f>
        <v>15.2</v>
      </c>
      <c r="I322" s="32">
        <f>(datos_campo!I326/G322)</f>
        <v>20.2</v>
      </c>
      <c r="J322" s="32">
        <f t="shared" si="33"/>
        <v>35.4</v>
      </c>
      <c r="K322" s="32">
        <f t="shared" si="34"/>
        <v>42.937853107344637</v>
      </c>
      <c r="L322" s="32">
        <f t="shared" si="35"/>
        <v>57.06214689265537</v>
      </c>
      <c r="M322" s="33">
        <f>IF(COUNTIF(datos_campo!K326:T326,"&gt;=0")&gt;=1,((SUM(datos_campo!K326:T326)*100)/(COUNTIF(datos_campo!K326:T326,"&gt;=0")*20))," ")</f>
        <v>20</v>
      </c>
      <c r="N322" s="31">
        <f>IF(AND(datos_campo!U326&gt;=0,datos_campo!V326&gt;=0),AVERAGE(datos_campo!U326:V326),IF(OR(datos_campo!U326="",datos_campo!V326=""),SUM(datos_campo!U326:V326),"revisar"))*400</f>
        <v>1600</v>
      </c>
      <c r="O322" s="31">
        <f>IF(AND(datos_campo!W326&gt;=0,datos_campo!X326&gt;=0),AVERAGE(datos_campo!W326:X326),IF(OR(datos_campo!W326="",datos_campo!X326=""),SUM(datos_campo!W326:X326),"revisar"))*400</f>
        <v>7600</v>
      </c>
      <c r="P322" s="31">
        <f>IF(AND(datos_campo!Y326&gt;=0,datos_campo!Z326&gt;=0),AVERAGE(datos_campo!Y326:Z326),IF(OR(datos_campo!Y326="",datos_campo!Z326=""),SUM(datos_campo!Y326:Z326),"revisar"))*400</f>
        <v>0</v>
      </c>
      <c r="Q322" s="31">
        <f>IF(AND(datos_campo!AA326&gt;=0,datos_campo!AB326&gt;=0),AVERAGE(datos_campo!AA326:AB326),IF(OR(datos_campo!AA326="",datos_campo!AB326=""),SUM(datos_campo!AA326:AB326),"revisar"))*400</f>
        <v>0</v>
      </c>
      <c r="R322" s="31">
        <f>IF(AND(datos_campo!AC326&gt;=0,datos_campo!AD326&gt;=0),AVERAGE(datos_campo!AC326:AD326),IF(OR(datos_campo!AC326="",datos_campo!AD326=""),SUM(datos_campo!AC326:AD326),"revisar"))*400</f>
        <v>0</v>
      </c>
      <c r="S322" s="31">
        <f t="shared" si="32"/>
        <v>9200</v>
      </c>
      <c r="T322" s="31">
        <f>IF(AND(datos_campo!AE311&gt;=0,datos_campo!AF311&gt;=0),AVERAGE(datos_campo!AE311:AF311),IF(OR(datos_campo!AE311="",datos_campo!AF311=""),SUM(datos_campo!AE311:AF311),"revisar"))*400</f>
        <v>0</v>
      </c>
      <c r="U322" s="31">
        <f>IF(AND(datos_campo!AG326&gt;=0,datos_campo!AH326&gt;=0),AVERAGE(datos_campo!AG326:AH326),IF(OR(datos_campo!AG326="",datos_campo!AH326=""),SUM(datos_campo!AG326:AH326),"revisar"))*400</f>
        <v>400</v>
      </c>
      <c r="V322" s="189">
        <f t="shared" si="36"/>
        <v>400</v>
      </c>
    </row>
    <row r="323" spans="1:22" x14ac:dyDescent="0.25">
      <c r="A323" s="188">
        <f>datos_campo!A327</f>
        <v>42864</v>
      </c>
      <c r="B323" s="31" t="str">
        <f>datos_campo!B327</f>
        <v>Luisa Fernanda</v>
      </c>
      <c r="C323" s="220">
        <f>datos_campo!C327</f>
        <v>6</v>
      </c>
      <c r="D323" s="31">
        <f>datos_campo!D327</f>
        <v>13</v>
      </c>
      <c r="E323" s="32">
        <f>datos_campo!E327</f>
        <v>5</v>
      </c>
      <c r="F323" s="31">
        <f>datos_campo!F327</f>
        <v>0</v>
      </c>
      <c r="G323" s="31">
        <f>datos_campo!G327</f>
        <v>5</v>
      </c>
      <c r="H323" s="32">
        <f>(datos_campo!H327/G323)</f>
        <v>34</v>
      </c>
      <c r="I323" s="32">
        <f>(datos_campo!I327/G323)</f>
        <v>39.6</v>
      </c>
      <c r="J323" s="32">
        <f t="shared" si="33"/>
        <v>73.599999999999994</v>
      </c>
      <c r="K323" s="32">
        <f t="shared" si="34"/>
        <v>46.195652173913047</v>
      </c>
      <c r="L323" s="32">
        <f t="shared" si="35"/>
        <v>53.804347826086961</v>
      </c>
      <c r="M323" s="33">
        <f>IF(COUNTIF(datos_campo!K327:T327,"&gt;=0")&gt;=1,((SUM(datos_campo!K327:T327)*100)/(COUNTIF(datos_campo!K327:T327,"&gt;=0")*20))," ")</f>
        <v>2.5</v>
      </c>
      <c r="N323" s="31">
        <f>IF(AND(datos_campo!U327&gt;=0,datos_campo!V327&gt;=0),AVERAGE(datos_campo!U327:V327),IF(OR(datos_campo!U327="",datos_campo!V327=""),SUM(datos_campo!U327:V327),"revisar"))*400</f>
        <v>6400</v>
      </c>
      <c r="O323" s="31">
        <f>IF(AND(datos_campo!W327&gt;=0,datos_campo!X327&gt;=0),AVERAGE(datos_campo!W327:X327),IF(OR(datos_campo!W327="",datos_campo!X327=""),SUM(datos_campo!W327:X327),"revisar"))*400</f>
        <v>13200</v>
      </c>
      <c r="P323" s="31">
        <f>IF(AND(datos_campo!Y327&gt;=0,datos_campo!Z327&gt;=0),AVERAGE(datos_campo!Y327:Z327),IF(OR(datos_campo!Y327="",datos_campo!Z327=""),SUM(datos_campo!Y327:Z327),"revisar"))*400</f>
        <v>0</v>
      </c>
      <c r="Q323" s="31">
        <f>IF(AND(datos_campo!AA327&gt;=0,datos_campo!AB327&gt;=0),AVERAGE(datos_campo!AA327:AB327),IF(OR(datos_campo!AA327="",datos_campo!AB327=""),SUM(datos_campo!AA327:AB327),"revisar"))*400</f>
        <v>400</v>
      </c>
      <c r="R323" s="31">
        <f>IF(AND(datos_campo!AC327&gt;=0,datos_campo!AD327&gt;=0),AVERAGE(datos_campo!AC327:AD327),IF(OR(datos_campo!AC327="",datos_campo!AD327=""),SUM(datos_campo!AC327:AD327),"revisar"))*400</f>
        <v>0</v>
      </c>
      <c r="S323" s="31">
        <f t="shared" si="32"/>
        <v>20000</v>
      </c>
      <c r="T323" s="31">
        <f>IF(AND(datos_campo!AE312&gt;=0,datos_campo!AF312&gt;=0),AVERAGE(datos_campo!AE312:AF312),IF(OR(datos_campo!AE312="",datos_campo!AF312=""),SUM(datos_campo!AE312:AF312),"revisar"))*400</f>
        <v>0</v>
      </c>
      <c r="U323" s="31">
        <f>IF(AND(datos_campo!AG327&gt;=0,datos_campo!AH327&gt;=0),AVERAGE(datos_campo!AG327:AH327),IF(OR(datos_campo!AG327="",datos_campo!AH327=""),SUM(datos_campo!AG327:AH327),"revisar"))*400</f>
        <v>800</v>
      </c>
      <c r="V323" s="189">
        <f t="shared" si="36"/>
        <v>800</v>
      </c>
    </row>
    <row r="324" spans="1:22" x14ac:dyDescent="0.25">
      <c r="A324" s="188">
        <f>datos_campo!A328</f>
        <v>42864</v>
      </c>
      <c r="B324" s="31" t="str">
        <f>datos_campo!B328</f>
        <v>Luisa Fernanda</v>
      </c>
      <c r="C324" s="220">
        <f>datos_campo!C328</f>
        <v>6</v>
      </c>
      <c r="D324" s="31">
        <f>datos_campo!D328</f>
        <v>14</v>
      </c>
      <c r="E324" s="32">
        <f>datos_campo!E328</f>
        <v>5</v>
      </c>
      <c r="F324" s="31">
        <f>datos_campo!F328</f>
        <v>0</v>
      </c>
      <c r="G324" s="31">
        <f>datos_campo!G328</f>
        <v>5</v>
      </c>
      <c r="H324" s="32">
        <f>(datos_campo!H328/G324)</f>
        <v>21.2</v>
      </c>
      <c r="I324" s="32">
        <f>(datos_campo!I328/G324)</f>
        <v>39.200000000000003</v>
      </c>
      <c r="J324" s="32">
        <f t="shared" si="33"/>
        <v>60.400000000000006</v>
      </c>
      <c r="K324" s="32">
        <f t="shared" si="34"/>
        <v>35.099337748344368</v>
      </c>
      <c r="L324" s="32">
        <f t="shared" si="35"/>
        <v>64.900662251655632</v>
      </c>
      <c r="M324" s="33">
        <f>IF(COUNTIF(datos_campo!K328:T328,"&gt;=0")&gt;=1,((SUM(datos_campo!K328:T328)*100)/(COUNTIF(datos_campo!K328:T328,"&gt;=0")*20))," ")</f>
        <v>17.916666666666668</v>
      </c>
      <c r="N324" s="31">
        <f>IF(AND(datos_campo!U328&gt;=0,datos_campo!V328&gt;=0),AVERAGE(datos_campo!U328:V328),IF(OR(datos_campo!U328="",datos_campo!V328=""),SUM(datos_campo!U328:V328),"revisar"))*400</f>
        <v>18800</v>
      </c>
      <c r="O324" s="31">
        <f>IF(AND(datos_campo!W328&gt;=0,datos_campo!X328&gt;=0),AVERAGE(datos_campo!W328:X328),IF(OR(datos_campo!W328="",datos_campo!X328=""),SUM(datos_campo!W328:X328),"revisar"))*400</f>
        <v>2400</v>
      </c>
      <c r="P324" s="31">
        <f>IF(AND(datos_campo!Y328&gt;=0,datos_campo!Z328&gt;=0),AVERAGE(datos_campo!Y328:Z328),IF(OR(datos_campo!Y328="",datos_campo!Z328=""),SUM(datos_campo!Y328:Z328),"revisar"))*400</f>
        <v>400</v>
      </c>
      <c r="Q324" s="31">
        <f>IF(AND(datos_campo!AA328&gt;=0,datos_campo!AB328&gt;=0),AVERAGE(datos_campo!AA328:AB328),IF(OR(datos_campo!AA328="",datos_campo!AB328=""),SUM(datos_campo!AA328:AB328),"revisar"))*400</f>
        <v>0</v>
      </c>
      <c r="R324" s="31">
        <f>IF(AND(datos_campo!AC328&gt;=0,datos_campo!AD328&gt;=0),AVERAGE(datos_campo!AC328:AD328),IF(OR(datos_campo!AC328="",datos_campo!AD328=""),SUM(datos_campo!AC328:AD328),"revisar"))*400</f>
        <v>0</v>
      </c>
      <c r="S324" s="31">
        <f t="shared" si="32"/>
        <v>21600</v>
      </c>
      <c r="T324" s="31">
        <f>IF(AND(datos_campo!AE313&gt;=0,datos_campo!AF313&gt;=0),AVERAGE(datos_campo!AE313:AF313),IF(OR(datos_campo!AE313="",datos_campo!AF313=""),SUM(datos_campo!AE313:AF313),"revisar"))*400</f>
        <v>0</v>
      </c>
      <c r="U324" s="31">
        <f>IF(AND(datos_campo!AG328&gt;=0,datos_campo!AH328&gt;=0),AVERAGE(datos_campo!AG328:AH328),IF(OR(datos_campo!AG328="",datos_campo!AH328=""),SUM(datos_campo!AG328:AH328),"revisar"))*400</f>
        <v>0</v>
      </c>
      <c r="V324" s="189">
        <f t="shared" si="36"/>
        <v>0</v>
      </c>
    </row>
    <row r="325" spans="1:22" x14ac:dyDescent="0.25">
      <c r="A325" s="188">
        <f>datos_campo!A329</f>
        <v>42864</v>
      </c>
      <c r="B325" s="31" t="str">
        <f>datos_campo!B329</f>
        <v>Luisa Fernanda</v>
      </c>
      <c r="C325" s="220">
        <f>datos_campo!C329</f>
        <v>6</v>
      </c>
      <c r="D325" s="31">
        <f>datos_campo!D329</f>
        <v>15</v>
      </c>
      <c r="E325" s="32">
        <f>datos_campo!E329</f>
        <v>5</v>
      </c>
      <c r="F325" s="31">
        <f>datos_campo!F329</f>
        <v>0</v>
      </c>
      <c r="G325" s="31">
        <f>datos_campo!G329</f>
        <v>5</v>
      </c>
      <c r="H325" s="32">
        <f>(datos_campo!H329/G325)</f>
        <v>29</v>
      </c>
      <c r="I325" s="32">
        <f>(datos_campo!I329/G325)</f>
        <v>25.2</v>
      </c>
      <c r="J325" s="32">
        <f t="shared" si="33"/>
        <v>54.2</v>
      </c>
      <c r="K325" s="32">
        <f t="shared" si="34"/>
        <v>53.505535055350549</v>
      </c>
      <c r="L325" s="32">
        <f t="shared" si="35"/>
        <v>46.494464944649444</v>
      </c>
      <c r="M325" s="33">
        <f>IF(COUNTIF(datos_campo!K329:T329,"&gt;=0")&gt;=1,((SUM(datos_campo!K329:T329)*100)/(COUNTIF(datos_campo!K329:T329,"&gt;=0")*20))," ")</f>
        <v>13.333333333333334</v>
      </c>
      <c r="N325" s="31">
        <f>IF(AND(datos_campo!U329&gt;=0,datos_campo!V329&gt;=0),AVERAGE(datos_campo!U329:V329),IF(OR(datos_campo!U329="",datos_campo!V329=""),SUM(datos_campo!U329:V329),"revisar"))*400</f>
        <v>25600</v>
      </c>
      <c r="O325" s="31">
        <f>IF(AND(datos_campo!W329&gt;=0,datos_campo!X329&gt;=0),AVERAGE(datos_campo!W329:X329),IF(OR(datos_campo!W329="",datos_campo!X329=""),SUM(datos_campo!W329:X329),"revisar"))*400</f>
        <v>11600</v>
      </c>
      <c r="P325" s="31">
        <f>IF(AND(datos_campo!Y329&gt;=0,datos_campo!Z329&gt;=0),AVERAGE(datos_campo!Y329:Z329),IF(OR(datos_campo!Y329="",datos_campo!Z329=""),SUM(datos_campo!Y329:Z329),"revisar"))*400</f>
        <v>0</v>
      </c>
      <c r="Q325" s="31">
        <f>IF(AND(datos_campo!AA329&gt;=0,datos_campo!AB329&gt;=0),AVERAGE(datos_campo!AA329:AB329),IF(OR(datos_campo!AA329="",datos_campo!AB329=""),SUM(datos_campo!AA329:AB329),"revisar"))*400</f>
        <v>0</v>
      </c>
      <c r="R325" s="31">
        <f>IF(AND(datos_campo!AC329&gt;=0,datos_campo!AD329&gt;=0),AVERAGE(datos_campo!AC329:AD329),IF(OR(datos_campo!AC329="",datos_campo!AD329=""),SUM(datos_campo!AC329:AD329),"revisar"))*400</f>
        <v>0</v>
      </c>
      <c r="S325" s="31">
        <f t="shared" si="32"/>
        <v>37200</v>
      </c>
      <c r="T325" s="31">
        <f>IF(AND(datos_campo!AE314&gt;=0,datos_campo!AF314&gt;=0),AVERAGE(datos_campo!AE314:AF314),IF(OR(datos_campo!AE314="",datos_campo!AF314=""),SUM(datos_campo!AE314:AF314),"revisar"))*400</f>
        <v>0</v>
      </c>
      <c r="U325" s="31">
        <f>IF(AND(datos_campo!AG329&gt;=0,datos_campo!AH329&gt;=0),AVERAGE(datos_campo!AG329:AH329),IF(OR(datos_campo!AG329="",datos_campo!AH329=""),SUM(datos_campo!AG329:AH329),"revisar"))*400</f>
        <v>2000</v>
      </c>
      <c r="V325" s="189">
        <f t="shared" si="36"/>
        <v>2000</v>
      </c>
    </row>
    <row r="326" spans="1:22" x14ac:dyDescent="0.25">
      <c r="A326" s="188">
        <f>datos_campo!A330</f>
        <v>42864</v>
      </c>
      <c r="B326" s="31" t="str">
        <f>datos_campo!B330</f>
        <v>Luisa Fernanda</v>
      </c>
      <c r="C326" s="220">
        <f>datos_campo!C330</f>
        <v>6</v>
      </c>
      <c r="D326" s="31">
        <f>datos_campo!D330</f>
        <v>16</v>
      </c>
      <c r="E326" s="32">
        <f>datos_campo!E330</f>
        <v>5</v>
      </c>
      <c r="F326" s="31">
        <f>datos_campo!F330</f>
        <v>0</v>
      </c>
      <c r="G326" s="31">
        <f>datos_campo!G330</f>
        <v>5</v>
      </c>
      <c r="H326" s="32">
        <f>(datos_campo!H330/G326)</f>
        <v>18.8</v>
      </c>
      <c r="I326" s="32">
        <f>(datos_campo!I330/G326)</f>
        <v>23.6</v>
      </c>
      <c r="J326" s="32">
        <f t="shared" si="33"/>
        <v>42.400000000000006</v>
      </c>
      <c r="K326" s="32">
        <f t="shared" si="34"/>
        <v>44.339622641509429</v>
      </c>
      <c r="L326" s="32">
        <f t="shared" si="35"/>
        <v>55.660377358490557</v>
      </c>
      <c r="M326" s="33">
        <f>IF(COUNTIF(datos_campo!K330:T330,"&gt;=0")&gt;=1,((SUM(datos_campo!K330:T330)*100)/(COUNTIF(datos_campo!K330:T330,"&gt;=0")*20))," ")</f>
        <v>0</v>
      </c>
      <c r="N326" s="31">
        <f>IF(AND(datos_campo!U330&gt;=0,datos_campo!V330&gt;=0),AVERAGE(datos_campo!U330:V330),IF(OR(datos_campo!U330="",datos_campo!V330=""),SUM(datos_campo!U330:V330),"revisar"))*400</f>
        <v>1200</v>
      </c>
      <c r="O326" s="31">
        <f>IF(AND(datos_campo!W330&gt;=0,datos_campo!X330&gt;=0),AVERAGE(datos_campo!W330:X330),IF(OR(datos_campo!W330="",datos_campo!X330=""),SUM(datos_campo!W330:X330),"revisar"))*400</f>
        <v>8400</v>
      </c>
      <c r="P326" s="31">
        <f>IF(AND(datos_campo!Y330&gt;=0,datos_campo!Z330&gt;=0),AVERAGE(datos_campo!Y330:Z330),IF(OR(datos_campo!Y330="",datos_campo!Z330=""),SUM(datos_campo!Y330:Z330),"revisar"))*400</f>
        <v>0</v>
      </c>
      <c r="Q326" s="31">
        <f>IF(AND(datos_campo!AA330&gt;=0,datos_campo!AB330&gt;=0),AVERAGE(datos_campo!AA330:AB330),IF(OR(datos_campo!AA330="",datos_campo!AB330=""),SUM(datos_campo!AA330:AB330),"revisar"))*400</f>
        <v>0</v>
      </c>
      <c r="R326" s="31">
        <f>IF(AND(datos_campo!AC330&gt;=0,datos_campo!AD330&gt;=0),AVERAGE(datos_campo!AC330:AD330),IF(OR(datos_campo!AC330="",datos_campo!AD330=""),SUM(datos_campo!AC330:AD330),"revisar"))*400</f>
        <v>0</v>
      </c>
      <c r="S326" s="31">
        <f t="shared" si="32"/>
        <v>9600</v>
      </c>
      <c r="T326" s="31">
        <f>IF(AND(datos_campo!AE315&gt;=0,datos_campo!AF315&gt;=0),AVERAGE(datos_campo!AE315:AF315),IF(OR(datos_campo!AE315="",datos_campo!AF315=""),SUM(datos_campo!AE315:AF315),"revisar"))*400</f>
        <v>0</v>
      </c>
      <c r="U326" s="31">
        <f>IF(AND(datos_campo!AG330&gt;=0,datos_campo!AH330&gt;=0),AVERAGE(datos_campo!AG330:AH330),IF(OR(datos_campo!AG330="",datos_campo!AH330=""),SUM(datos_campo!AG330:AH330),"revisar"))*400</f>
        <v>0</v>
      </c>
      <c r="V326" s="189">
        <f t="shared" si="36"/>
        <v>0</v>
      </c>
    </row>
    <row r="327" spans="1:22" x14ac:dyDescent="0.25">
      <c r="A327" s="188">
        <f>datos_campo!A331</f>
        <v>42864</v>
      </c>
      <c r="B327" s="31" t="str">
        <f>datos_campo!B331</f>
        <v>Luisa Fernanda</v>
      </c>
      <c r="C327" s="220">
        <f>datos_campo!C331</f>
        <v>6</v>
      </c>
      <c r="D327" s="31">
        <f>datos_campo!D331</f>
        <v>17</v>
      </c>
      <c r="E327" s="32">
        <f>datos_campo!E331</f>
        <v>5</v>
      </c>
      <c r="F327" s="31">
        <f>datos_campo!F331</f>
        <v>0</v>
      </c>
      <c r="G327" s="31">
        <f>datos_campo!G331</f>
        <v>5</v>
      </c>
      <c r="H327" s="32">
        <f>(datos_campo!H331/G327)</f>
        <v>22.2</v>
      </c>
      <c r="I327" s="32">
        <f>(datos_campo!I331/G327)</f>
        <v>47.8</v>
      </c>
      <c r="J327" s="32">
        <f t="shared" si="33"/>
        <v>70</v>
      </c>
      <c r="K327" s="32">
        <f t="shared" si="34"/>
        <v>31.714285714285715</v>
      </c>
      <c r="L327" s="32">
        <f t="shared" si="35"/>
        <v>68.285714285714292</v>
      </c>
      <c r="M327" s="33">
        <f>IF(COUNTIF(datos_campo!K331:T331,"&gt;=0")&gt;=1,((SUM(datos_campo!K331:T331)*100)/(COUNTIF(datos_campo!K331:T331,"&gt;=0")*20))," ")</f>
        <v>6</v>
      </c>
      <c r="N327" s="31">
        <f>IF(AND(datos_campo!U331&gt;=0,datos_campo!V331&gt;=0),AVERAGE(datos_campo!U331:V331),IF(OR(datos_campo!U331="",datos_campo!V331=""),SUM(datos_campo!U331:V331),"revisar"))*400</f>
        <v>16000</v>
      </c>
      <c r="O327" s="31">
        <f>IF(AND(datos_campo!W331&gt;=0,datos_campo!X331&gt;=0),AVERAGE(datos_campo!W331:X331),IF(OR(datos_campo!W331="",datos_campo!X331=""),SUM(datos_campo!W331:X331),"revisar"))*400</f>
        <v>16000</v>
      </c>
      <c r="P327" s="31">
        <f>IF(AND(datos_campo!Y331&gt;=0,datos_campo!Z331&gt;=0),AVERAGE(datos_campo!Y331:Z331),IF(OR(datos_campo!Y331="",datos_campo!Z331=""),SUM(datos_campo!Y331:Z331),"revisar"))*400</f>
        <v>0</v>
      </c>
      <c r="Q327" s="31">
        <f>IF(AND(datos_campo!AA331&gt;=0,datos_campo!AB331&gt;=0),AVERAGE(datos_campo!AA331:AB331),IF(OR(datos_campo!AA331="",datos_campo!AB331=""),SUM(datos_campo!AA331:AB331),"revisar"))*400</f>
        <v>400</v>
      </c>
      <c r="R327" s="31">
        <f>IF(AND(datos_campo!AC331&gt;=0,datos_campo!AD331&gt;=0),AVERAGE(datos_campo!AC331:AD331),IF(OR(datos_campo!AC331="",datos_campo!AD331=""),SUM(datos_campo!AC331:AD331),"revisar"))*400</f>
        <v>0</v>
      </c>
      <c r="S327" s="31">
        <f t="shared" si="32"/>
        <v>32400</v>
      </c>
      <c r="T327" s="31">
        <f>IF(AND(datos_campo!AE316&gt;=0,datos_campo!AF316&gt;=0),AVERAGE(datos_campo!AE316:AF316),IF(OR(datos_campo!AE316="",datos_campo!AF316=""),SUM(datos_campo!AE316:AF316),"revisar"))*400</f>
        <v>0</v>
      </c>
      <c r="U327" s="31">
        <f>IF(AND(datos_campo!AG331&gt;=0,datos_campo!AH331&gt;=0),AVERAGE(datos_campo!AG331:AH331),IF(OR(datos_campo!AG331="",datos_campo!AH331=""),SUM(datos_campo!AG331:AH331),"revisar"))*400</f>
        <v>2000</v>
      </c>
      <c r="V327" s="189">
        <f t="shared" si="36"/>
        <v>2000</v>
      </c>
    </row>
    <row r="328" spans="1:22" x14ac:dyDescent="0.25">
      <c r="A328" s="188">
        <f>datos_campo!A332</f>
        <v>42864</v>
      </c>
      <c r="B328" s="31" t="str">
        <f>datos_campo!B332</f>
        <v>Luisa Fernanda</v>
      </c>
      <c r="C328" s="220">
        <f>datos_campo!C332</f>
        <v>6</v>
      </c>
      <c r="D328" s="31">
        <f>datos_campo!D332</f>
        <v>18</v>
      </c>
      <c r="E328" s="32">
        <f>datos_campo!E332</f>
        <v>5</v>
      </c>
      <c r="F328" s="31">
        <f>datos_campo!F332</f>
        <v>0</v>
      </c>
      <c r="G328" s="31">
        <f>datos_campo!G332</f>
        <v>5</v>
      </c>
      <c r="H328" s="32">
        <f>(datos_campo!H332/G328)</f>
        <v>22.2</v>
      </c>
      <c r="I328" s="32">
        <f>(datos_campo!I332/G328)</f>
        <v>48.4</v>
      </c>
      <c r="J328" s="32">
        <f t="shared" si="33"/>
        <v>70.599999999999994</v>
      </c>
      <c r="K328" s="32">
        <f t="shared" si="34"/>
        <v>31.444759206798871</v>
      </c>
      <c r="L328" s="32">
        <f t="shared" si="35"/>
        <v>68.555240793201136</v>
      </c>
      <c r="M328" s="33">
        <f>IF(COUNTIF(datos_campo!K332:T332,"&gt;=0")&gt;=1,((SUM(datos_campo!K332:T332)*100)/(COUNTIF(datos_campo!K332:T332,"&gt;=0")*20))," ")</f>
        <v>10.714285714285714</v>
      </c>
      <c r="N328" s="31">
        <f>IF(AND(datos_campo!U332&gt;=0,datos_campo!V332&gt;=0),AVERAGE(datos_campo!U332:V332),IF(OR(datos_campo!U332="",datos_campo!V332=""),SUM(datos_campo!U332:V332),"revisar"))*400</f>
        <v>19200</v>
      </c>
      <c r="O328" s="31">
        <f>IF(AND(datos_campo!W332&gt;=0,datos_campo!X332&gt;=0),AVERAGE(datos_campo!W332:X332),IF(OR(datos_campo!W332="",datos_campo!X332=""),SUM(datos_campo!W332:X332),"revisar"))*400</f>
        <v>4400</v>
      </c>
      <c r="P328" s="31">
        <f>IF(AND(datos_campo!Y332&gt;=0,datos_campo!Z332&gt;=0),AVERAGE(datos_campo!Y332:Z332),IF(OR(datos_campo!Y332="",datos_campo!Z332=""),SUM(datos_campo!Y332:Z332),"revisar"))*400</f>
        <v>0</v>
      </c>
      <c r="Q328" s="31">
        <f>IF(AND(datos_campo!AA332&gt;=0,datos_campo!AB332&gt;=0),AVERAGE(datos_campo!AA332:AB332),IF(OR(datos_campo!AA332="",datos_campo!AB332=""),SUM(datos_campo!AA332:AB332),"revisar"))*400</f>
        <v>0</v>
      </c>
      <c r="R328" s="31">
        <f>IF(AND(datos_campo!AC332&gt;=0,datos_campo!AD332&gt;=0),AVERAGE(datos_campo!AC332:AD332),IF(OR(datos_campo!AC332="",datos_campo!AD332=""),SUM(datos_campo!AC332:AD332),"revisar"))*400</f>
        <v>0</v>
      </c>
      <c r="S328" s="31">
        <f t="shared" si="32"/>
        <v>23600</v>
      </c>
      <c r="T328" s="31">
        <f>IF(AND(datos_campo!AE317&gt;=0,datos_campo!AF317&gt;=0),AVERAGE(datos_campo!AE317:AF317),IF(OR(datos_campo!AE317="",datos_campo!AF317=""),SUM(datos_campo!AE317:AF317),"revisar"))*400</f>
        <v>0</v>
      </c>
      <c r="U328" s="31">
        <f>IF(AND(datos_campo!AG332&gt;=0,datos_campo!AH332&gt;=0),AVERAGE(datos_campo!AG332:AH332),IF(OR(datos_campo!AG332="",datos_campo!AH332=""),SUM(datos_campo!AG332:AH332),"revisar"))*400</f>
        <v>400</v>
      </c>
      <c r="V328" s="189">
        <f t="shared" si="36"/>
        <v>400</v>
      </c>
    </row>
    <row r="329" spans="1:22" x14ac:dyDescent="0.25">
      <c r="A329" s="188">
        <f>datos_campo!A333</f>
        <v>42864</v>
      </c>
      <c r="B329" s="31" t="str">
        <f>datos_campo!B333</f>
        <v>Luisa Fernanda</v>
      </c>
      <c r="C329" s="220">
        <f>datos_campo!C333</f>
        <v>6</v>
      </c>
      <c r="D329" s="31">
        <f>datos_campo!D333</f>
        <v>19</v>
      </c>
      <c r="E329" s="32">
        <f>datos_campo!E333</f>
        <v>7</v>
      </c>
      <c r="F329" s="31">
        <f>datos_campo!F333</f>
        <v>0</v>
      </c>
      <c r="G329" s="31">
        <f>datos_campo!G333</f>
        <v>5</v>
      </c>
      <c r="H329" s="32">
        <f>(datos_campo!H333/G329)</f>
        <v>20.399999999999999</v>
      </c>
      <c r="I329" s="32">
        <f>(datos_campo!I333/G329)</f>
        <v>43.8</v>
      </c>
      <c r="J329" s="32">
        <f t="shared" si="33"/>
        <v>64.199999999999989</v>
      </c>
      <c r="K329" s="32">
        <f t="shared" si="34"/>
        <v>31.77570093457944</v>
      </c>
      <c r="L329" s="32">
        <f t="shared" si="35"/>
        <v>68.224299065420567</v>
      </c>
      <c r="M329" s="33">
        <f>IF(COUNTIF(datos_campo!K333:T333,"&gt;=0")&gt;=1,((SUM(datos_campo!K333:T333)*100)/(COUNTIF(datos_campo!K333:T333,"&gt;=0")*20))," ")</f>
        <v>10</v>
      </c>
      <c r="N329" s="31">
        <f>IF(AND(datos_campo!U333&gt;=0,datos_campo!V333&gt;=0),AVERAGE(datos_campo!U333:V333),IF(OR(datos_campo!U333="",datos_campo!V333=""),SUM(datos_campo!U333:V333),"revisar"))*400</f>
        <v>11600</v>
      </c>
      <c r="O329" s="31">
        <f>IF(AND(datos_campo!W333&gt;=0,datos_campo!X333&gt;=0),AVERAGE(datos_campo!W333:X333),IF(OR(datos_campo!W333="",datos_campo!X333=""),SUM(datos_campo!W333:X333),"revisar"))*400</f>
        <v>4400</v>
      </c>
      <c r="P329" s="31">
        <f>IF(AND(datos_campo!Y333&gt;=0,datos_campo!Z333&gt;=0),AVERAGE(datos_campo!Y333:Z333),IF(OR(datos_campo!Y333="",datos_campo!Z333=""),SUM(datos_campo!Y333:Z333),"revisar"))*400</f>
        <v>0</v>
      </c>
      <c r="Q329" s="31">
        <f>IF(AND(datos_campo!AA333&gt;=0,datos_campo!AB333&gt;=0),AVERAGE(datos_campo!AA333:AB333),IF(OR(datos_campo!AA333="",datos_campo!AB333=""),SUM(datos_campo!AA333:AB333),"revisar"))*400</f>
        <v>0</v>
      </c>
      <c r="R329" s="31">
        <f>IF(AND(datos_campo!AC333&gt;=0,datos_campo!AD333&gt;=0),AVERAGE(datos_campo!AC333:AD333),IF(OR(datos_campo!AC333="",datos_campo!AD333=""),SUM(datos_campo!AC333:AD333),"revisar"))*400</f>
        <v>0</v>
      </c>
      <c r="S329" s="31">
        <f t="shared" si="32"/>
        <v>16000</v>
      </c>
      <c r="T329" s="31">
        <f>IF(AND(datos_campo!AE318&gt;=0,datos_campo!AF318&gt;=0),AVERAGE(datos_campo!AE318:AF318),IF(OR(datos_campo!AE318="",datos_campo!AF318=""),SUM(datos_campo!AE318:AF318),"revisar"))*400</f>
        <v>0</v>
      </c>
      <c r="U329" s="31">
        <f>IF(AND(datos_campo!AG333&gt;=0,datos_campo!AH333&gt;=0),AVERAGE(datos_campo!AG333:AH333),IF(OR(datos_campo!AG333="",datos_campo!AH333=""),SUM(datos_campo!AG333:AH333),"revisar"))*400</f>
        <v>800</v>
      </c>
      <c r="V329" s="189">
        <f t="shared" si="36"/>
        <v>800</v>
      </c>
    </row>
    <row r="330" spans="1:22" ht="15.75" thickBot="1" x14ac:dyDescent="0.3">
      <c r="A330" s="192">
        <f>datos_campo!A334</f>
        <v>42864</v>
      </c>
      <c r="B330" s="193" t="str">
        <f>datos_campo!B334</f>
        <v>Luisa Fernanda</v>
      </c>
      <c r="C330" s="221">
        <f>datos_campo!C334</f>
        <v>6</v>
      </c>
      <c r="D330" s="193">
        <f>datos_campo!D334</f>
        <v>20</v>
      </c>
      <c r="E330" s="194">
        <f>datos_campo!E334</f>
        <v>7</v>
      </c>
      <c r="F330" s="193">
        <f>datos_campo!F334</f>
        <v>0</v>
      </c>
      <c r="G330" s="193">
        <f>datos_campo!G334</f>
        <v>5</v>
      </c>
      <c r="H330" s="194">
        <f>(datos_campo!H334/G330)</f>
        <v>28.6</v>
      </c>
      <c r="I330" s="194">
        <f>(datos_campo!I334/G330)</f>
        <v>61.2</v>
      </c>
      <c r="J330" s="194">
        <f t="shared" si="33"/>
        <v>89.800000000000011</v>
      </c>
      <c r="K330" s="194">
        <f t="shared" si="34"/>
        <v>31.848552338530062</v>
      </c>
      <c r="L330" s="194">
        <f t="shared" si="35"/>
        <v>68.15144766146993</v>
      </c>
      <c r="M330" s="195">
        <f>IF(COUNTIF(datos_campo!K334:T334,"&gt;=0")&gt;=1,((SUM(datos_campo!K334:T334)*100)/(COUNTIF(datos_campo!K334:T334,"&gt;=0")*20))," ")</f>
        <v>6.5</v>
      </c>
      <c r="N330" s="193">
        <f>IF(AND(datos_campo!U334&gt;=0,datos_campo!V334&gt;=0),AVERAGE(datos_campo!U334:V334),IF(OR(datos_campo!U334="",datos_campo!V334=""),SUM(datos_campo!U334:V334),"revisar"))*400</f>
        <v>14000</v>
      </c>
      <c r="O330" s="193">
        <f>IF(AND(datos_campo!W334&gt;=0,datos_campo!X334&gt;=0),AVERAGE(datos_campo!W334:X334),IF(OR(datos_campo!W334="",datos_campo!X334=""),SUM(datos_campo!W334:X334),"revisar"))*400</f>
        <v>10400</v>
      </c>
      <c r="P330" s="193">
        <f>IF(AND(datos_campo!Y334&gt;=0,datos_campo!Z334&gt;=0),AVERAGE(datos_campo!Y334:Z334),IF(OR(datos_campo!Y334="",datos_campo!Z334=""),SUM(datos_campo!Y334:Z334),"revisar"))*400</f>
        <v>0</v>
      </c>
      <c r="Q330" s="193">
        <f>IF(AND(datos_campo!AA334&gt;=0,datos_campo!AB334&gt;=0),AVERAGE(datos_campo!AA334:AB334),IF(OR(datos_campo!AA334="",datos_campo!AB334=""),SUM(datos_campo!AA334:AB334),"revisar"))*400</f>
        <v>0</v>
      </c>
      <c r="R330" s="193">
        <f>IF(AND(datos_campo!AC334&gt;=0,datos_campo!AD334&gt;=0),AVERAGE(datos_campo!AC334:AD334),IF(OR(datos_campo!AC334="",datos_campo!AD334=""),SUM(datos_campo!AC334:AD334),"revisar"))*400</f>
        <v>0</v>
      </c>
      <c r="S330" s="193">
        <f t="shared" si="32"/>
        <v>24400</v>
      </c>
      <c r="T330" s="193">
        <f>IF(AND(datos_campo!AE319&gt;=0,datos_campo!AF319&gt;=0),AVERAGE(datos_campo!AE319:AF319),IF(OR(datos_campo!AE319="",datos_campo!AF319=""),SUM(datos_campo!AE319:AF319),"revisar"))*400</f>
        <v>0</v>
      </c>
      <c r="U330" s="193">
        <f>IF(AND(datos_campo!AG334&gt;=0,datos_campo!AH334&gt;=0),AVERAGE(datos_campo!AG334:AH334),IF(OR(datos_campo!AG334="",datos_campo!AH334=""),SUM(datos_campo!AG334:AH334),"revisar"))*400</f>
        <v>2000</v>
      </c>
      <c r="V330" s="196">
        <f t="shared" si="36"/>
        <v>2000</v>
      </c>
    </row>
    <row r="331" spans="1:22" x14ac:dyDescent="0.25">
      <c r="A331" s="197">
        <f>datos_campo!A335</f>
        <v>42857</v>
      </c>
      <c r="B331" s="198" t="str">
        <f>datos_campo!B335</f>
        <v>Sierra Morena</v>
      </c>
      <c r="C331" s="222">
        <f>datos_campo!C335</f>
        <v>6</v>
      </c>
      <c r="D331" s="198">
        <f>datos_campo!D335</f>
        <v>21</v>
      </c>
      <c r="E331" s="199">
        <f>datos_campo!E335</f>
        <v>4</v>
      </c>
      <c r="F331" s="198">
        <f>datos_campo!F335</f>
        <v>0</v>
      </c>
      <c r="G331" s="198">
        <f>datos_campo!G335</f>
        <v>5</v>
      </c>
      <c r="H331" s="199">
        <f>(datos_campo!H335/G331)</f>
        <v>28.8</v>
      </c>
      <c r="I331" s="199">
        <f>(datos_campo!I335/G331)</f>
        <v>28.8</v>
      </c>
      <c r="J331" s="199">
        <f t="shared" si="33"/>
        <v>57.6</v>
      </c>
      <c r="K331" s="199">
        <f t="shared" si="34"/>
        <v>50</v>
      </c>
      <c r="L331" s="199">
        <f t="shared" si="35"/>
        <v>50</v>
      </c>
      <c r="M331" s="200">
        <f>IF(COUNTIF(datos_campo!K335:T335,"&gt;=0")&gt;=1,((SUM(datos_campo!K335:T335)*100)/(COUNTIF(datos_campo!K335:T335,"&gt;=0")*20))," ")</f>
        <v>8.3333333333333339</v>
      </c>
      <c r="N331" s="198">
        <f>IF(AND(datos_campo!U335&gt;=0,datos_campo!V335&gt;=0),AVERAGE(datos_campo!U335:V335),IF(OR(datos_campo!U335="",datos_campo!V335=""),SUM(datos_campo!U335:V335),"revisar"))*400</f>
        <v>12400</v>
      </c>
      <c r="O331" s="198">
        <f>IF(AND(datos_campo!W335&gt;=0,datos_campo!X335&gt;=0),AVERAGE(datos_campo!W335:X335),IF(OR(datos_campo!W335="",datos_campo!X335=""),SUM(datos_campo!W335:X335),"revisar"))*400</f>
        <v>13600</v>
      </c>
      <c r="P331" s="198">
        <f>IF(AND(datos_campo!Y335&gt;=0,datos_campo!Z335&gt;=0),AVERAGE(datos_campo!Y335:Z335),IF(OR(datos_campo!Y335="",datos_campo!Z335=""),SUM(datos_campo!Y335:Z335),"revisar"))*400</f>
        <v>0</v>
      </c>
      <c r="Q331" s="198">
        <f>IF(AND(datos_campo!AA335&gt;=0,datos_campo!AB335&gt;=0),AVERAGE(datos_campo!AA335:AB335),IF(OR(datos_campo!AA335="",datos_campo!AB335=""),SUM(datos_campo!AA335:AB335),"revisar"))*400</f>
        <v>400</v>
      </c>
      <c r="R331" s="198">
        <f>IF(AND(datos_campo!AC335&gt;=0,datos_campo!AD335&gt;=0),AVERAGE(datos_campo!AC335:AD335),IF(OR(datos_campo!AC335="",datos_campo!AD335=""),SUM(datos_campo!AC335:AD335),"revisar"))*400</f>
        <v>0</v>
      </c>
      <c r="S331" s="198">
        <f t="shared" ref="S331:S394" si="37">SUM(N331:R331)</f>
        <v>26400</v>
      </c>
      <c r="T331" s="198">
        <f>IF(AND(datos_campo!AE320&gt;=0,datos_campo!AF320&gt;=0),AVERAGE(datos_campo!AE320:AF320),IF(OR(datos_campo!AE320="",datos_campo!AF320=""),SUM(datos_campo!AE320:AF320),"revisar"))*400</f>
        <v>0</v>
      </c>
      <c r="U331" s="198">
        <f>IF(AND(datos_campo!AG335&gt;=0,datos_campo!AH335&gt;=0),AVERAGE(datos_campo!AG335:AH335),IF(OR(datos_campo!AG335="",datos_campo!AH335=""),SUM(datos_campo!AG335:AH335),"revisar"))*400</f>
        <v>0</v>
      </c>
      <c r="V331" s="201">
        <f t="shared" si="36"/>
        <v>0</v>
      </c>
    </row>
    <row r="332" spans="1:22" x14ac:dyDescent="0.25">
      <c r="A332" s="130">
        <f>datos_campo!A336</f>
        <v>42857</v>
      </c>
      <c r="B332" s="127" t="str">
        <f>datos_campo!B336</f>
        <v>Sierra Morena</v>
      </c>
      <c r="C332" s="215">
        <f>datos_campo!C336</f>
        <v>6</v>
      </c>
      <c r="D332" s="127">
        <f>datos_campo!D336</f>
        <v>22</v>
      </c>
      <c r="E332" s="131">
        <f>datos_campo!E336</f>
        <v>4</v>
      </c>
      <c r="F332" s="127">
        <f>datos_campo!F336</f>
        <v>0</v>
      </c>
      <c r="G332" s="127">
        <f>datos_campo!G336</f>
        <v>5</v>
      </c>
      <c r="H332" s="131">
        <f>(datos_campo!H336/G332)</f>
        <v>43.6</v>
      </c>
      <c r="I332" s="131">
        <f>(datos_campo!I336/G332)</f>
        <v>31.6</v>
      </c>
      <c r="J332" s="131">
        <f t="shared" si="33"/>
        <v>75.2</v>
      </c>
      <c r="K332" s="131">
        <f t="shared" si="34"/>
        <v>57.978723404255319</v>
      </c>
      <c r="L332" s="131">
        <f t="shared" si="35"/>
        <v>42.021276595744681</v>
      </c>
      <c r="M332" s="132">
        <f>IF(COUNTIF(datos_campo!K336:T336,"&gt;=0")&gt;=1,((SUM(datos_campo!K336:T336)*100)/(COUNTIF(datos_campo!K336:T336,"&gt;=0")*20))," ")</f>
        <v>9</v>
      </c>
      <c r="N332" s="127">
        <f>IF(AND(datos_campo!U336&gt;=0,datos_campo!V336&gt;=0),AVERAGE(datos_campo!U336:V336),IF(OR(datos_campo!U336="",datos_campo!V336=""),SUM(datos_campo!U336:V336),"revisar"))*400</f>
        <v>3600</v>
      </c>
      <c r="O332" s="127">
        <f>IF(AND(datos_campo!W336&gt;=0,datos_campo!X336&gt;=0),AVERAGE(datos_campo!W336:X336),IF(OR(datos_campo!W336="",datos_campo!X336=""),SUM(datos_campo!W336:X336),"revisar"))*400</f>
        <v>33200</v>
      </c>
      <c r="P332" s="127">
        <f>IF(AND(datos_campo!Y336&gt;=0,datos_campo!Z336&gt;=0),AVERAGE(datos_campo!Y336:Z336),IF(OR(datos_campo!Y336="",datos_campo!Z336=""),SUM(datos_campo!Y336:Z336),"revisar"))*400</f>
        <v>0</v>
      </c>
      <c r="Q332" s="127">
        <f>IF(AND(datos_campo!AA336&gt;=0,datos_campo!AB336&gt;=0),AVERAGE(datos_campo!AA336:AB336),IF(OR(datos_campo!AA336="",datos_campo!AB336=""),SUM(datos_campo!AA336:AB336),"revisar"))*400</f>
        <v>400</v>
      </c>
      <c r="R332" s="127">
        <f>IF(AND(datos_campo!AC336&gt;=0,datos_campo!AD336&gt;=0),AVERAGE(datos_campo!AC336:AD336),IF(OR(datos_campo!AC336="",datos_campo!AD336=""),SUM(datos_campo!AC336:AD336),"revisar"))*400</f>
        <v>0</v>
      </c>
      <c r="S332" s="127">
        <f t="shared" si="37"/>
        <v>37200</v>
      </c>
      <c r="T332" s="127">
        <f>IF(AND(datos_campo!AE321&gt;=0,datos_campo!AF321&gt;=0),AVERAGE(datos_campo!AE321:AF321),IF(OR(datos_campo!AE321="",datos_campo!AF321=""),SUM(datos_campo!AE321:AF321),"revisar"))*400</f>
        <v>0</v>
      </c>
      <c r="U332" s="127">
        <f>IF(AND(datos_campo!AG336&gt;=0,datos_campo!AH336&gt;=0),AVERAGE(datos_campo!AG336:AH336),IF(OR(datos_campo!AG336="",datos_campo!AH336=""),SUM(datos_campo!AG336:AH336),"revisar"))*400</f>
        <v>0</v>
      </c>
      <c r="V332" s="128">
        <f t="shared" si="36"/>
        <v>0</v>
      </c>
    </row>
    <row r="333" spans="1:22" x14ac:dyDescent="0.25">
      <c r="A333" s="130">
        <f>datos_campo!A337</f>
        <v>42857</v>
      </c>
      <c r="B333" s="127" t="str">
        <f>datos_campo!B337</f>
        <v>Sierra Morena</v>
      </c>
      <c r="C333" s="215">
        <f>datos_campo!C337</f>
        <v>6</v>
      </c>
      <c r="D333" s="127">
        <f>datos_campo!D337</f>
        <v>23</v>
      </c>
      <c r="E333" s="131">
        <f>datos_campo!E337</f>
        <v>4</v>
      </c>
      <c r="F333" s="127">
        <f>datos_campo!F337</f>
        <v>0</v>
      </c>
      <c r="G333" s="127">
        <f>datos_campo!G337</f>
        <v>5</v>
      </c>
      <c r="H333" s="131">
        <f>(datos_campo!H337/G333)</f>
        <v>23.4</v>
      </c>
      <c r="I333" s="131">
        <f>(datos_campo!I337/G333)</f>
        <v>26.4</v>
      </c>
      <c r="J333" s="131">
        <f t="shared" si="33"/>
        <v>49.8</v>
      </c>
      <c r="K333" s="131">
        <f t="shared" si="34"/>
        <v>46.987951807228917</v>
      </c>
      <c r="L333" s="131">
        <f t="shared" si="35"/>
        <v>53.01204819277109</v>
      </c>
      <c r="M333" s="132">
        <f>IF(COUNTIF(datos_campo!K337:T337,"&gt;=0")&gt;=1,((SUM(datos_campo!K337:T337)*100)/(COUNTIF(datos_campo!K337:T337,"&gt;=0")*20))," ")</f>
        <v>12</v>
      </c>
      <c r="N333" s="127">
        <f>IF(AND(datos_campo!U337&gt;=0,datos_campo!V337&gt;=0),AVERAGE(datos_campo!U337:V337),IF(OR(datos_campo!U337="",datos_campo!V337=""),SUM(datos_campo!U337:V337),"revisar"))*400</f>
        <v>16800</v>
      </c>
      <c r="O333" s="127">
        <f>IF(AND(datos_campo!W337&gt;=0,datos_campo!X337&gt;=0),AVERAGE(datos_campo!W337:X337),IF(OR(datos_campo!W337="",datos_campo!X337=""),SUM(datos_campo!W337:X337),"revisar"))*400</f>
        <v>3600</v>
      </c>
      <c r="P333" s="127">
        <f>IF(AND(datos_campo!Y337&gt;=0,datos_campo!Z337&gt;=0),AVERAGE(datos_campo!Y337:Z337),IF(OR(datos_campo!Y337="",datos_campo!Z337=""),SUM(datos_campo!Y337:Z337),"revisar"))*400</f>
        <v>0</v>
      </c>
      <c r="Q333" s="127">
        <f>IF(AND(datos_campo!AA337&gt;=0,datos_campo!AB337&gt;=0),AVERAGE(datos_campo!AA337:AB337),IF(OR(datos_campo!AA337="",datos_campo!AB337=""),SUM(datos_campo!AA337:AB337),"revisar"))*400</f>
        <v>0</v>
      </c>
      <c r="R333" s="127">
        <f>IF(AND(datos_campo!AC337&gt;=0,datos_campo!AD337&gt;=0),AVERAGE(datos_campo!AC337:AD337),IF(OR(datos_campo!AC337="",datos_campo!AD337=""),SUM(datos_campo!AC337:AD337),"revisar"))*400</f>
        <v>0</v>
      </c>
      <c r="S333" s="127">
        <f t="shared" si="37"/>
        <v>20400</v>
      </c>
      <c r="T333" s="127">
        <f>IF(AND(datos_campo!AE322&gt;=0,datos_campo!AF322&gt;=0),AVERAGE(datos_campo!AE322:AF322),IF(OR(datos_campo!AE322="",datos_campo!AF322=""),SUM(datos_campo!AE322:AF322),"revisar"))*400</f>
        <v>0</v>
      </c>
      <c r="U333" s="127">
        <f>IF(AND(datos_campo!AG337&gt;=0,datos_campo!AH337&gt;=0),AVERAGE(datos_campo!AG337:AH337),IF(OR(datos_campo!AG337="",datos_campo!AH337=""),SUM(datos_campo!AG337:AH337),"revisar"))*400</f>
        <v>0</v>
      </c>
      <c r="V333" s="128">
        <f t="shared" si="36"/>
        <v>0</v>
      </c>
    </row>
    <row r="334" spans="1:22" x14ac:dyDescent="0.25">
      <c r="A334" s="130">
        <f>datos_campo!A338</f>
        <v>42857</v>
      </c>
      <c r="B334" s="127" t="str">
        <f>datos_campo!B338</f>
        <v>Sierra Morena</v>
      </c>
      <c r="C334" s="215">
        <f>datos_campo!C338</f>
        <v>6</v>
      </c>
      <c r="D334" s="127">
        <f>datos_campo!D338</f>
        <v>24</v>
      </c>
      <c r="E334" s="131">
        <f>datos_campo!E338</f>
        <v>4</v>
      </c>
      <c r="F334" s="127">
        <f>datos_campo!F338</f>
        <v>0</v>
      </c>
      <c r="G334" s="127">
        <f>datos_campo!G338</f>
        <v>5</v>
      </c>
      <c r="H334" s="131">
        <f>(datos_campo!H338/G334)</f>
        <v>39.6</v>
      </c>
      <c r="I334" s="131">
        <f>(datos_campo!I338/G334)</f>
        <v>51.6</v>
      </c>
      <c r="J334" s="131">
        <f t="shared" si="33"/>
        <v>91.2</v>
      </c>
      <c r="K334" s="131">
        <f t="shared" si="34"/>
        <v>43.421052631578945</v>
      </c>
      <c r="L334" s="131">
        <f t="shared" si="35"/>
        <v>56.578947368421048</v>
      </c>
      <c r="M334" s="132">
        <f>IF(COUNTIF(datos_campo!K338:T338,"&gt;=0")&gt;=1,((SUM(datos_campo!K338:T338)*100)/(COUNTIF(datos_campo!K338:T338,"&gt;=0")*20))," ")</f>
        <v>17.25</v>
      </c>
      <c r="N334" s="127">
        <f>IF(AND(datos_campo!U338&gt;=0,datos_campo!V338&gt;=0),AVERAGE(datos_campo!U338:V338),IF(OR(datos_campo!U338="",datos_campo!V338=""),SUM(datos_campo!U338:V338),"revisar"))*400</f>
        <v>7600</v>
      </c>
      <c r="O334" s="127">
        <f>IF(AND(datos_campo!W338&gt;=0,datos_campo!X338&gt;=0),AVERAGE(datos_campo!W338:X338),IF(OR(datos_campo!W338="",datos_campo!X338=""),SUM(datos_campo!W338:X338),"revisar"))*400</f>
        <v>8800</v>
      </c>
      <c r="P334" s="127">
        <f>IF(AND(datos_campo!Y338&gt;=0,datos_campo!Z338&gt;=0),AVERAGE(datos_campo!Y338:Z338),IF(OR(datos_campo!Y338="",datos_campo!Z338=""),SUM(datos_campo!Y338:Z338),"revisar"))*400</f>
        <v>0</v>
      </c>
      <c r="Q334" s="127">
        <f>IF(AND(datos_campo!AA338&gt;=0,datos_campo!AB338&gt;=0),AVERAGE(datos_campo!AA338:AB338),IF(OR(datos_campo!AA338="",datos_campo!AB338=""),SUM(datos_campo!AA338:AB338),"revisar"))*400</f>
        <v>0</v>
      </c>
      <c r="R334" s="127">
        <f>IF(AND(datos_campo!AC338&gt;=0,datos_campo!AD338&gt;=0),AVERAGE(datos_campo!AC338:AD338),IF(OR(datos_campo!AC338="",datos_campo!AD338=""),SUM(datos_campo!AC338:AD338),"revisar"))*400</f>
        <v>0</v>
      </c>
      <c r="S334" s="127">
        <f t="shared" si="37"/>
        <v>16400</v>
      </c>
      <c r="T334" s="127">
        <f>IF(AND(datos_campo!AE323&gt;=0,datos_campo!AF323&gt;=0),AVERAGE(datos_campo!AE323:AF323),IF(OR(datos_campo!AE323="",datos_campo!AF323=""),SUM(datos_campo!AE323:AF323),"revisar"))*400</f>
        <v>0</v>
      </c>
      <c r="U334" s="127">
        <f>IF(AND(datos_campo!AG338&gt;=0,datos_campo!AH338&gt;=0),AVERAGE(datos_campo!AG338:AH338),IF(OR(datos_campo!AG338="",datos_campo!AH338=""),SUM(datos_campo!AG338:AH338),"revisar"))*400</f>
        <v>2400</v>
      </c>
      <c r="V334" s="128">
        <f t="shared" si="36"/>
        <v>2400</v>
      </c>
    </row>
    <row r="335" spans="1:22" x14ac:dyDescent="0.25">
      <c r="A335" s="130">
        <f>datos_campo!A339</f>
        <v>42857</v>
      </c>
      <c r="B335" s="127" t="str">
        <f>datos_campo!B339</f>
        <v>Sierra Morena</v>
      </c>
      <c r="C335" s="215">
        <f>datos_campo!C339</f>
        <v>6</v>
      </c>
      <c r="D335" s="127">
        <f>datos_campo!D339</f>
        <v>25</v>
      </c>
      <c r="E335" s="131">
        <f>datos_campo!E339</f>
        <v>4</v>
      </c>
      <c r="F335" s="127">
        <f>datos_campo!F339</f>
        <v>0</v>
      </c>
      <c r="G335" s="127">
        <f>datos_campo!G339</f>
        <v>5</v>
      </c>
      <c r="H335" s="131">
        <f>(datos_campo!H339/G335)</f>
        <v>28.2</v>
      </c>
      <c r="I335" s="131">
        <f>(datos_campo!I339/G335)</f>
        <v>24.4</v>
      </c>
      <c r="J335" s="131">
        <f t="shared" si="33"/>
        <v>52.599999999999994</v>
      </c>
      <c r="K335" s="131">
        <f t="shared" si="34"/>
        <v>53.612167300380236</v>
      </c>
      <c r="L335" s="131">
        <f t="shared" si="35"/>
        <v>46.387832699619779</v>
      </c>
      <c r="M335" s="132">
        <f>IF(COUNTIF(datos_campo!K339:T339,"&gt;=0")&gt;=1,((SUM(datos_campo!K339:T339)*100)/(COUNTIF(datos_campo!K339:T339,"&gt;=0")*20))," ")</f>
        <v>15.25</v>
      </c>
      <c r="N335" s="127">
        <f>IF(AND(datos_campo!U339&gt;=0,datos_campo!V339&gt;=0),AVERAGE(datos_campo!U339:V339),IF(OR(datos_campo!U339="",datos_campo!V339=""),SUM(datos_campo!U339:V339),"revisar"))*400</f>
        <v>10400</v>
      </c>
      <c r="O335" s="127">
        <f>IF(AND(datos_campo!W339&gt;=0,datos_campo!X339&gt;=0),AVERAGE(datos_campo!W339:X339),IF(OR(datos_campo!W339="",datos_campo!X339=""),SUM(datos_campo!W339:X339),"revisar"))*400</f>
        <v>11600</v>
      </c>
      <c r="P335" s="127">
        <f>IF(AND(datos_campo!Y339&gt;=0,datos_campo!Z339&gt;=0),AVERAGE(datos_campo!Y339:Z339),IF(OR(datos_campo!Y339="",datos_campo!Z339=""),SUM(datos_campo!Y339:Z339),"revisar"))*400</f>
        <v>400</v>
      </c>
      <c r="Q335" s="127">
        <f>IF(AND(datos_campo!AA339&gt;=0,datos_campo!AB339&gt;=0),AVERAGE(datos_campo!AA339:AB339),IF(OR(datos_campo!AA339="",datos_campo!AB339=""),SUM(datos_campo!AA339:AB339),"revisar"))*400</f>
        <v>400</v>
      </c>
      <c r="R335" s="127">
        <f>IF(AND(datos_campo!AC339&gt;=0,datos_campo!AD339&gt;=0),AVERAGE(datos_campo!AC339:AD339),IF(OR(datos_campo!AC339="",datos_campo!AD339=""),SUM(datos_campo!AC339:AD339),"revisar"))*400</f>
        <v>0</v>
      </c>
      <c r="S335" s="127">
        <f t="shared" si="37"/>
        <v>22800</v>
      </c>
      <c r="T335" s="127">
        <f>IF(AND(datos_campo!AE324&gt;=0,datos_campo!AF324&gt;=0),AVERAGE(datos_campo!AE324:AF324),IF(OR(datos_campo!AE324="",datos_campo!AF324=""),SUM(datos_campo!AE324:AF324),"revisar"))*400</f>
        <v>0</v>
      </c>
      <c r="U335" s="127">
        <f>IF(AND(datos_campo!AG339&gt;=0,datos_campo!AH339&gt;=0),AVERAGE(datos_campo!AG339:AH339),IF(OR(datos_campo!AG339="",datos_campo!AH339=""),SUM(datos_campo!AG339:AH339),"revisar"))*400</f>
        <v>400</v>
      </c>
      <c r="V335" s="128">
        <f t="shared" si="36"/>
        <v>400</v>
      </c>
    </row>
    <row r="336" spans="1:22" x14ac:dyDescent="0.25">
      <c r="A336" s="130">
        <f>datos_campo!A340</f>
        <v>42857</v>
      </c>
      <c r="B336" s="127" t="str">
        <f>datos_campo!B340</f>
        <v>Sierra Morena</v>
      </c>
      <c r="C336" s="215">
        <f>datos_campo!C340</f>
        <v>6</v>
      </c>
      <c r="D336" s="127">
        <f>datos_campo!D340</f>
        <v>26</v>
      </c>
      <c r="E336" s="131">
        <f>datos_campo!E340</f>
        <v>4</v>
      </c>
      <c r="F336" s="127">
        <f>datos_campo!F340</f>
        <v>0</v>
      </c>
      <c r="G336" s="127">
        <f>datos_campo!G340</f>
        <v>5</v>
      </c>
      <c r="H336" s="131">
        <f>(datos_campo!H340/G336)</f>
        <v>45.8</v>
      </c>
      <c r="I336" s="131">
        <f>(datos_campo!I340/G336)</f>
        <v>25.4</v>
      </c>
      <c r="J336" s="131">
        <f t="shared" si="33"/>
        <v>71.199999999999989</v>
      </c>
      <c r="K336" s="131">
        <f t="shared" si="34"/>
        <v>64.325842696629223</v>
      </c>
      <c r="L336" s="131">
        <f t="shared" si="35"/>
        <v>35.674157303370791</v>
      </c>
      <c r="M336" s="132">
        <f>IF(COUNTIF(datos_campo!K340:T340,"&gt;=0")&gt;=1,((SUM(datos_campo!K340:T340)*100)/(COUNTIF(datos_campo!K340:T340,"&gt;=0")*20))," ")</f>
        <v>5.5</v>
      </c>
      <c r="N336" s="127">
        <f>IF(AND(datos_campo!U340&gt;=0,datos_campo!V340&gt;=0),AVERAGE(datos_campo!U340:V340),IF(OR(datos_campo!U340="",datos_campo!V340=""),SUM(datos_campo!U340:V340),"revisar"))*400</f>
        <v>2400</v>
      </c>
      <c r="O336" s="127">
        <f>IF(AND(datos_campo!W340&gt;=0,datos_campo!X340&gt;=0),AVERAGE(datos_campo!W340:X340),IF(OR(datos_campo!W340="",datos_campo!X340=""),SUM(datos_campo!W340:X340),"revisar"))*400</f>
        <v>2000</v>
      </c>
      <c r="P336" s="127">
        <f>IF(AND(datos_campo!Y340&gt;=0,datos_campo!Z340&gt;=0),AVERAGE(datos_campo!Y340:Z340),IF(OR(datos_campo!Y340="",datos_campo!Z340=""),SUM(datos_campo!Y340:Z340),"revisar"))*400</f>
        <v>0</v>
      </c>
      <c r="Q336" s="127">
        <f>IF(AND(datos_campo!AA340&gt;=0,datos_campo!AB340&gt;=0),AVERAGE(datos_campo!AA340:AB340),IF(OR(datos_campo!AA340="",datos_campo!AB340=""),SUM(datos_campo!AA340:AB340),"revisar"))*400</f>
        <v>0</v>
      </c>
      <c r="R336" s="127">
        <f>IF(AND(datos_campo!AC340&gt;=0,datos_campo!AD340&gt;=0),AVERAGE(datos_campo!AC340:AD340),IF(OR(datos_campo!AC340="",datos_campo!AD340=""),SUM(datos_campo!AC340:AD340),"revisar"))*400</f>
        <v>0</v>
      </c>
      <c r="S336" s="127">
        <f t="shared" si="37"/>
        <v>4400</v>
      </c>
      <c r="T336" s="127">
        <f>IF(AND(datos_campo!AE325&gt;=0,datos_campo!AF325&gt;=0),AVERAGE(datos_campo!AE325:AF325),IF(OR(datos_campo!AE325="",datos_campo!AF325=""),SUM(datos_campo!AE325:AF325),"revisar"))*400</f>
        <v>0</v>
      </c>
      <c r="U336" s="127">
        <f>IF(AND(datos_campo!AG340&gt;=0,datos_campo!AH340&gt;=0),AVERAGE(datos_campo!AG340:AH340),IF(OR(datos_campo!AG340="",datos_campo!AH340=""),SUM(datos_campo!AG340:AH340),"revisar"))*400</f>
        <v>0</v>
      </c>
      <c r="V336" s="128">
        <f t="shared" si="36"/>
        <v>0</v>
      </c>
    </row>
    <row r="337" spans="1:22" x14ac:dyDescent="0.25">
      <c r="A337" s="130">
        <f>datos_campo!A341</f>
        <v>42857</v>
      </c>
      <c r="B337" s="127" t="str">
        <f>datos_campo!B341</f>
        <v>Sierra Morena</v>
      </c>
      <c r="C337" s="215">
        <f>datos_campo!C341</f>
        <v>6</v>
      </c>
      <c r="D337" s="127">
        <f>datos_campo!D341</f>
        <v>27</v>
      </c>
      <c r="E337" s="131">
        <f>datos_campo!E341</f>
        <v>24</v>
      </c>
      <c r="F337" s="127">
        <f>datos_campo!F341</f>
        <v>0</v>
      </c>
      <c r="G337" s="127">
        <f>datos_campo!G341</f>
        <v>5</v>
      </c>
      <c r="H337" s="131">
        <f>(datos_campo!H341/G337)</f>
        <v>28.2</v>
      </c>
      <c r="I337" s="131">
        <f>(datos_campo!I341/G337)</f>
        <v>24.4</v>
      </c>
      <c r="J337" s="131">
        <f t="shared" si="33"/>
        <v>52.599999999999994</v>
      </c>
      <c r="K337" s="131">
        <f t="shared" si="34"/>
        <v>53.612167300380236</v>
      </c>
      <c r="L337" s="131">
        <f t="shared" si="35"/>
        <v>46.387832699619779</v>
      </c>
      <c r="M337" s="132">
        <f>IF(COUNTIF(datos_campo!K341:T341,"&gt;=0")&gt;=1,((SUM(datos_campo!K341:T341)*100)/(COUNTIF(datos_campo!K341:T341,"&gt;=0")*20))," ")</f>
        <v>15.25</v>
      </c>
      <c r="N337" s="127">
        <f>IF(AND(datos_campo!U341&gt;=0,datos_campo!V341&gt;=0),AVERAGE(datos_campo!U341:V341),IF(OR(datos_campo!U341="",datos_campo!V341=""),SUM(datos_campo!U341:V341),"revisar"))*400</f>
        <v>10400</v>
      </c>
      <c r="O337" s="127">
        <f>IF(AND(datos_campo!W341&gt;=0,datos_campo!X341&gt;=0),AVERAGE(datos_campo!W341:X341),IF(OR(datos_campo!W341="",datos_campo!X341=""),SUM(datos_campo!W341:X341),"revisar"))*400</f>
        <v>11600</v>
      </c>
      <c r="P337" s="127">
        <f>IF(AND(datos_campo!Y341&gt;=0,datos_campo!Z341&gt;=0),AVERAGE(datos_campo!Y341:Z341),IF(OR(datos_campo!Y341="",datos_campo!Z341=""),SUM(datos_campo!Y341:Z341),"revisar"))*400</f>
        <v>400</v>
      </c>
      <c r="Q337" s="127">
        <f>IF(AND(datos_campo!AA341&gt;=0,datos_campo!AB341&gt;=0),AVERAGE(datos_campo!AA341:AB341),IF(OR(datos_campo!AA341="",datos_campo!AB341=""),SUM(datos_campo!AA341:AB341),"revisar"))*400</f>
        <v>400</v>
      </c>
      <c r="R337" s="127">
        <f>IF(AND(datos_campo!AC341&gt;=0,datos_campo!AD341&gt;=0),AVERAGE(datos_campo!AC341:AD341),IF(OR(datos_campo!AC341="",datos_campo!AD341=""),SUM(datos_campo!AC341:AD341),"revisar"))*400</f>
        <v>0</v>
      </c>
      <c r="S337" s="127">
        <f t="shared" si="37"/>
        <v>22800</v>
      </c>
      <c r="T337" s="127">
        <f>IF(AND(datos_campo!AE326&gt;=0,datos_campo!AF326&gt;=0),AVERAGE(datos_campo!AE326:AF326),IF(OR(datos_campo!AE326="",datos_campo!AF326=""),SUM(datos_campo!AE326:AF326),"revisar"))*400</f>
        <v>0</v>
      </c>
      <c r="U337" s="127">
        <f>IF(AND(datos_campo!AG341&gt;=0,datos_campo!AH341&gt;=0),AVERAGE(datos_campo!AG341:AH341),IF(OR(datos_campo!AG341="",datos_campo!AH341=""),SUM(datos_campo!AG341:AH341),"revisar"))*400</f>
        <v>400</v>
      </c>
      <c r="V337" s="128">
        <f t="shared" si="36"/>
        <v>400</v>
      </c>
    </row>
    <row r="338" spans="1:22" x14ac:dyDescent="0.25">
      <c r="A338" s="130">
        <f>datos_campo!A342</f>
        <v>42857</v>
      </c>
      <c r="B338" s="127" t="str">
        <f>datos_campo!B342</f>
        <v>Sierra Morena</v>
      </c>
      <c r="C338" s="215">
        <f>datos_campo!C342</f>
        <v>6</v>
      </c>
      <c r="D338" s="127">
        <f>datos_campo!D342</f>
        <v>28</v>
      </c>
      <c r="E338" s="131">
        <f>datos_campo!E342</f>
        <v>24</v>
      </c>
      <c r="F338" s="127">
        <f>datos_campo!F342</f>
        <v>0</v>
      </c>
      <c r="G338" s="127">
        <f>datos_campo!G342</f>
        <v>5</v>
      </c>
      <c r="H338" s="131">
        <f>(datos_campo!H342/G338)</f>
        <v>13.2</v>
      </c>
      <c r="I338" s="131">
        <f>(datos_campo!I342/G338)</f>
        <v>36.4</v>
      </c>
      <c r="J338" s="131">
        <f t="shared" si="33"/>
        <v>49.599999999999994</v>
      </c>
      <c r="K338" s="131">
        <f t="shared" si="34"/>
        <v>26.612903225806456</v>
      </c>
      <c r="L338" s="131">
        <f t="shared" si="35"/>
        <v>73.387096774193552</v>
      </c>
      <c r="M338" s="132">
        <f>IF(COUNTIF(datos_campo!K342:T342,"&gt;=0")&gt;=1,((SUM(datos_campo!K342:T342)*100)/(COUNTIF(datos_campo!K342:T342,"&gt;=0")*20))," ")</f>
        <v>18.333333333333332</v>
      </c>
      <c r="N338" s="127">
        <f>IF(AND(datos_campo!U342&gt;=0,datos_campo!V342&gt;=0),AVERAGE(datos_campo!U342:V342),IF(OR(datos_campo!U342="",datos_campo!V342=""),SUM(datos_campo!U342:V342),"revisar"))*400</f>
        <v>17200</v>
      </c>
      <c r="O338" s="127">
        <f>IF(AND(datos_campo!W342&gt;=0,datos_campo!X342&gt;=0),AVERAGE(datos_campo!W342:X342),IF(OR(datos_campo!W342="",datos_campo!X342=""),SUM(datos_campo!W342:X342),"revisar"))*400</f>
        <v>10000</v>
      </c>
      <c r="P338" s="127">
        <f>IF(AND(datos_campo!Y342&gt;=0,datos_campo!Z342&gt;=0),AVERAGE(datos_campo!Y342:Z342),IF(OR(datos_campo!Y342="",datos_campo!Z342=""),SUM(datos_campo!Y342:Z342),"revisar"))*400</f>
        <v>0</v>
      </c>
      <c r="Q338" s="127">
        <f>IF(AND(datos_campo!AA342&gt;=0,datos_campo!AB342&gt;=0),AVERAGE(datos_campo!AA342:AB342),IF(OR(datos_campo!AA342="",datos_campo!AB342=""),SUM(datos_campo!AA342:AB342),"revisar"))*400</f>
        <v>0</v>
      </c>
      <c r="R338" s="127">
        <f>IF(AND(datos_campo!AC342&gt;=0,datos_campo!AD342&gt;=0),AVERAGE(datos_campo!AC342:AD342),IF(OR(datos_campo!AC342="",datos_campo!AD342=""),SUM(datos_campo!AC342:AD342),"revisar"))*400</f>
        <v>0</v>
      </c>
      <c r="S338" s="127">
        <f t="shared" si="37"/>
        <v>27200</v>
      </c>
      <c r="T338" s="127">
        <f>IF(AND(datos_campo!AE327&gt;=0,datos_campo!AF327&gt;=0),AVERAGE(datos_campo!AE327:AF327),IF(OR(datos_campo!AE327="",datos_campo!AF327=""),SUM(datos_campo!AE327:AF327),"revisar"))*400</f>
        <v>0</v>
      </c>
      <c r="U338" s="127">
        <f>IF(AND(datos_campo!AG342&gt;=0,datos_campo!AH342&gt;=0),AVERAGE(datos_campo!AG342:AH342),IF(OR(datos_campo!AG342="",datos_campo!AH342=""),SUM(datos_campo!AG342:AH342),"revisar"))*400</f>
        <v>800</v>
      </c>
      <c r="V338" s="128">
        <f t="shared" si="36"/>
        <v>800</v>
      </c>
    </row>
    <row r="339" spans="1:22" x14ac:dyDescent="0.25">
      <c r="A339" s="130">
        <f>datos_campo!A343</f>
        <v>42857</v>
      </c>
      <c r="B339" s="127" t="str">
        <f>datos_campo!B343</f>
        <v>Sierra Morena</v>
      </c>
      <c r="C339" s="215">
        <f>datos_campo!C343</f>
        <v>6</v>
      </c>
      <c r="D339" s="127">
        <f>datos_campo!D343</f>
        <v>29</v>
      </c>
      <c r="E339" s="131">
        <f>datos_campo!E343</f>
        <v>26</v>
      </c>
      <c r="F339" s="127">
        <f>datos_campo!F343</f>
        <v>0</v>
      </c>
      <c r="G339" s="127">
        <f>datos_campo!G343</f>
        <v>5</v>
      </c>
      <c r="H339" s="131">
        <f>(datos_campo!H343/G339)</f>
        <v>62.2</v>
      </c>
      <c r="I339" s="131">
        <f>(datos_campo!I343/G339)</f>
        <v>37</v>
      </c>
      <c r="J339" s="131">
        <f t="shared" si="33"/>
        <v>99.2</v>
      </c>
      <c r="K339" s="131">
        <f t="shared" si="34"/>
        <v>62.701612903225808</v>
      </c>
      <c r="L339" s="131">
        <f t="shared" si="35"/>
        <v>37.298387096774192</v>
      </c>
      <c r="M339" s="132">
        <f>IF(COUNTIF(datos_campo!K343:T343,"&gt;=0")&gt;=1,((SUM(datos_campo!K343:T343)*100)/(COUNTIF(datos_campo!K343:T343,"&gt;=0")*20))," ")</f>
        <v>5.25</v>
      </c>
      <c r="N339" s="127">
        <f>IF(AND(datos_campo!U343&gt;=0,datos_campo!V343&gt;=0),AVERAGE(datos_campo!U343:V343),IF(OR(datos_campo!U343="",datos_campo!V343=""),SUM(datos_campo!U343:V343),"revisar"))*400</f>
        <v>7200</v>
      </c>
      <c r="O339" s="127">
        <f>IF(AND(datos_campo!W343&gt;=0,datos_campo!X343&gt;=0),AVERAGE(datos_campo!W343:X343),IF(OR(datos_campo!W343="",datos_campo!X343=""),SUM(datos_campo!W343:X343),"revisar"))*400</f>
        <v>11600</v>
      </c>
      <c r="P339" s="127">
        <f>IF(AND(datos_campo!Y343&gt;=0,datos_campo!Z343&gt;=0),AVERAGE(datos_campo!Y343:Z343),IF(OR(datos_campo!Y343="",datos_campo!Z343=""),SUM(datos_campo!Y343:Z343),"revisar"))*400</f>
        <v>0</v>
      </c>
      <c r="Q339" s="127">
        <f>IF(AND(datos_campo!AA343&gt;=0,datos_campo!AB343&gt;=0),AVERAGE(datos_campo!AA343:AB343),IF(OR(datos_campo!AA343="",datos_campo!AB343=""),SUM(datos_campo!AA343:AB343),"revisar"))*400</f>
        <v>0</v>
      </c>
      <c r="R339" s="127">
        <f>IF(AND(datos_campo!AC343&gt;=0,datos_campo!AD343&gt;=0),AVERAGE(datos_campo!AC343:AD343),IF(OR(datos_campo!AC343="",datos_campo!AD343=""),SUM(datos_campo!AC343:AD343),"revisar"))*400</f>
        <v>0</v>
      </c>
      <c r="S339" s="127">
        <f t="shared" si="37"/>
        <v>18800</v>
      </c>
      <c r="T339" s="127">
        <f>IF(AND(datos_campo!AE328&gt;=0,datos_campo!AF328&gt;=0),AVERAGE(datos_campo!AE328:AF328),IF(OR(datos_campo!AE328="",datos_campo!AF328=""),SUM(datos_campo!AE328:AF328),"revisar"))*400</f>
        <v>0</v>
      </c>
      <c r="U339" s="127">
        <f>IF(AND(datos_campo!AG343&gt;=0,datos_campo!AH343&gt;=0),AVERAGE(datos_campo!AG343:AH343),IF(OR(datos_campo!AG343="",datos_campo!AH343=""),SUM(datos_campo!AG343:AH343),"revisar"))*400</f>
        <v>0</v>
      </c>
      <c r="V339" s="128">
        <f t="shared" si="36"/>
        <v>0</v>
      </c>
    </row>
    <row r="340" spans="1:22" x14ac:dyDescent="0.25">
      <c r="A340" s="130">
        <f>datos_campo!A344</f>
        <v>42857</v>
      </c>
      <c r="B340" s="127" t="str">
        <f>datos_campo!B344</f>
        <v>Sierra Morena</v>
      </c>
      <c r="C340" s="215">
        <f>datos_campo!C344</f>
        <v>6</v>
      </c>
      <c r="D340" s="127">
        <f>datos_campo!D344</f>
        <v>30</v>
      </c>
      <c r="E340" s="131">
        <f>datos_campo!E344</f>
        <v>26</v>
      </c>
      <c r="F340" s="127">
        <f>datos_campo!F344</f>
        <v>0</v>
      </c>
      <c r="G340" s="127">
        <f>datos_campo!G344</f>
        <v>5</v>
      </c>
      <c r="H340" s="131">
        <f>(datos_campo!H344/G340)</f>
        <v>42.4</v>
      </c>
      <c r="I340" s="131">
        <f>(datos_campo!I344/G340)</f>
        <v>6</v>
      </c>
      <c r="J340" s="131">
        <f t="shared" si="33"/>
        <v>48.4</v>
      </c>
      <c r="K340" s="131">
        <f t="shared" si="34"/>
        <v>87.603305785123965</v>
      </c>
      <c r="L340" s="131">
        <f t="shared" si="35"/>
        <v>12.396694214876034</v>
      </c>
      <c r="M340" s="132">
        <f>IF(COUNTIF(datos_campo!K344:T344,"&gt;=0")&gt;=1,((SUM(datos_campo!K344:T344)*100)/(COUNTIF(datos_campo!K344:T344,"&gt;=0")*20))," ")</f>
        <v>7.5</v>
      </c>
      <c r="N340" s="127">
        <f>IF(AND(datos_campo!U344&gt;=0,datos_campo!V344&gt;=0),AVERAGE(datos_campo!U344:V344),IF(OR(datos_campo!U344="",datos_campo!V344=""),SUM(datos_campo!U344:V344),"revisar"))*400</f>
        <v>13200</v>
      </c>
      <c r="O340" s="127">
        <f>IF(AND(datos_campo!W344&gt;=0,datos_campo!X344&gt;=0),AVERAGE(datos_campo!W344:X344),IF(OR(datos_campo!W344="",datos_campo!X344=""),SUM(datos_campo!W344:X344),"revisar"))*400</f>
        <v>3600</v>
      </c>
      <c r="P340" s="127">
        <f>IF(AND(datos_campo!Y344&gt;=0,datos_campo!Z344&gt;=0),AVERAGE(datos_campo!Y344:Z344),IF(OR(datos_campo!Y344="",datos_campo!Z344=""),SUM(datos_campo!Y344:Z344),"revisar"))*400</f>
        <v>0</v>
      </c>
      <c r="Q340" s="127">
        <f>IF(AND(datos_campo!AA344&gt;=0,datos_campo!AB344&gt;=0),AVERAGE(datos_campo!AA344:AB344),IF(OR(datos_campo!AA344="",datos_campo!AB344=""),SUM(datos_campo!AA344:AB344),"revisar"))*400</f>
        <v>0</v>
      </c>
      <c r="R340" s="127">
        <f>IF(AND(datos_campo!AC344&gt;=0,datos_campo!AD344&gt;=0),AVERAGE(datos_campo!AC344:AD344),IF(OR(datos_campo!AC344="",datos_campo!AD344=""),SUM(datos_campo!AC344:AD344),"revisar"))*400</f>
        <v>0</v>
      </c>
      <c r="S340" s="127">
        <f t="shared" si="37"/>
        <v>16800</v>
      </c>
      <c r="T340" s="127">
        <f>IF(AND(datos_campo!AE329&gt;=0,datos_campo!AF329&gt;=0),AVERAGE(datos_campo!AE329:AF329),IF(OR(datos_campo!AE329="",datos_campo!AF329=""),SUM(datos_campo!AE329:AF329),"revisar"))*400</f>
        <v>0</v>
      </c>
      <c r="U340" s="127">
        <f>IF(AND(datos_campo!AG344&gt;=0,datos_campo!AH344&gt;=0),AVERAGE(datos_campo!AG344:AH344),IF(OR(datos_campo!AG344="",datos_campo!AH344=""),SUM(datos_campo!AG344:AH344),"revisar"))*400</f>
        <v>800</v>
      </c>
      <c r="V340" s="128">
        <f t="shared" si="36"/>
        <v>800</v>
      </c>
    </row>
    <row r="341" spans="1:22" x14ac:dyDescent="0.25">
      <c r="A341" s="130">
        <f>datos_campo!A345</f>
        <v>42857</v>
      </c>
      <c r="B341" s="127" t="str">
        <f>datos_campo!B345</f>
        <v>Sierra Morena</v>
      </c>
      <c r="C341" s="215">
        <f>datos_campo!C345</f>
        <v>6</v>
      </c>
      <c r="D341" s="127">
        <f>datos_campo!D345</f>
        <v>31</v>
      </c>
      <c r="E341" s="131">
        <f>datos_campo!E345</f>
        <v>3</v>
      </c>
      <c r="F341" s="127">
        <f>datos_campo!F345</f>
        <v>0</v>
      </c>
      <c r="G341" s="127">
        <f>datos_campo!G345</f>
        <v>5</v>
      </c>
      <c r="H341" s="131">
        <f>(datos_campo!H345/G341)</f>
        <v>51.6</v>
      </c>
      <c r="I341" s="131">
        <f>(datos_campo!I345/G341)</f>
        <v>18.399999999999999</v>
      </c>
      <c r="J341" s="131">
        <f t="shared" si="33"/>
        <v>70</v>
      </c>
      <c r="K341" s="131">
        <f t="shared" si="34"/>
        <v>73.714285714285708</v>
      </c>
      <c r="L341" s="131">
        <f t="shared" si="35"/>
        <v>26.285714285714281</v>
      </c>
      <c r="M341" s="132">
        <f>IF(COUNTIF(datos_campo!K345:T345,"&gt;=0")&gt;=1,((SUM(datos_campo!K345:T345)*100)/(COUNTIF(datos_campo!K345:T345,"&gt;=0")*20))," ")</f>
        <v>27.05</v>
      </c>
      <c r="N341" s="127">
        <f>IF(AND(datos_campo!U345&gt;=0,datos_campo!V345&gt;=0),AVERAGE(datos_campo!U345:V345),IF(OR(datos_campo!U345="",datos_campo!V345=""),SUM(datos_campo!U345:V345),"revisar"))*400</f>
        <v>3600</v>
      </c>
      <c r="O341" s="127">
        <f>IF(AND(datos_campo!W345&gt;=0,datos_campo!X345&gt;=0),AVERAGE(datos_campo!W345:X345),IF(OR(datos_campo!W345="",datos_campo!X345=""),SUM(datos_campo!W345:X345),"revisar"))*400</f>
        <v>6000</v>
      </c>
      <c r="P341" s="127">
        <f>IF(AND(datos_campo!Y345&gt;=0,datos_campo!Z345&gt;=0),AVERAGE(datos_campo!Y345:Z345),IF(OR(datos_campo!Y345="",datos_campo!Z345=""),SUM(datos_campo!Y345:Z345),"revisar"))*400</f>
        <v>0</v>
      </c>
      <c r="Q341" s="127">
        <f>IF(AND(datos_campo!AA345&gt;=0,datos_campo!AB345&gt;=0),AVERAGE(datos_campo!AA345:AB345),IF(OR(datos_campo!AA345="",datos_campo!AB345=""),SUM(datos_campo!AA345:AB345),"revisar"))*400</f>
        <v>0</v>
      </c>
      <c r="R341" s="127">
        <f>IF(AND(datos_campo!AC345&gt;=0,datos_campo!AD345&gt;=0),AVERAGE(datos_campo!AC345:AD345),IF(OR(datos_campo!AC345="",datos_campo!AD345=""),SUM(datos_campo!AC345:AD345),"revisar"))*400</f>
        <v>0</v>
      </c>
      <c r="S341" s="127">
        <f t="shared" si="37"/>
        <v>9600</v>
      </c>
      <c r="T341" s="127">
        <f>IF(AND(datos_campo!AE330&gt;=0,datos_campo!AF330&gt;=0),AVERAGE(datos_campo!AE330:AF330),IF(OR(datos_campo!AE330="",datos_campo!AF330=""),SUM(datos_campo!AE330:AF330),"revisar"))*400</f>
        <v>0</v>
      </c>
      <c r="U341" s="127">
        <f>IF(AND(datos_campo!AG345&gt;=0,datos_campo!AH345&gt;=0),AVERAGE(datos_campo!AG345:AH345),IF(OR(datos_campo!AG345="",datos_campo!AH345=""),SUM(datos_campo!AG345:AH345),"revisar"))*400</f>
        <v>400</v>
      </c>
      <c r="V341" s="128">
        <f t="shared" si="36"/>
        <v>400</v>
      </c>
    </row>
    <row r="342" spans="1:22" x14ac:dyDescent="0.25">
      <c r="A342" s="130">
        <f>datos_campo!A346</f>
        <v>42857</v>
      </c>
      <c r="B342" s="127" t="str">
        <f>datos_campo!B346</f>
        <v>Sierra Morena</v>
      </c>
      <c r="C342" s="215">
        <f>datos_campo!C346</f>
        <v>6</v>
      </c>
      <c r="D342" s="127">
        <f>datos_campo!D346</f>
        <v>32</v>
      </c>
      <c r="E342" s="131">
        <f>datos_campo!E346</f>
        <v>3</v>
      </c>
      <c r="F342" s="127">
        <f>datos_campo!F346</f>
        <v>0</v>
      </c>
      <c r="G342" s="127">
        <f>datos_campo!G346</f>
        <v>5</v>
      </c>
      <c r="H342" s="131">
        <f>(datos_campo!H346/G342)</f>
        <v>38.6</v>
      </c>
      <c r="I342" s="131">
        <f>(datos_campo!I346/G342)</f>
        <v>16.2</v>
      </c>
      <c r="J342" s="131">
        <f t="shared" si="33"/>
        <v>54.8</v>
      </c>
      <c r="K342" s="131">
        <f t="shared" si="34"/>
        <v>70.43795620437956</v>
      </c>
      <c r="L342" s="131">
        <f t="shared" si="35"/>
        <v>29.56204379562044</v>
      </c>
      <c r="M342" s="132">
        <f>IF(COUNTIF(datos_campo!K346:T346,"&gt;=0")&gt;=1,((SUM(datos_campo!K346:T346)*100)/(COUNTIF(datos_campo!K346:T346,"&gt;=0")*20))," ")</f>
        <v>28.444444444444443</v>
      </c>
      <c r="N342" s="127">
        <f>IF(AND(datos_campo!U346&gt;=0,datos_campo!V346&gt;=0),AVERAGE(datos_campo!U346:V346),IF(OR(datos_campo!U346="",datos_campo!V346=""),SUM(datos_campo!U346:V346),"revisar"))*400</f>
        <v>23600</v>
      </c>
      <c r="O342" s="127">
        <f>IF(AND(datos_campo!W346&gt;=0,datos_campo!X346&gt;=0),AVERAGE(datos_campo!W346:X346),IF(OR(datos_campo!W346="",datos_campo!X346=""),SUM(datos_campo!W346:X346),"revisar"))*400</f>
        <v>9200</v>
      </c>
      <c r="P342" s="127">
        <f>IF(AND(datos_campo!Y346&gt;=0,datos_campo!Z346&gt;=0),AVERAGE(datos_campo!Y346:Z346),IF(OR(datos_campo!Y346="",datos_campo!Z346=""),SUM(datos_campo!Y346:Z346),"revisar"))*400</f>
        <v>0</v>
      </c>
      <c r="Q342" s="127">
        <f>IF(AND(datos_campo!AA346&gt;=0,datos_campo!AB346&gt;=0),AVERAGE(datos_campo!AA346:AB346),IF(OR(datos_campo!AA346="",datos_campo!AB346=""),SUM(datos_campo!AA346:AB346),"revisar"))*400</f>
        <v>0</v>
      </c>
      <c r="R342" s="127">
        <f>IF(AND(datos_campo!AC346&gt;=0,datos_campo!AD346&gt;=0),AVERAGE(datos_campo!AC346:AD346),IF(OR(datos_campo!AC346="",datos_campo!AD346=""),SUM(datos_campo!AC346:AD346),"revisar"))*400</f>
        <v>0</v>
      </c>
      <c r="S342" s="127">
        <f t="shared" si="37"/>
        <v>32800</v>
      </c>
      <c r="T342" s="127">
        <f>IF(AND(datos_campo!AE331&gt;=0,datos_campo!AF331&gt;=0),AVERAGE(datos_campo!AE331:AF331),IF(OR(datos_campo!AE331="",datos_campo!AF331=""),SUM(datos_campo!AE331:AF331),"revisar"))*400</f>
        <v>0</v>
      </c>
      <c r="U342" s="127">
        <f>IF(AND(datos_campo!AG346&gt;=0,datos_campo!AH346&gt;=0),AVERAGE(datos_campo!AG346:AH346),IF(OR(datos_campo!AG346="",datos_campo!AH346=""),SUM(datos_campo!AG346:AH346),"revisar"))*400</f>
        <v>800</v>
      </c>
      <c r="V342" s="128">
        <f t="shared" si="36"/>
        <v>800</v>
      </c>
    </row>
    <row r="343" spans="1:22" x14ac:dyDescent="0.25">
      <c r="A343" s="130">
        <f>datos_campo!A347</f>
        <v>42857</v>
      </c>
      <c r="B343" s="127" t="str">
        <f>datos_campo!B347</f>
        <v>Sierra Morena</v>
      </c>
      <c r="C343" s="215">
        <f>datos_campo!C347</f>
        <v>6</v>
      </c>
      <c r="D343" s="127">
        <f>datos_campo!D347</f>
        <v>33</v>
      </c>
      <c r="E343" s="131">
        <f>datos_campo!E347</f>
        <v>3</v>
      </c>
      <c r="F343" s="127">
        <f>datos_campo!F347</f>
        <v>0</v>
      </c>
      <c r="G343" s="127">
        <f>datos_campo!G347</f>
        <v>5</v>
      </c>
      <c r="H343" s="131">
        <f>(datos_campo!H347/G343)</f>
        <v>68.599999999999994</v>
      </c>
      <c r="I343" s="131">
        <f>(datos_campo!I347/G343)</f>
        <v>26</v>
      </c>
      <c r="J343" s="131">
        <f t="shared" si="33"/>
        <v>94.6</v>
      </c>
      <c r="K343" s="131">
        <f t="shared" si="34"/>
        <v>72.515856236786462</v>
      </c>
      <c r="L343" s="131">
        <f t="shared" si="35"/>
        <v>27.484143763213531</v>
      </c>
      <c r="M343" s="132">
        <f>IF(COUNTIF(datos_campo!K347:T347,"&gt;=0")&gt;=1,((SUM(datos_campo!K347:T347)*100)/(COUNTIF(datos_campo!K347:T347,"&gt;=0")*20))," ")</f>
        <v>12.75</v>
      </c>
      <c r="N343" s="127">
        <f>IF(AND(datos_campo!U347&gt;=0,datos_campo!V347&gt;=0),AVERAGE(datos_campo!U347:V347),IF(OR(datos_campo!U347="",datos_campo!V347=""),SUM(datos_campo!U347:V347),"revisar"))*400</f>
        <v>2000</v>
      </c>
      <c r="O343" s="127">
        <f>IF(AND(datos_campo!W347&gt;=0,datos_campo!X347&gt;=0),AVERAGE(datos_campo!W347:X347),IF(OR(datos_campo!W347="",datos_campo!X347=""),SUM(datos_campo!W347:X347),"revisar"))*400</f>
        <v>400</v>
      </c>
      <c r="P343" s="127">
        <f>IF(AND(datos_campo!Y347&gt;=0,datos_campo!Z347&gt;=0),AVERAGE(datos_campo!Y347:Z347),IF(OR(datos_campo!Y347="",datos_campo!Z347=""),SUM(datos_campo!Y347:Z347),"revisar"))*400</f>
        <v>0</v>
      </c>
      <c r="Q343" s="127">
        <f>IF(AND(datos_campo!AA347&gt;=0,datos_campo!AB347&gt;=0),AVERAGE(datos_campo!AA347:AB347),IF(OR(datos_campo!AA347="",datos_campo!AB347=""),SUM(datos_campo!AA347:AB347),"revisar"))*400</f>
        <v>0</v>
      </c>
      <c r="R343" s="127">
        <f>IF(AND(datos_campo!AC347&gt;=0,datos_campo!AD347&gt;=0),AVERAGE(datos_campo!AC347:AD347),IF(OR(datos_campo!AC347="",datos_campo!AD347=""),SUM(datos_campo!AC347:AD347),"revisar"))*400</f>
        <v>0</v>
      </c>
      <c r="S343" s="127">
        <f t="shared" si="37"/>
        <v>2400</v>
      </c>
      <c r="T343" s="127">
        <f>IF(AND(datos_campo!AE332&gt;=0,datos_campo!AF332&gt;=0),AVERAGE(datos_campo!AE332:AF332),IF(OR(datos_campo!AE332="",datos_campo!AF332=""),SUM(datos_campo!AE332:AF332),"revisar"))*400</f>
        <v>0</v>
      </c>
      <c r="U343" s="127">
        <f>IF(AND(datos_campo!AG347&gt;=0,datos_campo!AH347&gt;=0),AVERAGE(datos_campo!AG347:AH347),IF(OR(datos_campo!AG347="",datos_campo!AH347=""),SUM(datos_campo!AG347:AH347),"revisar"))*400</f>
        <v>0</v>
      </c>
      <c r="V343" s="128">
        <f t="shared" si="36"/>
        <v>0</v>
      </c>
    </row>
    <row r="344" spans="1:22" x14ac:dyDescent="0.25">
      <c r="A344" s="130">
        <f>datos_campo!A348</f>
        <v>42857</v>
      </c>
      <c r="B344" s="127" t="str">
        <f>datos_campo!B348</f>
        <v>Sierra Morena</v>
      </c>
      <c r="C344" s="215">
        <f>datos_campo!C348</f>
        <v>6</v>
      </c>
      <c r="D344" s="127">
        <f>datos_campo!D348</f>
        <v>34</v>
      </c>
      <c r="E344" s="131">
        <f>datos_campo!E348</f>
        <v>3</v>
      </c>
      <c r="F344" s="127">
        <f>datos_campo!F348</f>
        <v>0</v>
      </c>
      <c r="G344" s="127">
        <f>datos_campo!G348</f>
        <v>5</v>
      </c>
      <c r="H344" s="131">
        <f>(datos_campo!H348/G344)</f>
        <v>35</v>
      </c>
      <c r="I344" s="131">
        <f>(datos_campo!I348/G344)</f>
        <v>17.600000000000001</v>
      </c>
      <c r="J344" s="131">
        <f t="shared" si="33"/>
        <v>52.6</v>
      </c>
      <c r="K344" s="131">
        <f t="shared" si="34"/>
        <v>66.539923954372625</v>
      </c>
      <c r="L344" s="131">
        <f t="shared" si="35"/>
        <v>33.460076045627382</v>
      </c>
      <c r="M344" s="132">
        <f>IF(COUNTIF(datos_campo!K348:T348,"&gt;=0")&gt;=1,((SUM(datos_campo!K348:T348)*100)/(COUNTIF(datos_campo!K348:T348,"&gt;=0")*20))," ")</f>
        <v>29.5</v>
      </c>
      <c r="N344" s="127">
        <f>IF(AND(datos_campo!U348&gt;=0,datos_campo!V348&gt;=0),AVERAGE(datos_campo!U348:V348),IF(OR(datos_campo!U348="",datos_campo!V348=""),SUM(datos_campo!U348:V348),"revisar"))*400</f>
        <v>4800</v>
      </c>
      <c r="O344" s="127">
        <f>IF(AND(datos_campo!W348&gt;=0,datos_campo!X348&gt;=0),AVERAGE(datos_campo!W348:X348),IF(OR(datos_campo!W348="",datos_campo!X348=""),SUM(datos_campo!W348:X348),"revisar"))*400</f>
        <v>1600</v>
      </c>
      <c r="P344" s="127">
        <f>IF(AND(datos_campo!Y348&gt;=0,datos_campo!Z348&gt;=0),AVERAGE(datos_campo!Y348:Z348),IF(OR(datos_campo!Y348="",datos_campo!Z348=""),SUM(datos_campo!Y348:Z348),"revisar"))*400</f>
        <v>0</v>
      </c>
      <c r="Q344" s="127">
        <f>IF(AND(datos_campo!AA348&gt;=0,datos_campo!AB348&gt;=0),AVERAGE(datos_campo!AA348:AB348),IF(OR(datos_campo!AA348="",datos_campo!AB348=""),SUM(datos_campo!AA348:AB348),"revisar"))*400</f>
        <v>0</v>
      </c>
      <c r="R344" s="127">
        <f>IF(AND(datos_campo!AC348&gt;=0,datos_campo!AD348&gt;=0),AVERAGE(datos_campo!AC348:AD348),IF(OR(datos_campo!AC348="",datos_campo!AD348=""),SUM(datos_campo!AC348:AD348),"revisar"))*400</f>
        <v>0</v>
      </c>
      <c r="S344" s="127">
        <f t="shared" si="37"/>
        <v>6400</v>
      </c>
      <c r="T344" s="127">
        <f>IF(AND(datos_campo!AE333&gt;=0,datos_campo!AF333&gt;=0),AVERAGE(datos_campo!AE333:AF333),IF(OR(datos_campo!AE333="",datos_campo!AF333=""),SUM(datos_campo!AE333:AF333),"revisar"))*400</f>
        <v>0</v>
      </c>
      <c r="U344" s="127">
        <f>IF(AND(datos_campo!AG348&gt;=0,datos_campo!AH348&gt;=0),AVERAGE(datos_campo!AG348:AH348),IF(OR(datos_campo!AG348="",datos_campo!AH348=""),SUM(datos_campo!AG348:AH348),"revisar"))*400</f>
        <v>0</v>
      </c>
      <c r="V344" s="128">
        <f t="shared" si="36"/>
        <v>0</v>
      </c>
    </row>
    <row r="345" spans="1:22" x14ac:dyDescent="0.25">
      <c r="A345" s="130">
        <f>datos_campo!A349</f>
        <v>42857</v>
      </c>
      <c r="B345" s="127" t="str">
        <f>datos_campo!B349</f>
        <v>Sierra Morena</v>
      </c>
      <c r="C345" s="215">
        <f>datos_campo!C349</f>
        <v>6</v>
      </c>
      <c r="D345" s="127">
        <f>datos_campo!D349</f>
        <v>35</v>
      </c>
      <c r="E345" s="131">
        <f>datos_campo!E349</f>
        <v>3</v>
      </c>
      <c r="F345" s="127">
        <f>datos_campo!F349</f>
        <v>0</v>
      </c>
      <c r="G345" s="127">
        <f>datos_campo!G349</f>
        <v>5</v>
      </c>
      <c r="H345" s="131">
        <f>(datos_campo!H349/G345)</f>
        <v>34.799999999999997</v>
      </c>
      <c r="I345" s="131">
        <f>(datos_campo!I349/G345)</f>
        <v>45.8</v>
      </c>
      <c r="J345" s="131">
        <f t="shared" si="33"/>
        <v>80.599999999999994</v>
      </c>
      <c r="K345" s="131">
        <f t="shared" si="34"/>
        <v>43.176178660049622</v>
      </c>
      <c r="L345" s="131">
        <f t="shared" si="35"/>
        <v>56.823821339950378</v>
      </c>
      <c r="M345" s="132">
        <f>IF(COUNTIF(datos_campo!K349:T349,"&gt;=0")&gt;=1,((SUM(datos_campo!K349:T349)*100)/(COUNTIF(datos_campo!K349:T349,"&gt;=0")*20))," ")</f>
        <v>12.5</v>
      </c>
      <c r="N345" s="127">
        <f>IF(AND(datos_campo!U349&gt;=0,datos_campo!V349&gt;=0),AVERAGE(datos_campo!U349:V349),IF(OR(datos_campo!U349="",datos_campo!V349=""),SUM(datos_campo!U349:V349),"revisar"))*400</f>
        <v>9600</v>
      </c>
      <c r="O345" s="127">
        <f>IF(AND(datos_campo!W349&gt;=0,datos_campo!X349&gt;=0),AVERAGE(datos_campo!W349:X349),IF(OR(datos_campo!W349="",datos_campo!X349=""),SUM(datos_campo!W349:X349),"revisar"))*400</f>
        <v>1200</v>
      </c>
      <c r="P345" s="127">
        <f>IF(AND(datos_campo!Y349&gt;=0,datos_campo!Z349&gt;=0),AVERAGE(datos_campo!Y349:Z349),IF(OR(datos_campo!Y349="",datos_campo!Z349=""),SUM(datos_campo!Y349:Z349),"revisar"))*400</f>
        <v>0</v>
      </c>
      <c r="Q345" s="127">
        <f>IF(AND(datos_campo!AA349&gt;=0,datos_campo!AB349&gt;=0),AVERAGE(datos_campo!AA349:AB349),IF(OR(datos_campo!AA349="",datos_campo!AB349=""),SUM(datos_campo!AA349:AB349),"revisar"))*400</f>
        <v>0</v>
      </c>
      <c r="R345" s="127">
        <f>IF(AND(datos_campo!AC349&gt;=0,datos_campo!AD349&gt;=0),AVERAGE(datos_campo!AC349:AD349),IF(OR(datos_campo!AC349="",datos_campo!AD349=""),SUM(datos_campo!AC349:AD349),"revisar"))*400</f>
        <v>0</v>
      </c>
      <c r="S345" s="127">
        <f t="shared" si="37"/>
        <v>10800</v>
      </c>
      <c r="T345" s="127">
        <f>IF(AND(datos_campo!AE334&gt;=0,datos_campo!AF334&gt;=0),AVERAGE(datos_campo!AE334:AF334),IF(OR(datos_campo!AE334="",datos_campo!AF334=""),SUM(datos_campo!AE334:AF334),"revisar"))*400</f>
        <v>0</v>
      </c>
      <c r="U345" s="127">
        <f>IF(AND(datos_campo!AG349&gt;=0,datos_campo!AH349&gt;=0),AVERAGE(datos_campo!AG349:AH349),IF(OR(datos_campo!AG349="",datos_campo!AH349=""),SUM(datos_campo!AG349:AH349),"revisar"))*400</f>
        <v>400</v>
      </c>
      <c r="V345" s="128">
        <f t="shared" si="36"/>
        <v>400</v>
      </c>
    </row>
    <row r="346" spans="1:22" x14ac:dyDescent="0.25">
      <c r="A346" s="130">
        <f>datos_campo!A350</f>
        <v>42857</v>
      </c>
      <c r="B346" s="127" t="str">
        <f>datos_campo!B350</f>
        <v>Sierra Morena</v>
      </c>
      <c r="C346" s="215">
        <f>datos_campo!C350</f>
        <v>6</v>
      </c>
      <c r="D346" s="127">
        <f>datos_campo!D350</f>
        <v>36</v>
      </c>
      <c r="E346" s="131">
        <f>datos_campo!E350</f>
        <v>25</v>
      </c>
      <c r="F346" s="127">
        <f>datos_campo!F350</f>
        <v>0</v>
      </c>
      <c r="G346" s="127">
        <f>datos_campo!G350</f>
        <v>5</v>
      </c>
      <c r="H346" s="131">
        <f>(datos_campo!H350/G346)</f>
        <v>64.8</v>
      </c>
      <c r="I346" s="131">
        <f>(datos_campo!I350/G346)</f>
        <v>34.200000000000003</v>
      </c>
      <c r="J346" s="131">
        <f t="shared" si="33"/>
        <v>99</v>
      </c>
      <c r="K346" s="131">
        <f t="shared" si="34"/>
        <v>65.454545454545453</v>
      </c>
      <c r="L346" s="131">
        <f t="shared" si="35"/>
        <v>34.545454545454547</v>
      </c>
      <c r="M346" s="132">
        <f>IF(COUNTIF(datos_campo!K350:T350,"&gt;=0")&gt;=1,((SUM(datos_campo!K350:T350)*100)/(COUNTIF(datos_campo!K350:T350,"&gt;=0")*20))," ")</f>
        <v>9</v>
      </c>
      <c r="N346" s="127">
        <f>IF(AND(datos_campo!U350&gt;=0,datos_campo!V350&gt;=0),AVERAGE(datos_campo!U350:V350),IF(OR(datos_campo!U350="",datos_campo!V350=""),SUM(datos_campo!U350:V350),"revisar"))*400</f>
        <v>3600</v>
      </c>
      <c r="O346" s="127">
        <f>IF(AND(datos_campo!W350&gt;=0,datos_campo!X350&gt;=0),AVERAGE(datos_campo!W350:X350),IF(OR(datos_campo!W350="",datos_campo!X350=""),SUM(datos_campo!W350:X350),"revisar"))*400</f>
        <v>4000</v>
      </c>
      <c r="P346" s="127">
        <f>IF(AND(datos_campo!Y350&gt;=0,datos_campo!Z350&gt;=0),AVERAGE(datos_campo!Y350:Z350),IF(OR(datos_campo!Y350="",datos_campo!Z350=""),SUM(datos_campo!Y350:Z350),"revisar"))*400</f>
        <v>0</v>
      </c>
      <c r="Q346" s="127">
        <f>IF(AND(datos_campo!AA350&gt;=0,datos_campo!AB350&gt;=0),AVERAGE(datos_campo!AA350:AB350),IF(OR(datos_campo!AA350="",datos_campo!AB350=""),SUM(datos_campo!AA350:AB350),"revisar"))*400</f>
        <v>0</v>
      </c>
      <c r="R346" s="127">
        <f>IF(AND(datos_campo!AC350&gt;=0,datos_campo!AD350&gt;=0),AVERAGE(datos_campo!AC350:AD350),IF(OR(datos_campo!AC350="",datos_campo!AD350=""),SUM(datos_campo!AC350:AD350),"revisar"))*400</f>
        <v>0</v>
      </c>
      <c r="S346" s="127">
        <f t="shared" si="37"/>
        <v>7600</v>
      </c>
      <c r="T346" s="127">
        <f>IF(AND(datos_campo!AE335&gt;=0,datos_campo!AF335&gt;=0),AVERAGE(datos_campo!AE335:AF335),IF(OR(datos_campo!AE335="",datos_campo!AF335=""),SUM(datos_campo!AE335:AF335),"revisar"))*400</f>
        <v>0</v>
      </c>
      <c r="U346" s="127">
        <f>IF(AND(datos_campo!AG350&gt;=0,datos_campo!AH350&gt;=0),AVERAGE(datos_campo!AG350:AH350),IF(OR(datos_campo!AG350="",datos_campo!AH350=""),SUM(datos_campo!AG350:AH350),"revisar"))*400</f>
        <v>0</v>
      </c>
      <c r="V346" s="128">
        <f t="shared" si="36"/>
        <v>0</v>
      </c>
    </row>
    <row r="347" spans="1:22" x14ac:dyDescent="0.25">
      <c r="A347" s="130">
        <f>datos_campo!A351</f>
        <v>42857</v>
      </c>
      <c r="B347" s="127" t="str">
        <f>datos_campo!B351</f>
        <v>Sierra Morena</v>
      </c>
      <c r="C347" s="215">
        <f>datos_campo!C351</f>
        <v>6</v>
      </c>
      <c r="D347" s="127">
        <f>datos_campo!D351</f>
        <v>37</v>
      </c>
      <c r="E347" s="131">
        <f>datos_campo!E351</f>
        <v>25</v>
      </c>
      <c r="F347" s="127">
        <f>datos_campo!F351</f>
        <v>0</v>
      </c>
      <c r="G347" s="127">
        <f>datos_campo!G351</f>
        <v>5</v>
      </c>
      <c r="H347" s="131">
        <f>(datos_campo!H351/G347)</f>
        <v>33.799999999999997</v>
      </c>
      <c r="I347" s="131">
        <f>(datos_campo!I351/G347)</f>
        <v>21.6</v>
      </c>
      <c r="J347" s="131">
        <f t="shared" si="33"/>
        <v>55.4</v>
      </c>
      <c r="K347" s="131">
        <f t="shared" si="34"/>
        <v>61.01083032490974</v>
      </c>
      <c r="L347" s="131">
        <f t="shared" si="35"/>
        <v>38.989169675090253</v>
      </c>
      <c r="M347" s="132">
        <f>IF(COUNTIF(datos_campo!K351:T351,"&gt;=0")&gt;=1,((SUM(datos_campo!K351:T351)*100)/(COUNTIF(datos_campo!K351:T351,"&gt;=0")*20))," ")</f>
        <v>7.4</v>
      </c>
      <c r="N347" s="127">
        <f>IF(AND(datos_campo!U351&gt;=0,datos_campo!V351&gt;=0),AVERAGE(datos_campo!U351:V351),IF(OR(datos_campo!U351="",datos_campo!V351=""),SUM(datos_campo!U351:V351),"revisar"))*400</f>
        <v>2400</v>
      </c>
      <c r="O347" s="127">
        <f>IF(AND(datos_campo!W351&gt;=0,datos_campo!X351&gt;=0),AVERAGE(datos_campo!W351:X351),IF(OR(datos_campo!W351="",datos_campo!X351=""),SUM(datos_campo!W351:X351),"revisar"))*400</f>
        <v>5600</v>
      </c>
      <c r="P347" s="127">
        <f>IF(AND(datos_campo!Y351&gt;=0,datos_campo!Z351&gt;=0),AVERAGE(datos_campo!Y351:Z351),IF(OR(datos_campo!Y351="",datos_campo!Z351=""),SUM(datos_campo!Y351:Z351),"revisar"))*400</f>
        <v>0</v>
      </c>
      <c r="Q347" s="127">
        <f>IF(AND(datos_campo!AA351&gt;=0,datos_campo!AB351&gt;=0),AVERAGE(datos_campo!AA351:AB351),IF(OR(datos_campo!AA351="",datos_campo!AB351=""),SUM(datos_campo!AA351:AB351),"revisar"))*400</f>
        <v>0</v>
      </c>
      <c r="R347" s="127">
        <f>IF(AND(datos_campo!AC351&gt;=0,datos_campo!AD351&gt;=0),AVERAGE(datos_campo!AC351:AD351),IF(OR(datos_campo!AC351="",datos_campo!AD351=""),SUM(datos_campo!AC351:AD351),"revisar"))*400</f>
        <v>0</v>
      </c>
      <c r="S347" s="127">
        <f t="shared" si="37"/>
        <v>8000</v>
      </c>
      <c r="T347" s="127">
        <f>IF(AND(datos_campo!AE336&gt;=0,datos_campo!AF336&gt;=0),AVERAGE(datos_campo!AE336:AF336),IF(OR(datos_campo!AE336="",datos_campo!AF336=""),SUM(datos_campo!AE336:AF336),"revisar"))*400</f>
        <v>0</v>
      </c>
      <c r="U347" s="127">
        <f>IF(AND(datos_campo!AG351&gt;=0,datos_campo!AH351&gt;=0),AVERAGE(datos_campo!AG351:AH351),IF(OR(datos_campo!AG351="",datos_campo!AH351=""),SUM(datos_campo!AG351:AH351),"revisar"))*400</f>
        <v>0</v>
      </c>
      <c r="V347" s="128">
        <f t="shared" si="36"/>
        <v>0</v>
      </c>
    </row>
    <row r="348" spans="1:22" x14ac:dyDescent="0.25">
      <c r="A348" s="130">
        <f>datos_campo!A352</f>
        <v>42857</v>
      </c>
      <c r="B348" s="127" t="str">
        <f>datos_campo!B352</f>
        <v>Sierra Morena</v>
      </c>
      <c r="C348" s="215">
        <f>datos_campo!C352</f>
        <v>6</v>
      </c>
      <c r="D348" s="127">
        <f>datos_campo!D352</f>
        <v>38</v>
      </c>
      <c r="E348" s="131">
        <f>datos_campo!E352</f>
        <v>25</v>
      </c>
      <c r="F348" s="127">
        <f>datos_campo!F352</f>
        <v>0</v>
      </c>
      <c r="G348" s="127">
        <f>datos_campo!G352</f>
        <v>5</v>
      </c>
      <c r="H348" s="131">
        <f>(datos_campo!H352/G348)</f>
        <v>53.4</v>
      </c>
      <c r="I348" s="131">
        <f>(datos_campo!I352/G348)</f>
        <v>22.8</v>
      </c>
      <c r="J348" s="131">
        <f t="shared" si="33"/>
        <v>76.2</v>
      </c>
      <c r="K348" s="131">
        <f t="shared" si="34"/>
        <v>70.078740157480311</v>
      </c>
      <c r="L348" s="131">
        <f t="shared" si="35"/>
        <v>29.921259842519685</v>
      </c>
      <c r="M348" s="132">
        <f>IF(COUNTIF(datos_campo!K352:T352,"&gt;=0")&gt;=1,((SUM(datos_campo!K352:T352)*100)/(COUNTIF(datos_campo!K352:T352,"&gt;=0")*20))," ")</f>
        <v>22.5</v>
      </c>
      <c r="N348" s="127">
        <f>IF(AND(datos_campo!U352&gt;=0,datos_campo!V352&gt;=0),AVERAGE(datos_campo!U352:V352),IF(OR(datos_campo!U352="",datos_campo!V352=""),SUM(datos_campo!U352:V352),"revisar"))*400</f>
        <v>6800</v>
      </c>
      <c r="O348" s="127">
        <f>IF(AND(datos_campo!W352&gt;=0,datos_campo!X352&gt;=0),AVERAGE(datos_campo!W352:X352),IF(OR(datos_campo!W352="",datos_campo!X352=""),SUM(datos_campo!W352:X352),"revisar"))*400</f>
        <v>3600</v>
      </c>
      <c r="P348" s="127">
        <f>IF(AND(datos_campo!Y352&gt;=0,datos_campo!Z352&gt;=0),AVERAGE(datos_campo!Y352:Z352),IF(OR(datos_campo!Y352="",datos_campo!Z352=""),SUM(datos_campo!Y352:Z352),"revisar"))*400</f>
        <v>0</v>
      </c>
      <c r="Q348" s="127">
        <f>IF(AND(datos_campo!AA352&gt;=0,datos_campo!AB352&gt;=0),AVERAGE(datos_campo!AA352:AB352),IF(OR(datos_campo!AA352="",datos_campo!AB352=""),SUM(datos_campo!AA352:AB352),"revisar"))*400</f>
        <v>0</v>
      </c>
      <c r="R348" s="127">
        <f>IF(AND(datos_campo!AC352&gt;=0,datos_campo!AD352&gt;=0),AVERAGE(datos_campo!AC352:AD352),IF(OR(datos_campo!AC352="",datos_campo!AD352=""),SUM(datos_campo!AC352:AD352),"revisar"))*400</f>
        <v>0</v>
      </c>
      <c r="S348" s="127">
        <f t="shared" si="37"/>
        <v>10400</v>
      </c>
      <c r="T348" s="127">
        <f>IF(AND(datos_campo!AE337&gt;=0,datos_campo!AF337&gt;=0),AVERAGE(datos_campo!AE337:AF337),IF(OR(datos_campo!AE337="",datos_campo!AF337=""),SUM(datos_campo!AE337:AF337),"revisar"))*400</f>
        <v>0</v>
      </c>
      <c r="U348" s="127">
        <f>IF(AND(datos_campo!AG352&gt;=0,datos_campo!AH352&gt;=0),AVERAGE(datos_campo!AG352:AH352),IF(OR(datos_campo!AG352="",datos_campo!AH352=""),SUM(datos_campo!AG352:AH352),"revisar"))*400</f>
        <v>0</v>
      </c>
      <c r="V348" s="128">
        <f t="shared" si="36"/>
        <v>0</v>
      </c>
    </row>
    <row r="349" spans="1:22" x14ac:dyDescent="0.25">
      <c r="A349" s="130">
        <f>datos_campo!A353</f>
        <v>42857</v>
      </c>
      <c r="B349" s="127" t="str">
        <f>datos_campo!B353</f>
        <v>Sierra Morena</v>
      </c>
      <c r="C349" s="215">
        <f>datos_campo!C353</f>
        <v>6</v>
      </c>
      <c r="D349" s="127">
        <f>datos_campo!D353</f>
        <v>39</v>
      </c>
      <c r="E349" s="131">
        <f>datos_campo!E353</f>
        <v>25</v>
      </c>
      <c r="F349" s="127">
        <f>datos_campo!F353</f>
        <v>0</v>
      </c>
      <c r="G349" s="127">
        <f>datos_campo!G353</f>
        <v>5</v>
      </c>
      <c r="H349" s="131">
        <f>(datos_campo!H353/G349)</f>
        <v>75.8</v>
      </c>
      <c r="I349" s="131">
        <f>(datos_campo!I353/G349)</f>
        <v>21.8</v>
      </c>
      <c r="J349" s="131">
        <f t="shared" si="33"/>
        <v>97.6</v>
      </c>
      <c r="K349" s="131">
        <f t="shared" si="34"/>
        <v>77.663934426229517</v>
      </c>
      <c r="L349" s="131">
        <f t="shared" si="35"/>
        <v>22.336065573770494</v>
      </c>
      <c r="M349" s="132">
        <f>IF(COUNTIF(datos_campo!K353:T353,"&gt;=0")&gt;=1,((SUM(datos_campo!K353:T353)*100)/(COUNTIF(datos_campo!K353:T353,"&gt;=0")*20))," ")</f>
        <v>23.5</v>
      </c>
      <c r="N349" s="127">
        <f>IF(AND(datos_campo!U353&gt;=0,datos_campo!V353&gt;=0),AVERAGE(datos_campo!U353:V353),IF(OR(datos_campo!U353="",datos_campo!V353=""),SUM(datos_campo!U353:V353),"revisar"))*400</f>
        <v>6800</v>
      </c>
      <c r="O349" s="127">
        <f>IF(AND(datos_campo!W353&gt;=0,datos_campo!X353&gt;=0),AVERAGE(datos_campo!W353:X353),IF(OR(datos_campo!W353="",datos_campo!X353=""),SUM(datos_campo!W353:X353),"revisar"))*400</f>
        <v>4000</v>
      </c>
      <c r="P349" s="127">
        <f>IF(AND(datos_campo!Y353&gt;=0,datos_campo!Z353&gt;=0),AVERAGE(datos_campo!Y353:Z353),IF(OR(datos_campo!Y353="",datos_campo!Z353=""),SUM(datos_campo!Y353:Z353),"revisar"))*400</f>
        <v>0</v>
      </c>
      <c r="Q349" s="127">
        <f>IF(AND(datos_campo!AA353&gt;=0,datos_campo!AB353&gt;=0),AVERAGE(datos_campo!AA353:AB353),IF(OR(datos_campo!AA353="",datos_campo!AB353=""),SUM(datos_campo!AA353:AB353),"revisar"))*400</f>
        <v>0</v>
      </c>
      <c r="R349" s="127">
        <f>IF(AND(datos_campo!AC353&gt;=0,datos_campo!AD353&gt;=0),AVERAGE(datos_campo!AC353:AD353),IF(OR(datos_campo!AC353="",datos_campo!AD353=""),SUM(datos_campo!AC353:AD353),"revisar"))*400</f>
        <v>0</v>
      </c>
      <c r="S349" s="127">
        <f t="shared" si="37"/>
        <v>10800</v>
      </c>
      <c r="T349" s="127">
        <f>IF(AND(datos_campo!AE338&gt;=0,datos_campo!AF338&gt;=0),AVERAGE(datos_campo!AE338:AF338),IF(OR(datos_campo!AE338="",datos_campo!AF338=""),SUM(datos_campo!AE338:AF338),"revisar"))*400</f>
        <v>0</v>
      </c>
      <c r="U349" s="127">
        <f>IF(AND(datos_campo!AG353&gt;=0,datos_campo!AH353&gt;=0),AVERAGE(datos_campo!AG353:AH353),IF(OR(datos_campo!AG353="",datos_campo!AH353=""),SUM(datos_campo!AG353:AH353),"revisar"))*400</f>
        <v>400</v>
      </c>
      <c r="V349" s="128">
        <f t="shared" si="36"/>
        <v>400</v>
      </c>
    </row>
    <row r="350" spans="1:22" ht="15.75" thickBot="1" x14ac:dyDescent="0.3">
      <c r="A350" s="202">
        <f>datos_campo!A354</f>
        <v>42857</v>
      </c>
      <c r="B350" s="203" t="str">
        <f>datos_campo!B354</f>
        <v>Sierra Morena</v>
      </c>
      <c r="C350" s="223">
        <f>datos_campo!C354</f>
        <v>6</v>
      </c>
      <c r="D350" s="203">
        <f>datos_campo!D354</f>
        <v>40</v>
      </c>
      <c r="E350" s="204">
        <f>datos_campo!E354</f>
        <v>25</v>
      </c>
      <c r="F350" s="203">
        <f>datos_campo!F354</f>
        <v>0</v>
      </c>
      <c r="G350" s="203">
        <f>datos_campo!G354</f>
        <v>5</v>
      </c>
      <c r="H350" s="204">
        <f>(datos_campo!H354/G350)</f>
        <v>32.799999999999997</v>
      </c>
      <c r="I350" s="204">
        <f>(datos_campo!I354/G350)</f>
        <v>19.8</v>
      </c>
      <c r="J350" s="204">
        <f t="shared" si="33"/>
        <v>52.599999999999994</v>
      </c>
      <c r="K350" s="204">
        <f t="shared" si="34"/>
        <v>62.357414448669196</v>
      </c>
      <c r="L350" s="204">
        <f t="shared" si="35"/>
        <v>37.642585551330804</v>
      </c>
      <c r="M350" s="205">
        <f>IF(COUNTIF(datos_campo!K354:T354,"&gt;=0")&gt;=1,((SUM(datos_campo!K354:T354)*100)/(COUNTIF(datos_campo!K354:T354,"&gt;=0")*20))," ")</f>
        <v>7</v>
      </c>
      <c r="N350" s="203">
        <f>IF(AND(datos_campo!U354&gt;=0,datos_campo!V354&gt;=0),AVERAGE(datos_campo!U354:V354),IF(OR(datos_campo!U354="",datos_campo!V354=""),SUM(datos_campo!U354:V354),"revisar"))*400</f>
        <v>2800</v>
      </c>
      <c r="O350" s="203">
        <f>IF(AND(datos_campo!W354&gt;=0,datos_campo!X354&gt;=0),AVERAGE(datos_campo!W354:X354),IF(OR(datos_campo!W354="",datos_campo!X354=""),SUM(datos_campo!W354:X354),"revisar"))*400</f>
        <v>1600</v>
      </c>
      <c r="P350" s="203">
        <f>IF(AND(datos_campo!Y354&gt;=0,datos_campo!Z354&gt;=0),AVERAGE(datos_campo!Y354:Z354),IF(OR(datos_campo!Y354="",datos_campo!Z354=""),SUM(datos_campo!Y354:Z354),"revisar"))*400</f>
        <v>0</v>
      </c>
      <c r="Q350" s="203">
        <f>IF(AND(datos_campo!AA354&gt;=0,datos_campo!AB354&gt;=0),AVERAGE(datos_campo!AA354:AB354),IF(OR(datos_campo!AA354="",datos_campo!AB354=""),SUM(datos_campo!AA354:AB354),"revisar"))*400</f>
        <v>0</v>
      </c>
      <c r="R350" s="203">
        <f>IF(AND(datos_campo!AC354&gt;=0,datos_campo!AD354&gt;=0),AVERAGE(datos_campo!AC354:AD354),IF(OR(datos_campo!AC354="",datos_campo!AD354=""),SUM(datos_campo!AC354:AD354),"revisar"))*400</f>
        <v>0</v>
      </c>
      <c r="S350" s="203">
        <f t="shared" si="37"/>
        <v>4400</v>
      </c>
      <c r="T350" s="203">
        <f>IF(AND(datos_campo!AE339&gt;=0,datos_campo!AF339&gt;=0),AVERAGE(datos_campo!AE339:AF339),IF(OR(datos_campo!AE339="",datos_campo!AF339=""),SUM(datos_campo!AE339:AF339),"revisar"))*400</f>
        <v>0</v>
      </c>
      <c r="U350" s="203">
        <f>IF(AND(datos_campo!AG354&gt;=0,datos_campo!AH354&gt;=0),AVERAGE(datos_campo!AG354:AH354),IF(OR(datos_campo!AG354="",datos_campo!AH354=""),SUM(datos_campo!AG354:AH354),"revisar"))*400</f>
        <v>0</v>
      </c>
      <c r="V350" s="206">
        <f t="shared" si="36"/>
        <v>0</v>
      </c>
    </row>
    <row r="351" spans="1:22" x14ac:dyDescent="0.25">
      <c r="A351" s="146">
        <f>datos_campo!A355</f>
        <v>42864</v>
      </c>
      <c r="B351" s="147" t="str">
        <f>datos_campo!B355</f>
        <v>Carolina</v>
      </c>
      <c r="C351" s="217">
        <f>datos_campo!C355</f>
        <v>6</v>
      </c>
      <c r="D351" s="147">
        <f>datos_campo!D355</f>
        <v>41</v>
      </c>
      <c r="E351" s="148">
        <f>datos_campo!E355</f>
        <v>12</v>
      </c>
      <c r="F351" s="147">
        <f>datos_campo!F355</f>
        <v>0</v>
      </c>
      <c r="G351" s="147">
        <f>datos_campo!G355</f>
        <v>5</v>
      </c>
      <c r="H351" s="148">
        <f>(datos_campo!H355/G351)</f>
        <v>33.4</v>
      </c>
      <c r="I351" s="148">
        <f>(datos_campo!I355/G351)</f>
        <v>38.200000000000003</v>
      </c>
      <c r="J351" s="148">
        <f t="shared" si="33"/>
        <v>71.599999999999994</v>
      </c>
      <c r="K351" s="148">
        <f t="shared" si="34"/>
        <v>46.648044692737436</v>
      </c>
      <c r="L351" s="148">
        <f t="shared" si="35"/>
        <v>53.351955307262578</v>
      </c>
      <c r="M351" s="149">
        <f>IF(COUNTIF(datos_campo!K355:T355,"&gt;=0")&gt;=1,((SUM(datos_campo!K355:T355)*100)/(COUNTIF(datos_campo!K355:T355,"&gt;=0")*20))," ")</f>
        <v>11</v>
      </c>
      <c r="N351" s="147">
        <f>IF(AND(datos_campo!U355&gt;=0,datos_campo!V355&gt;=0),AVERAGE(datos_campo!U355:V355),IF(OR(datos_campo!U355="",datos_campo!V355=""),SUM(datos_campo!U355:V355),"revisar"))*400</f>
        <v>13200</v>
      </c>
      <c r="O351" s="147">
        <f>IF(AND(datos_campo!W355&gt;=0,datos_campo!X355&gt;=0),AVERAGE(datos_campo!W355:X355),IF(OR(datos_campo!W355="",datos_campo!X355=""),SUM(datos_campo!W355:X355),"revisar"))*400</f>
        <v>19200</v>
      </c>
      <c r="P351" s="147">
        <f>IF(AND(datos_campo!Y355&gt;=0,datos_campo!Z355&gt;=0),AVERAGE(datos_campo!Y355:Z355),IF(OR(datos_campo!Y355="",datos_campo!Z355=""),SUM(datos_campo!Y355:Z355),"revisar"))*400</f>
        <v>400</v>
      </c>
      <c r="Q351" s="147">
        <f>IF(AND(datos_campo!AA355&gt;=0,datos_campo!AB355&gt;=0),AVERAGE(datos_campo!AA355:AB355),IF(OR(datos_campo!AA355="",datos_campo!AB355=""),SUM(datos_campo!AA355:AB355),"revisar"))*400</f>
        <v>800</v>
      </c>
      <c r="R351" s="147">
        <f>IF(AND(datos_campo!AC355&gt;=0,datos_campo!AD355&gt;=0),AVERAGE(datos_campo!AC355:AD355),IF(OR(datos_campo!AC355="",datos_campo!AD355=""),SUM(datos_campo!AC355:AD355),"revisar"))*400</f>
        <v>0</v>
      </c>
      <c r="S351" s="147">
        <f t="shared" si="37"/>
        <v>33600</v>
      </c>
      <c r="T351" s="147">
        <f>IF(AND(datos_campo!AE340&gt;=0,datos_campo!AF340&gt;=0),AVERAGE(datos_campo!AE340:AF340),IF(OR(datos_campo!AE340="",datos_campo!AF340=""),SUM(datos_campo!AE340:AF340),"revisar"))*400</f>
        <v>0</v>
      </c>
      <c r="U351" s="147">
        <f>IF(AND(datos_campo!AG355&gt;=0,datos_campo!AH355&gt;=0),AVERAGE(datos_campo!AG355:AH355),IF(OR(datos_campo!AG355="",datos_campo!AH355=""),SUM(datos_campo!AG355:AH355),"revisar"))*400</f>
        <v>400</v>
      </c>
      <c r="V351" s="151">
        <f t="shared" si="36"/>
        <v>400</v>
      </c>
    </row>
    <row r="352" spans="1:22" x14ac:dyDescent="0.25">
      <c r="A352" s="134">
        <f>datos_campo!A356</f>
        <v>42864</v>
      </c>
      <c r="B352" s="135" t="str">
        <f>datos_campo!B356</f>
        <v>Carolina</v>
      </c>
      <c r="C352" s="218">
        <f>datos_campo!C356</f>
        <v>6</v>
      </c>
      <c r="D352" s="135">
        <f>datos_campo!D356</f>
        <v>42</v>
      </c>
      <c r="E352" s="136">
        <f>datos_campo!E356</f>
        <v>12</v>
      </c>
      <c r="F352" s="135">
        <f>datos_campo!F356</f>
        <v>0</v>
      </c>
      <c r="G352" s="135">
        <f>datos_campo!G356</f>
        <v>5</v>
      </c>
      <c r="H352" s="136">
        <f>(datos_campo!H356/G352)</f>
        <v>67.599999999999994</v>
      </c>
      <c r="I352" s="136">
        <f>(datos_campo!I356/G352)</f>
        <v>36</v>
      </c>
      <c r="J352" s="136">
        <f t="shared" si="33"/>
        <v>103.6</v>
      </c>
      <c r="K352" s="136">
        <f t="shared" si="34"/>
        <v>65.250965250965251</v>
      </c>
      <c r="L352" s="136">
        <f t="shared" si="35"/>
        <v>34.749034749034749</v>
      </c>
      <c r="M352" s="137">
        <f>IF(COUNTIF(datos_campo!K356:T356,"&gt;=0")&gt;=1,((SUM(datos_campo!K356:T356)*100)/(COUNTIF(datos_campo!K356:T356,"&gt;=0")*20))," ")</f>
        <v>19.75</v>
      </c>
      <c r="N352" s="135">
        <f>IF(AND(datos_campo!U356&gt;=0,datos_campo!V356&gt;=0),AVERAGE(datos_campo!U356:V356),IF(OR(datos_campo!U356="",datos_campo!V356=""),SUM(datos_campo!U356:V356),"revisar"))*400</f>
        <v>8800</v>
      </c>
      <c r="O352" s="135">
        <f>IF(AND(datos_campo!W356&gt;=0,datos_campo!X356&gt;=0),AVERAGE(datos_campo!W356:X356),IF(OR(datos_campo!W356="",datos_campo!X356=""),SUM(datos_campo!W356:X356),"revisar"))*400</f>
        <v>10800</v>
      </c>
      <c r="P352" s="135">
        <f>IF(AND(datos_campo!Y356&gt;=0,datos_campo!Z356&gt;=0),AVERAGE(datos_campo!Y356:Z356),IF(OR(datos_campo!Y356="",datos_campo!Z356=""),SUM(datos_campo!Y356:Z356),"revisar"))*400</f>
        <v>800</v>
      </c>
      <c r="Q352" s="135">
        <f>IF(AND(datos_campo!AA356&gt;=0,datos_campo!AB356&gt;=0),AVERAGE(datos_campo!AA356:AB356),IF(OR(datos_campo!AA356="",datos_campo!AB356=""),SUM(datos_campo!AA356:AB356),"revisar"))*400</f>
        <v>0</v>
      </c>
      <c r="R352" s="135">
        <f>IF(AND(datos_campo!AC356&gt;=0,datos_campo!AD356&gt;=0),AVERAGE(datos_campo!AC356:AD356),IF(OR(datos_campo!AC356="",datos_campo!AD356=""),SUM(datos_campo!AC356:AD356),"revisar"))*400</f>
        <v>0</v>
      </c>
      <c r="S352" s="135">
        <f t="shared" si="37"/>
        <v>20400</v>
      </c>
      <c r="T352" s="135">
        <f>IF(AND(datos_campo!AE341&gt;=0,datos_campo!AF341&gt;=0),AVERAGE(datos_campo!AE341:AF341),IF(OR(datos_campo!AE341="",datos_campo!AF341=""),SUM(datos_campo!AE341:AF341),"revisar"))*400</f>
        <v>0</v>
      </c>
      <c r="U352" s="135">
        <f>IF(AND(datos_campo!AG356&gt;=0,datos_campo!AH356&gt;=0),AVERAGE(datos_campo!AG356:AH356),IF(OR(datos_campo!AG356="",datos_campo!AH356=""),SUM(datos_campo!AG356:AH356),"revisar"))*400</f>
        <v>400</v>
      </c>
      <c r="V352" s="139">
        <f t="shared" si="36"/>
        <v>400</v>
      </c>
    </row>
    <row r="353" spans="1:22" x14ac:dyDescent="0.25">
      <c r="A353" s="134">
        <f>datos_campo!A357</f>
        <v>42864</v>
      </c>
      <c r="B353" s="135" t="str">
        <f>datos_campo!B357</f>
        <v>Carolina</v>
      </c>
      <c r="C353" s="218">
        <f>datos_campo!C357</f>
        <v>6</v>
      </c>
      <c r="D353" s="135">
        <f>datos_campo!D357</f>
        <v>43</v>
      </c>
      <c r="E353" s="136">
        <f>datos_campo!E357</f>
        <v>12</v>
      </c>
      <c r="F353" s="135">
        <f>datos_campo!F357</f>
        <v>0</v>
      </c>
      <c r="G353" s="135">
        <f>datos_campo!G357</f>
        <v>5</v>
      </c>
      <c r="H353" s="136">
        <f>(datos_campo!H357/G353)</f>
        <v>63.2</v>
      </c>
      <c r="I353" s="136">
        <f>(datos_campo!I357/G353)</f>
        <v>21.8</v>
      </c>
      <c r="J353" s="136">
        <f t="shared" si="33"/>
        <v>85</v>
      </c>
      <c r="K353" s="136">
        <f t="shared" si="34"/>
        <v>74.352941176470594</v>
      </c>
      <c r="L353" s="136">
        <f t="shared" si="35"/>
        <v>25.647058823529413</v>
      </c>
      <c r="M353" s="137">
        <f>IF(COUNTIF(datos_campo!K357:T357,"&gt;=0")&gt;=1,((SUM(datos_campo!K357:T357)*100)/(COUNTIF(datos_campo!K357:T357,"&gt;=0")*20))," ")</f>
        <v>16.249999999999996</v>
      </c>
      <c r="N353" s="135">
        <f>IF(AND(datos_campo!U357&gt;=0,datos_campo!V357&gt;=0),AVERAGE(datos_campo!U357:V357),IF(OR(datos_campo!U357="",datos_campo!V357=""),SUM(datos_campo!U357:V357),"revisar"))*400</f>
        <v>9600</v>
      </c>
      <c r="O353" s="135">
        <f>IF(AND(datos_campo!W357&gt;=0,datos_campo!X357&gt;=0),AVERAGE(datos_campo!W357:X357),IF(OR(datos_campo!W357="",datos_campo!X357=""),SUM(datos_campo!W357:X357),"revisar"))*400</f>
        <v>15200</v>
      </c>
      <c r="P353" s="135">
        <f>IF(AND(datos_campo!Y357&gt;=0,datos_campo!Z357&gt;=0),AVERAGE(datos_campo!Y357:Z357),IF(OR(datos_campo!Y357="",datos_campo!Z357=""),SUM(datos_campo!Y357:Z357),"revisar"))*400</f>
        <v>0</v>
      </c>
      <c r="Q353" s="135">
        <f>IF(AND(datos_campo!AA357&gt;=0,datos_campo!AB357&gt;=0),AVERAGE(datos_campo!AA357:AB357),IF(OR(datos_campo!AA357="",datos_campo!AB357=""),SUM(datos_campo!AA357:AB357),"revisar"))*400</f>
        <v>0</v>
      </c>
      <c r="R353" s="135">
        <f>IF(AND(datos_campo!AC357&gt;=0,datos_campo!AD357&gt;=0),AVERAGE(datos_campo!AC357:AD357),IF(OR(datos_campo!AC357="",datos_campo!AD357=""),SUM(datos_campo!AC357:AD357),"revisar"))*400</f>
        <v>0</v>
      </c>
      <c r="S353" s="135">
        <f t="shared" si="37"/>
        <v>24800</v>
      </c>
      <c r="T353" s="135">
        <f>IF(AND(datos_campo!AE342&gt;=0,datos_campo!AF342&gt;=0),AVERAGE(datos_campo!AE342:AF342),IF(OR(datos_campo!AE342="",datos_campo!AF342=""),SUM(datos_campo!AE342:AF342),"revisar"))*400</f>
        <v>0</v>
      </c>
      <c r="U353" s="135">
        <f>IF(AND(datos_campo!AG357&gt;=0,datos_campo!AH357&gt;=0),AVERAGE(datos_campo!AG357:AH357),IF(OR(datos_campo!AG357="",datos_campo!AH357=""),SUM(datos_campo!AG357:AH357),"revisar"))*400</f>
        <v>400</v>
      </c>
      <c r="V353" s="139">
        <f t="shared" si="36"/>
        <v>400</v>
      </c>
    </row>
    <row r="354" spans="1:22" x14ac:dyDescent="0.25">
      <c r="A354" s="134">
        <f>datos_campo!A358</f>
        <v>42864</v>
      </c>
      <c r="B354" s="135" t="str">
        <f>datos_campo!B358</f>
        <v>Carolina</v>
      </c>
      <c r="C354" s="218">
        <f>datos_campo!C358</f>
        <v>6</v>
      </c>
      <c r="D354" s="135">
        <f>datos_campo!D358</f>
        <v>44</v>
      </c>
      <c r="E354" s="136">
        <f>datos_campo!E358</f>
        <v>12</v>
      </c>
      <c r="F354" s="135">
        <f>datos_campo!F358</f>
        <v>0</v>
      </c>
      <c r="G354" s="135">
        <f>datos_campo!G358</f>
        <v>5</v>
      </c>
      <c r="H354" s="136">
        <f>(datos_campo!H358/G354)</f>
        <v>54.4</v>
      </c>
      <c r="I354" s="136">
        <f>(datos_campo!I358/G354)</f>
        <v>44.2</v>
      </c>
      <c r="J354" s="136">
        <f t="shared" si="33"/>
        <v>98.6</v>
      </c>
      <c r="K354" s="136">
        <f t="shared" si="34"/>
        <v>55.172413793103452</v>
      </c>
      <c r="L354" s="136">
        <f t="shared" si="35"/>
        <v>44.827586206896555</v>
      </c>
      <c r="M354" s="137">
        <f>IF(COUNTIF(datos_campo!K358:T358,"&gt;=0")&gt;=1,((SUM(datos_campo!K358:T358)*100)/(COUNTIF(datos_campo!K358:T358,"&gt;=0")*20))," ")</f>
        <v>8</v>
      </c>
      <c r="N354" s="135">
        <f>IF(AND(datos_campo!U358&gt;=0,datos_campo!V358&gt;=0),AVERAGE(datos_campo!U358:V358),IF(OR(datos_campo!U358="",datos_campo!V358=""),SUM(datos_campo!U358:V358),"revisar"))*400</f>
        <v>11600</v>
      </c>
      <c r="O354" s="135">
        <f>IF(AND(datos_campo!W358&gt;=0,datos_campo!X358&gt;=0),AVERAGE(datos_campo!W358:X358),IF(OR(datos_campo!W358="",datos_campo!X358=""),SUM(datos_campo!W358:X358),"revisar"))*400</f>
        <v>24800</v>
      </c>
      <c r="P354" s="135">
        <f>IF(AND(datos_campo!Y358&gt;=0,datos_campo!Z358&gt;=0),AVERAGE(datos_campo!Y358:Z358),IF(OR(datos_campo!Y358="",datos_campo!Z358=""),SUM(datos_campo!Y358:Z358),"revisar"))*400</f>
        <v>400</v>
      </c>
      <c r="Q354" s="135">
        <f>IF(AND(datos_campo!AA358&gt;=0,datos_campo!AB358&gt;=0),AVERAGE(datos_campo!AA358:AB358),IF(OR(datos_campo!AA358="",datos_campo!AB358=""),SUM(datos_campo!AA358:AB358),"revisar"))*400</f>
        <v>0</v>
      </c>
      <c r="R354" s="135">
        <f>IF(AND(datos_campo!AC358&gt;=0,datos_campo!AD358&gt;=0),AVERAGE(datos_campo!AC358:AD358),IF(OR(datos_campo!AC358="",datos_campo!AD358=""),SUM(datos_campo!AC358:AD358),"revisar"))*400</f>
        <v>0</v>
      </c>
      <c r="S354" s="135">
        <f t="shared" si="37"/>
        <v>36800</v>
      </c>
      <c r="T354" s="135">
        <f>IF(AND(datos_campo!AE343&gt;=0,datos_campo!AF343&gt;=0),AVERAGE(datos_campo!AE343:AF343),IF(OR(datos_campo!AE343="",datos_campo!AF343=""),SUM(datos_campo!AE343:AF343),"revisar"))*400</f>
        <v>0</v>
      </c>
      <c r="U354" s="135">
        <f>IF(AND(datos_campo!AG358&gt;=0,datos_campo!AH358&gt;=0),AVERAGE(datos_campo!AG358:AH358),IF(OR(datos_campo!AG358="",datos_campo!AH358=""),SUM(datos_campo!AG358:AH358),"revisar"))*400</f>
        <v>1600</v>
      </c>
      <c r="V354" s="139">
        <f t="shared" si="36"/>
        <v>1600</v>
      </c>
    </row>
    <row r="355" spans="1:22" x14ac:dyDescent="0.25">
      <c r="A355" s="134">
        <f>datos_campo!A359</f>
        <v>42864</v>
      </c>
      <c r="B355" s="135" t="str">
        <f>datos_campo!B359</f>
        <v>Carolina</v>
      </c>
      <c r="C355" s="218">
        <f>datos_campo!C359</f>
        <v>6</v>
      </c>
      <c r="D355" s="135">
        <f>datos_campo!D359</f>
        <v>45</v>
      </c>
      <c r="E355" s="136">
        <f>datos_campo!E359</f>
        <v>12</v>
      </c>
      <c r="F355" s="135">
        <f>datos_campo!F359</f>
        <v>0</v>
      </c>
      <c r="G355" s="135">
        <f>datos_campo!G359</f>
        <v>5</v>
      </c>
      <c r="H355" s="136">
        <f>(datos_campo!H359/G355)</f>
        <v>73.400000000000006</v>
      </c>
      <c r="I355" s="136">
        <f>(datos_campo!I359/G355)</f>
        <v>27.2</v>
      </c>
      <c r="J355" s="136">
        <f t="shared" si="33"/>
        <v>100.60000000000001</v>
      </c>
      <c r="K355" s="136">
        <f t="shared" si="34"/>
        <v>72.962226640159045</v>
      </c>
      <c r="L355" s="136">
        <f t="shared" si="35"/>
        <v>27.037773359840951</v>
      </c>
      <c r="M355" s="137">
        <f>IF(COUNTIF(datos_campo!K359:T359,"&gt;=0")&gt;=1,((SUM(datos_campo!K359:T359)*100)/(COUNTIF(datos_campo!K359:T359,"&gt;=0")*20))," ")</f>
        <v>1.3888888888888888</v>
      </c>
      <c r="N355" s="135">
        <f>IF(AND(datos_campo!U359&gt;=0,datos_campo!V359&gt;=0),AVERAGE(datos_campo!U359:V359),IF(OR(datos_campo!U359="",datos_campo!V359=""),SUM(datos_campo!U359:V359),"revisar"))*400</f>
        <v>20000</v>
      </c>
      <c r="O355" s="135">
        <f>IF(AND(datos_campo!W359&gt;=0,datos_campo!X359&gt;=0),AVERAGE(datos_campo!W359:X359),IF(OR(datos_campo!W359="",datos_campo!X359=""),SUM(datos_campo!W359:X359),"revisar"))*400</f>
        <v>26000</v>
      </c>
      <c r="P355" s="135">
        <f>IF(AND(datos_campo!Y359&gt;=0,datos_campo!Z359&gt;=0),AVERAGE(datos_campo!Y359:Z359),IF(OR(datos_campo!Y359="",datos_campo!Z359=""),SUM(datos_campo!Y359:Z359),"revisar"))*400</f>
        <v>800</v>
      </c>
      <c r="Q355" s="135">
        <f>IF(AND(datos_campo!AA359&gt;=0,datos_campo!AB359&gt;=0),AVERAGE(datos_campo!AA359:AB359),IF(OR(datos_campo!AA359="",datos_campo!AB359=""),SUM(datos_campo!AA359:AB359),"revisar"))*400</f>
        <v>400</v>
      </c>
      <c r="R355" s="135">
        <f>IF(AND(datos_campo!AC359&gt;=0,datos_campo!AD359&gt;=0),AVERAGE(datos_campo!AC359:AD359),IF(OR(datos_campo!AC359="",datos_campo!AD359=""),SUM(datos_campo!AC359:AD359),"revisar"))*400</f>
        <v>0</v>
      </c>
      <c r="S355" s="135">
        <f t="shared" si="37"/>
        <v>47200</v>
      </c>
      <c r="T355" s="135">
        <f>IF(AND(datos_campo!AE344&gt;=0,datos_campo!AF344&gt;=0),AVERAGE(datos_campo!AE344:AF344),IF(OR(datos_campo!AE344="",datos_campo!AF344=""),SUM(datos_campo!AE344:AF344),"revisar"))*400</f>
        <v>0</v>
      </c>
      <c r="U355" s="135">
        <f>IF(AND(datos_campo!AG359&gt;=0,datos_campo!AH359&gt;=0),AVERAGE(datos_campo!AG359:AH359),IF(OR(datos_campo!AG359="",datos_campo!AH359=""),SUM(datos_campo!AG359:AH359),"revisar"))*400</f>
        <v>0</v>
      </c>
      <c r="V355" s="139">
        <f t="shared" si="36"/>
        <v>0</v>
      </c>
    </row>
    <row r="356" spans="1:22" x14ac:dyDescent="0.25">
      <c r="A356" s="134">
        <f>datos_campo!A360</f>
        <v>42864</v>
      </c>
      <c r="B356" s="135" t="str">
        <f>datos_campo!B360</f>
        <v>Carolina</v>
      </c>
      <c r="C356" s="218">
        <f>datos_campo!C360</f>
        <v>6</v>
      </c>
      <c r="D356" s="135">
        <f>datos_campo!D360</f>
        <v>46</v>
      </c>
      <c r="E356" s="136">
        <f>datos_campo!E360</f>
        <v>13</v>
      </c>
      <c r="F356" s="135">
        <f>datos_campo!F360</f>
        <v>0</v>
      </c>
      <c r="G356" s="135">
        <f>datos_campo!G360</f>
        <v>5</v>
      </c>
      <c r="H356" s="136">
        <f>(datos_campo!H360/G356)</f>
        <v>66.8</v>
      </c>
      <c r="I356" s="136">
        <f>(datos_campo!I360/G356)</f>
        <v>22.8</v>
      </c>
      <c r="J356" s="136">
        <f t="shared" si="33"/>
        <v>89.6</v>
      </c>
      <c r="K356" s="136">
        <f t="shared" si="34"/>
        <v>74.553571428571431</v>
      </c>
      <c r="L356" s="136">
        <f t="shared" si="35"/>
        <v>25.446428571428573</v>
      </c>
      <c r="M356" s="137">
        <f>IF(COUNTIF(datos_campo!K360:T360,"&gt;=0")&gt;=1,((SUM(datos_campo!K360:T360)*100)/(COUNTIF(datos_campo!K360:T360,"&gt;=0")*20))," ")</f>
        <v>4</v>
      </c>
      <c r="N356" s="135">
        <f>IF(AND(datos_campo!U360&gt;=0,datos_campo!V360&gt;=0),AVERAGE(datos_campo!U360:V360),IF(OR(datos_campo!U360="",datos_campo!V360=""),SUM(datos_campo!U360:V360),"revisar"))*400</f>
        <v>28000</v>
      </c>
      <c r="O356" s="135">
        <f>IF(AND(datos_campo!W360&gt;=0,datos_campo!X360&gt;=0),AVERAGE(datos_campo!W360:X360),IF(OR(datos_campo!W360="",datos_campo!X360=""),SUM(datos_campo!W360:X360),"revisar"))*400</f>
        <v>4000</v>
      </c>
      <c r="P356" s="135">
        <f>IF(AND(datos_campo!Y360&gt;=0,datos_campo!Z360&gt;=0),AVERAGE(datos_campo!Y360:Z360),IF(OR(datos_campo!Y360="",datos_campo!Z360=""),SUM(datos_campo!Y360:Z360),"revisar"))*400</f>
        <v>0</v>
      </c>
      <c r="Q356" s="135">
        <f>IF(AND(datos_campo!AA360&gt;=0,datos_campo!AB360&gt;=0),AVERAGE(datos_campo!AA360:AB360),IF(OR(datos_campo!AA360="",datos_campo!AB360=""),SUM(datos_campo!AA360:AB360),"revisar"))*400</f>
        <v>0</v>
      </c>
      <c r="R356" s="135">
        <f>IF(AND(datos_campo!AC360&gt;=0,datos_campo!AD360&gt;=0),AVERAGE(datos_campo!AC360:AD360),IF(OR(datos_campo!AC360="",datos_campo!AD360=""),SUM(datos_campo!AC360:AD360),"revisar"))*400</f>
        <v>0</v>
      </c>
      <c r="S356" s="135">
        <f t="shared" si="37"/>
        <v>32000</v>
      </c>
      <c r="T356" s="135">
        <f>IF(AND(datos_campo!AE345&gt;=0,datos_campo!AF345&gt;=0),AVERAGE(datos_campo!AE345:AF345),IF(OR(datos_campo!AE345="",datos_campo!AF345=""),SUM(datos_campo!AE345:AF345),"revisar"))*400</f>
        <v>0</v>
      </c>
      <c r="U356" s="135">
        <f>IF(AND(datos_campo!AG360&gt;=0,datos_campo!AH360&gt;=0),AVERAGE(datos_campo!AG360:AH360),IF(OR(datos_campo!AG360="",datos_campo!AH360=""),SUM(datos_campo!AG360:AH360),"revisar"))*400</f>
        <v>2800</v>
      </c>
      <c r="V356" s="139">
        <f t="shared" si="36"/>
        <v>2800</v>
      </c>
    </row>
    <row r="357" spans="1:22" x14ac:dyDescent="0.25">
      <c r="A357" s="134">
        <f>datos_campo!A361</f>
        <v>42864</v>
      </c>
      <c r="B357" s="135" t="str">
        <f>datos_campo!B361</f>
        <v>Carolina</v>
      </c>
      <c r="C357" s="218">
        <f>datos_campo!C361</f>
        <v>6</v>
      </c>
      <c r="D357" s="135">
        <f>datos_campo!D361</f>
        <v>47</v>
      </c>
      <c r="E357" s="136">
        <f>datos_campo!E361</f>
        <v>13</v>
      </c>
      <c r="F357" s="135">
        <f>datos_campo!F361</f>
        <v>0</v>
      </c>
      <c r="G357" s="135">
        <f>datos_campo!G361</f>
        <v>5</v>
      </c>
      <c r="H357" s="136">
        <f>(datos_campo!H361/G357)</f>
        <v>45.6</v>
      </c>
      <c r="I357" s="136">
        <f>(datos_campo!I361/G357)</f>
        <v>30</v>
      </c>
      <c r="J357" s="136">
        <f t="shared" si="33"/>
        <v>75.599999999999994</v>
      </c>
      <c r="K357" s="136">
        <f t="shared" si="34"/>
        <v>60.317460317460323</v>
      </c>
      <c r="L357" s="136">
        <f t="shared" si="35"/>
        <v>39.682539682539684</v>
      </c>
      <c r="M357" s="137">
        <f>IF(COUNTIF(datos_campo!K361:T361,"&gt;=0")&gt;=1,((SUM(datos_campo!K361:T361)*100)/(COUNTIF(datos_campo!K361:T361,"&gt;=0")*20))," ")</f>
        <v>14.25</v>
      </c>
      <c r="N357" s="135">
        <f>IF(AND(datos_campo!U361&gt;=0,datos_campo!V361&gt;=0),AVERAGE(datos_campo!U361:V361),IF(OR(datos_campo!U361="",datos_campo!V361=""),SUM(datos_campo!U361:V361),"revisar"))*400</f>
        <v>9200</v>
      </c>
      <c r="O357" s="135">
        <f>IF(AND(datos_campo!W361&gt;=0,datos_campo!X361&gt;=0),AVERAGE(datos_campo!W361:X361),IF(OR(datos_campo!W361="",datos_campo!X361=""),SUM(datos_campo!W361:X361),"revisar"))*400</f>
        <v>9200</v>
      </c>
      <c r="P357" s="135">
        <f>IF(AND(datos_campo!Y361&gt;=0,datos_campo!Z361&gt;=0),AVERAGE(datos_campo!Y361:Z361),IF(OR(datos_campo!Y361="",datos_campo!Z361=""),SUM(datos_campo!Y361:Z361),"revisar"))*400</f>
        <v>0</v>
      </c>
      <c r="Q357" s="135">
        <f>IF(AND(datos_campo!AA361&gt;=0,datos_campo!AB361&gt;=0),AVERAGE(datos_campo!AA361:AB361),IF(OR(datos_campo!AA361="",datos_campo!AB361=""),SUM(datos_campo!AA361:AB361),"revisar"))*400</f>
        <v>400</v>
      </c>
      <c r="R357" s="135">
        <f>IF(AND(datos_campo!AC361&gt;=0,datos_campo!AD361&gt;=0),AVERAGE(datos_campo!AC361:AD361),IF(OR(datos_campo!AC361="",datos_campo!AD361=""),SUM(datos_campo!AC361:AD361),"revisar"))*400</f>
        <v>0</v>
      </c>
      <c r="S357" s="135">
        <f t="shared" si="37"/>
        <v>18800</v>
      </c>
      <c r="T357" s="135">
        <f>IF(AND(datos_campo!AE346&gt;=0,datos_campo!AF346&gt;=0),AVERAGE(datos_campo!AE346:AF346),IF(OR(datos_campo!AE346="",datos_campo!AF346=""),SUM(datos_campo!AE346:AF346),"revisar"))*400</f>
        <v>0</v>
      </c>
      <c r="U357" s="135">
        <f>IF(AND(datos_campo!AG361&gt;=0,datos_campo!AH361&gt;=0),AVERAGE(datos_campo!AG361:AH361),IF(OR(datos_campo!AG361="",datos_campo!AH361=""),SUM(datos_campo!AG361:AH361),"revisar"))*400</f>
        <v>800</v>
      </c>
      <c r="V357" s="139">
        <f t="shared" si="36"/>
        <v>800</v>
      </c>
    </row>
    <row r="358" spans="1:22" x14ac:dyDescent="0.25">
      <c r="A358" s="134">
        <f>datos_campo!A362</f>
        <v>42864</v>
      </c>
      <c r="B358" s="135" t="str">
        <f>datos_campo!B362</f>
        <v>Carolina</v>
      </c>
      <c r="C358" s="218">
        <f>datos_campo!C362</f>
        <v>6</v>
      </c>
      <c r="D358" s="135">
        <f>datos_campo!D362</f>
        <v>48</v>
      </c>
      <c r="E358" s="136">
        <f>datos_campo!E362</f>
        <v>13</v>
      </c>
      <c r="F358" s="135">
        <f>datos_campo!F362</f>
        <v>0</v>
      </c>
      <c r="G358" s="135">
        <f>datos_campo!G362</f>
        <v>5</v>
      </c>
      <c r="H358" s="136">
        <f>(datos_campo!H362/G358)</f>
        <v>84</v>
      </c>
      <c r="I358" s="136">
        <f>(datos_campo!I362/G358)</f>
        <v>66.400000000000006</v>
      </c>
      <c r="J358" s="136">
        <f t="shared" si="33"/>
        <v>150.4</v>
      </c>
      <c r="K358" s="136">
        <f t="shared" si="34"/>
        <v>55.851063829787229</v>
      </c>
      <c r="L358" s="136">
        <f t="shared" si="35"/>
        <v>44.148936170212771</v>
      </c>
      <c r="M358" s="137">
        <f>IF(COUNTIF(datos_campo!K362:T362,"&gt;=0")&gt;=1,((SUM(datos_campo!K362:T362)*100)/(COUNTIF(datos_campo!K362:T362,"&gt;=0")*20))," ")</f>
        <v>19.75</v>
      </c>
      <c r="N358" s="135">
        <f>IF(AND(datos_campo!U362&gt;=0,datos_campo!V362&gt;=0),AVERAGE(datos_campo!U362:V362),IF(OR(datos_campo!U362="",datos_campo!V362=""),SUM(datos_campo!U362:V362),"revisar"))*400</f>
        <v>19600</v>
      </c>
      <c r="O358" s="135">
        <f>IF(AND(datos_campo!W362&gt;=0,datos_campo!X362&gt;=0),AVERAGE(datos_campo!W362:X362),IF(OR(datos_campo!W362="",datos_campo!X362=""),SUM(datos_campo!W362:X362),"revisar"))*400</f>
        <v>34000</v>
      </c>
      <c r="P358" s="135">
        <f>IF(AND(datos_campo!Y362&gt;=0,datos_campo!Z362&gt;=0),AVERAGE(datos_campo!Y362:Z362),IF(OR(datos_campo!Y362="",datos_campo!Z362=""),SUM(datos_campo!Y362:Z362),"revisar"))*400</f>
        <v>400</v>
      </c>
      <c r="Q358" s="135">
        <f>IF(AND(datos_campo!AA362&gt;=0,datos_campo!AB362&gt;=0),AVERAGE(datos_campo!AA362:AB362),IF(OR(datos_campo!AA362="",datos_campo!AB362=""),SUM(datos_campo!AA362:AB362),"revisar"))*400</f>
        <v>0</v>
      </c>
      <c r="R358" s="135">
        <f>IF(AND(datos_campo!AC362&gt;=0,datos_campo!AD362&gt;=0),AVERAGE(datos_campo!AC362:AD362),IF(OR(datos_campo!AC362="",datos_campo!AD362=""),SUM(datos_campo!AC362:AD362),"revisar"))*400</f>
        <v>0</v>
      </c>
      <c r="S358" s="135">
        <f t="shared" si="37"/>
        <v>54000</v>
      </c>
      <c r="T358" s="135">
        <f>IF(AND(datos_campo!AE347&gt;=0,datos_campo!AF347&gt;=0),AVERAGE(datos_campo!AE347:AF347),IF(OR(datos_campo!AE347="",datos_campo!AF347=""),SUM(datos_campo!AE347:AF347),"revisar"))*400</f>
        <v>0</v>
      </c>
      <c r="U358" s="135">
        <f>IF(AND(datos_campo!AG362&gt;=0,datos_campo!AH362&gt;=0),AVERAGE(datos_campo!AG362:AH362),IF(OR(datos_campo!AG362="",datos_campo!AH362=""),SUM(datos_campo!AG362:AH362),"revisar"))*400</f>
        <v>2000</v>
      </c>
      <c r="V358" s="139">
        <f t="shared" si="36"/>
        <v>2000</v>
      </c>
    </row>
    <row r="359" spans="1:22" x14ac:dyDescent="0.25">
      <c r="A359" s="134">
        <f>datos_campo!A363</f>
        <v>42864</v>
      </c>
      <c r="B359" s="135" t="str">
        <f>datos_campo!B363</f>
        <v>Carolina</v>
      </c>
      <c r="C359" s="218">
        <f>datos_campo!C363</f>
        <v>6</v>
      </c>
      <c r="D359" s="135">
        <f>datos_campo!D363</f>
        <v>49</v>
      </c>
      <c r="E359" s="136">
        <f>datos_campo!E363</f>
        <v>13</v>
      </c>
      <c r="F359" s="135">
        <f>datos_campo!F363</f>
        <v>0</v>
      </c>
      <c r="G359" s="135">
        <f>datos_campo!G363</f>
        <v>5</v>
      </c>
      <c r="H359" s="136">
        <f>(datos_campo!H363/G359)</f>
        <v>66.599999999999994</v>
      </c>
      <c r="I359" s="136">
        <f>(datos_campo!I363/G359)</f>
        <v>15.8</v>
      </c>
      <c r="J359" s="136">
        <f t="shared" si="33"/>
        <v>82.399999999999991</v>
      </c>
      <c r="K359" s="136">
        <f t="shared" si="34"/>
        <v>80.825242718446603</v>
      </c>
      <c r="L359" s="136">
        <f t="shared" si="35"/>
        <v>19.174757281553401</v>
      </c>
      <c r="M359" s="137">
        <f>IF(COUNTIF(datos_campo!K363:T363,"&gt;=0")&gt;=1,((SUM(datos_campo!K363:T363)*100)/(COUNTIF(datos_campo!K363:T363,"&gt;=0")*20))," ")</f>
        <v>1.125</v>
      </c>
      <c r="N359" s="135">
        <f>IF(AND(datos_campo!U363&gt;=0,datos_campo!V363&gt;=0),AVERAGE(datos_campo!U363:V363),IF(OR(datos_campo!U363="",datos_campo!V363=""),SUM(datos_campo!U363:V363),"revisar"))*400</f>
        <v>7200</v>
      </c>
      <c r="O359" s="135">
        <f>IF(AND(datos_campo!W363&gt;=0,datos_campo!X363&gt;=0),AVERAGE(datos_campo!W363:X363),IF(OR(datos_campo!W363="",datos_campo!X363=""),SUM(datos_campo!W363:X363),"revisar"))*400</f>
        <v>8000</v>
      </c>
      <c r="P359" s="135">
        <f>IF(AND(datos_campo!Y363&gt;=0,datos_campo!Z363&gt;=0),AVERAGE(datos_campo!Y363:Z363),IF(OR(datos_campo!Y363="",datos_campo!Z363=""),SUM(datos_campo!Y363:Z363),"revisar"))*400</f>
        <v>400</v>
      </c>
      <c r="Q359" s="135">
        <f>IF(AND(datos_campo!AA363&gt;=0,datos_campo!AB363&gt;=0),AVERAGE(datos_campo!AA363:AB363),IF(OR(datos_campo!AA363="",datos_campo!AB363=""),SUM(datos_campo!AA363:AB363),"revisar"))*400</f>
        <v>0</v>
      </c>
      <c r="R359" s="135">
        <f>IF(AND(datos_campo!AC363&gt;=0,datos_campo!AD363&gt;=0),AVERAGE(datos_campo!AC363:AD363),IF(OR(datos_campo!AC363="",datos_campo!AD363=""),SUM(datos_campo!AC363:AD363),"revisar"))*400</f>
        <v>0</v>
      </c>
      <c r="S359" s="135">
        <f t="shared" si="37"/>
        <v>15600</v>
      </c>
      <c r="T359" s="135">
        <f>IF(AND(datos_campo!AE348&gt;=0,datos_campo!AF348&gt;=0),AVERAGE(datos_campo!AE348:AF348),IF(OR(datos_campo!AE348="",datos_campo!AF348=""),SUM(datos_campo!AE348:AF348),"revisar"))*400</f>
        <v>0</v>
      </c>
      <c r="U359" s="135">
        <f>IF(AND(datos_campo!AG363&gt;=0,datos_campo!AH363&gt;=0),AVERAGE(datos_campo!AG363:AH363),IF(OR(datos_campo!AG363="",datos_campo!AH363=""),SUM(datos_campo!AG363:AH363),"revisar"))*400</f>
        <v>1600</v>
      </c>
      <c r="V359" s="139">
        <f t="shared" si="36"/>
        <v>1600</v>
      </c>
    </row>
    <row r="360" spans="1:22" x14ac:dyDescent="0.25">
      <c r="A360" s="134">
        <f>datos_campo!A364</f>
        <v>42864</v>
      </c>
      <c r="B360" s="135" t="str">
        <f>datos_campo!B364</f>
        <v>Carolina</v>
      </c>
      <c r="C360" s="218">
        <f>datos_campo!C364</f>
        <v>6</v>
      </c>
      <c r="D360" s="135">
        <f>datos_campo!D364</f>
        <v>50</v>
      </c>
      <c r="E360" s="136">
        <f>datos_campo!E364</f>
        <v>13</v>
      </c>
      <c r="F360" s="135">
        <f>datos_campo!F364</f>
        <v>0</v>
      </c>
      <c r="G360" s="135">
        <f>datos_campo!G364</f>
        <v>5</v>
      </c>
      <c r="H360" s="136">
        <f>(datos_campo!H364/G360)</f>
        <v>77.599999999999994</v>
      </c>
      <c r="I360" s="136">
        <f>(datos_campo!I364/G360)</f>
        <v>59</v>
      </c>
      <c r="J360" s="136">
        <f t="shared" si="33"/>
        <v>136.6</v>
      </c>
      <c r="K360" s="136">
        <f t="shared" si="34"/>
        <v>56.808199121522691</v>
      </c>
      <c r="L360" s="136">
        <f t="shared" si="35"/>
        <v>43.191800878477309</v>
      </c>
      <c r="M360" s="137">
        <f>IF(COUNTIF(datos_campo!K364:T364,"&gt;=0")&gt;=1,((SUM(datos_campo!K364:T364)*100)/(COUNTIF(datos_campo!K364:T364,"&gt;=0")*20))," ")</f>
        <v>1</v>
      </c>
      <c r="N360" s="135">
        <f>IF(AND(datos_campo!U364&gt;=0,datos_campo!V364&gt;=0),AVERAGE(datos_campo!U364:V364),IF(OR(datos_campo!U364="",datos_campo!V364=""),SUM(datos_campo!U364:V364),"revisar"))*400</f>
        <v>18400</v>
      </c>
      <c r="O360" s="135">
        <f>IF(AND(datos_campo!W364&gt;=0,datos_campo!X364&gt;=0),AVERAGE(datos_campo!W364:X364),IF(OR(datos_campo!W364="",datos_campo!X364=""),SUM(datos_campo!W364:X364),"revisar"))*400</f>
        <v>22800</v>
      </c>
      <c r="P360" s="135">
        <f>IF(AND(datos_campo!Y364&gt;=0,datos_campo!Z364&gt;=0),AVERAGE(datos_campo!Y364:Z364),IF(OR(datos_campo!Y364="",datos_campo!Z364=""),SUM(datos_campo!Y364:Z364),"revisar"))*400</f>
        <v>400</v>
      </c>
      <c r="Q360" s="135">
        <f>IF(AND(datos_campo!AA364&gt;=0,datos_campo!AB364&gt;=0),AVERAGE(datos_campo!AA364:AB364),IF(OR(datos_campo!AA364="",datos_campo!AB364=""),SUM(datos_campo!AA364:AB364),"revisar"))*400</f>
        <v>0</v>
      </c>
      <c r="R360" s="135">
        <f>IF(AND(datos_campo!AC364&gt;=0,datos_campo!AD364&gt;=0),AVERAGE(datos_campo!AC364:AD364),IF(OR(datos_campo!AC364="",datos_campo!AD364=""),SUM(datos_campo!AC364:AD364),"revisar"))*400</f>
        <v>0</v>
      </c>
      <c r="S360" s="135">
        <f t="shared" si="37"/>
        <v>41600</v>
      </c>
      <c r="T360" s="135">
        <f>IF(AND(datos_campo!AE349&gt;=0,datos_campo!AF349&gt;=0),AVERAGE(datos_campo!AE349:AF349),IF(OR(datos_campo!AE349="",datos_campo!AF349=""),SUM(datos_campo!AE349:AF349),"revisar"))*400</f>
        <v>0</v>
      </c>
      <c r="U360" s="135">
        <f>IF(AND(datos_campo!AG364&gt;=0,datos_campo!AH364&gt;=0),AVERAGE(datos_campo!AG364:AH364),IF(OR(datos_campo!AG364="",datos_campo!AH364=""),SUM(datos_campo!AG364:AH364),"revisar"))*400</f>
        <v>1200</v>
      </c>
      <c r="V360" s="139">
        <f t="shared" si="36"/>
        <v>1200</v>
      </c>
    </row>
    <row r="361" spans="1:22" x14ac:dyDescent="0.25">
      <c r="A361" s="134">
        <f>datos_campo!A365</f>
        <v>42866</v>
      </c>
      <c r="B361" s="135" t="str">
        <f>datos_campo!B365</f>
        <v>Carolina</v>
      </c>
      <c r="C361" s="218">
        <f>datos_campo!C365</f>
        <v>6</v>
      </c>
      <c r="D361" s="135">
        <f>datos_campo!D365</f>
        <v>51</v>
      </c>
      <c r="E361" s="136">
        <f>datos_campo!E365</f>
        <v>11</v>
      </c>
      <c r="F361" s="135">
        <f>datos_campo!F365</f>
        <v>0</v>
      </c>
      <c r="G361" s="135">
        <f>datos_campo!G365</f>
        <v>5</v>
      </c>
      <c r="H361" s="136">
        <f>(datos_campo!H365/G361)</f>
        <v>47.6</v>
      </c>
      <c r="I361" s="136">
        <f>(datos_campo!I365/G361)</f>
        <v>18</v>
      </c>
      <c r="J361" s="136">
        <f t="shared" si="33"/>
        <v>65.599999999999994</v>
      </c>
      <c r="K361" s="136">
        <f t="shared" si="34"/>
        <v>72.560975609756099</v>
      </c>
      <c r="L361" s="136">
        <f t="shared" si="35"/>
        <v>27.439024390243905</v>
      </c>
      <c r="M361" s="137">
        <f>IF(COUNTIF(datos_campo!K365:T365,"&gt;=0")&gt;=1,((SUM(datos_campo!K365:T365)*100)/(COUNTIF(datos_campo!K365:T365,"&gt;=0")*20))," ")</f>
        <v>3</v>
      </c>
      <c r="N361" s="135">
        <f>IF(AND(datos_campo!U365&gt;=0,datos_campo!V365&gt;=0),AVERAGE(datos_campo!U365:V365),IF(OR(datos_campo!U365="",datos_campo!V365=""),SUM(datos_campo!U365:V365),"revisar"))*400</f>
        <v>800</v>
      </c>
      <c r="O361" s="135">
        <f>IF(AND(datos_campo!W365&gt;=0,datos_campo!X365&gt;=0),AVERAGE(datos_campo!W365:X365),IF(OR(datos_campo!W365="",datos_campo!X365=""),SUM(datos_campo!W365:X365),"revisar"))*400</f>
        <v>10800</v>
      </c>
      <c r="P361" s="135">
        <f>IF(AND(datos_campo!Y365&gt;=0,datos_campo!Z365&gt;=0),AVERAGE(datos_campo!Y365:Z365),IF(OR(datos_campo!Y365="",datos_campo!Z365=""),SUM(datos_campo!Y365:Z365),"revisar"))*400</f>
        <v>400</v>
      </c>
      <c r="Q361" s="135">
        <f>IF(AND(datos_campo!AA365&gt;=0,datos_campo!AB365&gt;=0),AVERAGE(datos_campo!AA365:AB365),IF(OR(datos_campo!AA365="",datos_campo!AB365=""),SUM(datos_campo!AA365:AB365),"revisar"))*400</f>
        <v>0</v>
      </c>
      <c r="R361" s="135">
        <f>IF(AND(datos_campo!AC365&gt;=0,datos_campo!AD365&gt;=0),AVERAGE(datos_campo!AC365:AD365),IF(OR(datos_campo!AC365="",datos_campo!AD365=""),SUM(datos_campo!AC365:AD365),"revisar"))*400</f>
        <v>0</v>
      </c>
      <c r="S361" s="135">
        <f t="shared" si="37"/>
        <v>12000</v>
      </c>
      <c r="T361" s="135">
        <f>IF(AND(datos_campo!AE350&gt;=0,datos_campo!AF350&gt;=0),AVERAGE(datos_campo!AE350:AF350),IF(OR(datos_campo!AE350="",datos_campo!AF350=""),SUM(datos_campo!AE350:AF350),"revisar"))*400</f>
        <v>0</v>
      </c>
      <c r="U361" s="135">
        <f>IF(AND(datos_campo!AG365&gt;=0,datos_campo!AH365&gt;=0),AVERAGE(datos_campo!AG365:AH365),IF(OR(datos_campo!AG365="",datos_campo!AH365=""),SUM(datos_campo!AG365:AH365),"revisar"))*400</f>
        <v>400</v>
      </c>
      <c r="V361" s="139">
        <f t="shared" si="36"/>
        <v>400</v>
      </c>
    </row>
    <row r="362" spans="1:22" x14ac:dyDescent="0.25">
      <c r="A362" s="134">
        <f>datos_campo!A366</f>
        <v>42866</v>
      </c>
      <c r="B362" s="135" t="str">
        <f>datos_campo!B366</f>
        <v>Carolina</v>
      </c>
      <c r="C362" s="218">
        <f>datos_campo!C366</f>
        <v>6</v>
      </c>
      <c r="D362" s="135">
        <f>datos_campo!D366</f>
        <v>52</v>
      </c>
      <c r="E362" s="136">
        <f>datos_campo!E366</f>
        <v>11</v>
      </c>
      <c r="F362" s="135">
        <f>datos_campo!F366</f>
        <v>0</v>
      </c>
      <c r="G362" s="135">
        <f>datos_campo!G366</f>
        <v>5</v>
      </c>
      <c r="H362" s="136">
        <f>(datos_campo!H366/G362)</f>
        <v>106.4</v>
      </c>
      <c r="I362" s="136">
        <f>(datos_campo!I366/G362)</f>
        <v>35.799999999999997</v>
      </c>
      <c r="J362" s="136">
        <f t="shared" si="33"/>
        <v>142.19999999999999</v>
      </c>
      <c r="K362" s="136">
        <f t="shared" si="34"/>
        <v>74.824191279887486</v>
      </c>
      <c r="L362" s="136">
        <f t="shared" si="35"/>
        <v>25.175808720112517</v>
      </c>
      <c r="M362" s="137">
        <f>IF(COUNTIF(datos_campo!K366:T366,"&gt;=0")&gt;=1,((SUM(datos_campo!K366:T366)*100)/(COUNTIF(datos_campo!K366:T366,"&gt;=0")*20))," ")</f>
        <v>16.111111111111111</v>
      </c>
      <c r="N362" s="135">
        <f>IF(AND(datos_campo!U366&gt;=0,datos_campo!V366&gt;=0),AVERAGE(datos_campo!U366:V366),IF(OR(datos_campo!U366="",datos_campo!V366=""),SUM(datos_campo!U366:V366),"revisar"))*400</f>
        <v>20800</v>
      </c>
      <c r="O362" s="135">
        <f>IF(AND(datos_campo!W366&gt;=0,datos_campo!X366&gt;=0),AVERAGE(datos_campo!W366:X366),IF(OR(datos_campo!W366="",datos_campo!X366=""),SUM(datos_campo!W366:X366),"revisar"))*400</f>
        <v>10800</v>
      </c>
      <c r="P362" s="135">
        <f>IF(AND(datos_campo!Y366&gt;=0,datos_campo!Z366&gt;=0),AVERAGE(datos_campo!Y366:Z366),IF(OR(datos_campo!Y366="",datos_campo!Z366=""),SUM(datos_campo!Y366:Z366),"revisar"))*400</f>
        <v>0</v>
      </c>
      <c r="Q362" s="135">
        <f>IF(AND(datos_campo!AA366&gt;=0,datos_campo!AB366&gt;=0),AVERAGE(datos_campo!AA366:AB366),IF(OR(datos_campo!AA366="",datos_campo!AB366=""),SUM(datos_campo!AA366:AB366),"revisar"))*400</f>
        <v>0</v>
      </c>
      <c r="R362" s="135">
        <f>IF(AND(datos_campo!AC366&gt;=0,datos_campo!AD366&gt;=0),AVERAGE(datos_campo!AC366:AD366),IF(OR(datos_campo!AC366="",datos_campo!AD366=""),SUM(datos_campo!AC366:AD366),"revisar"))*400</f>
        <v>0</v>
      </c>
      <c r="S362" s="135">
        <f t="shared" si="37"/>
        <v>31600</v>
      </c>
      <c r="T362" s="135">
        <f>IF(AND(datos_campo!AE351&gt;=0,datos_campo!AF351&gt;=0),AVERAGE(datos_campo!AE351:AF351),IF(OR(datos_campo!AE351="",datos_campo!AF351=""),SUM(datos_campo!AE351:AF351),"revisar"))*400</f>
        <v>0</v>
      </c>
      <c r="U362" s="135">
        <f>IF(AND(datos_campo!AG366&gt;=0,datos_campo!AH366&gt;=0),AVERAGE(datos_campo!AG366:AH366),IF(OR(datos_campo!AG366="",datos_campo!AH366=""),SUM(datos_campo!AG366:AH366),"revisar"))*400</f>
        <v>1600</v>
      </c>
      <c r="V362" s="139">
        <f t="shared" si="36"/>
        <v>1600</v>
      </c>
    </row>
    <row r="363" spans="1:22" x14ac:dyDescent="0.25">
      <c r="A363" s="134">
        <f>datos_campo!A367</f>
        <v>42866</v>
      </c>
      <c r="B363" s="135" t="str">
        <f>datos_campo!B367</f>
        <v>Carolina</v>
      </c>
      <c r="C363" s="218">
        <f>datos_campo!C367</f>
        <v>6</v>
      </c>
      <c r="D363" s="135">
        <f>datos_campo!D367</f>
        <v>53</v>
      </c>
      <c r="E363" s="136">
        <f>datos_campo!E367</f>
        <v>11</v>
      </c>
      <c r="F363" s="135">
        <f>datos_campo!F367</f>
        <v>0</v>
      </c>
      <c r="G363" s="135">
        <f>datos_campo!G367</f>
        <v>5</v>
      </c>
      <c r="H363" s="136">
        <f>(datos_campo!H367/G363)</f>
        <v>32.799999999999997</v>
      </c>
      <c r="I363" s="136">
        <f>(datos_campo!I367/G363)</f>
        <v>14.4</v>
      </c>
      <c r="J363" s="136">
        <f t="shared" si="33"/>
        <v>47.199999999999996</v>
      </c>
      <c r="K363" s="136">
        <f t="shared" si="34"/>
        <v>69.491525423728817</v>
      </c>
      <c r="L363" s="136">
        <f t="shared" si="35"/>
        <v>30.50847457627119</v>
      </c>
      <c r="M363" s="137">
        <f>IF(COUNTIF(datos_campo!K367:T367,"&gt;=0")&gt;=1,((SUM(datos_campo!K367:T367)*100)/(COUNTIF(datos_campo!K367:T367,"&gt;=0")*20))," ")</f>
        <v>8</v>
      </c>
      <c r="N363" s="135">
        <f>IF(AND(datos_campo!U367&gt;=0,datos_campo!V367&gt;=0),AVERAGE(datos_campo!U367:V367),IF(OR(datos_campo!U367="",datos_campo!V367=""),SUM(datos_campo!U367:V367),"revisar"))*400</f>
        <v>6800</v>
      </c>
      <c r="O363" s="135">
        <f>IF(AND(datos_campo!W367&gt;=0,datos_campo!X367&gt;=0),AVERAGE(datos_campo!W367:X367),IF(OR(datos_campo!W367="",datos_campo!X367=""),SUM(datos_campo!W367:X367),"revisar"))*400</f>
        <v>9600</v>
      </c>
      <c r="P363" s="135">
        <f>IF(AND(datos_campo!Y367&gt;=0,datos_campo!Z367&gt;=0),AVERAGE(datos_campo!Y367:Z367),IF(OR(datos_campo!Y367="",datos_campo!Z367=""),SUM(datos_campo!Y367:Z367),"revisar"))*400</f>
        <v>0</v>
      </c>
      <c r="Q363" s="135">
        <f>IF(AND(datos_campo!AA367&gt;=0,datos_campo!AB367&gt;=0),AVERAGE(datos_campo!AA367:AB367),IF(OR(datos_campo!AA367="",datos_campo!AB367=""),SUM(datos_campo!AA367:AB367),"revisar"))*400</f>
        <v>0</v>
      </c>
      <c r="R363" s="135">
        <f>IF(AND(datos_campo!AC367&gt;=0,datos_campo!AD367&gt;=0),AVERAGE(datos_campo!AC367:AD367),IF(OR(datos_campo!AC367="",datos_campo!AD367=""),SUM(datos_campo!AC367:AD367),"revisar"))*400</f>
        <v>0</v>
      </c>
      <c r="S363" s="135">
        <f t="shared" si="37"/>
        <v>16400</v>
      </c>
      <c r="T363" s="135">
        <f>IF(AND(datos_campo!AE352&gt;=0,datos_campo!AF352&gt;=0),AVERAGE(datos_campo!AE352:AF352),IF(OR(datos_campo!AE352="",datos_campo!AF352=""),SUM(datos_campo!AE352:AF352),"revisar"))*400</f>
        <v>0</v>
      </c>
      <c r="U363" s="135">
        <f>IF(AND(datos_campo!AG367&gt;=0,datos_campo!AH367&gt;=0),AVERAGE(datos_campo!AG367:AH367),IF(OR(datos_campo!AG367="",datos_campo!AH367=""),SUM(datos_campo!AG367:AH367),"revisar"))*400</f>
        <v>0</v>
      </c>
      <c r="V363" s="139">
        <f t="shared" si="36"/>
        <v>0</v>
      </c>
    </row>
    <row r="364" spans="1:22" x14ac:dyDescent="0.25">
      <c r="A364" s="134">
        <f>datos_campo!A368</f>
        <v>42866</v>
      </c>
      <c r="B364" s="135" t="str">
        <f>datos_campo!B368</f>
        <v>Carolina</v>
      </c>
      <c r="C364" s="218">
        <f>datos_campo!C368</f>
        <v>6</v>
      </c>
      <c r="D364" s="135">
        <f>datos_campo!D368</f>
        <v>54</v>
      </c>
      <c r="E364" s="136">
        <f>datos_campo!E368</f>
        <v>11</v>
      </c>
      <c r="F364" s="135">
        <f>datos_campo!F368</f>
        <v>0</v>
      </c>
      <c r="G364" s="135">
        <f>datos_campo!G368</f>
        <v>5</v>
      </c>
      <c r="H364" s="136">
        <f>(datos_campo!H368/G364)</f>
        <v>32.200000000000003</v>
      </c>
      <c r="I364" s="136">
        <f>(datos_campo!I368/G364)</f>
        <v>35.200000000000003</v>
      </c>
      <c r="J364" s="136">
        <f t="shared" si="33"/>
        <v>67.400000000000006</v>
      </c>
      <c r="K364" s="136">
        <f t="shared" si="34"/>
        <v>47.774480712166174</v>
      </c>
      <c r="L364" s="136">
        <f t="shared" si="35"/>
        <v>52.225519287833833</v>
      </c>
      <c r="M364" s="137">
        <f>IF(COUNTIF(datos_campo!K368:T368,"&gt;=0")&gt;=1,((SUM(datos_campo!K368:T368)*100)/(COUNTIF(datos_campo!K368:T368,"&gt;=0")*20))," ")</f>
        <v>70</v>
      </c>
      <c r="N364" s="135">
        <f>IF(AND(datos_campo!U368&gt;=0,datos_campo!V368&gt;=0),AVERAGE(datos_campo!U368:V368),IF(OR(datos_campo!U368="",datos_campo!V368=""),SUM(datos_campo!U368:V368),"revisar"))*400</f>
        <v>10000</v>
      </c>
      <c r="O364" s="135">
        <f>IF(AND(datos_campo!W368&gt;=0,datos_campo!X368&gt;=0),AVERAGE(datos_campo!W368:X368),IF(OR(datos_campo!W368="",datos_campo!X368=""),SUM(datos_campo!W368:X368),"revisar"))*400</f>
        <v>8000</v>
      </c>
      <c r="P364" s="135">
        <f>IF(AND(datos_campo!Y368&gt;=0,datos_campo!Z368&gt;=0),AVERAGE(datos_campo!Y368:Z368),IF(OR(datos_campo!Y368="",datos_campo!Z368=""),SUM(datos_campo!Y368:Z368),"revisar"))*400</f>
        <v>0</v>
      </c>
      <c r="Q364" s="135">
        <f>IF(AND(datos_campo!AA368&gt;=0,datos_campo!AB368&gt;=0),AVERAGE(datos_campo!AA368:AB368),IF(OR(datos_campo!AA368="",datos_campo!AB368=""),SUM(datos_campo!AA368:AB368),"revisar"))*400</f>
        <v>0</v>
      </c>
      <c r="R364" s="135">
        <f>IF(AND(datos_campo!AC368&gt;=0,datos_campo!AD368&gt;=0),AVERAGE(datos_campo!AC368:AD368),IF(OR(datos_campo!AC368="",datos_campo!AD368=""),SUM(datos_campo!AC368:AD368),"revisar"))*400</f>
        <v>0</v>
      </c>
      <c r="S364" s="135">
        <f t="shared" si="37"/>
        <v>18000</v>
      </c>
      <c r="T364" s="135">
        <f>IF(AND(datos_campo!AE353&gt;=0,datos_campo!AF353&gt;=0),AVERAGE(datos_campo!AE353:AF353),IF(OR(datos_campo!AE353="",datos_campo!AF353=""),SUM(datos_campo!AE353:AF353),"revisar"))*400</f>
        <v>0</v>
      </c>
      <c r="U364" s="135">
        <f>IF(AND(datos_campo!AG368&gt;=0,datos_campo!AH368&gt;=0),AVERAGE(datos_campo!AG368:AH368),IF(OR(datos_campo!AG368="",datos_campo!AH368=""),SUM(datos_campo!AG368:AH368),"revisar"))*400</f>
        <v>0</v>
      </c>
      <c r="V364" s="139">
        <f t="shared" si="36"/>
        <v>0</v>
      </c>
    </row>
    <row r="365" spans="1:22" x14ac:dyDescent="0.25">
      <c r="A365" s="134">
        <f>datos_campo!A369</f>
        <v>42866</v>
      </c>
      <c r="B365" s="135" t="str">
        <f>datos_campo!B369</f>
        <v>Carolina</v>
      </c>
      <c r="C365" s="218">
        <f>datos_campo!C369</f>
        <v>6</v>
      </c>
      <c r="D365" s="135">
        <f>datos_campo!D369</f>
        <v>55</v>
      </c>
      <c r="E365" s="136">
        <f>datos_campo!E369</f>
        <v>14</v>
      </c>
      <c r="F365" s="135">
        <f>datos_campo!F369</f>
        <v>0</v>
      </c>
      <c r="G365" s="135">
        <f>datos_campo!G369</f>
        <v>5</v>
      </c>
      <c r="H365" s="136">
        <f>(datos_campo!H369/G365)</f>
        <v>53.2</v>
      </c>
      <c r="I365" s="136">
        <f>(datos_campo!I369/G365)</f>
        <v>44.8</v>
      </c>
      <c r="J365" s="136">
        <f t="shared" si="33"/>
        <v>98</v>
      </c>
      <c r="K365" s="136">
        <f t="shared" si="34"/>
        <v>54.285714285714285</v>
      </c>
      <c r="L365" s="136">
        <f t="shared" si="35"/>
        <v>45.714285714285715</v>
      </c>
      <c r="M365" s="137">
        <f>IF(COUNTIF(datos_campo!K369:T369,"&gt;=0")&gt;=1,((SUM(datos_campo!K369:T369)*100)/(COUNTIF(datos_campo!K369:T369,"&gt;=0")*20))," ")</f>
        <v>0</v>
      </c>
      <c r="N365" s="135">
        <f>IF(AND(datos_campo!U369&gt;=0,datos_campo!V369&gt;=0),AVERAGE(datos_campo!U369:V369),IF(OR(datos_campo!U369="",datos_campo!V369=""),SUM(datos_campo!U369:V369),"revisar"))*400</f>
        <v>3200</v>
      </c>
      <c r="O365" s="135">
        <f>IF(AND(datos_campo!W369&gt;=0,datos_campo!X369&gt;=0),AVERAGE(datos_campo!W369:X369),IF(OR(datos_campo!W369="",datos_campo!X369=""),SUM(datos_campo!W369:X369),"revisar"))*400</f>
        <v>25200</v>
      </c>
      <c r="P365" s="135">
        <f>IF(AND(datos_campo!Y369&gt;=0,datos_campo!Z369&gt;=0),AVERAGE(datos_campo!Y369:Z369),IF(OR(datos_campo!Y369="",datos_campo!Z369=""),SUM(datos_campo!Y369:Z369),"revisar"))*400</f>
        <v>0</v>
      </c>
      <c r="Q365" s="135">
        <f>IF(AND(datos_campo!AA369&gt;=0,datos_campo!AB369&gt;=0),AVERAGE(datos_campo!AA369:AB369),IF(OR(datos_campo!AA369="",datos_campo!AB369=""),SUM(datos_campo!AA369:AB369),"revisar"))*400</f>
        <v>0</v>
      </c>
      <c r="R365" s="135">
        <f>IF(AND(datos_campo!AC369&gt;=0,datos_campo!AD369&gt;=0),AVERAGE(datos_campo!AC369:AD369),IF(OR(datos_campo!AC369="",datos_campo!AD369=""),SUM(datos_campo!AC369:AD369),"revisar"))*400</f>
        <v>0</v>
      </c>
      <c r="S365" s="135">
        <f t="shared" si="37"/>
        <v>28400</v>
      </c>
      <c r="T365" s="135">
        <f>IF(AND(datos_campo!AE354&gt;=0,datos_campo!AF354&gt;=0),AVERAGE(datos_campo!AE354:AF354),IF(OR(datos_campo!AE354="",datos_campo!AF354=""),SUM(datos_campo!AE354:AF354),"revisar"))*400</f>
        <v>0</v>
      </c>
      <c r="U365" s="135">
        <f>IF(AND(datos_campo!AG369&gt;=0,datos_campo!AH369&gt;=0),AVERAGE(datos_campo!AG369:AH369),IF(OR(datos_campo!AG369="",datos_campo!AH369=""),SUM(datos_campo!AG369:AH369),"revisar"))*400</f>
        <v>0</v>
      </c>
      <c r="V365" s="139">
        <f t="shared" si="36"/>
        <v>0</v>
      </c>
    </row>
    <row r="366" spans="1:22" x14ac:dyDescent="0.25">
      <c r="A366" s="134">
        <f>datos_campo!A370</f>
        <v>42866</v>
      </c>
      <c r="B366" s="135" t="str">
        <f>datos_campo!B370</f>
        <v>Carolina</v>
      </c>
      <c r="C366" s="218">
        <f>datos_campo!C370</f>
        <v>6</v>
      </c>
      <c r="D366" s="135">
        <f>datos_campo!D370</f>
        <v>56</v>
      </c>
      <c r="E366" s="136">
        <f>datos_campo!E370</f>
        <v>14</v>
      </c>
      <c r="F366" s="135">
        <f>datos_campo!F370</f>
        <v>0</v>
      </c>
      <c r="G366" s="135">
        <f>datos_campo!G370</f>
        <v>5</v>
      </c>
      <c r="H366" s="136">
        <f>(datos_campo!H370/G366)</f>
        <v>54.2</v>
      </c>
      <c r="I366" s="136">
        <f>(datos_campo!I370/G366)</f>
        <v>38.4</v>
      </c>
      <c r="J366" s="136">
        <f t="shared" si="33"/>
        <v>92.6</v>
      </c>
      <c r="K366" s="136">
        <f t="shared" si="34"/>
        <v>58.531317494600437</v>
      </c>
      <c r="L366" s="136">
        <f t="shared" si="35"/>
        <v>41.46868250539957</v>
      </c>
      <c r="M366" s="137">
        <f>IF(COUNTIF(datos_campo!K370:T370,"&gt;=0")&gt;=1,((SUM(datos_campo!K370:T370)*100)/(COUNTIF(datos_campo!K370:T370,"&gt;=0")*20))," ")</f>
        <v>13.25</v>
      </c>
      <c r="N366" s="135">
        <f>IF(AND(datos_campo!U370&gt;=0,datos_campo!V370&gt;=0),AVERAGE(datos_campo!U370:V370),IF(OR(datos_campo!U370="",datos_campo!V370=""),SUM(datos_campo!U370:V370),"revisar"))*400</f>
        <v>7600</v>
      </c>
      <c r="O366" s="135">
        <f>IF(AND(datos_campo!W370&gt;=0,datos_campo!X370&gt;=0),AVERAGE(datos_campo!W370:X370),IF(OR(datos_campo!W370="",datos_campo!X370=""),SUM(datos_campo!W370:X370),"revisar"))*400</f>
        <v>22400</v>
      </c>
      <c r="P366" s="135">
        <f>IF(AND(datos_campo!Y370&gt;=0,datos_campo!Z370&gt;=0),AVERAGE(datos_campo!Y370:Z370),IF(OR(datos_campo!Y370="",datos_campo!Z370=""),SUM(datos_campo!Y370:Z370),"revisar"))*400</f>
        <v>0</v>
      </c>
      <c r="Q366" s="135">
        <f>IF(AND(datos_campo!AA370&gt;=0,datos_campo!AB370&gt;=0),AVERAGE(datos_campo!AA370:AB370),IF(OR(datos_campo!AA370="",datos_campo!AB370=""),SUM(datos_campo!AA370:AB370),"revisar"))*400</f>
        <v>0</v>
      </c>
      <c r="R366" s="135">
        <f>IF(AND(datos_campo!AC370&gt;=0,datos_campo!AD370&gt;=0),AVERAGE(datos_campo!AC370:AD370),IF(OR(datos_campo!AC370="",datos_campo!AD370=""),SUM(datos_campo!AC370:AD370),"revisar"))*400</f>
        <v>1200</v>
      </c>
      <c r="S366" s="135">
        <f t="shared" si="37"/>
        <v>31200</v>
      </c>
      <c r="T366" s="135">
        <f>IF(AND(datos_campo!AE355&gt;=0,datos_campo!AF355&gt;=0),AVERAGE(datos_campo!AE355:AF355),IF(OR(datos_campo!AE355="",datos_campo!AF355=""),SUM(datos_campo!AE355:AF355),"revisar"))*400</f>
        <v>0</v>
      </c>
      <c r="U366" s="135">
        <f>IF(AND(datos_campo!AG370&gt;=0,datos_campo!AH370&gt;=0),AVERAGE(datos_campo!AG370:AH370),IF(OR(datos_campo!AG370="",datos_campo!AH370=""),SUM(datos_campo!AG370:AH370),"revisar"))*400</f>
        <v>0</v>
      </c>
      <c r="V366" s="139">
        <f t="shared" si="36"/>
        <v>0</v>
      </c>
    </row>
    <row r="367" spans="1:22" x14ac:dyDescent="0.25">
      <c r="A367" s="134">
        <f>datos_campo!A371</f>
        <v>42866</v>
      </c>
      <c r="B367" s="135" t="str">
        <f>datos_campo!B371</f>
        <v>Carolina</v>
      </c>
      <c r="C367" s="218">
        <f>datos_campo!C371</f>
        <v>6</v>
      </c>
      <c r="D367" s="135">
        <f>datos_campo!D371</f>
        <v>57</v>
      </c>
      <c r="E367" s="136">
        <f>datos_campo!E371</f>
        <v>14</v>
      </c>
      <c r="F367" s="135">
        <f>datos_campo!F371</f>
        <v>0</v>
      </c>
      <c r="G367" s="135">
        <f>datos_campo!G371</f>
        <v>5</v>
      </c>
      <c r="H367" s="136">
        <f>(datos_campo!H371/G367)</f>
        <v>45.4</v>
      </c>
      <c r="I367" s="136">
        <f>(datos_campo!I371/G367)</f>
        <v>21.8</v>
      </c>
      <c r="J367" s="136">
        <f t="shared" si="33"/>
        <v>67.2</v>
      </c>
      <c r="K367" s="136">
        <f t="shared" si="34"/>
        <v>67.55952380952381</v>
      </c>
      <c r="L367" s="136">
        <f t="shared" si="35"/>
        <v>32.44047619047619</v>
      </c>
      <c r="M367" s="137">
        <f>IF(COUNTIF(datos_campo!K371:T371,"&gt;=0")&gt;=1,((SUM(datos_campo!K371:T371)*100)/(COUNTIF(datos_campo!K371:T371,"&gt;=0")*20))," ")</f>
        <v>1</v>
      </c>
      <c r="N367" s="135">
        <f>IF(AND(datos_campo!U371&gt;=0,datos_campo!V371&gt;=0),AVERAGE(datos_campo!U371:V371),IF(OR(datos_campo!U371="",datos_campo!V371=""),SUM(datos_campo!U371:V371),"revisar"))*400</f>
        <v>16000</v>
      </c>
      <c r="O367" s="135">
        <f>IF(AND(datos_campo!W371&gt;=0,datos_campo!X371&gt;=0),AVERAGE(datos_campo!W371:X371),IF(OR(datos_campo!W371="",datos_campo!X371=""),SUM(datos_campo!W371:X371),"revisar"))*400</f>
        <v>14800</v>
      </c>
      <c r="P367" s="135">
        <f>IF(AND(datos_campo!Y371&gt;=0,datos_campo!Z371&gt;=0),AVERAGE(datos_campo!Y371:Z371),IF(OR(datos_campo!Y371="",datos_campo!Z371=""),SUM(datos_campo!Y371:Z371),"revisar"))*400</f>
        <v>0</v>
      </c>
      <c r="Q367" s="135">
        <f>IF(AND(datos_campo!AA371&gt;=0,datos_campo!AB371&gt;=0),AVERAGE(datos_campo!AA371:AB371),IF(OR(datos_campo!AA371="",datos_campo!AB371=""),SUM(datos_campo!AA371:AB371),"revisar"))*400</f>
        <v>0</v>
      </c>
      <c r="R367" s="135">
        <f>IF(AND(datos_campo!AC371&gt;=0,datos_campo!AD371&gt;=0),AVERAGE(datos_campo!AC371:AD371),IF(OR(datos_campo!AC371="",datos_campo!AD371=""),SUM(datos_campo!AC371:AD371),"revisar"))*400</f>
        <v>0</v>
      </c>
      <c r="S367" s="135">
        <f t="shared" si="37"/>
        <v>30800</v>
      </c>
      <c r="T367" s="135">
        <f>IF(AND(datos_campo!AE356&gt;=0,datos_campo!AF356&gt;=0),AVERAGE(datos_campo!AE356:AF356),IF(OR(datos_campo!AE356="",datos_campo!AF356=""),SUM(datos_campo!AE356:AF356),"revisar"))*400</f>
        <v>0</v>
      </c>
      <c r="U367" s="135">
        <f>IF(AND(datos_campo!AG371&gt;=0,datos_campo!AH371&gt;=0),AVERAGE(datos_campo!AG371:AH371),IF(OR(datos_campo!AG371="",datos_campo!AH371=""),SUM(datos_campo!AG371:AH371),"revisar"))*400</f>
        <v>0</v>
      </c>
      <c r="V367" s="139">
        <f t="shared" si="36"/>
        <v>0</v>
      </c>
    </row>
    <row r="368" spans="1:22" x14ac:dyDescent="0.25">
      <c r="A368" s="134">
        <f>datos_campo!A372</f>
        <v>42866</v>
      </c>
      <c r="B368" s="135" t="str">
        <f>datos_campo!B372</f>
        <v>Carolina</v>
      </c>
      <c r="C368" s="218">
        <f>datos_campo!C372</f>
        <v>6</v>
      </c>
      <c r="D368" s="135">
        <f>datos_campo!D372</f>
        <v>58</v>
      </c>
      <c r="E368" s="136">
        <f>datos_campo!E372</f>
        <v>14</v>
      </c>
      <c r="F368" s="135">
        <f>datos_campo!F372</f>
        <v>0</v>
      </c>
      <c r="G368" s="135">
        <f>datos_campo!G372</f>
        <v>5</v>
      </c>
      <c r="H368" s="136">
        <f>(datos_campo!H372/G368)</f>
        <v>35</v>
      </c>
      <c r="I368" s="136">
        <f>(datos_campo!I372/G368)</f>
        <v>14.6</v>
      </c>
      <c r="J368" s="136">
        <f t="shared" si="33"/>
        <v>49.6</v>
      </c>
      <c r="K368" s="136">
        <f t="shared" si="34"/>
        <v>70.564516129032256</v>
      </c>
      <c r="L368" s="136">
        <f t="shared" si="35"/>
        <v>29.43548387096774</v>
      </c>
      <c r="M368" s="137">
        <f>IF(COUNTIF(datos_campo!K372:T372,"&gt;=0")&gt;=1,((SUM(datos_campo!K372:T372)*100)/(COUNTIF(datos_campo!K372:T372,"&gt;=0")*20))," ")</f>
        <v>6.5</v>
      </c>
      <c r="N368" s="135">
        <f>IF(AND(datos_campo!U372&gt;=0,datos_campo!V372&gt;=0),AVERAGE(datos_campo!U372:V372),IF(OR(datos_campo!U372="",datos_campo!V372=""),SUM(datos_campo!U372:V372),"revisar"))*400</f>
        <v>4000</v>
      </c>
      <c r="O368" s="135">
        <f>IF(AND(datos_campo!W372&gt;=0,datos_campo!X372&gt;=0),AVERAGE(datos_campo!W372:X372),IF(OR(datos_campo!W372="",datos_campo!X372=""),SUM(datos_campo!W372:X372),"revisar"))*400</f>
        <v>13600</v>
      </c>
      <c r="P368" s="135">
        <f>IF(AND(datos_campo!Y372&gt;=0,datos_campo!Z372&gt;=0),AVERAGE(datos_campo!Y372:Z372),IF(OR(datos_campo!Y372="",datos_campo!Z372=""),SUM(datos_campo!Y372:Z372),"revisar"))*400</f>
        <v>0</v>
      </c>
      <c r="Q368" s="135">
        <f>IF(AND(datos_campo!AA372&gt;=0,datos_campo!AB372&gt;=0),AVERAGE(datos_campo!AA372:AB372),IF(OR(datos_campo!AA372="",datos_campo!AB372=""),SUM(datos_campo!AA372:AB372),"revisar"))*400</f>
        <v>0</v>
      </c>
      <c r="R368" s="135">
        <f>IF(AND(datos_campo!AC372&gt;=0,datos_campo!AD372&gt;=0),AVERAGE(datos_campo!AC372:AD372),IF(OR(datos_campo!AC372="",datos_campo!AD372=""),SUM(datos_campo!AC372:AD372),"revisar"))*400</f>
        <v>0</v>
      </c>
      <c r="S368" s="135">
        <f t="shared" si="37"/>
        <v>17600</v>
      </c>
      <c r="T368" s="135">
        <f>IF(AND(datos_campo!AE357&gt;=0,datos_campo!AF357&gt;=0),AVERAGE(datos_campo!AE357:AF357),IF(OR(datos_campo!AE357="",datos_campo!AF357=""),SUM(datos_campo!AE357:AF357),"revisar"))*400</f>
        <v>0</v>
      </c>
      <c r="U368" s="135">
        <f>IF(AND(datos_campo!AG372&gt;=0,datos_campo!AH372&gt;=0),AVERAGE(datos_campo!AG372:AH372),IF(OR(datos_campo!AG372="",datos_campo!AH372=""),SUM(datos_campo!AG372:AH372),"revisar"))*400</f>
        <v>400</v>
      </c>
      <c r="V368" s="139">
        <f t="shared" si="36"/>
        <v>400</v>
      </c>
    </row>
    <row r="369" spans="1:22" x14ac:dyDescent="0.25">
      <c r="A369" s="134">
        <f>datos_campo!A373</f>
        <v>42866</v>
      </c>
      <c r="B369" s="135" t="str">
        <f>datos_campo!B373</f>
        <v>Carolina</v>
      </c>
      <c r="C369" s="218">
        <f>datos_campo!C373</f>
        <v>6</v>
      </c>
      <c r="D369" s="135">
        <f>datos_campo!D373</f>
        <v>59</v>
      </c>
      <c r="E369" s="136">
        <f>datos_campo!E373</f>
        <v>14</v>
      </c>
      <c r="F369" s="135">
        <f>datos_campo!F373</f>
        <v>0</v>
      </c>
      <c r="G369" s="135">
        <f>datos_campo!G373</f>
        <v>5</v>
      </c>
      <c r="H369" s="136">
        <f>(datos_campo!H373/G369)</f>
        <v>45.2</v>
      </c>
      <c r="I369" s="136">
        <f>(datos_campo!I373/G369)</f>
        <v>43.2</v>
      </c>
      <c r="J369" s="136">
        <f t="shared" si="33"/>
        <v>88.4</v>
      </c>
      <c r="K369" s="136">
        <f t="shared" si="34"/>
        <v>51.13122171945701</v>
      </c>
      <c r="L369" s="136">
        <f t="shared" si="35"/>
        <v>48.868778280542983</v>
      </c>
      <c r="M369" s="137">
        <f>IF(COUNTIF(datos_campo!K373:T373,"&gt;=0")&gt;=1,((SUM(datos_campo!K373:T373)*100)/(COUNTIF(datos_campo!K373:T373,"&gt;=0")*20))," ")</f>
        <v>10</v>
      </c>
      <c r="N369" s="135">
        <f>IF(AND(datos_campo!U373&gt;=0,datos_campo!V373&gt;=0),AVERAGE(datos_campo!U373:V373),IF(OR(datos_campo!U373="",datos_campo!V373=""),SUM(datos_campo!U373:V373),"revisar"))*400</f>
        <v>29600</v>
      </c>
      <c r="O369" s="135">
        <f>IF(AND(datos_campo!W373&gt;=0,datos_campo!X373&gt;=0),AVERAGE(datos_campo!W373:X373),IF(OR(datos_campo!W373="",datos_campo!X373=""),SUM(datos_campo!W373:X373),"revisar"))*400</f>
        <v>24400</v>
      </c>
      <c r="P369" s="135">
        <f>IF(AND(datos_campo!Y373&gt;=0,datos_campo!Z373&gt;=0),AVERAGE(datos_campo!Y373:Z373),IF(OR(datos_campo!Y373="",datos_campo!Z373=""),SUM(datos_campo!Y373:Z373),"revisar"))*400</f>
        <v>400</v>
      </c>
      <c r="Q369" s="135">
        <f>IF(AND(datos_campo!AA373&gt;=0,datos_campo!AB373&gt;=0),AVERAGE(datos_campo!AA373:AB373),IF(OR(datos_campo!AA373="",datos_campo!AB373=""),SUM(datos_campo!AA373:AB373),"revisar"))*400</f>
        <v>0</v>
      </c>
      <c r="R369" s="135">
        <f>IF(AND(datos_campo!AC373&gt;=0,datos_campo!AD373&gt;=0),AVERAGE(datos_campo!AC373:AD373),IF(OR(datos_campo!AC373="",datos_campo!AD373=""),SUM(datos_campo!AC373:AD373),"revisar"))*400</f>
        <v>400</v>
      </c>
      <c r="S369" s="135">
        <f t="shared" si="37"/>
        <v>54800</v>
      </c>
      <c r="T369" s="135">
        <f>IF(AND(datos_campo!AE358&gt;=0,datos_campo!AF358&gt;=0),AVERAGE(datos_campo!AE358:AF358),IF(OR(datos_campo!AE358="",datos_campo!AF358=""),SUM(datos_campo!AE358:AF358),"revisar"))*400</f>
        <v>0</v>
      </c>
      <c r="U369" s="135">
        <f>IF(AND(datos_campo!AG373&gt;=0,datos_campo!AH373&gt;=0),AVERAGE(datos_campo!AG373:AH373),IF(OR(datos_campo!AG373="",datos_campo!AH373=""),SUM(datos_campo!AG373:AH373),"revisar"))*400</f>
        <v>2400</v>
      </c>
      <c r="V369" s="139">
        <f t="shared" si="36"/>
        <v>2400</v>
      </c>
    </row>
    <row r="370" spans="1:22" ht="15.75" thickBot="1" x14ac:dyDescent="0.3">
      <c r="A370" s="152">
        <f>datos_campo!A374</f>
        <v>42866</v>
      </c>
      <c r="B370" s="153" t="str">
        <f>datos_campo!B374</f>
        <v>Carolina</v>
      </c>
      <c r="C370" s="219">
        <f>datos_campo!C374</f>
        <v>6</v>
      </c>
      <c r="D370" s="153">
        <f>datos_campo!D374</f>
        <v>60</v>
      </c>
      <c r="E370" s="154">
        <f>datos_campo!E374</f>
        <v>14</v>
      </c>
      <c r="F370" s="153">
        <f>datos_campo!F374</f>
        <v>0</v>
      </c>
      <c r="G370" s="153">
        <f>datos_campo!G374</f>
        <v>5</v>
      </c>
      <c r="H370" s="154">
        <f>(datos_campo!H374/G370)</f>
        <v>44.2</v>
      </c>
      <c r="I370" s="154">
        <f>(datos_campo!I374/G370)</f>
        <v>12.6</v>
      </c>
      <c r="J370" s="154">
        <f t="shared" si="33"/>
        <v>56.800000000000004</v>
      </c>
      <c r="K370" s="154">
        <f t="shared" si="34"/>
        <v>77.816901408450704</v>
      </c>
      <c r="L370" s="154">
        <f t="shared" si="35"/>
        <v>22.183098591549292</v>
      </c>
      <c r="M370" s="155">
        <f>IF(COUNTIF(datos_campo!K374:T374,"&gt;=0")&gt;=1,((SUM(datos_campo!K374:T374)*100)/(COUNTIF(datos_campo!K374:T374,"&gt;=0")*20))," ")</f>
        <v>2</v>
      </c>
      <c r="N370" s="153">
        <f>IF(AND(datos_campo!U374&gt;=0,datos_campo!V374&gt;=0),AVERAGE(datos_campo!U374:V374),IF(OR(datos_campo!U374="",datos_campo!V374=""),SUM(datos_campo!U374:V374),"revisar"))*400</f>
        <v>3200</v>
      </c>
      <c r="O370" s="153">
        <f>IF(AND(datos_campo!W374&gt;=0,datos_campo!X374&gt;=0),AVERAGE(datos_campo!W374:X374),IF(OR(datos_campo!W374="",datos_campo!X374=""),SUM(datos_campo!W374:X374),"revisar"))*400</f>
        <v>6000</v>
      </c>
      <c r="P370" s="153">
        <f>IF(AND(datos_campo!Y374&gt;=0,datos_campo!Z374&gt;=0),AVERAGE(datos_campo!Y374:Z374),IF(OR(datos_campo!Y374="",datos_campo!Z374=""),SUM(datos_campo!Y374:Z374),"revisar"))*400</f>
        <v>400</v>
      </c>
      <c r="Q370" s="153">
        <f>IF(AND(datos_campo!AA374&gt;=0,datos_campo!AB374&gt;=0),AVERAGE(datos_campo!AA374:AB374),IF(OR(datos_campo!AA374="",datos_campo!AB374=""),SUM(datos_campo!AA374:AB374),"revisar"))*400</f>
        <v>0</v>
      </c>
      <c r="R370" s="153">
        <f>IF(AND(datos_campo!AC374&gt;=0,datos_campo!AD374&gt;=0),AVERAGE(datos_campo!AC374:AD374),IF(OR(datos_campo!AC374="",datos_campo!AD374=""),SUM(datos_campo!AC374:AD374),"revisar"))*400</f>
        <v>0</v>
      </c>
      <c r="S370" s="153">
        <f t="shared" si="37"/>
        <v>9600</v>
      </c>
      <c r="T370" s="153">
        <f>IF(AND(datos_campo!AE359&gt;=0,datos_campo!AF359&gt;=0),AVERAGE(datos_campo!AE359:AF359),IF(OR(datos_campo!AE359="",datos_campo!AF359=""),SUM(datos_campo!AE359:AF359),"revisar"))*400</f>
        <v>0</v>
      </c>
      <c r="U370" s="153">
        <f>IF(AND(datos_campo!AG374&gt;=0,datos_campo!AH374&gt;=0),AVERAGE(datos_campo!AG374:AH374),IF(OR(datos_campo!AG374="",datos_campo!AH374=""),SUM(datos_campo!AG374:AH374),"revisar"))*400</f>
        <v>0</v>
      </c>
      <c r="V370" s="157">
        <f t="shared" si="36"/>
        <v>0</v>
      </c>
    </row>
    <row r="371" spans="1:22" x14ac:dyDescent="0.25">
      <c r="A371" s="207">
        <f>datos_campo!A375</f>
        <v>42898</v>
      </c>
      <c r="B371" s="5" t="str">
        <f>datos_campo!B375</f>
        <v>Luisa Fernanda</v>
      </c>
      <c r="C371" s="212">
        <f>datos_campo!C375</f>
        <v>7</v>
      </c>
      <c r="D371" s="5">
        <f>datos_campo!D375</f>
        <v>1</v>
      </c>
      <c r="E371" s="6">
        <f>datos_campo!E375</f>
        <v>3</v>
      </c>
      <c r="F371" s="5">
        <f>datos_campo!F375</f>
        <v>0</v>
      </c>
      <c r="G371" s="5">
        <f>datos_campo!G375</f>
        <v>5</v>
      </c>
      <c r="H371" s="6">
        <f>(datos_campo!H375/G371)</f>
        <v>39</v>
      </c>
      <c r="I371" s="6">
        <f>(datos_campo!I375/G371)</f>
        <v>26.8</v>
      </c>
      <c r="J371" s="6">
        <f t="shared" si="33"/>
        <v>65.8</v>
      </c>
      <c r="K371" s="6">
        <f t="shared" si="34"/>
        <v>59.270516717325229</v>
      </c>
      <c r="L371" s="6">
        <f t="shared" si="35"/>
        <v>40.729483282674771</v>
      </c>
      <c r="M371" s="7">
        <f>IF(COUNTIF(datos_campo!K375:T375,"&gt;=0")&gt;=1,((SUM(datos_campo!K375:T375)*100)/(COUNTIF(datos_campo!K375:T375,"&gt;=0")*20))," ")</f>
        <v>15.714285714285714</v>
      </c>
      <c r="N371" s="5">
        <f>IF(AND(datos_campo!U375&gt;=0,datos_campo!V375&gt;=0),AVERAGE(datos_campo!U375:V375),IF(OR(datos_campo!U375="",datos_campo!V375=""),SUM(datos_campo!U375:V375),"revisar"))*400</f>
        <v>16400</v>
      </c>
      <c r="O371" s="5">
        <f>IF(AND(datos_campo!W375&gt;=0,datos_campo!X375&gt;=0),AVERAGE(datos_campo!W375:X375),IF(OR(datos_campo!W375="",datos_campo!X375=""),SUM(datos_campo!W375:X375),"revisar"))*400</f>
        <v>12200</v>
      </c>
      <c r="P371" s="5">
        <f>IF(AND(datos_campo!Y375&gt;=0,datos_campo!Z375&gt;=0),AVERAGE(datos_campo!Y375:Z375),IF(OR(datos_campo!Y375="",datos_campo!Z375=""),SUM(datos_campo!Y375:Z375),"revisar"))*400</f>
        <v>0</v>
      </c>
      <c r="Q371" s="5">
        <f>IF(AND(datos_campo!AA375&gt;=0,datos_campo!AB375&gt;=0),AVERAGE(datos_campo!AA375:AB375),IF(OR(datos_campo!AA375="",datos_campo!AB375=""),SUM(datos_campo!AA375:AB375),"revisar"))*400</f>
        <v>0</v>
      </c>
      <c r="R371" s="5">
        <f>IF(AND(datos_campo!AC375&gt;=0,datos_campo!AD375&gt;=0),AVERAGE(datos_campo!AC375:AD375),IF(OR(datos_campo!AC375="",datos_campo!AD375=""),SUM(datos_campo!AC375:AD375),"revisar"))*400</f>
        <v>0</v>
      </c>
      <c r="S371" s="5">
        <f t="shared" si="37"/>
        <v>28600</v>
      </c>
      <c r="T371" s="5">
        <f>IF(AND(datos_campo!AE360&gt;=0,datos_campo!AF360&gt;=0),AVERAGE(datos_campo!AE360:AF360),IF(OR(datos_campo!AE360="",datos_campo!AF360=""),SUM(datos_campo!AE360:AF360),"revisar"))*400</f>
        <v>0</v>
      </c>
      <c r="U371" s="5">
        <f>IF(AND(datos_campo!AG375&gt;=0,datos_campo!AH375&gt;=0),AVERAGE(datos_campo!AG375:AH375),IF(OR(datos_campo!AG375="",datos_campo!AH375=""),SUM(datos_campo!AG375:AH375),"revisar"))*400</f>
        <v>800</v>
      </c>
      <c r="V371" s="208">
        <f t="shared" si="36"/>
        <v>800</v>
      </c>
    </row>
    <row r="372" spans="1:22" x14ac:dyDescent="0.25">
      <c r="A372" s="188">
        <f>datos_campo!A376</f>
        <v>42898</v>
      </c>
      <c r="B372" s="31" t="str">
        <f>datos_campo!B376</f>
        <v>Luisa Fernanda</v>
      </c>
      <c r="C372" s="220">
        <f>datos_campo!C376</f>
        <v>7</v>
      </c>
      <c r="D372" s="31">
        <f>datos_campo!D376</f>
        <v>2</v>
      </c>
      <c r="E372" s="32">
        <f>datos_campo!E376</f>
        <v>3</v>
      </c>
      <c r="F372" s="31">
        <f>datos_campo!F376</f>
        <v>0</v>
      </c>
      <c r="G372" s="31">
        <f>datos_campo!G376</f>
        <v>5</v>
      </c>
      <c r="H372" s="32">
        <f>(datos_campo!H376/G372)</f>
        <v>40.200000000000003</v>
      </c>
      <c r="I372" s="32">
        <f>(datos_campo!I376/G372)</f>
        <v>47.2</v>
      </c>
      <c r="J372" s="32">
        <f t="shared" ref="J372:J430" si="38">H372+I372</f>
        <v>87.4</v>
      </c>
      <c r="K372" s="32">
        <f t="shared" ref="K372:K430" si="39">(H372*100)/$J372</f>
        <v>45.995423340961104</v>
      </c>
      <c r="L372" s="32">
        <f t="shared" ref="L372:L430" si="40">(I372*100)/$J372</f>
        <v>54.004576659038896</v>
      </c>
      <c r="M372" s="33">
        <f>IF(COUNTIF(datos_campo!K376:T376,"&gt;=0")&gt;=1,((SUM(datos_campo!K376:T376)*100)/(COUNTIF(datos_campo!K376:T376,"&gt;=0")*20))," ")</f>
        <v>4.0714285714285712</v>
      </c>
      <c r="N372" s="31">
        <f>IF(AND(datos_campo!U376&gt;=0,datos_campo!V376&gt;=0),AVERAGE(datos_campo!U376:V376),IF(OR(datos_campo!U376="",datos_campo!V376=""),SUM(datos_campo!U376:V376),"revisar"))*400</f>
        <v>4200</v>
      </c>
      <c r="O372" s="31">
        <f>IF(AND(datos_campo!W376&gt;=0,datos_campo!X376&gt;=0),AVERAGE(datos_campo!W376:X376),IF(OR(datos_campo!W376="",datos_campo!X376=""),SUM(datos_campo!W376:X376),"revisar"))*400</f>
        <v>7000</v>
      </c>
      <c r="P372" s="31">
        <f>IF(AND(datos_campo!Y376&gt;=0,datos_campo!Z376&gt;=0),AVERAGE(datos_campo!Y376:Z376),IF(OR(datos_campo!Y376="",datos_campo!Z376=""),SUM(datos_campo!Y376:Z376),"revisar"))*400</f>
        <v>200</v>
      </c>
      <c r="Q372" s="31">
        <f>IF(AND(datos_campo!AA376&gt;=0,datos_campo!AB376&gt;=0),AVERAGE(datos_campo!AA376:AB376),IF(OR(datos_campo!AA376="",datos_campo!AB376=""),SUM(datos_campo!AA376:AB376),"revisar"))*400</f>
        <v>0</v>
      </c>
      <c r="R372" s="31">
        <f>IF(AND(datos_campo!AC376&gt;=0,datos_campo!AD376&gt;=0),AVERAGE(datos_campo!AC376:AD376),IF(OR(datos_campo!AC376="",datos_campo!AD376=""),SUM(datos_campo!AC376:AD376),"revisar"))*400</f>
        <v>0</v>
      </c>
      <c r="S372" s="31">
        <f t="shared" si="37"/>
        <v>11400</v>
      </c>
      <c r="T372" s="31">
        <f>IF(AND(datos_campo!AE361&gt;=0,datos_campo!AF361&gt;=0),AVERAGE(datos_campo!AE361:AF361),IF(OR(datos_campo!AE361="",datos_campo!AF361=""),SUM(datos_campo!AE361:AF361),"revisar"))*400</f>
        <v>0</v>
      </c>
      <c r="U372" s="31">
        <f>IF(AND(datos_campo!AG376&gt;=0,datos_campo!AH376&gt;=0),AVERAGE(datos_campo!AG376:AH376),IF(OR(datos_campo!AG376="",datos_campo!AH376=""),SUM(datos_campo!AG376:AH376),"revisar"))*400</f>
        <v>0</v>
      </c>
      <c r="V372" s="189">
        <f t="shared" ref="V372:V430" si="41">SUM(T372+U372)</f>
        <v>0</v>
      </c>
    </row>
    <row r="373" spans="1:22" x14ac:dyDescent="0.25">
      <c r="A373" s="188">
        <f>datos_campo!A377</f>
        <v>42898</v>
      </c>
      <c r="B373" s="31" t="str">
        <f>datos_campo!B377</f>
        <v>Luisa Fernanda</v>
      </c>
      <c r="C373" s="220">
        <f>datos_campo!C377</f>
        <v>7</v>
      </c>
      <c r="D373" s="31">
        <f>datos_campo!D377</f>
        <v>3</v>
      </c>
      <c r="E373" s="32">
        <f>datos_campo!E377</f>
        <v>3</v>
      </c>
      <c r="F373" s="31">
        <f>datos_campo!F377</f>
        <v>0</v>
      </c>
      <c r="G373" s="31">
        <f>datos_campo!G377</f>
        <v>5</v>
      </c>
      <c r="H373" s="32">
        <f>(datos_campo!H377/G373)</f>
        <v>37.200000000000003</v>
      </c>
      <c r="I373" s="32">
        <f>(datos_campo!I377/G373)</f>
        <v>13.6</v>
      </c>
      <c r="J373" s="32">
        <f t="shared" si="38"/>
        <v>50.800000000000004</v>
      </c>
      <c r="K373" s="32">
        <f t="shared" si="39"/>
        <v>73.228346456692918</v>
      </c>
      <c r="L373" s="32">
        <f t="shared" si="40"/>
        <v>26.771653543307085</v>
      </c>
      <c r="M373" s="33">
        <f>IF(COUNTIF(datos_campo!K377:T377,"&gt;=0")&gt;=1,((SUM(datos_campo!K377:T377)*100)/(COUNTIF(datos_campo!K377:T377,"&gt;=0")*20))," ")</f>
        <v>15</v>
      </c>
      <c r="N373" s="31">
        <f>IF(AND(datos_campo!U377&gt;=0,datos_campo!V377&gt;=0),AVERAGE(datos_campo!U377:V377),IF(OR(datos_campo!U377="",datos_campo!V377=""),SUM(datos_campo!U377:V377),"revisar"))*400</f>
        <v>7200</v>
      </c>
      <c r="O373" s="31">
        <f>IF(AND(datos_campo!W377&gt;=0,datos_campo!X377&gt;=0),AVERAGE(datos_campo!W377:X377),IF(OR(datos_campo!W377="",datos_campo!X377=""),SUM(datos_campo!W377:X377),"revisar"))*400</f>
        <v>11400</v>
      </c>
      <c r="P373" s="31">
        <f>IF(AND(datos_campo!Y377&gt;=0,datos_campo!Z377&gt;=0),AVERAGE(datos_campo!Y377:Z377),IF(OR(datos_campo!Y377="",datos_campo!Z377=""),SUM(datos_campo!Y377:Z377),"revisar"))*400</f>
        <v>200</v>
      </c>
      <c r="Q373" s="31">
        <f>IF(AND(datos_campo!AA377&gt;=0,datos_campo!AB377&gt;=0),AVERAGE(datos_campo!AA377:AB377),IF(OR(datos_campo!AA377="",datos_campo!AB377=""),SUM(datos_campo!AA377:AB377),"revisar"))*400</f>
        <v>200</v>
      </c>
      <c r="R373" s="31">
        <f>IF(AND(datos_campo!AC377&gt;=0,datos_campo!AD377&gt;=0),AVERAGE(datos_campo!AC377:AD377),IF(OR(datos_campo!AC377="",datos_campo!AD377=""),SUM(datos_campo!AC377:AD377),"revisar"))*400</f>
        <v>0</v>
      </c>
      <c r="S373" s="31">
        <f t="shared" si="37"/>
        <v>19000</v>
      </c>
      <c r="T373" s="31">
        <f>IF(AND(datos_campo!AE362&gt;=0,datos_campo!AF362&gt;=0),AVERAGE(datos_campo!AE362:AF362),IF(OR(datos_campo!AE362="",datos_campo!AF362=""),SUM(datos_campo!AE362:AF362),"revisar"))*400</f>
        <v>0</v>
      </c>
      <c r="U373" s="31">
        <f>IF(AND(datos_campo!AG377&gt;=0,datos_campo!AH377&gt;=0),AVERAGE(datos_campo!AG377:AH377),IF(OR(datos_campo!AG377="",datos_campo!AH377=""),SUM(datos_campo!AG377:AH377),"revisar"))*400</f>
        <v>1200</v>
      </c>
      <c r="V373" s="189">
        <f t="shared" si="41"/>
        <v>1200</v>
      </c>
    </row>
    <row r="374" spans="1:22" x14ac:dyDescent="0.25">
      <c r="A374" s="188">
        <f>datos_campo!A378</f>
        <v>42898</v>
      </c>
      <c r="B374" s="31" t="str">
        <f>datos_campo!B378</f>
        <v>Luisa Fernanda</v>
      </c>
      <c r="C374" s="220">
        <f>datos_campo!C378</f>
        <v>7</v>
      </c>
      <c r="D374" s="31">
        <f>datos_campo!D378</f>
        <v>4</v>
      </c>
      <c r="E374" s="32">
        <f>datos_campo!E378</f>
        <v>3</v>
      </c>
      <c r="F374" s="31">
        <f>datos_campo!F378</f>
        <v>0</v>
      </c>
      <c r="G374" s="31">
        <f>datos_campo!G378</f>
        <v>5</v>
      </c>
      <c r="H374" s="32">
        <f>(datos_campo!H378/G374)</f>
        <v>39.799999999999997</v>
      </c>
      <c r="I374" s="32">
        <f>(datos_campo!I378/G374)</f>
        <v>27.2</v>
      </c>
      <c r="J374" s="32">
        <f t="shared" si="38"/>
        <v>67</v>
      </c>
      <c r="K374" s="32">
        <f t="shared" si="39"/>
        <v>59.402985074626862</v>
      </c>
      <c r="L374" s="32">
        <f t="shared" si="40"/>
        <v>40.597014925373138</v>
      </c>
      <c r="M374" s="33">
        <f>IF(COUNTIF(datos_campo!K378:T378,"&gt;=0")&gt;=1,((SUM(datos_campo!K378:T378)*100)/(COUNTIF(datos_campo!K378:T378,"&gt;=0")*20))," ")</f>
        <v>36.75</v>
      </c>
      <c r="N374" s="31">
        <f>IF(AND(datos_campo!U378&gt;=0,datos_campo!V378&gt;=0),AVERAGE(datos_campo!U378:V378),IF(OR(datos_campo!U378="",datos_campo!V378=""),SUM(datos_campo!U378:V378),"revisar"))*400</f>
        <v>46600</v>
      </c>
      <c r="O374" s="31">
        <f>IF(AND(datos_campo!W378&gt;=0,datos_campo!X378&gt;=0),AVERAGE(datos_campo!W378:X378),IF(OR(datos_campo!W378="",datos_campo!X378=""),SUM(datos_campo!W378:X378),"revisar"))*400</f>
        <v>16400</v>
      </c>
      <c r="P374" s="31">
        <f>IF(AND(datos_campo!Y378&gt;=0,datos_campo!Z378&gt;=0),AVERAGE(datos_campo!Y378:Z378),IF(OR(datos_campo!Y378="",datos_campo!Z378=""),SUM(datos_campo!Y378:Z378),"revisar"))*400</f>
        <v>400</v>
      </c>
      <c r="Q374" s="31">
        <f>IF(AND(datos_campo!AA378&gt;=0,datos_campo!AB378&gt;=0),AVERAGE(datos_campo!AA378:AB378),IF(OR(datos_campo!AA378="",datos_campo!AB378=""),SUM(datos_campo!AA378:AB378),"revisar"))*400</f>
        <v>0</v>
      </c>
      <c r="R374" s="31">
        <f>IF(AND(datos_campo!AC378&gt;=0,datos_campo!AD378&gt;=0),AVERAGE(datos_campo!AC378:AD378),IF(OR(datos_campo!AC378="",datos_campo!AD378=""),SUM(datos_campo!AC378:AD378),"revisar"))*400</f>
        <v>0</v>
      </c>
      <c r="S374" s="31">
        <f t="shared" si="37"/>
        <v>63400</v>
      </c>
      <c r="T374" s="31">
        <f>IF(AND(datos_campo!AE363&gt;=0,datos_campo!AF363&gt;=0),AVERAGE(datos_campo!AE363:AF363),IF(OR(datos_campo!AE363="",datos_campo!AF363=""),SUM(datos_campo!AE363:AF363),"revisar"))*400</f>
        <v>0</v>
      </c>
      <c r="U374" s="31">
        <f>IF(AND(datos_campo!AG378&gt;=0,datos_campo!AH378&gt;=0),AVERAGE(datos_campo!AG378:AH378),IF(OR(datos_campo!AG378="",datos_campo!AH378=""),SUM(datos_campo!AG378:AH378),"revisar"))*400</f>
        <v>1200</v>
      </c>
      <c r="V374" s="189">
        <f t="shared" si="41"/>
        <v>1200</v>
      </c>
    </row>
    <row r="375" spans="1:22" x14ac:dyDescent="0.25">
      <c r="A375" s="188">
        <f>datos_campo!A379</f>
        <v>42898</v>
      </c>
      <c r="B375" s="31" t="str">
        <f>datos_campo!B379</f>
        <v>Luisa Fernanda</v>
      </c>
      <c r="C375" s="220">
        <f>datos_campo!C379</f>
        <v>7</v>
      </c>
      <c r="D375" s="31">
        <f>datos_campo!D379</f>
        <v>5</v>
      </c>
      <c r="E375" s="32">
        <f>datos_campo!E379</f>
        <v>4</v>
      </c>
      <c r="F375" s="31">
        <f>datos_campo!F379</f>
        <v>0</v>
      </c>
      <c r="G375" s="31">
        <f>datos_campo!G379</f>
        <v>5</v>
      </c>
      <c r="H375" s="32">
        <f>(datos_campo!H379/G375)</f>
        <v>30</v>
      </c>
      <c r="I375" s="32">
        <f>(datos_campo!I379/G375)</f>
        <v>11.8</v>
      </c>
      <c r="J375" s="32">
        <f t="shared" si="38"/>
        <v>41.8</v>
      </c>
      <c r="K375" s="32">
        <f t="shared" si="39"/>
        <v>71.770334928229673</v>
      </c>
      <c r="L375" s="32">
        <f t="shared" si="40"/>
        <v>28.229665071770338</v>
      </c>
      <c r="M375" s="33">
        <f>IF(COUNTIF(datos_campo!K379:T379,"&gt;=0")&gt;=1,((SUM(datos_campo!K379:T379)*100)/(COUNTIF(datos_campo!K379:T379,"&gt;=0")*20))," ")</f>
        <v>14</v>
      </c>
      <c r="N375" s="31">
        <f>IF(AND(datos_campo!U379&gt;=0,datos_campo!V379&gt;=0),AVERAGE(datos_campo!U379:V379),IF(OR(datos_campo!U379="",datos_campo!V379=""),SUM(datos_campo!U379:V379),"revisar"))*400</f>
        <v>13400</v>
      </c>
      <c r="O375" s="31">
        <f>IF(AND(datos_campo!W379&gt;=0,datos_campo!X379&gt;=0),AVERAGE(datos_campo!W379:X379),IF(OR(datos_campo!W379="",datos_campo!X379=""),SUM(datos_campo!W379:X379),"revisar"))*400</f>
        <v>11800</v>
      </c>
      <c r="P375" s="31">
        <f>IF(AND(datos_campo!Y379&gt;=0,datos_campo!Z379&gt;=0),AVERAGE(datos_campo!Y379:Z379),IF(OR(datos_campo!Y379="",datos_campo!Z379=""),SUM(datos_campo!Y379:Z379),"revisar"))*400</f>
        <v>200</v>
      </c>
      <c r="Q375" s="31">
        <f>IF(AND(datos_campo!AA379&gt;=0,datos_campo!AB379&gt;=0),AVERAGE(datos_campo!AA379:AB379),IF(OR(datos_campo!AA379="",datos_campo!AB379=""),SUM(datos_campo!AA379:AB379),"revisar"))*400</f>
        <v>0</v>
      </c>
      <c r="R375" s="31">
        <f>IF(AND(datos_campo!AC379&gt;=0,datos_campo!AD379&gt;=0),AVERAGE(datos_campo!AC379:AD379),IF(OR(datos_campo!AC379="",datos_campo!AD379=""),SUM(datos_campo!AC379:AD379),"revisar"))*400</f>
        <v>0</v>
      </c>
      <c r="S375" s="31">
        <f t="shared" si="37"/>
        <v>25400</v>
      </c>
      <c r="T375" s="31">
        <f>IF(AND(datos_campo!AE364&gt;=0,datos_campo!AF364&gt;=0),AVERAGE(datos_campo!AE364:AF364),IF(OR(datos_campo!AE364="",datos_campo!AF364=""),SUM(datos_campo!AE364:AF364),"revisar"))*400</f>
        <v>0</v>
      </c>
      <c r="U375" s="31">
        <f>IF(AND(datos_campo!AG379&gt;=0,datos_campo!AH379&gt;=0),AVERAGE(datos_campo!AG379:AH379),IF(OR(datos_campo!AG379="",datos_campo!AH379=""),SUM(datos_campo!AG379:AH379),"revisar"))*400</f>
        <v>2600</v>
      </c>
      <c r="V375" s="189">
        <f t="shared" si="41"/>
        <v>2600</v>
      </c>
    </row>
    <row r="376" spans="1:22" x14ac:dyDescent="0.25">
      <c r="A376" s="188">
        <f>datos_campo!A380</f>
        <v>42898</v>
      </c>
      <c r="B376" s="31" t="str">
        <f>datos_campo!B380</f>
        <v>Luisa Fernanda</v>
      </c>
      <c r="C376" s="220">
        <f>datos_campo!C380</f>
        <v>7</v>
      </c>
      <c r="D376" s="31">
        <f>datos_campo!D380</f>
        <v>6</v>
      </c>
      <c r="E376" s="32">
        <f>datos_campo!E380</f>
        <v>5</v>
      </c>
      <c r="F376" s="31">
        <f>datos_campo!F380</f>
        <v>0</v>
      </c>
      <c r="G376" s="31">
        <f>datos_campo!G380</f>
        <v>5</v>
      </c>
      <c r="H376" s="32">
        <f>(datos_campo!H380/G376)</f>
        <v>52</v>
      </c>
      <c r="I376" s="32">
        <f>(datos_campo!I380/G376)</f>
        <v>23.4</v>
      </c>
      <c r="J376" s="32">
        <f t="shared" si="38"/>
        <v>75.400000000000006</v>
      </c>
      <c r="K376" s="32">
        <f t="shared" si="39"/>
        <v>68.965517241379303</v>
      </c>
      <c r="L376" s="32">
        <f t="shared" si="40"/>
        <v>31.034482758620687</v>
      </c>
      <c r="M376" s="33">
        <f>IF(COUNTIF(datos_campo!K380:T380,"&gt;=0")&gt;=1,((SUM(datos_campo!K380:T380)*100)/(COUNTIF(datos_campo!K380:T380,"&gt;=0")*20))," ")</f>
        <v>23.5</v>
      </c>
      <c r="N376" s="31">
        <f>IF(AND(datos_campo!U380&gt;=0,datos_campo!V380&gt;=0),AVERAGE(datos_campo!U380:V380),IF(OR(datos_campo!U380="",datos_campo!V380=""),SUM(datos_campo!U380:V380),"revisar"))*400</f>
        <v>18200</v>
      </c>
      <c r="O376" s="31">
        <f>IF(AND(datos_campo!W380&gt;=0,datos_campo!X380&gt;=0),AVERAGE(datos_campo!W380:X380),IF(OR(datos_campo!W380="",datos_campo!X380=""),SUM(datos_campo!W380:X380),"revisar"))*400</f>
        <v>9200</v>
      </c>
      <c r="P376" s="31">
        <f>IF(AND(datos_campo!Y380&gt;=0,datos_campo!Z380&gt;=0),AVERAGE(datos_campo!Y380:Z380),IF(OR(datos_campo!Y380="",datos_campo!Z380=""),SUM(datos_campo!Y380:Z380),"revisar"))*400</f>
        <v>0</v>
      </c>
      <c r="Q376" s="31">
        <f>IF(AND(datos_campo!AA380&gt;=0,datos_campo!AB380&gt;=0),AVERAGE(datos_campo!AA380:AB380),IF(OR(datos_campo!AA380="",datos_campo!AB380=""),SUM(datos_campo!AA380:AB380),"revisar"))*400</f>
        <v>0</v>
      </c>
      <c r="R376" s="31">
        <f>IF(AND(datos_campo!AC380&gt;=0,datos_campo!AD380&gt;=0),AVERAGE(datos_campo!AC380:AD380),IF(OR(datos_campo!AC380="",datos_campo!AD380=""),SUM(datos_campo!AC380:AD380),"revisar"))*400</f>
        <v>0</v>
      </c>
      <c r="S376" s="31">
        <f t="shared" si="37"/>
        <v>27400</v>
      </c>
      <c r="T376" s="31">
        <f>IF(AND(datos_campo!AE365&gt;=0,datos_campo!AF365&gt;=0),AVERAGE(datos_campo!AE365:AF365),IF(OR(datos_campo!AE365="",datos_campo!AF365=""),SUM(datos_campo!AE365:AF365),"revisar"))*400</f>
        <v>0</v>
      </c>
      <c r="U376" s="31">
        <f>IF(AND(datos_campo!AG380&gt;=0,datos_campo!AH380&gt;=0),AVERAGE(datos_campo!AG380:AH380),IF(OR(datos_campo!AG380="",datos_campo!AH380=""),SUM(datos_campo!AG380:AH380),"revisar"))*400</f>
        <v>400</v>
      </c>
      <c r="V376" s="189">
        <f t="shared" si="41"/>
        <v>400</v>
      </c>
    </row>
    <row r="377" spans="1:22" x14ac:dyDescent="0.25">
      <c r="A377" s="188">
        <f>datos_campo!A381</f>
        <v>42898</v>
      </c>
      <c r="B377" s="31" t="str">
        <f>datos_campo!B381</f>
        <v>Luisa Fernanda</v>
      </c>
      <c r="C377" s="220">
        <f>datos_campo!C381</f>
        <v>7</v>
      </c>
      <c r="D377" s="31">
        <f>datos_campo!D381</f>
        <v>7</v>
      </c>
      <c r="E377" s="32">
        <f>datos_campo!E381</f>
        <v>5</v>
      </c>
      <c r="F377" s="31">
        <f>datos_campo!F381</f>
        <v>0</v>
      </c>
      <c r="G377" s="31">
        <f>datos_campo!G381</f>
        <v>5</v>
      </c>
      <c r="H377" s="32">
        <f>(datos_campo!H381/G377)</f>
        <v>29.4</v>
      </c>
      <c r="I377" s="32">
        <f>(datos_campo!I381/G377)</f>
        <v>36.799999999999997</v>
      </c>
      <c r="J377" s="32">
        <f t="shared" si="38"/>
        <v>66.199999999999989</v>
      </c>
      <c r="K377" s="32">
        <f t="shared" si="39"/>
        <v>44.410876132930518</v>
      </c>
      <c r="L377" s="32">
        <f t="shared" si="40"/>
        <v>55.589123867069489</v>
      </c>
      <c r="M377" s="33">
        <f>IF(COUNTIF(datos_campo!K381:T381,"&gt;=0")&gt;=1,((SUM(datos_campo!K381:T381)*100)/(COUNTIF(datos_campo!K381:T381,"&gt;=0")*20))," ")</f>
        <v>26.5</v>
      </c>
      <c r="N377" s="31">
        <f>IF(AND(datos_campo!U381&gt;=0,datos_campo!V381&gt;=0),AVERAGE(datos_campo!U381:V381),IF(OR(datos_campo!U381="",datos_campo!V381=""),SUM(datos_campo!U381:V381),"revisar"))*400</f>
        <v>12400</v>
      </c>
      <c r="O377" s="31">
        <f>IF(AND(datos_campo!W381&gt;=0,datos_campo!X381&gt;=0),AVERAGE(datos_campo!W381:X381),IF(OR(datos_campo!W381="",datos_campo!X381=""),SUM(datos_campo!W381:X381),"revisar"))*400</f>
        <v>9200</v>
      </c>
      <c r="P377" s="31">
        <f>IF(AND(datos_campo!Y381&gt;=0,datos_campo!Z381&gt;=0),AVERAGE(datos_campo!Y381:Z381),IF(OR(datos_campo!Y381="",datos_campo!Z381=""),SUM(datos_campo!Y381:Z381),"revisar"))*400</f>
        <v>0</v>
      </c>
      <c r="Q377" s="31">
        <f>IF(AND(datos_campo!AA381&gt;=0,datos_campo!AB381&gt;=0),AVERAGE(datos_campo!AA381:AB381),IF(OR(datos_campo!AA381="",datos_campo!AB381=""),SUM(datos_campo!AA381:AB381),"revisar"))*400</f>
        <v>0</v>
      </c>
      <c r="R377" s="31">
        <f>IF(AND(datos_campo!AC381&gt;=0,datos_campo!AD381&gt;=0),AVERAGE(datos_campo!AC381:AD381),IF(OR(datos_campo!AC381="",datos_campo!AD381=""),SUM(datos_campo!AC381:AD381),"revisar"))*400</f>
        <v>0</v>
      </c>
      <c r="S377" s="31">
        <f t="shared" si="37"/>
        <v>21600</v>
      </c>
      <c r="T377" s="31">
        <f>IF(AND(datos_campo!AE366&gt;=0,datos_campo!AF366&gt;=0),AVERAGE(datos_campo!AE366:AF366),IF(OR(datos_campo!AE366="",datos_campo!AF366=""),SUM(datos_campo!AE366:AF366),"revisar"))*400</f>
        <v>0</v>
      </c>
      <c r="U377" s="31">
        <f>IF(AND(datos_campo!AG381&gt;=0,datos_campo!AH381&gt;=0),AVERAGE(datos_campo!AG381:AH381),IF(OR(datos_campo!AG381="",datos_campo!AH381=""),SUM(datos_campo!AG381:AH381),"revisar"))*400</f>
        <v>600</v>
      </c>
      <c r="V377" s="189">
        <f t="shared" si="41"/>
        <v>600</v>
      </c>
    </row>
    <row r="378" spans="1:22" x14ac:dyDescent="0.25">
      <c r="A378" s="188">
        <f>datos_campo!A382</f>
        <v>42898</v>
      </c>
      <c r="B378" s="31" t="str">
        <f>datos_campo!B382</f>
        <v>Luisa Fernanda</v>
      </c>
      <c r="C378" s="220">
        <f>datos_campo!C382</f>
        <v>7</v>
      </c>
      <c r="D378" s="31">
        <f>datos_campo!D382</f>
        <v>8</v>
      </c>
      <c r="E378" s="32">
        <f>datos_campo!E382</f>
        <v>6</v>
      </c>
      <c r="F378" s="31">
        <f>datos_campo!F382</f>
        <v>0</v>
      </c>
      <c r="G378" s="31">
        <f>datos_campo!G382</f>
        <v>5</v>
      </c>
      <c r="H378" s="32">
        <f>(datos_campo!H382/G378)</f>
        <v>33.6</v>
      </c>
      <c r="I378" s="32">
        <f>(datos_campo!I382/G378)</f>
        <v>47.8</v>
      </c>
      <c r="J378" s="32">
        <f t="shared" si="38"/>
        <v>81.400000000000006</v>
      </c>
      <c r="K378" s="32">
        <f t="shared" si="39"/>
        <v>41.277641277641273</v>
      </c>
      <c r="L378" s="32">
        <f t="shared" si="40"/>
        <v>58.72235872235872</v>
      </c>
      <c r="M378" s="33">
        <f>IF(COUNTIF(datos_campo!K382:T382,"&gt;=0")&gt;=1,((SUM(datos_campo!K382:T382)*100)/(COUNTIF(datos_campo!K382:T382,"&gt;=0")*20))," ")</f>
        <v>4.583333333333333</v>
      </c>
      <c r="N378" s="31">
        <f>IF(AND(datos_campo!U382&gt;=0,datos_campo!V382&gt;=0),AVERAGE(datos_campo!U382:V382),IF(OR(datos_campo!U382="",datos_campo!V382=""),SUM(datos_campo!U382:V382),"revisar"))*400</f>
        <v>13800</v>
      </c>
      <c r="O378" s="31">
        <f>IF(AND(datos_campo!W382&gt;=0,datos_campo!X382&gt;=0),AVERAGE(datos_campo!W382:X382),IF(OR(datos_campo!W382="",datos_campo!X382=""),SUM(datos_campo!W382:X382),"revisar"))*400</f>
        <v>14000</v>
      </c>
      <c r="P378" s="31">
        <f>IF(AND(datos_campo!Y382&gt;=0,datos_campo!Z382&gt;=0),AVERAGE(datos_campo!Y382:Z382),IF(OR(datos_campo!Y382="",datos_campo!Z382=""),SUM(datos_campo!Y382:Z382),"revisar"))*400</f>
        <v>200</v>
      </c>
      <c r="Q378" s="31">
        <f>IF(AND(datos_campo!AA382&gt;=0,datos_campo!AB382&gt;=0),AVERAGE(datos_campo!AA382:AB382),IF(OR(datos_campo!AA382="",datos_campo!AB382=""),SUM(datos_campo!AA382:AB382),"revisar"))*400</f>
        <v>400</v>
      </c>
      <c r="R378" s="31">
        <f>IF(AND(datos_campo!AC382&gt;=0,datos_campo!AD382&gt;=0),AVERAGE(datos_campo!AC382:AD382),IF(OR(datos_campo!AC382="",datos_campo!AD382=""),SUM(datos_campo!AC382:AD382),"revisar"))*400</f>
        <v>0</v>
      </c>
      <c r="S378" s="31">
        <f t="shared" si="37"/>
        <v>28400</v>
      </c>
      <c r="T378" s="31">
        <f>IF(AND(datos_campo!AE367&gt;=0,datos_campo!AF367&gt;=0),AVERAGE(datos_campo!AE367:AF367),IF(OR(datos_campo!AE367="",datos_campo!AF367=""),SUM(datos_campo!AE367:AF367),"revisar"))*400</f>
        <v>0</v>
      </c>
      <c r="U378" s="31">
        <f>IF(AND(datos_campo!AG382&gt;=0,datos_campo!AH382&gt;=0),AVERAGE(datos_campo!AG382:AH382),IF(OR(datos_campo!AG382="",datos_campo!AH382=""),SUM(datos_campo!AG382:AH382),"revisar"))*400</f>
        <v>2600</v>
      </c>
      <c r="V378" s="189">
        <f t="shared" si="41"/>
        <v>2600</v>
      </c>
    </row>
    <row r="379" spans="1:22" x14ac:dyDescent="0.25">
      <c r="A379" s="188">
        <f>datos_campo!A383</f>
        <v>42898</v>
      </c>
      <c r="B379" s="31" t="str">
        <f>datos_campo!B383</f>
        <v>Luisa Fernanda</v>
      </c>
      <c r="C379" s="220">
        <f>datos_campo!C383</f>
        <v>7</v>
      </c>
      <c r="D379" s="31">
        <f>datos_campo!D383</f>
        <v>9</v>
      </c>
      <c r="E379" s="32">
        <f>datos_campo!E383</f>
        <v>7</v>
      </c>
      <c r="F379" s="31">
        <f>datos_campo!F383</f>
        <v>0</v>
      </c>
      <c r="G379" s="31">
        <f>datos_campo!G383</f>
        <v>5</v>
      </c>
      <c r="H379" s="32">
        <f>(datos_campo!H383/G379)</f>
        <v>41.4</v>
      </c>
      <c r="I379" s="32">
        <f>(datos_campo!I383/G379)</f>
        <v>24.8</v>
      </c>
      <c r="J379" s="32">
        <f t="shared" si="38"/>
        <v>66.2</v>
      </c>
      <c r="K379" s="32">
        <f t="shared" si="39"/>
        <v>62.537764350453166</v>
      </c>
      <c r="L379" s="32">
        <f t="shared" si="40"/>
        <v>37.462235649546827</v>
      </c>
      <c r="M379" s="33">
        <f>IF(COUNTIF(datos_campo!K383:T383,"&gt;=0")&gt;=1,((SUM(datos_campo!K383:T383)*100)/(COUNTIF(datos_campo!K383:T383,"&gt;=0")*20))," ")</f>
        <v>18.25</v>
      </c>
      <c r="N379" s="31">
        <f>IF(AND(datos_campo!U383&gt;=0,datos_campo!V383&gt;=0),AVERAGE(datos_campo!U383:V383),IF(OR(datos_campo!U383="",datos_campo!V383=""),SUM(datos_campo!U383:V383),"revisar"))*400</f>
        <v>12600</v>
      </c>
      <c r="O379" s="31">
        <f>IF(AND(datos_campo!W383&gt;=0,datos_campo!X383&gt;=0),AVERAGE(datos_campo!W383:X383),IF(OR(datos_campo!W383="",datos_campo!X383=""),SUM(datos_campo!W383:X383),"revisar"))*400</f>
        <v>17400</v>
      </c>
      <c r="P379" s="31">
        <f>IF(AND(datos_campo!Y383&gt;=0,datos_campo!Z383&gt;=0),AVERAGE(datos_campo!Y383:Z383),IF(OR(datos_campo!Y383="",datos_campo!Z383=""),SUM(datos_campo!Y383:Z383),"revisar"))*400</f>
        <v>0</v>
      </c>
      <c r="Q379" s="31">
        <f>IF(AND(datos_campo!AA383&gt;=0,datos_campo!AB383&gt;=0),AVERAGE(datos_campo!AA383:AB383),IF(OR(datos_campo!AA383="",datos_campo!AB383=""),SUM(datos_campo!AA383:AB383),"revisar"))*400</f>
        <v>0</v>
      </c>
      <c r="R379" s="31">
        <f>IF(AND(datos_campo!AC383&gt;=0,datos_campo!AD383&gt;=0),AVERAGE(datos_campo!AC383:AD383),IF(OR(datos_campo!AC383="",datos_campo!AD383=""),SUM(datos_campo!AC383:AD383),"revisar"))*400</f>
        <v>0</v>
      </c>
      <c r="S379" s="31">
        <f t="shared" si="37"/>
        <v>30000</v>
      </c>
      <c r="T379" s="31">
        <f>IF(AND(datos_campo!AE368&gt;=0,datos_campo!AF368&gt;=0),AVERAGE(datos_campo!AE368:AF368),IF(OR(datos_campo!AE368="",datos_campo!AF368=""),SUM(datos_campo!AE368:AF368),"revisar"))*400</f>
        <v>0</v>
      </c>
      <c r="U379" s="31">
        <f>IF(AND(datos_campo!AG383&gt;=0,datos_campo!AH383&gt;=0),AVERAGE(datos_campo!AG383:AH383),IF(OR(datos_campo!AG383="",datos_campo!AH383=""),SUM(datos_campo!AG383:AH383),"revisar"))*400</f>
        <v>1000</v>
      </c>
      <c r="V379" s="189">
        <f t="shared" si="41"/>
        <v>1000</v>
      </c>
    </row>
    <row r="380" spans="1:22" x14ac:dyDescent="0.25">
      <c r="A380" s="188">
        <f>datos_campo!A384</f>
        <v>42898</v>
      </c>
      <c r="B380" s="31" t="str">
        <f>datos_campo!B384</f>
        <v>Luisa Fernanda</v>
      </c>
      <c r="C380" s="220">
        <f>datos_campo!C384</f>
        <v>7</v>
      </c>
      <c r="D380" s="31">
        <f>datos_campo!D384</f>
        <v>10</v>
      </c>
      <c r="E380" s="32">
        <f>datos_campo!E384</f>
        <v>7</v>
      </c>
      <c r="F380" s="31">
        <f>datos_campo!F384</f>
        <v>0</v>
      </c>
      <c r="G380" s="31">
        <f>datos_campo!G384</f>
        <v>5</v>
      </c>
      <c r="H380" s="32">
        <f>(datos_campo!H384/G380)</f>
        <v>25.4</v>
      </c>
      <c r="I380" s="32">
        <f>(datos_campo!I384/G380)</f>
        <v>18</v>
      </c>
      <c r="J380" s="32">
        <f t="shared" si="38"/>
        <v>43.4</v>
      </c>
      <c r="K380" s="32">
        <f t="shared" si="39"/>
        <v>58.525345622119815</v>
      </c>
      <c r="L380" s="32">
        <f t="shared" si="40"/>
        <v>41.474654377880185</v>
      </c>
      <c r="M380" s="33">
        <f>IF(COUNTIF(datos_campo!K384:T384,"&gt;=0")&gt;=1,((SUM(datos_campo!K384:T384)*100)/(COUNTIF(datos_campo!K384:T384,"&gt;=0")*20))," ")</f>
        <v>8</v>
      </c>
      <c r="N380" s="31">
        <f>IF(AND(datos_campo!U384&gt;=0,datos_campo!V384&gt;=0),AVERAGE(datos_campo!U384:V384),IF(OR(datos_campo!U384="",datos_campo!V384=""),SUM(datos_campo!U384:V384),"revisar"))*400</f>
        <v>17000</v>
      </c>
      <c r="O380" s="31">
        <f>IF(AND(datos_campo!W384&gt;=0,datos_campo!X384&gt;=0),AVERAGE(datos_campo!W384:X384),IF(OR(datos_campo!W384="",datos_campo!X384=""),SUM(datos_campo!W384:X384),"revisar"))*400</f>
        <v>20600</v>
      </c>
      <c r="P380" s="31">
        <f>IF(AND(datos_campo!Y384&gt;=0,datos_campo!Z384&gt;=0),AVERAGE(datos_campo!Y384:Z384),IF(OR(datos_campo!Y384="",datos_campo!Z384=""),SUM(datos_campo!Y384:Z384),"revisar"))*400</f>
        <v>400</v>
      </c>
      <c r="Q380" s="31">
        <f>IF(AND(datos_campo!AA384&gt;=0,datos_campo!AB384&gt;=0),AVERAGE(datos_campo!AA384:AB384),IF(OR(datos_campo!AA384="",datos_campo!AB384=""),SUM(datos_campo!AA384:AB384),"revisar"))*400</f>
        <v>0</v>
      </c>
      <c r="R380" s="31">
        <f>IF(AND(datos_campo!AC384&gt;=0,datos_campo!AD384&gt;=0),AVERAGE(datos_campo!AC384:AD384),IF(OR(datos_campo!AC384="",datos_campo!AD384=""),SUM(datos_campo!AC384:AD384),"revisar"))*400</f>
        <v>0</v>
      </c>
      <c r="S380" s="31">
        <f t="shared" si="37"/>
        <v>38000</v>
      </c>
      <c r="T380" s="31">
        <f>IF(AND(datos_campo!AE369&gt;=0,datos_campo!AF369&gt;=0),AVERAGE(datos_campo!AE369:AF369),IF(OR(datos_campo!AE369="",datos_campo!AF369=""),SUM(datos_campo!AE369:AF369),"revisar"))*400</f>
        <v>0</v>
      </c>
      <c r="U380" s="31">
        <f>IF(AND(datos_campo!AG384&gt;=0,datos_campo!AH384&gt;=0),AVERAGE(datos_campo!AG384:AH384),IF(OR(datos_campo!AG384="",datos_campo!AH384=""),SUM(datos_campo!AG384:AH384),"revisar"))*400</f>
        <v>1000</v>
      </c>
      <c r="V380" s="189">
        <f t="shared" si="41"/>
        <v>1000</v>
      </c>
    </row>
    <row r="381" spans="1:22" x14ac:dyDescent="0.25">
      <c r="A381" s="188">
        <f>datos_campo!A385</f>
        <v>42898</v>
      </c>
      <c r="B381" s="31" t="str">
        <f>datos_campo!B385</f>
        <v>Luisa Fernanda</v>
      </c>
      <c r="C381" s="220">
        <f>datos_campo!C385</f>
        <v>7</v>
      </c>
      <c r="D381" s="31">
        <f>datos_campo!D385</f>
        <v>11</v>
      </c>
      <c r="E381" s="32">
        <f>datos_campo!E385</f>
        <v>3</v>
      </c>
      <c r="F381" s="31">
        <f>datos_campo!F385</f>
        <v>0</v>
      </c>
      <c r="G381" s="31">
        <f>datos_campo!G385</f>
        <v>5</v>
      </c>
      <c r="H381" s="32">
        <f>(datos_campo!H385/G381)</f>
        <v>92.8</v>
      </c>
      <c r="I381" s="32">
        <f>(datos_campo!I385/G381)</f>
        <v>18</v>
      </c>
      <c r="J381" s="32">
        <f t="shared" si="38"/>
        <v>110.8</v>
      </c>
      <c r="K381" s="32">
        <f t="shared" si="39"/>
        <v>83.754512635379058</v>
      </c>
      <c r="L381" s="32">
        <f t="shared" si="40"/>
        <v>16.245487364620939</v>
      </c>
      <c r="M381" s="33">
        <f>IF(COUNTIF(datos_campo!K385:T385,"&gt;=0")&gt;=1,((SUM(datos_campo!K385:T385)*100)/(COUNTIF(datos_campo!K385:T385,"&gt;=0")*20))," ")</f>
        <v>8.25</v>
      </c>
      <c r="N381" s="31">
        <f>IF(AND(datos_campo!U385&gt;=0,datos_campo!V385&gt;=0),AVERAGE(datos_campo!U385:V385),IF(OR(datos_campo!U385="",datos_campo!V385=""),SUM(datos_campo!U385:V385),"revisar"))*400</f>
        <v>9800</v>
      </c>
      <c r="O381" s="31">
        <f>IF(AND(datos_campo!W385&gt;=0,datos_campo!X385&gt;=0),AVERAGE(datos_campo!W385:X385),IF(OR(datos_campo!W385="",datos_campo!X385=""),SUM(datos_campo!W385:X385),"revisar"))*400</f>
        <v>3000</v>
      </c>
      <c r="P381" s="31">
        <f>IF(AND(datos_campo!Y385&gt;=0,datos_campo!Z385&gt;=0),AVERAGE(datos_campo!Y385:Z385),IF(OR(datos_campo!Y385="",datos_campo!Z385=""),SUM(datos_campo!Y385:Z385),"revisar"))*400</f>
        <v>400</v>
      </c>
      <c r="Q381" s="31">
        <f>IF(AND(datos_campo!AA385&gt;=0,datos_campo!AB385&gt;=0),AVERAGE(datos_campo!AA385:AB385),IF(OR(datos_campo!AA385="",datos_campo!AB385=""),SUM(datos_campo!AA385:AB385),"revisar"))*400</f>
        <v>0</v>
      </c>
      <c r="R381" s="31">
        <f>IF(AND(datos_campo!AC385&gt;=0,datos_campo!AD385&gt;=0),AVERAGE(datos_campo!AC385:AD385),IF(OR(datos_campo!AC385="",datos_campo!AD385=""),SUM(datos_campo!AC385:AD385),"revisar"))*400</f>
        <v>0</v>
      </c>
      <c r="S381" s="31">
        <f t="shared" si="37"/>
        <v>13200</v>
      </c>
      <c r="T381" s="31">
        <f>IF(AND(datos_campo!AE370&gt;=0,datos_campo!AF370&gt;=0),AVERAGE(datos_campo!AE370:AF370),IF(OR(datos_campo!AE370="",datos_campo!AF370=""),SUM(datos_campo!AE370:AF370),"revisar"))*400</f>
        <v>0</v>
      </c>
      <c r="U381" s="31">
        <f>IF(AND(datos_campo!AG385&gt;=0,datos_campo!AH385&gt;=0),AVERAGE(datos_campo!AG385:AH385),IF(OR(datos_campo!AG385="",datos_campo!AH385=""),SUM(datos_campo!AG385:AH385),"revisar"))*400</f>
        <v>200</v>
      </c>
      <c r="V381" s="189">
        <f t="shared" si="41"/>
        <v>200</v>
      </c>
    </row>
    <row r="382" spans="1:22" x14ac:dyDescent="0.25">
      <c r="A382" s="188">
        <f>datos_campo!A386</f>
        <v>42898</v>
      </c>
      <c r="B382" s="31" t="str">
        <f>datos_campo!B386</f>
        <v>Luisa Fernanda</v>
      </c>
      <c r="C382" s="220">
        <f>datos_campo!C386</f>
        <v>7</v>
      </c>
      <c r="D382" s="31">
        <f>datos_campo!D386</f>
        <v>12</v>
      </c>
      <c r="E382" s="32">
        <f>datos_campo!E386</f>
        <v>3</v>
      </c>
      <c r="F382" s="31">
        <f>datos_campo!F386</f>
        <v>0</v>
      </c>
      <c r="G382" s="31">
        <f>datos_campo!G386</f>
        <v>5</v>
      </c>
      <c r="H382" s="32">
        <f>(datos_campo!H386/G382)</f>
        <v>37</v>
      </c>
      <c r="I382" s="32">
        <f>(datos_campo!I386/G382)</f>
        <v>9</v>
      </c>
      <c r="J382" s="32">
        <f t="shared" si="38"/>
        <v>46</v>
      </c>
      <c r="K382" s="32">
        <f t="shared" si="39"/>
        <v>80.434782608695656</v>
      </c>
      <c r="L382" s="32">
        <f t="shared" si="40"/>
        <v>19.565217391304348</v>
      </c>
      <c r="M382" s="33">
        <f>IF(COUNTIF(datos_campo!K386:T386,"&gt;=0")&gt;=1,((SUM(datos_campo!K386:T386)*100)/(COUNTIF(datos_campo!K386:T386,"&gt;=0")*20))," ")</f>
        <v>12.1</v>
      </c>
      <c r="N382" s="31">
        <f>IF(AND(datos_campo!U386&gt;=0,datos_campo!V386&gt;=0),AVERAGE(datos_campo!U386:V386),IF(OR(datos_campo!U386="",datos_campo!V386=""),SUM(datos_campo!U386:V386),"revisar"))*400</f>
        <v>3400</v>
      </c>
      <c r="O382" s="31">
        <f>IF(AND(datos_campo!W386&gt;=0,datos_campo!X386&gt;=0),AVERAGE(datos_campo!W386:X386),IF(OR(datos_campo!W386="",datos_campo!X386=""),SUM(datos_campo!W386:X386),"revisar"))*400</f>
        <v>4000</v>
      </c>
      <c r="P382" s="31">
        <f>IF(AND(datos_campo!Y386&gt;=0,datos_campo!Z386&gt;=0),AVERAGE(datos_campo!Y386:Z386),IF(OR(datos_campo!Y386="",datos_campo!Z386=""),SUM(datos_campo!Y386:Z386),"revisar"))*400</f>
        <v>0</v>
      </c>
      <c r="Q382" s="31">
        <f>IF(AND(datos_campo!AA386&gt;=0,datos_campo!AB386&gt;=0),AVERAGE(datos_campo!AA386:AB386),IF(OR(datos_campo!AA386="",datos_campo!AB386=""),SUM(datos_campo!AA386:AB386),"revisar"))*400</f>
        <v>200</v>
      </c>
      <c r="R382" s="31">
        <f>IF(AND(datos_campo!AC386&gt;=0,datos_campo!AD386&gt;=0),AVERAGE(datos_campo!AC386:AD386),IF(OR(datos_campo!AC386="",datos_campo!AD386=""),SUM(datos_campo!AC386:AD386),"revisar"))*400</f>
        <v>0</v>
      </c>
      <c r="S382" s="31">
        <f t="shared" si="37"/>
        <v>7600</v>
      </c>
      <c r="T382" s="31">
        <f>IF(AND(datos_campo!AE371&gt;=0,datos_campo!AF371&gt;=0),AVERAGE(datos_campo!AE371:AF371),IF(OR(datos_campo!AE371="",datos_campo!AF371=""),SUM(datos_campo!AE371:AF371),"revisar"))*400</f>
        <v>0</v>
      </c>
      <c r="U382" s="31">
        <f>IF(AND(datos_campo!AG386&gt;=0,datos_campo!AH386&gt;=0),AVERAGE(datos_campo!AG386:AH386),IF(OR(datos_campo!AG386="",datos_campo!AH386=""),SUM(datos_campo!AG386:AH386),"revisar"))*400</f>
        <v>600</v>
      </c>
      <c r="V382" s="189">
        <f t="shared" si="41"/>
        <v>600</v>
      </c>
    </row>
    <row r="383" spans="1:22" x14ac:dyDescent="0.25">
      <c r="A383" s="188">
        <f>datos_campo!A387</f>
        <v>42898</v>
      </c>
      <c r="B383" s="31" t="str">
        <f>datos_campo!B387</f>
        <v>Luisa Fernanda</v>
      </c>
      <c r="C383" s="220">
        <f>datos_campo!C387</f>
        <v>7</v>
      </c>
      <c r="D383" s="31">
        <f>datos_campo!D387</f>
        <v>13</v>
      </c>
      <c r="E383" s="32">
        <f>datos_campo!E387</f>
        <v>3</v>
      </c>
      <c r="F383" s="31">
        <f>datos_campo!F387</f>
        <v>0</v>
      </c>
      <c r="G383" s="31">
        <f>datos_campo!G387</f>
        <v>5</v>
      </c>
      <c r="H383" s="32">
        <f>(datos_campo!H387/G383)</f>
        <v>15</v>
      </c>
      <c r="I383" s="32">
        <f>(datos_campo!I387/G383)</f>
        <v>11</v>
      </c>
      <c r="J383" s="32">
        <f t="shared" si="38"/>
        <v>26</v>
      </c>
      <c r="K383" s="32">
        <f t="shared" si="39"/>
        <v>57.692307692307693</v>
      </c>
      <c r="L383" s="32">
        <f t="shared" si="40"/>
        <v>42.307692307692307</v>
      </c>
      <c r="M383" s="33">
        <f>IF(COUNTIF(datos_campo!K387:T387,"&gt;=0")&gt;=1,((SUM(datos_campo!K387:T387)*100)/(COUNTIF(datos_campo!K387:T387,"&gt;=0")*20))," ")</f>
        <v>3.3333333333333335</v>
      </c>
      <c r="N383" s="31">
        <f>IF(AND(datos_campo!U387&gt;=0,datos_campo!V387&gt;=0),AVERAGE(datos_campo!U387:V387),IF(OR(datos_campo!U387="",datos_campo!V387=""),SUM(datos_campo!U387:V387),"revisar"))*400</f>
        <v>2800</v>
      </c>
      <c r="O383" s="31">
        <f>IF(AND(datos_campo!W387&gt;=0,datos_campo!X387&gt;=0),AVERAGE(datos_campo!W387:X387),IF(OR(datos_campo!W387="",datos_campo!X387=""),SUM(datos_campo!W387:X387),"revisar"))*400</f>
        <v>3600</v>
      </c>
      <c r="P383" s="31">
        <f>IF(AND(datos_campo!Y387&gt;=0,datos_campo!Z387&gt;=0),AVERAGE(datos_campo!Y387:Z387),IF(OR(datos_campo!Y387="",datos_campo!Z387=""),SUM(datos_campo!Y387:Z387),"revisar"))*400</f>
        <v>400</v>
      </c>
      <c r="Q383" s="31">
        <f>IF(AND(datos_campo!AA387&gt;=0,datos_campo!AB387&gt;=0),AVERAGE(datos_campo!AA387:AB387),IF(OR(datos_campo!AA387="",datos_campo!AB387=""),SUM(datos_campo!AA387:AB387),"revisar"))*400</f>
        <v>0</v>
      </c>
      <c r="R383" s="31">
        <f>IF(AND(datos_campo!AC387&gt;=0,datos_campo!AD387&gt;=0),AVERAGE(datos_campo!AC387:AD387),IF(OR(datos_campo!AC387="",datos_campo!AD387=""),SUM(datos_campo!AC387:AD387),"revisar"))*400</f>
        <v>0</v>
      </c>
      <c r="S383" s="31">
        <f t="shared" si="37"/>
        <v>6800</v>
      </c>
      <c r="T383" s="31">
        <f>IF(AND(datos_campo!AE372&gt;=0,datos_campo!AF372&gt;=0),AVERAGE(datos_campo!AE372:AF372),IF(OR(datos_campo!AE372="",datos_campo!AF372=""),SUM(datos_campo!AE372:AF372),"revisar"))*400</f>
        <v>0</v>
      </c>
      <c r="U383" s="31">
        <f>IF(AND(datos_campo!AG387&gt;=0,datos_campo!AH387&gt;=0),AVERAGE(datos_campo!AG387:AH387),IF(OR(datos_campo!AG387="",datos_campo!AH387=""),SUM(datos_campo!AG387:AH387),"revisar"))*400</f>
        <v>400</v>
      </c>
      <c r="V383" s="189">
        <f t="shared" si="41"/>
        <v>400</v>
      </c>
    </row>
    <row r="384" spans="1:22" x14ac:dyDescent="0.25">
      <c r="A384" s="188">
        <f>datos_campo!A388</f>
        <v>42898</v>
      </c>
      <c r="B384" s="31" t="str">
        <f>datos_campo!B388</f>
        <v>Luisa Fernanda</v>
      </c>
      <c r="C384" s="220">
        <f>datos_campo!C388</f>
        <v>7</v>
      </c>
      <c r="D384" s="31">
        <f>datos_campo!D388</f>
        <v>14</v>
      </c>
      <c r="E384" s="32">
        <f>datos_campo!E388</f>
        <v>4</v>
      </c>
      <c r="F384" s="31">
        <f>datos_campo!F388</f>
        <v>0</v>
      </c>
      <c r="G384" s="31">
        <f>datos_campo!G388</f>
        <v>5</v>
      </c>
      <c r="H384" s="32">
        <f>(datos_campo!H388/G384)</f>
        <v>58.8</v>
      </c>
      <c r="I384" s="32">
        <f>(datos_campo!I388/G384)</f>
        <v>17.2</v>
      </c>
      <c r="J384" s="32">
        <f t="shared" si="38"/>
        <v>76</v>
      </c>
      <c r="K384" s="32">
        <f t="shared" si="39"/>
        <v>77.368421052631575</v>
      </c>
      <c r="L384" s="32">
        <f t="shared" si="40"/>
        <v>22.631578947368421</v>
      </c>
      <c r="M384" s="33">
        <f>IF(COUNTIF(datos_campo!K388:T388,"&gt;=0")&gt;=1,((SUM(datos_campo!K388:T388)*100)/(COUNTIF(datos_campo!K388:T388,"&gt;=0")*20))," ")</f>
        <v>9</v>
      </c>
      <c r="N384" s="31">
        <f>IF(AND(datos_campo!U388&gt;=0,datos_campo!V388&gt;=0),AVERAGE(datos_campo!U388:V388),IF(OR(datos_campo!U388="",datos_campo!V388=""),SUM(datos_campo!U388:V388),"revisar"))*400</f>
        <v>3000</v>
      </c>
      <c r="O384" s="31">
        <f>IF(AND(datos_campo!W388&gt;=0,datos_campo!X388&gt;=0),AVERAGE(datos_campo!W388:X388),IF(OR(datos_campo!W388="",datos_campo!X388=""),SUM(datos_campo!W388:X388),"revisar"))*400</f>
        <v>5000</v>
      </c>
      <c r="P384" s="31">
        <f>IF(AND(datos_campo!Y388&gt;=0,datos_campo!Z388&gt;=0),AVERAGE(datos_campo!Y388:Z388),IF(OR(datos_campo!Y388="",datos_campo!Z388=""),SUM(datos_campo!Y388:Z388),"revisar"))*400</f>
        <v>400</v>
      </c>
      <c r="Q384" s="31">
        <f>IF(AND(datos_campo!AA388&gt;=0,datos_campo!AB388&gt;=0),AVERAGE(datos_campo!AA388:AB388),IF(OR(datos_campo!AA388="",datos_campo!AB388=""),SUM(datos_campo!AA388:AB388),"revisar"))*400</f>
        <v>0</v>
      </c>
      <c r="R384" s="31">
        <f>IF(AND(datos_campo!AC388&gt;=0,datos_campo!AD388&gt;=0),AVERAGE(datos_campo!AC388:AD388),IF(OR(datos_campo!AC388="",datos_campo!AD388=""),SUM(datos_campo!AC388:AD388),"revisar"))*400</f>
        <v>0</v>
      </c>
      <c r="S384" s="31">
        <f t="shared" si="37"/>
        <v>8400</v>
      </c>
      <c r="T384" s="31">
        <f>IF(AND(datos_campo!AE373&gt;=0,datos_campo!AF373&gt;=0),AVERAGE(datos_campo!AE373:AF373),IF(OR(datos_campo!AE373="",datos_campo!AF373=""),SUM(datos_campo!AE373:AF373),"revisar"))*400</f>
        <v>0</v>
      </c>
      <c r="U384" s="31">
        <f>IF(AND(datos_campo!AG388&gt;=0,datos_campo!AH388&gt;=0),AVERAGE(datos_campo!AG388:AH388),IF(OR(datos_campo!AG388="",datos_campo!AH388=""),SUM(datos_campo!AG388:AH388),"revisar"))*400</f>
        <v>600</v>
      </c>
      <c r="V384" s="189">
        <f t="shared" si="41"/>
        <v>600</v>
      </c>
    </row>
    <row r="385" spans="1:22" x14ac:dyDescent="0.25">
      <c r="A385" s="188">
        <f>datos_campo!A389</f>
        <v>42898</v>
      </c>
      <c r="B385" s="31" t="str">
        <f>datos_campo!B389</f>
        <v>Luisa Fernanda</v>
      </c>
      <c r="C385" s="220">
        <f>datos_campo!C389</f>
        <v>7</v>
      </c>
      <c r="D385" s="31">
        <f>datos_campo!D389</f>
        <v>15</v>
      </c>
      <c r="E385" s="32">
        <f>datos_campo!E389</f>
        <v>4</v>
      </c>
      <c r="F385" s="31">
        <f>datos_campo!F389</f>
        <v>0</v>
      </c>
      <c r="G385" s="31">
        <f>datos_campo!G389</f>
        <v>5</v>
      </c>
      <c r="H385" s="32">
        <f>(datos_campo!H389/G385)</f>
        <v>40.200000000000003</v>
      </c>
      <c r="I385" s="32">
        <f>(datos_campo!I389/G385)</f>
        <v>18.2</v>
      </c>
      <c r="J385" s="32">
        <f t="shared" si="38"/>
        <v>58.400000000000006</v>
      </c>
      <c r="K385" s="32">
        <f t="shared" si="39"/>
        <v>68.835616438356169</v>
      </c>
      <c r="L385" s="32">
        <f t="shared" si="40"/>
        <v>31.164383561643831</v>
      </c>
      <c r="M385" s="33">
        <f>IF(COUNTIF(datos_campo!K389:T389,"&gt;=0")&gt;=1,((SUM(datos_campo!K389:T389)*100)/(COUNTIF(datos_campo!K389:T389,"&gt;=0")*20))," ")</f>
        <v>0</v>
      </c>
      <c r="N385" s="31">
        <f>IF(AND(datos_campo!U389&gt;=0,datos_campo!V389&gt;=0),AVERAGE(datos_campo!U389:V389),IF(OR(datos_campo!U389="",datos_campo!V389=""),SUM(datos_campo!U389:V389),"revisar"))*400</f>
        <v>800</v>
      </c>
      <c r="O385" s="31">
        <f>IF(AND(datos_campo!W389&gt;=0,datos_campo!X389&gt;=0),AVERAGE(datos_campo!W389:X389),IF(OR(datos_campo!W389="",datos_campo!X389=""),SUM(datos_campo!W389:X389),"revisar"))*400</f>
        <v>2600</v>
      </c>
      <c r="P385" s="31">
        <f>IF(AND(datos_campo!Y389&gt;=0,datos_campo!Z389&gt;=0),AVERAGE(datos_campo!Y389:Z389),IF(OR(datos_campo!Y389="",datos_campo!Z389=""),SUM(datos_campo!Y389:Z389),"revisar"))*400</f>
        <v>600</v>
      </c>
      <c r="Q385" s="31">
        <f>IF(AND(datos_campo!AA389&gt;=0,datos_campo!AB389&gt;=0),AVERAGE(datos_campo!AA389:AB389),IF(OR(datos_campo!AA389="",datos_campo!AB389=""),SUM(datos_campo!AA389:AB389),"revisar"))*400</f>
        <v>0</v>
      </c>
      <c r="R385" s="31">
        <f>IF(AND(datos_campo!AC389&gt;=0,datos_campo!AD389&gt;=0),AVERAGE(datos_campo!AC389:AD389),IF(OR(datos_campo!AC389="",datos_campo!AD389=""),SUM(datos_campo!AC389:AD389),"revisar"))*400</f>
        <v>0</v>
      </c>
      <c r="S385" s="31">
        <f t="shared" si="37"/>
        <v>4000</v>
      </c>
      <c r="T385" s="31">
        <f>IF(AND(datos_campo!AE374&gt;=0,datos_campo!AF374&gt;=0),AVERAGE(datos_campo!AE374:AF374),IF(OR(datos_campo!AE374="",datos_campo!AF374=""),SUM(datos_campo!AE374:AF374),"revisar"))*400</f>
        <v>0</v>
      </c>
      <c r="U385" s="31">
        <f>IF(AND(datos_campo!AG389&gt;=0,datos_campo!AH389&gt;=0),AVERAGE(datos_campo!AG389:AH389),IF(OR(datos_campo!AG389="",datos_campo!AH389=""),SUM(datos_campo!AG389:AH389),"revisar"))*400</f>
        <v>200</v>
      </c>
      <c r="V385" s="189">
        <f t="shared" si="41"/>
        <v>200</v>
      </c>
    </row>
    <row r="386" spans="1:22" x14ac:dyDescent="0.25">
      <c r="A386" s="188">
        <f>datos_campo!A390</f>
        <v>42898</v>
      </c>
      <c r="B386" s="31" t="str">
        <f>datos_campo!B390</f>
        <v>Luisa Fernanda</v>
      </c>
      <c r="C386" s="220">
        <f>datos_campo!C390</f>
        <v>7</v>
      </c>
      <c r="D386" s="31">
        <f>datos_campo!D390</f>
        <v>16</v>
      </c>
      <c r="E386" s="32">
        <f>datos_campo!E390</f>
        <v>5</v>
      </c>
      <c r="F386" s="31">
        <f>datos_campo!F390</f>
        <v>0</v>
      </c>
      <c r="G386" s="31">
        <f>datos_campo!G390</f>
        <v>5</v>
      </c>
      <c r="H386" s="32">
        <f>(datos_campo!H390/G386)</f>
        <v>37.200000000000003</v>
      </c>
      <c r="I386" s="32">
        <f>(datos_campo!I390/G386)</f>
        <v>24.2</v>
      </c>
      <c r="J386" s="32">
        <f t="shared" si="38"/>
        <v>61.400000000000006</v>
      </c>
      <c r="K386" s="32">
        <f t="shared" si="39"/>
        <v>60.586319218241044</v>
      </c>
      <c r="L386" s="32">
        <f t="shared" si="40"/>
        <v>39.413680781758956</v>
      </c>
      <c r="M386" s="33">
        <f>IF(COUNTIF(datos_campo!K390:T390,"&gt;=0")&gt;=1,((SUM(datos_campo!K390:T390)*100)/(COUNTIF(datos_campo!K390:T390,"&gt;=0")*20))," ")</f>
        <v>0</v>
      </c>
      <c r="N386" s="31">
        <f>IF(AND(datos_campo!U390&gt;=0,datos_campo!V390&gt;=0),AVERAGE(datos_campo!U390:V390),IF(OR(datos_campo!U390="",datos_campo!V390=""),SUM(datos_campo!U390:V390),"revisar"))*400</f>
        <v>15200</v>
      </c>
      <c r="O386" s="31">
        <f>IF(AND(datos_campo!W390&gt;=0,datos_campo!X390&gt;=0),AVERAGE(datos_campo!W390:X390),IF(OR(datos_campo!W390="",datos_campo!X390=""),SUM(datos_campo!W390:X390),"revisar"))*400</f>
        <v>1600</v>
      </c>
      <c r="P386" s="31">
        <f>IF(AND(datos_campo!Y390&gt;=0,datos_campo!Z390&gt;=0),AVERAGE(datos_campo!Y390:Z390),IF(OR(datos_campo!Y390="",datos_campo!Z390=""),SUM(datos_campo!Y390:Z390),"revisar"))*400</f>
        <v>200</v>
      </c>
      <c r="Q386" s="31">
        <f>IF(AND(datos_campo!AA390&gt;=0,datos_campo!AB390&gt;=0),AVERAGE(datos_campo!AA390:AB390),IF(OR(datos_campo!AA390="",datos_campo!AB390=""),SUM(datos_campo!AA390:AB390),"revisar"))*400</f>
        <v>0</v>
      </c>
      <c r="R386" s="31">
        <f>IF(AND(datos_campo!AC390&gt;=0,datos_campo!AD390&gt;=0),AVERAGE(datos_campo!AC390:AD390),IF(OR(datos_campo!AC390="",datos_campo!AD390=""),SUM(datos_campo!AC390:AD390),"revisar"))*400</f>
        <v>0</v>
      </c>
      <c r="S386" s="31">
        <f t="shared" si="37"/>
        <v>17000</v>
      </c>
      <c r="T386" s="31">
        <f>IF(AND(datos_campo!AE375&gt;=0,datos_campo!AF375&gt;=0),AVERAGE(datos_campo!AE375:AF375),IF(OR(datos_campo!AE375="",datos_campo!AF375=""),SUM(datos_campo!AE375:AF375),"revisar"))*400</f>
        <v>0</v>
      </c>
      <c r="U386" s="31">
        <f>IF(AND(datos_campo!AG390&gt;=0,datos_campo!AH390&gt;=0),AVERAGE(datos_campo!AG390:AH390),IF(OR(datos_campo!AG390="",datos_campo!AH390=""),SUM(datos_campo!AG390:AH390),"revisar"))*400</f>
        <v>600</v>
      </c>
      <c r="V386" s="189">
        <f t="shared" si="41"/>
        <v>600</v>
      </c>
    </row>
    <row r="387" spans="1:22" x14ac:dyDescent="0.25">
      <c r="A387" s="188">
        <f>datos_campo!A391</f>
        <v>42898</v>
      </c>
      <c r="B387" s="31" t="str">
        <f>datos_campo!B391</f>
        <v>Luisa Fernanda</v>
      </c>
      <c r="C387" s="220">
        <f>datos_campo!C391</f>
        <v>7</v>
      </c>
      <c r="D387" s="31">
        <f>datos_campo!D391</f>
        <v>17</v>
      </c>
      <c r="E387" s="32">
        <f>datos_campo!E391</f>
        <v>5</v>
      </c>
      <c r="F387" s="31">
        <f>datos_campo!F391</f>
        <v>0</v>
      </c>
      <c r="G387" s="31">
        <f>datos_campo!G391</f>
        <v>5</v>
      </c>
      <c r="H387" s="32">
        <f>(datos_campo!H391/G387)</f>
        <v>113</v>
      </c>
      <c r="I387" s="32">
        <f>(datos_campo!I391/G387)</f>
        <v>30.4</v>
      </c>
      <c r="J387" s="32">
        <f t="shared" si="38"/>
        <v>143.4</v>
      </c>
      <c r="K387" s="32">
        <f t="shared" si="39"/>
        <v>78.800557880055791</v>
      </c>
      <c r="L387" s="32">
        <f t="shared" si="40"/>
        <v>21.199442119944212</v>
      </c>
      <c r="M387" s="33">
        <f>IF(COUNTIF(datos_campo!K391:T391,"&gt;=0")&gt;=1,((SUM(datos_campo!K391:T391)*100)/(COUNTIF(datos_campo!K391:T391,"&gt;=0")*20))," ")</f>
        <v>20.5</v>
      </c>
      <c r="N387" s="31">
        <f>IF(AND(datos_campo!U391&gt;=0,datos_campo!V391&gt;=0),AVERAGE(datos_campo!U391:V391),IF(OR(datos_campo!U391="",datos_campo!V391=""),SUM(datos_campo!U391:V391),"revisar"))*400</f>
        <v>13800</v>
      </c>
      <c r="O387" s="31">
        <f>IF(AND(datos_campo!W391&gt;=0,datos_campo!X391&gt;=0),AVERAGE(datos_campo!W391:X391),IF(OR(datos_campo!W391="",datos_campo!X391=""),SUM(datos_campo!W391:X391),"revisar"))*400</f>
        <v>5400</v>
      </c>
      <c r="P387" s="31">
        <f>IF(AND(datos_campo!Y391&gt;=0,datos_campo!Z391&gt;=0),AVERAGE(datos_campo!Y391:Z391),IF(OR(datos_campo!Y391="",datos_campo!Z391=""),SUM(datos_campo!Y391:Z391),"revisar"))*400</f>
        <v>1600</v>
      </c>
      <c r="Q387" s="31">
        <f>IF(AND(datos_campo!AA391&gt;=0,datos_campo!AB391&gt;=0),AVERAGE(datos_campo!AA391:AB391),IF(OR(datos_campo!AA391="",datos_campo!AB391=""),SUM(datos_campo!AA391:AB391),"revisar"))*400</f>
        <v>0</v>
      </c>
      <c r="R387" s="31">
        <f>IF(AND(datos_campo!AC391&gt;=0,datos_campo!AD391&gt;=0),AVERAGE(datos_campo!AC391:AD391),IF(OR(datos_campo!AC391="",datos_campo!AD391=""),SUM(datos_campo!AC391:AD391),"revisar"))*400</f>
        <v>0</v>
      </c>
      <c r="S387" s="31">
        <f t="shared" si="37"/>
        <v>20800</v>
      </c>
      <c r="T387" s="31">
        <f>IF(AND(datos_campo!AE376&gt;=0,datos_campo!AF376&gt;=0),AVERAGE(datos_campo!AE376:AF376),IF(OR(datos_campo!AE376="",datos_campo!AF376=""),SUM(datos_campo!AE376:AF376),"revisar"))*400</f>
        <v>0</v>
      </c>
      <c r="U387" s="31">
        <f>IF(AND(datos_campo!AG391&gt;=0,datos_campo!AH391&gt;=0),AVERAGE(datos_campo!AG391:AH391),IF(OR(datos_campo!AG391="",datos_campo!AH391=""),SUM(datos_campo!AG391:AH391),"revisar"))*400</f>
        <v>2800</v>
      </c>
      <c r="V387" s="189">
        <f t="shared" si="41"/>
        <v>2800</v>
      </c>
    </row>
    <row r="388" spans="1:22" x14ac:dyDescent="0.25">
      <c r="A388" s="188">
        <f>datos_campo!A392</f>
        <v>42898</v>
      </c>
      <c r="B388" s="31" t="str">
        <f>datos_campo!B392</f>
        <v>Luisa Fernanda</v>
      </c>
      <c r="C388" s="220">
        <f>datos_campo!C392</f>
        <v>7</v>
      </c>
      <c r="D388" s="31">
        <f>datos_campo!D392</f>
        <v>18</v>
      </c>
      <c r="E388" s="32">
        <f>datos_campo!E392</f>
        <v>6</v>
      </c>
      <c r="F388" s="31">
        <f>datos_campo!F392</f>
        <v>0</v>
      </c>
      <c r="G388" s="31">
        <f>datos_campo!G392</f>
        <v>5</v>
      </c>
      <c r="H388" s="32">
        <f>(datos_campo!H392/G388)</f>
        <v>56</v>
      </c>
      <c r="I388" s="32">
        <f>(datos_campo!I392/G388)</f>
        <v>11.6</v>
      </c>
      <c r="J388" s="32">
        <f t="shared" si="38"/>
        <v>67.599999999999994</v>
      </c>
      <c r="K388" s="32">
        <f t="shared" si="39"/>
        <v>82.84023668639054</v>
      </c>
      <c r="L388" s="32">
        <f t="shared" si="40"/>
        <v>17.159763313609467</v>
      </c>
      <c r="M388" s="33">
        <f>IF(COUNTIF(datos_campo!K392:T392,"&gt;=0")&gt;=1,((SUM(datos_campo!K392:T392)*100)/(COUNTIF(datos_campo!K392:T392,"&gt;=0")*20))," ")</f>
        <v>11</v>
      </c>
      <c r="N388" s="31">
        <f>IF(AND(datos_campo!U392&gt;=0,datos_campo!V392&gt;=0),AVERAGE(datos_campo!U392:V392),IF(OR(datos_campo!U392="",datos_campo!V392=""),SUM(datos_campo!U392:V392),"revisar"))*400</f>
        <v>21400</v>
      </c>
      <c r="O388" s="31">
        <f>IF(AND(datos_campo!W392&gt;=0,datos_campo!X392&gt;=0),AVERAGE(datos_campo!W392:X392),IF(OR(datos_campo!W392="",datos_campo!X392=""),SUM(datos_campo!W392:X392),"revisar"))*400</f>
        <v>4800</v>
      </c>
      <c r="P388" s="31">
        <f>IF(AND(datos_campo!Y392&gt;=0,datos_campo!Z392&gt;=0),AVERAGE(datos_campo!Y392:Z392),IF(OR(datos_campo!Y392="",datos_campo!Z392=""),SUM(datos_campo!Y392:Z392),"revisar"))*400</f>
        <v>0</v>
      </c>
      <c r="Q388" s="31">
        <f>IF(AND(datos_campo!AA392&gt;=0,datos_campo!AB392&gt;=0),AVERAGE(datos_campo!AA392:AB392),IF(OR(datos_campo!AA392="",datos_campo!AB392=""),SUM(datos_campo!AA392:AB392),"revisar"))*400</f>
        <v>0</v>
      </c>
      <c r="R388" s="31">
        <f>IF(AND(datos_campo!AC392&gt;=0,datos_campo!AD392&gt;=0),AVERAGE(datos_campo!AC392:AD392),IF(OR(datos_campo!AC392="",datos_campo!AD392=""),SUM(datos_campo!AC392:AD392),"revisar"))*400</f>
        <v>0</v>
      </c>
      <c r="S388" s="31">
        <f t="shared" si="37"/>
        <v>26200</v>
      </c>
      <c r="T388" s="31">
        <f>IF(AND(datos_campo!AE377&gt;=0,datos_campo!AF377&gt;=0),AVERAGE(datos_campo!AE377:AF377),IF(OR(datos_campo!AE377="",datos_campo!AF377=""),SUM(datos_campo!AE377:AF377),"revisar"))*400</f>
        <v>0</v>
      </c>
      <c r="U388" s="31">
        <f>IF(AND(datos_campo!AG392&gt;=0,datos_campo!AH392&gt;=0),AVERAGE(datos_campo!AG392:AH392),IF(OR(datos_campo!AG392="",datos_campo!AH392=""),SUM(datos_campo!AG392:AH392),"revisar"))*400</f>
        <v>2600</v>
      </c>
      <c r="V388" s="189">
        <f t="shared" si="41"/>
        <v>2600</v>
      </c>
    </row>
    <row r="389" spans="1:22" x14ac:dyDescent="0.25">
      <c r="A389" s="188">
        <f>datos_campo!A393</f>
        <v>42898</v>
      </c>
      <c r="B389" s="31" t="str">
        <f>datos_campo!B393</f>
        <v>Luisa Fernanda</v>
      </c>
      <c r="C389" s="220">
        <f>datos_campo!C393</f>
        <v>7</v>
      </c>
      <c r="D389" s="31">
        <f>datos_campo!D393</f>
        <v>19</v>
      </c>
      <c r="E389" s="32">
        <f>datos_campo!E393</f>
        <v>7</v>
      </c>
      <c r="F389" s="31">
        <f>datos_campo!F393</f>
        <v>0</v>
      </c>
      <c r="G389" s="31">
        <f>datos_campo!G393</f>
        <v>5</v>
      </c>
      <c r="H389" s="32">
        <f>(datos_campo!H393/G389)</f>
        <v>15.2</v>
      </c>
      <c r="I389" s="32">
        <f>(datos_campo!I393/G389)</f>
        <v>7.8</v>
      </c>
      <c r="J389" s="32">
        <f t="shared" si="38"/>
        <v>23</v>
      </c>
      <c r="K389" s="32">
        <f t="shared" si="39"/>
        <v>66.086956521739125</v>
      </c>
      <c r="L389" s="32">
        <f t="shared" si="40"/>
        <v>33.913043478260867</v>
      </c>
      <c r="M389" s="33">
        <f>IF(COUNTIF(datos_campo!K393:T393,"&gt;=0")&gt;=1,((SUM(datos_campo!K393:T393)*100)/(COUNTIF(datos_campo!K393:T393,"&gt;=0")*20))," ")</f>
        <v>18.75</v>
      </c>
      <c r="N389" s="31">
        <f>IF(AND(datos_campo!U393&gt;=0,datos_campo!V393&gt;=0),AVERAGE(datos_campo!U393:V393),IF(OR(datos_campo!U393="",datos_campo!V393=""),SUM(datos_campo!U393:V393),"revisar"))*400</f>
        <v>14600</v>
      </c>
      <c r="O389" s="31">
        <f>IF(AND(datos_campo!W393&gt;=0,datos_campo!X393&gt;=0),AVERAGE(datos_campo!W393:X393),IF(OR(datos_campo!W393="",datos_campo!X393=""),SUM(datos_campo!W393:X393),"revisar"))*400</f>
        <v>6800</v>
      </c>
      <c r="P389" s="31">
        <f>IF(AND(datos_campo!Y393&gt;=0,datos_campo!Z393&gt;=0),AVERAGE(datos_campo!Y393:Z393),IF(OR(datos_campo!Y393="",datos_campo!Z393=""),SUM(datos_campo!Y393:Z393),"revisar"))*400</f>
        <v>0</v>
      </c>
      <c r="Q389" s="31">
        <f>IF(AND(datos_campo!AA393&gt;=0,datos_campo!AB393&gt;=0),AVERAGE(datos_campo!AA393:AB393),IF(OR(datos_campo!AA393="",datos_campo!AB393=""),SUM(datos_campo!AA393:AB393),"revisar"))*400</f>
        <v>0</v>
      </c>
      <c r="R389" s="31">
        <f>IF(AND(datos_campo!AC393&gt;=0,datos_campo!AD393&gt;=0),AVERAGE(datos_campo!AC393:AD393),IF(OR(datos_campo!AC393="",datos_campo!AD393=""),SUM(datos_campo!AC393:AD393),"revisar"))*400</f>
        <v>0</v>
      </c>
      <c r="S389" s="31">
        <f t="shared" si="37"/>
        <v>21400</v>
      </c>
      <c r="T389" s="31">
        <f>IF(AND(datos_campo!AE378&gt;=0,datos_campo!AF378&gt;=0),AVERAGE(datos_campo!AE378:AF378),IF(OR(datos_campo!AE378="",datos_campo!AF378=""),SUM(datos_campo!AE378:AF378),"revisar"))*400</f>
        <v>0</v>
      </c>
      <c r="U389" s="31">
        <f>IF(AND(datos_campo!AG393&gt;=0,datos_campo!AH393&gt;=0),AVERAGE(datos_campo!AG393:AH393),IF(OR(datos_campo!AG393="",datos_campo!AH393=""),SUM(datos_campo!AG393:AH393),"revisar"))*400</f>
        <v>1200</v>
      </c>
      <c r="V389" s="189">
        <f t="shared" si="41"/>
        <v>1200</v>
      </c>
    </row>
    <row r="390" spans="1:22" ht="15.75" thickBot="1" x14ac:dyDescent="0.3">
      <c r="A390" s="192">
        <f>datos_campo!A394</f>
        <v>42898</v>
      </c>
      <c r="B390" s="193" t="str">
        <f>datos_campo!B394</f>
        <v>Luisa Fernanda</v>
      </c>
      <c r="C390" s="221">
        <f>datos_campo!C394</f>
        <v>7</v>
      </c>
      <c r="D390" s="193">
        <f>datos_campo!D394</f>
        <v>20</v>
      </c>
      <c r="E390" s="194">
        <f>datos_campo!E394</f>
        <v>7</v>
      </c>
      <c r="F390" s="193">
        <f>datos_campo!F394</f>
        <v>0</v>
      </c>
      <c r="G390" s="193">
        <f>datos_campo!G394</f>
        <v>5</v>
      </c>
      <c r="H390" s="194">
        <f>(datos_campo!H394/G390)</f>
        <v>49.8</v>
      </c>
      <c r="I390" s="194">
        <f>(datos_campo!I394/G390)</f>
        <v>22.6</v>
      </c>
      <c r="J390" s="194">
        <f t="shared" si="38"/>
        <v>72.400000000000006</v>
      </c>
      <c r="K390" s="194">
        <f t="shared" si="39"/>
        <v>68.784530386740329</v>
      </c>
      <c r="L390" s="194">
        <f t="shared" si="40"/>
        <v>31.215469613259668</v>
      </c>
      <c r="M390" s="195">
        <f>IF(COUNTIF(datos_campo!K394:T394,"&gt;=0")&gt;=1,((SUM(datos_campo!K394:T394)*100)/(COUNTIF(datos_campo!K394:T394,"&gt;=0")*20))," ")</f>
        <v>1.75</v>
      </c>
      <c r="N390" s="193">
        <f>IF(AND(datos_campo!U394&gt;=0,datos_campo!V394&gt;=0),AVERAGE(datos_campo!U394:V394),IF(OR(datos_campo!U394="",datos_campo!V394=""),SUM(datos_campo!U394:V394),"revisar"))*400</f>
        <v>13000</v>
      </c>
      <c r="O390" s="193">
        <f>IF(AND(datos_campo!W394&gt;=0,datos_campo!X394&gt;=0),AVERAGE(datos_campo!W394:X394),IF(OR(datos_campo!W394="",datos_campo!X394=""),SUM(datos_campo!W394:X394),"revisar"))*400</f>
        <v>3600</v>
      </c>
      <c r="P390" s="193">
        <f>IF(AND(datos_campo!Y394&gt;=0,datos_campo!Z394&gt;=0),AVERAGE(datos_campo!Y394:Z394),IF(OR(datos_campo!Y394="",datos_campo!Z394=""),SUM(datos_campo!Y394:Z394),"revisar"))*400</f>
        <v>0</v>
      </c>
      <c r="Q390" s="193">
        <f>IF(AND(datos_campo!AA394&gt;=0,datos_campo!AB394&gt;=0),AVERAGE(datos_campo!AA394:AB394),IF(OR(datos_campo!AA394="",datos_campo!AB394=""),SUM(datos_campo!AA394:AB394),"revisar"))*400</f>
        <v>0</v>
      </c>
      <c r="R390" s="193">
        <f>IF(AND(datos_campo!AC394&gt;=0,datos_campo!AD394&gt;=0),AVERAGE(datos_campo!AC394:AD394),IF(OR(datos_campo!AC394="",datos_campo!AD394=""),SUM(datos_campo!AC394:AD394),"revisar"))*400</f>
        <v>0</v>
      </c>
      <c r="S390" s="193">
        <f t="shared" si="37"/>
        <v>16600</v>
      </c>
      <c r="T390" s="193">
        <f>IF(AND(datos_campo!AE379&gt;=0,datos_campo!AF379&gt;=0),AVERAGE(datos_campo!AE379:AF379),IF(OR(datos_campo!AE379="",datos_campo!AF379=""),SUM(datos_campo!AE379:AF379),"revisar"))*400</f>
        <v>0</v>
      </c>
      <c r="U390" s="193">
        <f>IF(AND(datos_campo!AG394&gt;=0,datos_campo!AH394&gt;=0),AVERAGE(datos_campo!AG394:AH394),IF(OR(datos_campo!AG394="",datos_campo!AH394=""),SUM(datos_campo!AG394:AH394),"revisar"))*400</f>
        <v>1600</v>
      </c>
      <c r="V390" s="196">
        <f t="shared" si="41"/>
        <v>1600</v>
      </c>
    </row>
    <row r="391" spans="1:22" x14ac:dyDescent="0.25">
      <c r="A391" s="197">
        <f>datos_campo!A395</f>
        <v>42891</v>
      </c>
      <c r="B391" s="198" t="str">
        <f>datos_campo!B395</f>
        <v>Sierra Morena</v>
      </c>
      <c r="C391" s="222">
        <f>datos_campo!C395</f>
        <v>7</v>
      </c>
      <c r="D391" s="198">
        <f>datos_campo!D395</f>
        <v>21</v>
      </c>
      <c r="E391" s="199">
        <f>datos_campo!E395</f>
        <v>4</v>
      </c>
      <c r="F391" s="198">
        <f>datos_campo!F395</f>
        <v>0</v>
      </c>
      <c r="G391" s="198">
        <f>datos_campo!G395</f>
        <v>5</v>
      </c>
      <c r="H391" s="199">
        <f>(datos_campo!H395/G391)</f>
        <v>53</v>
      </c>
      <c r="I391" s="199">
        <f>(datos_campo!I395/G391)</f>
        <v>9</v>
      </c>
      <c r="J391" s="199">
        <f t="shared" si="38"/>
        <v>62</v>
      </c>
      <c r="K391" s="199">
        <f t="shared" si="39"/>
        <v>85.483870967741936</v>
      </c>
      <c r="L391" s="199">
        <f t="shared" si="40"/>
        <v>14.516129032258064</v>
      </c>
      <c r="M391" s="200">
        <f>IF(COUNTIF(datos_campo!K395:T395,"&gt;=0")&gt;=1,((SUM(datos_campo!K395:T395)*100)/(COUNTIF(datos_campo!K395:T395,"&gt;=0")*20))," ")</f>
        <v>9.1</v>
      </c>
      <c r="N391" s="198">
        <f>IF(AND(datos_campo!U395&gt;=0,datos_campo!V395&gt;=0),AVERAGE(datos_campo!U395:V395),IF(OR(datos_campo!U395="",datos_campo!V395=""),SUM(datos_campo!U395:V395),"revisar"))*400</f>
        <v>8800</v>
      </c>
      <c r="O391" s="198">
        <f>IF(AND(datos_campo!W395&gt;=0,datos_campo!X395&gt;=0),AVERAGE(datos_campo!W395:X395),IF(OR(datos_campo!W395="",datos_campo!X395=""),SUM(datos_campo!W395:X395),"revisar"))*400</f>
        <v>9800</v>
      </c>
      <c r="P391" s="198">
        <f>IF(AND(datos_campo!Y395&gt;=0,datos_campo!Z395&gt;=0),AVERAGE(datos_campo!Y395:Z395),IF(OR(datos_campo!Y395="",datos_campo!Z395=""),SUM(datos_campo!Y395:Z395),"revisar"))*400</f>
        <v>0</v>
      </c>
      <c r="Q391" s="198">
        <f>IF(AND(datos_campo!AA395&gt;=0,datos_campo!AB395&gt;=0),AVERAGE(datos_campo!AA395:AB395),IF(OR(datos_campo!AA395="",datos_campo!AB395=""),SUM(datos_campo!AA395:AB395),"revisar"))*400</f>
        <v>0</v>
      </c>
      <c r="R391" s="198">
        <f>IF(AND(datos_campo!AC395&gt;=0,datos_campo!AD395&gt;=0),AVERAGE(datos_campo!AC395:AD395),IF(OR(datos_campo!AC395="",datos_campo!AD395=""),SUM(datos_campo!AC395:AD395),"revisar"))*400</f>
        <v>200</v>
      </c>
      <c r="S391" s="198">
        <f t="shared" si="37"/>
        <v>18800</v>
      </c>
      <c r="T391" s="198">
        <f>IF(AND(datos_campo!AE380&gt;=0,datos_campo!AF380&gt;=0),AVERAGE(datos_campo!AE380:AF380),IF(OR(datos_campo!AE380="",datos_campo!AF380=""),SUM(datos_campo!AE380:AF380),"revisar"))*400</f>
        <v>0</v>
      </c>
      <c r="U391" s="198">
        <f>IF(AND(datos_campo!AG395&gt;=0,datos_campo!AH395&gt;=0),AVERAGE(datos_campo!AG395:AH395),IF(OR(datos_campo!AG395="",datos_campo!AH395=""),SUM(datos_campo!AG395:AH395),"revisar"))*400</f>
        <v>2200</v>
      </c>
      <c r="V391" s="201">
        <f t="shared" si="41"/>
        <v>2200</v>
      </c>
    </row>
    <row r="392" spans="1:22" x14ac:dyDescent="0.25">
      <c r="A392" s="130">
        <f>datos_campo!A396</f>
        <v>42891</v>
      </c>
      <c r="B392" s="127" t="str">
        <f>datos_campo!B396</f>
        <v>Sierra Morena</v>
      </c>
      <c r="C392" s="215">
        <f>datos_campo!C396</f>
        <v>7</v>
      </c>
      <c r="D392" s="127">
        <f>datos_campo!D396</f>
        <v>22</v>
      </c>
      <c r="E392" s="131">
        <f>datos_campo!E396</f>
        <v>4</v>
      </c>
      <c r="F392" s="127">
        <f>datos_campo!F396</f>
        <v>0</v>
      </c>
      <c r="G392" s="127">
        <f>datos_campo!G396</f>
        <v>5</v>
      </c>
      <c r="H392" s="131">
        <f>(datos_campo!H396/G392)</f>
        <v>74.8</v>
      </c>
      <c r="I392" s="131">
        <f>(datos_campo!I396/G392)</f>
        <v>27.2</v>
      </c>
      <c r="J392" s="131">
        <f t="shared" si="38"/>
        <v>102</v>
      </c>
      <c r="K392" s="131">
        <f t="shared" si="39"/>
        <v>73.333333333333329</v>
      </c>
      <c r="L392" s="131">
        <f t="shared" si="40"/>
        <v>26.666666666666668</v>
      </c>
      <c r="M392" s="132">
        <f>IF(COUNTIF(datos_campo!K396:T396,"&gt;=0")&gt;=1,((SUM(datos_campo!K396:T396)*100)/(COUNTIF(datos_campo!K396:T396,"&gt;=0")*20))," ")</f>
        <v>30.5</v>
      </c>
      <c r="N392" s="127">
        <f>IF(AND(datos_campo!U396&gt;=0,datos_campo!V396&gt;=0),AVERAGE(datos_campo!U396:V396),IF(OR(datos_campo!U396="",datos_campo!V396=""),SUM(datos_campo!U396:V396),"revisar"))*400</f>
        <v>25000</v>
      </c>
      <c r="O392" s="127">
        <f>IF(AND(datos_campo!W396&gt;=0,datos_campo!X396&gt;=0),AVERAGE(datos_campo!W396:X396),IF(OR(datos_campo!W396="",datos_campo!X396=""),SUM(datos_campo!W396:X396),"revisar"))*400</f>
        <v>29200</v>
      </c>
      <c r="P392" s="127">
        <f>IF(AND(datos_campo!Y396&gt;=0,datos_campo!Z396&gt;=0),AVERAGE(datos_campo!Y396:Z396),IF(OR(datos_campo!Y396="",datos_campo!Z396=""),SUM(datos_campo!Y396:Z396),"revisar"))*400</f>
        <v>400</v>
      </c>
      <c r="Q392" s="127">
        <f>IF(AND(datos_campo!AA396&gt;=0,datos_campo!AB396&gt;=0),AVERAGE(datos_campo!AA396:AB396),IF(OR(datos_campo!AA396="",datos_campo!AB396=""),SUM(datos_campo!AA396:AB396),"revisar"))*400</f>
        <v>0</v>
      </c>
      <c r="R392" s="127">
        <f>IF(AND(datos_campo!AC396&gt;=0,datos_campo!AD396&gt;=0),AVERAGE(datos_campo!AC396:AD396),IF(OR(datos_campo!AC396="",datos_campo!AD396=""),SUM(datos_campo!AC396:AD396),"revisar"))*400</f>
        <v>0</v>
      </c>
      <c r="S392" s="127">
        <f t="shared" si="37"/>
        <v>54600</v>
      </c>
      <c r="T392" s="127">
        <f>IF(AND(datos_campo!AE381&gt;=0,datos_campo!AF381&gt;=0),AVERAGE(datos_campo!AE381:AF381),IF(OR(datos_campo!AE381="",datos_campo!AF381=""),SUM(datos_campo!AE381:AF381),"revisar"))*400</f>
        <v>0</v>
      </c>
      <c r="U392" s="127">
        <f>IF(AND(datos_campo!AG396&gt;=0,datos_campo!AH396&gt;=0),AVERAGE(datos_campo!AG396:AH396),IF(OR(datos_campo!AG396="",datos_campo!AH396=""),SUM(datos_campo!AG396:AH396),"revisar"))*400</f>
        <v>3600</v>
      </c>
      <c r="V392" s="128">
        <f t="shared" si="41"/>
        <v>3600</v>
      </c>
    </row>
    <row r="393" spans="1:22" x14ac:dyDescent="0.25">
      <c r="A393" s="130">
        <f>datos_campo!A397</f>
        <v>42891</v>
      </c>
      <c r="B393" s="127" t="str">
        <f>datos_campo!B397</f>
        <v>Sierra Morena</v>
      </c>
      <c r="C393" s="215">
        <f>datos_campo!C397</f>
        <v>7</v>
      </c>
      <c r="D393" s="127">
        <f>datos_campo!D397</f>
        <v>23</v>
      </c>
      <c r="E393" s="131">
        <f>datos_campo!E397</f>
        <v>4</v>
      </c>
      <c r="F393" s="127">
        <f>datos_campo!F397</f>
        <v>0</v>
      </c>
      <c r="G393" s="127">
        <f>datos_campo!G397</f>
        <v>5</v>
      </c>
      <c r="H393" s="131">
        <f>(datos_campo!H397/G393)</f>
        <v>71.2</v>
      </c>
      <c r="I393" s="131">
        <f>(datos_campo!I397/G393)</f>
        <v>51.6</v>
      </c>
      <c r="J393" s="131">
        <f t="shared" si="38"/>
        <v>122.80000000000001</v>
      </c>
      <c r="K393" s="131">
        <f t="shared" si="39"/>
        <v>57.980456026058626</v>
      </c>
      <c r="L393" s="131">
        <f t="shared" si="40"/>
        <v>42.019543973941367</v>
      </c>
      <c r="M393" s="132">
        <f>IF(COUNTIF(datos_campo!K397:T397,"&gt;=0")&gt;=1,((SUM(datos_campo!K397:T397)*100)/(COUNTIF(datos_campo!K397:T397,"&gt;=0")*20))," ")</f>
        <v>15</v>
      </c>
      <c r="N393" s="127">
        <f>IF(AND(datos_campo!U397&gt;=0,datos_campo!V397&gt;=0),AVERAGE(datos_campo!U397:V397),IF(OR(datos_campo!U397="",datos_campo!V397=""),SUM(datos_campo!U397:V397),"revisar"))*400</f>
        <v>11400</v>
      </c>
      <c r="O393" s="127">
        <f>IF(AND(datos_campo!W397&gt;=0,datos_campo!X397&gt;=0),AVERAGE(datos_campo!W397:X397),IF(OR(datos_campo!W397="",datos_campo!X397=""),SUM(datos_campo!W397:X397),"revisar"))*400</f>
        <v>39000</v>
      </c>
      <c r="P393" s="127">
        <f>IF(AND(datos_campo!Y397&gt;=0,datos_campo!Z397&gt;=0),AVERAGE(datos_campo!Y397:Z397),IF(OR(datos_campo!Y397="",datos_campo!Z397=""),SUM(datos_campo!Y397:Z397),"revisar"))*400</f>
        <v>600</v>
      </c>
      <c r="Q393" s="127">
        <f>IF(AND(datos_campo!AA397&gt;=0,datos_campo!AB397&gt;=0),AVERAGE(datos_campo!AA397:AB397),IF(OR(datos_campo!AA397="",datos_campo!AB397=""),SUM(datos_campo!AA397:AB397),"revisar"))*400</f>
        <v>0</v>
      </c>
      <c r="R393" s="127">
        <f>IF(AND(datos_campo!AC397&gt;=0,datos_campo!AD397&gt;=0),AVERAGE(datos_campo!AC397:AD397),IF(OR(datos_campo!AC397="",datos_campo!AD397=""),SUM(datos_campo!AC397:AD397),"revisar"))*400</f>
        <v>0</v>
      </c>
      <c r="S393" s="127">
        <f t="shared" si="37"/>
        <v>51000</v>
      </c>
      <c r="T393" s="127">
        <f>IF(AND(datos_campo!AE382&gt;=0,datos_campo!AF382&gt;=0),AVERAGE(datos_campo!AE382:AF382),IF(OR(datos_campo!AE382="",datos_campo!AF382=""),SUM(datos_campo!AE382:AF382),"revisar"))*400</f>
        <v>0</v>
      </c>
      <c r="U393" s="127">
        <f>IF(AND(datos_campo!AG397&gt;=0,datos_campo!AH397&gt;=0),AVERAGE(datos_campo!AG397:AH397),IF(OR(datos_campo!AG397="",datos_campo!AH397=""),SUM(datos_campo!AG397:AH397),"revisar"))*400</f>
        <v>3800</v>
      </c>
      <c r="V393" s="128">
        <f t="shared" si="41"/>
        <v>3800</v>
      </c>
    </row>
    <row r="394" spans="1:22" x14ac:dyDescent="0.25">
      <c r="A394" s="130">
        <f>datos_campo!A398</f>
        <v>42891</v>
      </c>
      <c r="B394" s="127" t="str">
        <f>datos_campo!B398</f>
        <v>Sierra Morena</v>
      </c>
      <c r="C394" s="215">
        <f>datos_campo!C398</f>
        <v>7</v>
      </c>
      <c r="D394" s="127">
        <f>datos_campo!D398</f>
        <v>24</v>
      </c>
      <c r="E394" s="131">
        <f>datos_campo!E398</f>
        <v>4</v>
      </c>
      <c r="F394" s="127">
        <f>datos_campo!F398</f>
        <v>0</v>
      </c>
      <c r="G394" s="127">
        <f>datos_campo!G398</f>
        <v>5</v>
      </c>
      <c r="H394" s="131">
        <f>(datos_campo!H398/G394)</f>
        <v>23</v>
      </c>
      <c r="I394" s="131">
        <f>(datos_campo!I398/G394)</f>
        <v>43</v>
      </c>
      <c r="J394" s="131">
        <f t="shared" si="38"/>
        <v>66</v>
      </c>
      <c r="K394" s="131">
        <f t="shared" si="39"/>
        <v>34.848484848484851</v>
      </c>
      <c r="L394" s="131">
        <f t="shared" si="40"/>
        <v>65.151515151515156</v>
      </c>
      <c r="M394" s="132">
        <f>IF(COUNTIF(datos_campo!K398:T398,"&gt;=0")&gt;=1,((SUM(datos_campo!K398:T398)*100)/(COUNTIF(datos_campo!K398:T398,"&gt;=0")*20))," ")</f>
        <v>3.1428571428571432</v>
      </c>
      <c r="N394" s="127">
        <f>IF(AND(datos_campo!U398&gt;=0,datos_campo!V398&gt;=0),AVERAGE(datos_campo!U398:V398),IF(OR(datos_campo!U398="",datos_campo!V398=""),SUM(datos_campo!U398:V398),"revisar"))*400</f>
        <v>21400</v>
      </c>
      <c r="O394" s="127">
        <f>IF(AND(datos_campo!W398&gt;=0,datos_campo!X398&gt;=0),AVERAGE(datos_campo!W398:X398),IF(OR(datos_campo!W398="",datos_campo!X398=""),SUM(datos_campo!W398:X398),"revisar"))*400</f>
        <v>10200</v>
      </c>
      <c r="P394" s="127">
        <f>IF(AND(datos_campo!Y398&gt;=0,datos_campo!Z398&gt;=0),AVERAGE(datos_campo!Y398:Z398),IF(OR(datos_campo!Y398="",datos_campo!Z398=""),SUM(datos_campo!Y398:Z398),"revisar"))*400</f>
        <v>0</v>
      </c>
      <c r="Q394" s="127">
        <f>IF(AND(datos_campo!AA398&gt;=0,datos_campo!AB398&gt;=0),AVERAGE(datos_campo!AA398:AB398),IF(OR(datos_campo!AA398="",datos_campo!AB398=""),SUM(datos_campo!AA398:AB398),"revisar"))*400</f>
        <v>0</v>
      </c>
      <c r="R394" s="127">
        <f>IF(AND(datos_campo!AC398&gt;=0,datos_campo!AD398&gt;=0),AVERAGE(datos_campo!AC398:AD398),IF(OR(datos_campo!AC398="",datos_campo!AD398=""),SUM(datos_campo!AC398:AD398),"revisar"))*400</f>
        <v>0</v>
      </c>
      <c r="S394" s="127">
        <f t="shared" si="37"/>
        <v>31600</v>
      </c>
      <c r="T394" s="127">
        <f>IF(AND(datos_campo!AE383&gt;=0,datos_campo!AF383&gt;=0),AVERAGE(datos_campo!AE383:AF383),IF(OR(datos_campo!AE383="",datos_campo!AF383=""),SUM(datos_campo!AE383:AF383),"revisar"))*400</f>
        <v>0</v>
      </c>
      <c r="U394" s="127">
        <f>IF(AND(datos_campo!AG398&gt;=0,datos_campo!AH398&gt;=0),AVERAGE(datos_campo!AG398:AH398),IF(OR(datos_campo!AG398="",datos_campo!AH398=""),SUM(datos_campo!AG398:AH398),"revisar"))*400</f>
        <v>2400</v>
      </c>
      <c r="V394" s="128">
        <f t="shared" si="41"/>
        <v>2400</v>
      </c>
    </row>
    <row r="395" spans="1:22" x14ac:dyDescent="0.25">
      <c r="A395" s="130">
        <f>datos_campo!A399</f>
        <v>42891</v>
      </c>
      <c r="B395" s="127" t="str">
        <f>datos_campo!B399</f>
        <v>Sierra Morena</v>
      </c>
      <c r="C395" s="215">
        <f>datos_campo!C399</f>
        <v>7</v>
      </c>
      <c r="D395" s="127">
        <f>datos_campo!D399</f>
        <v>25</v>
      </c>
      <c r="E395" s="131">
        <f>datos_campo!E399</f>
        <v>4</v>
      </c>
      <c r="F395" s="127">
        <f>datos_campo!F399</f>
        <v>0</v>
      </c>
      <c r="G395" s="127">
        <f>datos_campo!G399</f>
        <v>5</v>
      </c>
      <c r="H395" s="131">
        <f>(datos_campo!H399/G395)</f>
        <v>48.6</v>
      </c>
      <c r="I395" s="131">
        <f>(datos_campo!I399/G395)</f>
        <v>53.6</v>
      </c>
      <c r="J395" s="131">
        <f t="shared" si="38"/>
        <v>102.2</v>
      </c>
      <c r="K395" s="131">
        <f t="shared" si="39"/>
        <v>47.55381604696673</v>
      </c>
      <c r="L395" s="131">
        <f t="shared" si="40"/>
        <v>52.44618395303327</v>
      </c>
      <c r="M395" s="132">
        <f>IF(COUNTIF(datos_campo!K399:T399,"&gt;=0")&gt;=1,((SUM(datos_campo!K399:T399)*100)/(COUNTIF(datos_campo!K399:T399,"&gt;=0")*20))," ")</f>
        <v>16.944444444444443</v>
      </c>
      <c r="N395" s="127">
        <f>IF(AND(datos_campo!U399&gt;=0,datos_campo!V399&gt;=0),AVERAGE(datos_campo!U399:V399),IF(OR(datos_campo!U399="",datos_campo!V399=""),SUM(datos_campo!U399:V399),"revisar"))*400</f>
        <v>15800</v>
      </c>
      <c r="O395" s="127">
        <f>IF(AND(datos_campo!W399&gt;=0,datos_campo!X399&gt;=0),AVERAGE(datos_campo!W399:X399),IF(OR(datos_campo!W399="",datos_campo!X399=""),SUM(datos_campo!W399:X399),"revisar"))*400</f>
        <v>2400</v>
      </c>
      <c r="P395" s="127">
        <f>IF(AND(datos_campo!Y399&gt;=0,datos_campo!Z399&gt;=0),AVERAGE(datos_campo!Y399:Z399),IF(OR(datos_campo!Y399="",datos_campo!Z399=""),SUM(datos_campo!Y399:Z399),"revisar"))*400</f>
        <v>0</v>
      </c>
      <c r="Q395" s="127">
        <f>IF(AND(datos_campo!AA399&gt;=0,datos_campo!AB399&gt;=0),AVERAGE(datos_campo!AA399:AB399),IF(OR(datos_campo!AA399="",datos_campo!AB399=""),SUM(datos_campo!AA399:AB399),"revisar"))*400</f>
        <v>0</v>
      </c>
      <c r="R395" s="127">
        <f>IF(AND(datos_campo!AC399&gt;=0,datos_campo!AD399&gt;=0),AVERAGE(datos_campo!AC399:AD399),IF(OR(datos_campo!AC399="",datos_campo!AD399=""),SUM(datos_campo!AC399:AD399),"revisar"))*400</f>
        <v>0</v>
      </c>
      <c r="S395" s="127">
        <f t="shared" ref="S395:S430" si="42">SUM(N395:R395)</f>
        <v>18200</v>
      </c>
      <c r="T395" s="127">
        <f>IF(AND(datos_campo!AE384&gt;=0,datos_campo!AF384&gt;=0),AVERAGE(datos_campo!AE384:AF384),IF(OR(datos_campo!AE384="",datos_campo!AF384=""),SUM(datos_campo!AE384:AF384),"revisar"))*400</f>
        <v>0</v>
      </c>
      <c r="U395" s="127">
        <f>IF(AND(datos_campo!AG399&gt;=0,datos_campo!AH399&gt;=0),AVERAGE(datos_campo!AG399:AH399),IF(OR(datos_campo!AG399="",datos_campo!AH399=""),SUM(datos_campo!AG399:AH399),"revisar"))*400</f>
        <v>2400</v>
      </c>
      <c r="V395" s="128">
        <f t="shared" si="41"/>
        <v>2400</v>
      </c>
    </row>
    <row r="396" spans="1:22" x14ac:dyDescent="0.25">
      <c r="A396" s="130">
        <f>datos_campo!A400</f>
        <v>42891</v>
      </c>
      <c r="B396" s="127" t="str">
        <f>datos_campo!B400</f>
        <v>Sierra Morena</v>
      </c>
      <c r="C396" s="215">
        <f>datos_campo!C400</f>
        <v>7</v>
      </c>
      <c r="D396" s="127">
        <f>datos_campo!D400</f>
        <v>26</v>
      </c>
      <c r="E396" s="131">
        <f>datos_campo!E400</f>
        <v>24</v>
      </c>
      <c r="F396" s="127">
        <f>datos_campo!F400</f>
        <v>0</v>
      </c>
      <c r="G396" s="127">
        <f>datos_campo!G400</f>
        <v>5</v>
      </c>
      <c r="H396" s="131">
        <f>(datos_campo!H400/G396)</f>
        <v>58.2</v>
      </c>
      <c r="I396" s="131">
        <f>(datos_campo!I400/G396)</f>
        <v>25.8</v>
      </c>
      <c r="J396" s="131">
        <f t="shared" si="38"/>
        <v>84</v>
      </c>
      <c r="K396" s="131">
        <f t="shared" si="39"/>
        <v>69.285714285714292</v>
      </c>
      <c r="L396" s="131">
        <f t="shared" si="40"/>
        <v>30.714285714285715</v>
      </c>
      <c r="M396" s="132">
        <f>IF(COUNTIF(datos_campo!K400:T400,"&gt;=0")&gt;=1,((SUM(datos_campo!K400:T400)*100)/(COUNTIF(datos_campo!K400:T400,"&gt;=0")*20))," ")</f>
        <v>15</v>
      </c>
      <c r="N396" s="127">
        <f>IF(AND(datos_campo!U400&gt;=0,datos_campo!V400&gt;=0),AVERAGE(datos_campo!U400:V400),IF(OR(datos_campo!U400="",datos_campo!V400=""),SUM(datos_campo!U400:V400),"revisar"))*400</f>
        <v>17800</v>
      </c>
      <c r="O396" s="127">
        <f>IF(AND(datos_campo!W400&gt;=0,datos_campo!X400&gt;=0),AVERAGE(datos_campo!W400:X400),IF(OR(datos_campo!W400="",datos_campo!X400=""),SUM(datos_campo!W400:X400),"revisar"))*400</f>
        <v>14000</v>
      </c>
      <c r="P396" s="127">
        <f>IF(AND(datos_campo!Y400&gt;=0,datos_campo!Z400&gt;=0),AVERAGE(datos_campo!Y400:Z400),IF(OR(datos_campo!Y400="",datos_campo!Z400=""),SUM(datos_campo!Y400:Z400),"revisar"))*400</f>
        <v>200</v>
      </c>
      <c r="Q396" s="127">
        <f>IF(AND(datos_campo!AA400&gt;=0,datos_campo!AB400&gt;=0),AVERAGE(datos_campo!AA400:AB400),IF(OR(datos_campo!AA400="",datos_campo!AB400=""),SUM(datos_campo!AA400:AB400),"revisar"))*400</f>
        <v>200</v>
      </c>
      <c r="R396" s="127">
        <f>IF(AND(datos_campo!AC400&gt;=0,datos_campo!AD400&gt;=0),AVERAGE(datos_campo!AC400:AD400),IF(OR(datos_campo!AC400="",datos_campo!AD400=""),SUM(datos_campo!AC400:AD400),"revisar"))*400</f>
        <v>0</v>
      </c>
      <c r="S396" s="127">
        <f t="shared" si="42"/>
        <v>32200</v>
      </c>
      <c r="T396" s="127">
        <f>IF(AND(datos_campo!AE385&gt;=0,datos_campo!AF385&gt;=0),AVERAGE(datos_campo!AE385:AF385),IF(OR(datos_campo!AE385="",datos_campo!AF385=""),SUM(datos_campo!AE385:AF385),"revisar"))*400</f>
        <v>0</v>
      </c>
      <c r="U396" s="127">
        <f>IF(AND(datos_campo!AG400&gt;=0,datos_campo!AH400&gt;=0),AVERAGE(datos_campo!AG400:AH400),IF(OR(datos_campo!AG400="",datos_campo!AH400=""),SUM(datos_campo!AG400:AH400),"revisar"))*400</f>
        <v>1200</v>
      </c>
      <c r="V396" s="128">
        <f t="shared" si="41"/>
        <v>1200</v>
      </c>
    </row>
    <row r="397" spans="1:22" x14ac:dyDescent="0.25">
      <c r="A397" s="130">
        <f>datos_campo!A401</f>
        <v>42891</v>
      </c>
      <c r="B397" s="127" t="str">
        <f>datos_campo!B401</f>
        <v>Sierra Morena</v>
      </c>
      <c r="C397" s="215">
        <f>datos_campo!C401</f>
        <v>7</v>
      </c>
      <c r="D397" s="127">
        <f>datos_campo!D401</f>
        <v>27</v>
      </c>
      <c r="E397" s="131">
        <f>datos_campo!E401</f>
        <v>24</v>
      </c>
      <c r="F397" s="127">
        <f>datos_campo!F401</f>
        <v>0</v>
      </c>
      <c r="G397" s="127">
        <f>datos_campo!G401</f>
        <v>5</v>
      </c>
      <c r="H397" s="131">
        <f>(datos_campo!H401/G397)</f>
        <v>51.6</v>
      </c>
      <c r="I397" s="131">
        <f>(datos_campo!I401/G397)</f>
        <v>23.6</v>
      </c>
      <c r="J397" s="131">
        <f t="shared" si="38"/>
        <v>75.2</v>
      </c>
      <c r="K397" s="131">
        <f t="shared" si="39"/>
        <v>68.617021276595736</v>
      </c>
      <c r="L397" s="131">
        <f t="shared" si="40"/>
        <v>31.382978723404253</v>
      </c>
      <c r="M397" s="132">
        <f>IF(COUNTIF(datos_campo!K401:T401,"&gt;=0")&gt;=1,((SUM(datos_campo!K401:T401)*100)/(COUNTIF(datos_campo!K401:T401,"&gt;=0")*20))," ")</f>
        <v>8.3999999999999986</v>
      </c>
      <c r="N397" s="127">
        <f>IF(AND(datos_campo!U401&gt;=0,datos_campo!V401&gt;=0),AVERAGE(datos_campo!U401:V401),IF(OR(datos_campo!U401="",datos_campo!V401=""),SUM(datos_campo!U401:V401),"revisar"))*400</f>
        <v>2200</v>
      </c>
      <c r="O397" s="127">
        <f>IF(AND(datos_campo!W401&gt;=0,datos_campo!X401&gt;=0),AVERAGE(datos_campo!W401:X401),IF(OR(datos_campo!W401="",datos_campo!X401=""),SUM(datos_campo!W401:X401),"revisar"))*400</f>
        <v>4400</v>
      </c>
      <c r="P397" s="127">
        <f>IF(AND(datos_campo!Y401&gt;=0,datos_campo!Z401&gt;=0),AVERAGE(datos_campo!Y401:Z401),IF(OR(datos_campo!Y401="",datos_campo!Z401=""),SUM(datos_campo!Y401:Z401),"revisar"))*400</f>
        <v>0</v>
      </c>
      <c r="Q397" s="127">
        <f>IF(AND(datos_campo!AA401&gt;=0,datos_campo!AB401&gt;=0),AVERAGE(datos_campo!AA401:AB401),IF(OR(datos_campo!AA401="",datos_campo!AB401=""),SUM(datos_campo!AA401:AB401),"revisar"))*400</f>
        <v>0</v>
      </c>
      <c r="R397" s="127">
        <f>IF(AND(datos_campo!AC401&gt;=0,datos_campo!AD401&gt;=0),AVERAGE(datos_campo!AC401:AD401),IF(OR(datos_campo!AC401="",datos_campo!AD401=""),SUM(datos_campo!AC401:AD401),"revisar"))*400</f>
        <v>0</v>
      </c>
      <c r="S397" s="127">
        <f t="shared" si="42"/>
        <v>6600</v>
      </c>
      <c r="T397" s="127">
        <f>IF(AND(datos_campo!AE386&gt;=0,datos_campo!AF386&gt;=0),AVERAGE(datos_campo!AE386:AF386),IF(OR(datos_campo!AE386="",datos_campo!AF386=""),SUM(datos_campo!AE386:AF386),"revisar"))*400</f>
        <v>0</v>
      </c>
      <c r="U397" s="127">
        <f>IF(AND(datos_campo!AG401&gt;=0,datos_campo!AH401&gt;=0),AVERAGE(datos_campo!AG401:AH401),IF(OR(datos_campo!AG401="",datos_campo!AH401=""),SUM(datos_campo!AG401:AH401),"revisar"))*400</f>
        <v>200</v>
      </c>
      <c r="V397" s="128">
        <f t="shared" si="41"/>
        <v>200</v>
      </c>
    </row>
    <row r="398" spans="1:22" x14ac:dyDescent="0.25">
      <c r="A398" s="130">
        <f>datos_campo!A402</f>
        <v>42891</v>
      </c>
      <c r="B398" s="127" t="str">
        <f>datos_campo!B402</f>
        <v>Sierra Morena</v>
      </c>
      <c r="C398" s="215">
        <f>datos_campo!C402</f>
        <v>7</v>
      </c>
      <c r="D398" s="127">
        <f>datos_campo!D402</f>
        <v>28</v>
      </c>
      <c r="E398" s="131">
        <f>datos_campo!E402</f>
        <v>24</v>
      </c>
      <c r="F398" s="127">
        <f>datos_campo!F402</f>
        <v>0</v>
      </c>
      <c r="G398" s="127">
        <f>datos_campo!G402</f>
        <v>5</v>
      </c>
      <c r="H398" s="131">
        <f>(datos_campo!H402/G398)</f>
        <v>56.6</v>
      </c>
      <c r="I398" s="131">
        <f>(datos_campo!I402/G398)</f>
        <v>13.2</v>
      </c>
      <c r="J398" s="131">
        <f t="shared" si="38"/>
        <v>69.8</v>
      </c>
      <c r="K398" s="131">
        <f t="shared" si="39"/>
        <v>81.088825214899714</v>
      </c>
      <c r="L398" s="131">
        <f t="shared" si="40"/>
        <v>18.911174785100286</v>
      </c>
      <c r="M398" s="132">
        <f>IF(COUNTIF(datos_campo!K402:T402,"&gt;=0")&gt;=1,((SUM(datos_campo!K402:T402)*100)/(COUNTIF(datos_campo!K402:T402,"&gt;=0")*20))," ")</f>
        <v>9.75</v>
      </c>
      <c r="N398" s="127">
        <f>IF(AND(datos_campo!U402&gt;=0,datos_campo!V402&gt;=0),AVERAGE(datos_campo!U402:V402),IF(OR(datos_campo!U402="",datos_campo!V402=""),SUM(datos_campo!U402:V402),"revisar"))*400</f>
        <v>13600</v>
      </c>
      <c r="O398" s="127">
        <f>IF(AND(datos_campo!W402&gt;=0,datos_campo!X402&gt;=0),AVERAGE(datos_campo!W402:X402),IF(OR(datos_campo!W402="",datos_campo!X402=""),SUM(datos_campo!W402:X402),"revisar"))*400</f>
        <v>4000</v>
      </c>
      <c r="P398" s="127">
        <f>IF(AND(datos_campo!Y402&gt;=0,datos_campo!Z402&gt;=0),AVERAGE(datos_campo!Y402:Z402),IF(OR(datos_campo!Y402="",datos_campo!Z402=""),SUM(datos_campo!Y402:Z402),"revisar"))*400</f>
        <v>0</v>
      </c>
      <c r="Q398" s="127">
        <f>IF(AND(datos_campo!AA402&gt;=0,datos_campo!AB402&gt;=0),AVERAGE(datos_campo!AA402:AB402),IF(OR(datos_campo!AA402="",datos_campo!AB402=""),SUM(datos_campo!AA402:AB402),"revisar"))*400</f>
        <v>0</v>
      </c>
      <c r="R398" s="127">
        <f>IF(AND(datos_campo!AC402&gt;=0,datos_campo!AD402&gt;=0),AVERAGE(datos_campo!AC402:AD402),IF(OR(datos_campo!AC402="",datos_campo!AD402=""),SUM(datos_campo!AC402:AD402),"revisar"))*400</f>
        <v>0</v>
      </c>
      <c r="S398" s="127">
        <f t="shared" si="42"/>
        <v>17600</v>
      </c>
      <c r="T398" s="127">
        <f>IF(AND(datos_campo!AE387&gt;=0,datos_campo!AF387&gt;=0),AVERAGE(datos_campo!AE387:AF387),IF(OR(datos_campo!AE387="",datos_campo!AF387=""),SUM(datos_campo!AE387:AF387),"revisar"))*400</f>
        <v>0</v>
      </c>
      <c r="U398" s="127">
        <f>IF(AND(datos_campo!AG402&gt;=0,datos_campo!AH402&gt;=0),AVERAGE(datos_campo!AG402:AH402),IF(OR(datos_campo!AG402="",datos_campo!AH402=""),SUM(datos_campo!AG402:AH402),"revisar"))*400</f>
        <v>200</v>
      </c>
      <c r="V398" s="128">
        <f t="shared" si="41"/>
        <v>200</v>
      </c>
    </row>
    <row r="399" spans="1:22" x14ac:dyDescent="0.25">
      <c r="A399" s="130">
        <f>datos_campo!A403</f>
        <v>42891</v>
      </c>
      <c r="B399" s="127" t="str">
        <f>datos_campo!B403</f>
        <v>Sierra Morena</v>
      </c>
      <c r="C399" s="215">
        <f>datos_campo!C403</f>
        <v>7</v>
      </c>
      <c r="D399" s="127">
        <f>datos_campo!D403</f>
        <v>29</v>
      </c>
      <c r="E399" s="131">
        <f>datos_campo!E403</f>
        <v>26</v>
      </c>
      <c r="F399" s="127">
        <f>datos_campo!F403</f>
        <v>0</v>
      </c>
      <c r="G399" s="127">
        <f>datos_campo!G403</f>
        <v>5</v>
      </c>
      <c r="H399" s="131">
        <f>(datos_campo!H403/G399)</f>
        <v>68.400000000000006</v>
      </c>
      <c r="I399" s="131">
        <f>(datos_campo!I403/G399)</f>
        <v>34</v>
      </c>
      <c r="J399" s="131">
        <f t="shared" si="38"/>
        <v>102.4</v>
      </c>
      <c r="K399" s="131">
        <f t="shared" si="39"/>
        <v>66.796875</v>
      </c>
      <c r="L399" s="131">
        <f t="shared" si="40"/>
        <v>33.203125</v>
      </c>
      <c r="M399" s="132">
        <f>IF(COUNTIF(datos_campo!K403:T403,"&gt;=0")&gt;=1,((SUM(datos_campo!K403:T403)*100)/(COUNTIF(datos_campo!K403:T403,"&gt;=0")*20))," ")</f>
        <v>7</v>
      </c>
      <c r="N399" s="127">
        <f>IF(AND(datos_campo!U403&gt;=0,datos_campo!V403&gt;=0),AVERAGE(datos_campo!U403:V403),IF(OR(datos_campo!U403="",datos_campo!V403=""),SUM(datos_campo!U403:V403),"revisar"))*400</f>
        <v>1800</v>
      </c>
      <c r="O399" s="127">
        <f>IF(AND(datos_campo!W403&gt;=0,datos_campo!X403&gt;=0),AVERAGE(datos_campo!W403:X403),IF(OR(datos_campo!W403="",datos_campo!X403=""),SUM(datos_campo!W403:X403),"revisar"))*400</f>
        <v>4000</v>
      </c>
      <c r="P399" s="127">
        <f>IF(AND(datos_campo!Y403&gt;=0,datos_campo!Z403&gt;=0),AVERAGE(datos_campo!Y403:Z403),IF(OR(datos_campo!Y403="",datos_campo!Z403=""),SUM(datos_campo!Y403:Z403),"revisar"))*400</f>
        <v>0</v>
      </c>
      <c r="Q399" s="127">
        <f>IF(AND(datos_campo!AA403&gt;=0,datos_campo!AB403&gt;=0),AVERAGE(datos_campo!AA403:AB403),IF(OR(datos_campo!AA403="",datos_campo!AB403=""),SUM(datos_campo!AA403:AB403),"revisar"))*400</f>
        <v>0</v>
      </c>
      <c r="R399" s="127">
        <f>IF(AND(datos_campo!AC403&gt;=0,datos_campo!AD403&gt;=0),AVERAGE(datos_campo!AC403:AD403),IF(OR(datos_campo!AC403="",datos_campo!AD403=""),SUM(datos_campo!AC403:AD403),"revisar"))*400</f>
        <v>0</v>
      </c>
      <c r="S399" s="127">
        <f t="shared" si="42"/>
        <v>5800</v>
      </c>
      <c r="T399" s="127">
        <f>IF(AND(datos_campo!AE388&gt;=0,datos_campo!AF388&gt;=0),AVERAGE(datos_campo!AE388:AF388),IF(OR(datos_campo!AE388="",datos_campo!AF388=""),SUM(datos_campo!AE388:AF388),"revisar"))*400</f>
        <v>0</v>
      </c>
      <c r="U399" s="127">
        <f>IF(AND(datos_campo!AG403&gt;=0,datos_campo!AH403&gt;=0),AVERAGE(datos_campo!AG403:AH403),IF(OR(datos_campo!AG403="",datos_campo!AH403=""),SUM(datos_campo!AG403:AH403),"revisar"))*400</f>
        <v>600</v>
      </c>
      <c r="V399" s="128">
        <f t="shared" si="41"/>
        <v>600</v>
      </c>
    </row>
    <row r="400" spans="1:22" x14ac:dyDescent="0.25">
      <c r="A400" s="130">
        <f>datos_campo!A404</f>
        <v>42891</v>
      </c>
      <c r="B400" s="127" t="str">
        <f>datos_campo!B404</f>
        <v>Sierra Morena</v>
      </c>
      <c r="C400" s="215">
        <f>datos_campo!C404</f>
        <v>7</v>
      </c>
      <c r="D400" s="127">
        <f>datos_campo!D404</f>
        <v>30</v>
      </c>
      <c r="E400" s="131">
        <f>datos_campo!E404</f>
        <v>26</v>
      </c>
      <c r="F400" s="127">
        <f>datos_campo!F404</f>
        <v>0</v>
      </c>
      <c r="G400" s="127">
        <f>datos_campo!G404</f>
        <v>5</v>
      </c>
      <c r="H400" s="131">
        <f>(datos_campo!H404/G400)</f>
        <v>96.8</v>
      </c>
      <c r="I400" s="131">
        <f>(datos_campo!I404/G400)</f>
        <v>19.600000000000001</v>
      </c>
      <c r="J400" s="131">
        <f t="shared" si="38"/>
        <v>116.4</v>
      </c>
      <c r="K400" s="131">
        <f t="shared" si="39"/>
        <v>83.161512027491412</v>
      </c>
      <c r="L400" s="131">
        <f t="shared" si="40"/>
        <v>16.838487972508592</v>
      </c>
      <c r="M400" s="132">
        <f>IF(COUNTIF(datos_campo!K404:T404,"&gt;=0")&gt;=1,((SUM(datos_campo!K404:T404)*100)/(COUNTIF(datos_campo!K404:T404,"&gt;=0")*20))," ")</f>
        <v>5</v>
      </c>
      <c r="N400" s="127">
        <f>IF(AND(datos_campo!U404&gt;=0,datos_campo!V404&gt;=0),AVERAGE(datos_campo!U404:V404),IF(OR(datos_campo!U404="",datos_campo!V404=""),SUM(datos_campo!U404:V404),"revisar"))*400</f>
        <v>3800</v>
      </c>
      <c r="O400" s="127">
        <f>IF(AND(datos_campo!W404&gt;=0,datos_campo!X404&gt;=0),AVERAGE(datos_campo!W404:X404),IF(OR(datos_campo!W404="",datos_campo!X404=""),SUM(datos_campo!W404:X404),"revisar"))*400</f>
        <v>5600</v>
      </c>
      <c r="P400" s="127">
        <f>IF(AND(datos_campo!Y404&gt;=0,datos_campo!Z404&gt;=0),AVERAGE(datos_campo!Y404:Z404),IF(OR(datos_campo!Y404="",datos_campo!Z404=""),SUM(datos_campo!Y404:Z404),"revisar"))*400</f>
        <v>400</v>
      </c>
      <c r="Q400" s="127">
        <f>IF(AND(datos_campo!AA404&gt;=0,datos_campo!AB404&gt;=0),AVERAGE(datos_campo!AA404:AB404),IF(OR(datos_campo!AA404="",datos_campo!AB404=""),SUM(datos_campo!AA404:AB404),"revisar"))*400</f>
        <v>0</v>
      </c>
      <c r="R400" s="127">
        <f>IF(AND(datos_campo!AC404&gt;=0,datos_campo!AD404&gt;=0),AVERAGE(datos_campo!AC404:AD404),IF(OR(datos_campo!AC404="",datos_campo!AD404=""),SUM(datos_campo!AC404:AD404),"revisar"))*400</f>
        <v>0</v>
      </c>
      <c r="S400" s="127">
        <f t="shared" si="42"/>
        <v>9800</v>
      </c>
      <c r="T400" s="127">
        <f>IF(AND(datos_campo!AE389&gt;=0,datos_campo!AF389&gt;=0),AVERAGE(datos_campo!AE389:AF389),IF(OR(datos_campo!AE389="",datos_campo!AF389=""),SUM(datos_campo!AE389:AF389),"revisar"))*400</f>
        <v>0</v>
      </c>
      <c r="U400" s="127">
        <f>IF(AND(datos_campo!AG404&gt;=0,datos_campo!AH404&gt;=0),AVERAGE(datos_campo!AG404:AH404),IF(OR(datos_campo!AG404="",datos_campo!AH404=""),SUM(datos_campo!AG404:AH404),"revisar"))*400</f>
        <v>0</v>
      </c>
      <c r="V400" s="128">
        <f t="shared" si="41"/>
        <v>0</v>
      </c>
    </row>
    <row r="401" spans="1:22" x14ac:dyDescent="0.25">
      <c r="A401" s="130">
        <f>datos_campo!A405</f>
        <v>42891</v>
      </c>
      <c r="B401" s="127" t="str">
        <f>datos_campo!B405</f>
        <v>Sierra Morena</v>
      </c>
      <c r="C401" s="215">
        <f>datos_campo!C405</f>
        <v>7</v>
      </c>
      <c r="D401" s="127">
        <f>datos_campo!D405</f>
        <v>31</v>
      </c>
      <c r="E401" s="131">
        <f>datos_campo!E405</f>
        <v>3</v>
      </c>
      <c r="F401" s="127">
        <f>datos_campo!F405</f>
        <v>0</v>
      </c>
      <c r="G401" s="127">
        <f>datos_campo!G405</f>
        <v>5</v>
      </c>
      <c r="H401" s="131">
        <f>(datos_campo!H405/G401)</f>
        <v>97.4</v>
      </c>
      <c r="I401" s="131">
        <f>(datos_campo!I405/G401)</f>
        <v>15.2</v>
      </c>
      <c r="J401" s="131">
        <f t="shared" si="38"/>
        <v>112.60000000000001</v>
      </c>
      <c r="K401" s="131">
        <f t="shared" si="39"/>
        <v>86.500888099467133</v>
      </c>
      <c r="L401" s="131">
        <f t="shared" si="40"/>
        <v>13.499111900532858</v>
      </c>
      <c r="M401" s="132">
        <f>IF(COUNTIF(datos_campo!K405:T405,"&gt;=0")&gt;=1,((SUM(datos_campo!K405:T405)*100)/(COUNTIF(datos_campo!K405:T405,"&gt;=0")*20))," ")</f>
        <v>24</v>
      </c>
      <c r="N401" s="127">
        <f>IF(AND(datos_campo!U405&gt;=0,datos_campo!V405&gt;=0),AVERAGE(datos_campo!U405:V405),IF(OR(datos_campo!U405="",datos_campo!V405=""),SUM(datos_campo!U405:V405),"revisar"))*400</f>
        <v>11600</v>
      </c>
      <c r="O401" s="127">
        <f>IF(AND(datos_campo!W405&gt;=0,datos_campo!X405&gt;=0),AVERAGE(datos_campo!W405:X405),IF(OR(datos_campo!W405="",datos_campo!X405=""),SUM(datos_campo!W405:X405),"revisar"))*400</f>
        <v>5000</v>
      </c>
      <c r="P401" s="127">
        <f>IF(AND(datos_campo!Y405&gt;=0,datos_campo!Z405&gt;=0),AVERAGE(datos_campo!Y405:Z405),IF(OR(datos_campo!Y405="",datos_campo!Z405=""),SUM(datos_campo!Y405:Z405),"revisar"))*400</f>
        <v>0</v>
      </c>
      <c r="Q401" s="127">
        <f>IF(AND(datos_campo!AA405&gt;=0,datos_campo!AB405&gt;=0),AVERAGE(datos_campo!AA405:AB405),IF(OR(datos_campo!AA405="",datos_campo!AB405=""),SUM(datos_campo!AA405:AB405),"revisar"))*400</f>
        <v>0</v>
      </c>
      <c r="R401" s="127">
        <f>IF(AND(datos_campo!AC405&gt;=0,datos_campo!AD405&gt;=0),AVERAGE(datos_campo!AC405:AD405),IF(OR(datos_campo!AC405="",datos_campo!AD405=""),SUM(datos_campo!AC405:AD405),"revisar"))*400</f>
        <v>0</v>
      </c>
      <c r="S401" s="127">
        <f t="shared" si="42"/>
        <v>16600</v>
      </c>
      <c r="T401" s="127">
        <f>IF(AND(datos_campo!AE390&gt;=0,datos_campo!AF390&gt;=0),AVERAGE(datos_campo!AE390:AF390),IF(OR(datos_campo!AE390="",datos_campo!AF390=""),SUM(datos_campo!AE390:AF390),"revisar"))*400</f>
        <v>0</v>
      </c>
      <c r="U401" s="127">
        <f>IF(AND(datos_campo!AG405&gt;=0,datos_campo!AH405&gt;=0),AVERAGE(datos_campo!AG405:AH405),IF(OR(datos_campo!AG405="",datos_campo!AH405=""),SUM(datos_campo!AG405:AH405),"revisar"))*400</f>
        <v>2200</v>
      </c>
      <c r="V401" s="128">
        <f t="shared" si="41"/>
        <v>2200</v>
      </c>
    </row>
    <row r="402" spans="1:22" x14ac:dyDescent="0.25">
      <c r="A402" s="130">
        <f>datos_campo!A406</f>
        <v>42891</v>
      </c>
      <c r="B402" s="127" t="str">
        <f>datos_campo!B406</f>
        <v>Sierra Morena</v>
      </c>
      <c r="C402" s="215">
        <f>datos_campo!C406</f>
        <v>7</v>
      </c>
      <c r="D402" s="127">
        <f>datos_campo!D406</f>
        <v>32</v>
      </c>
      <c r="E402" s="131">
        <f>datos_campo!E406</f>
        <v>3</v>
      </c>
      <c r="F402" s="127">
        <f>datos_campo!F406</f>
        <v>0</v>
      </c>
      <c r="G402" s="127">
        <f>datos_campo!G406</f>
        <v>5</v>
      </c>
      <c r="H402" s="131">
        <f>(datos_campo!H406/G402)</f>
        <v>68.8</v>
      </c>
      <c r="I402" s="131">
        <f>(datos_campo!I406/G402)</f>
        <v>17.399999999999999</v>
      </c>
      <c r="J402" s="131">
        <f t="shared" si="38"/>
        <v>86.199999999999989</v>
      </c>
      <c r="K402" s="131">
        <f t="shared" si="39"/>
        <v>79.814385150812072</v>
      </c>
      <c r="L402" s="131">
        <f t="shared" si="40"/>
        <v>20.185614849187935</v>
      </c>
      <c r="M402" s="132">
        <f>IF(COUNTIF(datos_campo!K406:T406,"&gt;=0")&gt;=1,((SUM(datos_campo!K406:T406)*100)/(COUNTIF(datos_campo!K406:T406,"&gt;=0")*20))," ")</f>
        <v>28.5</v>
      </c>
      <c r="N402" s="127">
        <f>IF(AND(datos_campo!U406&gt;=0,datos_campo!V406&gt;=0),AVERAGE(datos_campo!U406:V406),IF(OR(datos_campo!U406="",datos_campo!V406=""),SUM(datos_campo!U406:V406),"revisar"))*400</f>
        <v>7800</v>
      </c>
      <c r="O402" s="127">
        <f>IF(AND(datos_campo!W406&gt;=0,datos_campo!X406&gt;=0),AVERAGE(datos_campo!W406:X406),IF(OR(datos_campo!W406="",datos_campo!X406=""),SUM(datos_campo!W406:X406),"revisar"))*400</f>
        <v>2400</v>
      </c>
      <c r="P402" s="127">
        <f>IF(AND(datos_campo!Y406&gt;=0,datos_campo!Z406&gt;=0),AVERAGE(datos_campo!Y406:Z406),IF(OR(datos_campo!Y406="",datos_campo!Z406=""),SUM(datos_campo!Y406:Z406),"revisar"))*400</f>
        <v>0</v>
      </c>
      <c r="Q402" s="127">
        <f>IF(AND(datos_campo!AA406&gt;=0,datos_campo!AB406&gt;=0),AVERAGE(datos_campo!AA406:AB406),IF(OR(datos_campo!AA406="",datos_campo!AB406=""),SUM(datos_campo!AA406:AB406),"revisar"))*400</f>
        <v>0</v>
      </c>
      <c r="R402" s="127">
        <f>IF(AND(datos_campo!AC406&gt;=0,datos_campo!AD406&gt;=0),AVERAGE(datos_campo!AC406:AD406),IF(OR(datos_campo!AC406="",datos_campo!AD406=""),SUM(datos_campo!AC406:AD406),"revisar"))*400</f>
        <v>0</v>
      </c>
      <c r="S402" s="127">
        <f t="shared" si="42"/>
        <v>10200</v>
      </c>
      <c r="T402" s="127">
        <f>IF(AND(datos_campo!AE391&gt;=0,datos_campo!AF391&gt;=0),AVERAGE(datos_campo!AE391:AF391),IF(OR(datos_campo!AE391="",datos_campo!AF391=""),SUM(datos_campo!AE391:AF391),"revisar"))*400</f>
        <v>0</v>
      </c>
      <c r="U402" s="127">
        <f>IF(AND(datos_campo!AG406&gt;=0,datos_campo!AH406&gt;=0),AVERAGE(datos_campo!AG406:AH406),IF(OR(datos_campo!AG406="",datos_campo!AH406=""),SUM(datos_campo!AG406:AH406),"revisar"))*400</f>
        <v>2200</v>
      </c>
      <c r="V402" s="128">
        <f t="shared" si="41"/>
        <v>2200</v>
      </c>
    </row>
    <row r="403" spans="1:22" x14ac:dyDescent="0.25">
      <c r="A403" s="130">
        <f>datos_campo!A407</f>
        <v>42891</v>
      </c>
      <c r="B403" s="127" t="str">
        <f>datos_campo!B407</f>
        <v>Sierra Morena</v>
      </c>
      <c r="C403" s="215">
        <f>datos_campo!C407</f>
        <v>7</v>
      </c>
      <c r="D403" s="127">
        <f>datos_campo!D407</f>
        <v>33</v>
      </c>
      <c r="E403" s="131">
        <f>datos_campo!E407</f>
        <v>3</v>
      </c>
      <c r="F403" s="127">
        <f>datos_campo!F407</f>
        <v>0</v>
      </c>
      <c r="G403" s="127">
        <f>datos_campo!G407</f>
        <v>5</v>
      </c>
      <c r="H403" s="131">
        <f>(datos_campo!H407/G403)</f>
        <v>64.8</v>
      </c>
      <c r="I403" s="131">
        <f>(datos_campo!I407/G403)</f>
        <v>45.4</v>
      </c>
      <c r="J403" s="131">
        <f t="shared" si="38"/>
        <v>110.19999999999999</v>
      </c>
      <c r="K403" s="131">
        <f t="shared" si="39"/>
        <v>58.802177858439208</v>
      </c>
      <c r="L403" s="131">
        <f t="shared" si="40"/>
        <v>41.197822141560806</v>
      </c>
      <c r="M403" s="132">
        <f>IF(COUNTIF(datos_campo!K407:T407,"&gt;=0")&gt;=1,((SUM(datos_campo!K407:T407)*100)/(COUNTIF(datos_campo!K407:T407,"&gt;=0")*20))," ")</f>
        <v>5.1111111111111107</v>
      </c>
      <c r="N403" s="127">
        <f>IF(AND(datos_campo!U407&gt;=0,datos_campo!V407&gt;=0),AVERAGE(datos_campo!U407:V407),IF(OR(datos_campo!U407="",datos_campo!V407=""),SUM(datos_campo!U407:V407),"revisar"))*400</f>
        <v>6400</v>
      </c>
      <c r="O403" s="127">
        <f>IF(AND(datos_campo!W407&gt;=0,datos_campo!X407&gt;=0),AVERAGE(datos_campo!W407:X407),IF(OR(datos_campo!W407="",datos_campo!X407=""),SUM(datos_campo!W407:X407),"revisar"))*400</f>
        <v>2000</v>
      </c>
      <c r="P403" s="127">
        <f>IF(AND(datos_campo!Y407&gt;=0,datos_campo!Z407&gt;=0),AVERAGE(datos_campo!Y407:Z407),IF(OR(datos_campo!Y407="",datos_campo!Z407=""),SUM(datos_campo!Y407:Z407),"revisar"))*400</f>
        <v>0</v>
      </c>
      <c r="Q403" s="127">
        <f>IF(AND(datos_campo!AA407&gt;=0,datos_campo!AB407&gt;=0),AVERAGE(datos_campo!AA407:AB407),IF(OR(datos_campo!AA407="",datos_campo!AB407=""),SUM(datos_campo!AA407:AB407),"revisar"))*400</f>
        <v>0</v>
      </c>
      <c r="R403" s="127">
        <f>IF(AND(datos_campo!AC407&gt;=0,datos_campo!AD407&gt;=0),AVERAGE(datos_campo!AC407:AD407),IF(OR(datos_campo!AC407="",datos_campo!AD407=""),SUM(datos_campo!AC407:AD407),"revisar"))*400</f>
        <v>0</v>
      </c>
      <c r="S403" s="127">
        <f t="shared" si="42"/>
        <v>8400</v>
      </c>
      <c r="T403" s="127">
        <f>IF(AND(datos_campo!AE392&gt;=0,datos_campo!AF392&gt;=0),AVERAGE(datos_campo!AE392:AF392),IF(OR(datos_campo!AE392="",datos_campo!AF392=""),SUM(datos_campo!AE392:AF392),"revisar"))*400</f>
        <v>0</v>
      </c>
      <c r="U403" s="127">
        <f>IF(AND(datos_campo!AG407&gt;=0,datos_campo!AH407&gt;=0),AVERAGE(datos_campo!AG407:AH407),IF(OR(datos_campo!AG407="",datos_campo!AH407=""),SUM(datos_campo!AG407:AH407),"revisar"))*400</f>
        <v>2600</v>
      </c>
      <c r="V403" s="128">
        <f t="shared" si="41"/>
        <v>2600</v>
      </c>
    </row>
    <row r="404" spans="1:22" x14ac:dyDescent="0.25">
      <c r="A404" s="130">
        <f>datos_campo!A408</f>
        <v>42891</v>
      </c>
      <c r="B404" s="127" t="str">
        <f>datos_campo!B408</f>
        <v>Sierra Morena</v>
      </c>
      <c r="C404" s="215">
        <f>datos_campo!C408</f>
        <v>7</v>
      </c>
      <c r="D404" s="127">
        <f>datos_campo!D408</f>
        <v>34</v>
      </c>
      <c r="E404" s="131">
        <f>datos_campo!E408</f>
        <v>3</v>
      </c>
      <c r="F404" s="127">
        <f>datos_campo!F408</f>
        <v>0</v>
      </c>
      <c r="G404" s="127">
        <f>datos_campo!G408</f>
        <v>5</v>
      </c>
      <c r="H404" s="131">
        <f>(datos_campo!H408/G404)</f>
        <v>101.6</v>
      </c>
      <c r="I404" s="131">
        <f>(datos_campo!I408/G404)</f>
        <v>25.4</v>
      </c>
      <c r="J404" s="131">
        <f t="shared" si="38"/>
        <v>127</v>
      </c>
      <c r="K404" s="131">
        <f t="shared" si="39"/>
        <v>80</v>
      </c>
      <c r="L404" s="131">
        <f t="shared" si="40"/>
        <v>20</v>
      </c>
      <c r="M404" s="132">
        <f>IF(COUNTIF(datos_campo!K408:T408,"&gt;=0")&gt;=1,((SUM(datos_campo!K408:T408)*100)/(COUNTIF(datos_campo!K408:T408,"&gt;=0")*20))," ")</f>
        <v>33.25</v>
      </c>
      <c r="N404" s="127">
        <f>IF(AND(datos_campo!U408&gt;=0,datos_campo!V408&gt;=0),AVERAGE(datos_campo!U408:V408),IF(OR(datos_campo!U408="",datos_campo!V408=""),SUM(datos_campo!U408:V408),"revisar"))*400</f>
        <v>16200</v>
      </c>
      <c r="O404" s="127">
        <f>IF(AND(datos_campo!W408&gt;=0,datos_campo!X408&gt;=0),AVERAGE(datos_campo!W408:X408),IF(OR(datos_campo!W408="",datos_campo!X408=""),SUM(datos_campo!W408:X408),"revisar"))*400</f>
        <v>4600</v>
      </c>
      <c r="P404" s="127">
        <f>IF(AND(datos_campo!Y408&gt;=0,datos_campo!Z408&gt;=0),AVERAGE(datos_campo!Y408:Z408),IF(OR(datos_campo!Y408="",datos_campo!Z408=""),SUM(datos_campo!Y408:Z408),"revisar"))*400</f>
        <v>400</v>
      </c>
      <c r="Q404" s="127">
        <f>IF(AND(datos_campo!AA408&gt;=0,datos_campo!AB408&gt;=0),AVERAGE(datos_campo!AA408:AB408),IF(OR(datos_campo!AA408="",datos_campo!AB408=""),SUM(datos_campo!AA408:AB408),"revisar"))*400</f>
        <v>0</v>
      </c>
      <c r="R404" s="127">
        <f>IF(AND(datos_campo!AC408&gt;=0,datos_campo!AD408&gt;=0),AVERAGE(datos_campo!AC408:AD408),IF(OR(datos_campo!AC408="",datos_campo!AD408=""),SUM(datos_campo!AC408:AD408),"revisar"))*400</f>
        <v>0</v>
      </c>
      <c r="S404" s="127">
        <f t="shared" si="42"/>
        <v>21200</v>
      </c>
      <c r="T404" s="127">
        <f>IF(AND(datos_campo!AE393&gt;=0,datos_campo!AF393&gt;=0),AVERAGE(datos_campo!AE393:AF393),IF(OR(datos_campo!AE393="",datos_campo!AF393=""),SUM(datos_campo!AE393:AF393),"revisar"))*400</f>
        <v>0</v>
      </c>
      <c r="U404" s="127">
        <f>IF(AND(datos_campo!AG408&gt;=0,datos_campo!AH408&gt;=0),AVERAGE(datos_campo!AG408:AH408),IF(OR(datos_campo!AG408="",datos_campo!AH408=""),SUM(datos_campo!AG408:AH408),"revisar"))*400</f>
        <v>3400</v>
      </c>
      <c r="V404" s="128">
        <f t="shared" si="41"/>
        <v>3400</v>
      </c>
    </row>
    <row r="405" spans="1:22" x14ac:dyDescent="0.25">
      <c r="A405" s="130">
        <f>datos_campo!A409</f>
        <v>42891</v>
      </c>
      <c r="B405" s="127" t="str">
        <f>datos_campo!B409</f>
        <v>Sierra Morena</v>
      </c>
      <c r="C405" s="215">
        <f>datos_campo!C409</f>
        <v>7</v>
      </c>
      <c r="D405" s="127">
        <f>datos_campo!D409</f>
        <v>35</v>
      </c>
      <c r="E405" s="131">
        <f>datos_campo!E409</f>
        <v>3</v>
      </c>
      <c r="F405" s="127">
        <f>datos_campo!F409</f>
        <v>0</v>
      </c>
      <c r="G405" s="127">
        <f>datos_campo!G409</f>
        <v>5</v>
      </c>
      <c r="H405" s="131">
        <f>(datos_campo!H409/G405)</f>
        <v>67.400000000000006</v>
      </c>
      <c r="I405" s="131">
        <f>(datos_campo!I409/G405)</f>
        <v>14.2</v>
      </c>
      <c r="J405" s="131">
        <f t="shared" si="38"/>
        <v>81.600000000000009</v>
      </c>
      <c r="K405" s="131">
        <f t="shared" si="39"/>
        <v>82.598039215686271</v>
      </c>
      <c r="L405" s="131">
        <f t="shared" si="40"/>
        <v>17.401960784313722</v>
      </c>
      <c r="M405" s="132">
        <f>IF(COUNTIF(datos_campo!K409:T409,"&gt;=0")&gt;=1,((SUM(datos_campo!K409:T409)*100)/(COUNTIF(datos_campo!K409:T409,"&gt;=0")*20))," ")</f>
        <v>14.75</v>
      </c>
      <c r="N405" s="127">
        <f>IF(AND(datos_campo!U409&gt;=0,datos_campo!V409&gt;=0),AVERAGE(datos_campo!U409:V409),IF(OR(datos_campo!U409="",datos_campo!V409=""),SUM(datos_campo!U409:V409),"revisar"))*400</f>
        <v>21600</v>
      </c>
      <c r="O405" s="127">
        <f>IF(AND(datos_campo!W409&gt;=0,datos_campo!X409&gt;=0),AVERAGE(datos_campo!W409:X409),IF(OR(datos_campo!W409="",datos_campo!X409=""),SUM(datos_campo!W409:X409),"revisar"))*400</f>
        <v>18800</v>
      </c>
      <c r="P405" s="127">
        <f>IF(AND(datos_campo!Y409&gt;=0,datos_campo!Z409&gt;=0),AVERAGE(datos_campo!Y409:Z409),IF(OR(datos_campo!Y409="",datos_campo!Z409=""),SUM(datos_campo!Y409:Z409),"revisar"))*400</f>
        <v>0</v>
      </c>
      <c r="Q405" s="127">
        <f>IF(AND(datos_campo!AA409&gt;=0,datos_campo!AB409&gt;=0),AVERAGE(datos_campo!AA409:AB409),IF(OR(datos_campo!AA409="",datos_campo!AB409=""),SUM(datos_campo!AA409:AB409),"revisar"))*400</f>
        <v>200</v>
      </c>
      <c r="R405" s="127">
        <f>IF(AND(datos_campo!AC409&gt;=0,datos_campo!AD409&gt;=0),AVERAGE(datos_campo!AC409:AD409),IF(OR(datos_campo!AC409="",datos_campo!AD409=""),SUM(datos_campo!AC409:AD409),"revisar"))*400</f>
        <v>0</v>
      </c>
      <c r="S405" s="127">
        <f t="shared" si="42"/>
        <v>40600</v>
      </c>
      <c r="T405" s="127">
        <f>IF(AND(datos_campo!AE394&gt;=0,datos_campo!AF394&gt;=0),AVERAGE(datos_campo!AE394:AF394),IF(OR(datos_campo!AE394="",datos_campo!AF394=""),SUM(datos_campo!AE394:AF394),"revisar"))*400</f>
        <v>0</v>
      </c>
      <c r="U405" s="127">
        <f>IF(AND(datos_campo!AG409&gt;=0,datos_campo!AH409&gt;=0),AVERAGE(datos_campo!AG409:AH409),IF(OR(datos_campo!AG409="",datos_campo!AH409=""),SUM(datos_campo!AG409:AH409),"revisar"))*400</f>
        <v>0</v>
      </c>
      <c r="V405" s="128">
        <f t="shared" si="41"/>
        <v>0</v>
      </c>
    </row>
    <row r="406" spans="1:22" x14ac:dyDescent="0.25">
      <c r="A406" s="130">
        <f>datos_campo!A410</f>
        <v>42891</v>
      </c>
      <c r="B406" s="127" t="str">
        <f>datos_campo!B410</f>
        <v>Sierra Morena</v>
      </c>
      <c r="C406" s="215">
        <f>datos_campo!C410</f>
        <v>7</v>
      </c>
      <c r="D406" s="127">
        <f>datos_campo!D410</f>
        <v>36</v>
      </c>
      <c r="E406" s="131">
        <f>datos_campo!E410</f>
        <v>25</v>
      </c>
      <c r="F406" s="127">
        <f>datos_campo!F410</f>
        <v>0</v>
      </c>
      <c r="G406" s="127">
        <f>datos_campo!G410</f>
        <v>5</v>
      </c>
      <c r="H406" s="131">
        <f>(datos_campo!H410/G406)</f>
        <v>66.599999999999994</v>
      </c>
      <c r="I406" s="131">
        <f>(datos_campo!I410/G406)</f>
        <v>24.2</v>
      </c>
      <c r="J406" s="131">
        <f t="shared" si="38"/>
        <v>90.8</v>
      </c>
      <c r="K406" s="131">
        <f t="shared" si="39"/>
        <v>73.348017621145374</v>
      </c>
      <c r="L406" s="131">
        <f t="shared" si="40"/>
        <v>26.651982378854626</v>
      </c>
      <c r="M406" s="132">
        <f>IF(COUNTIF(datos_campo!K410:T410,"&gt;=0")&gt;=1,((SUM(datos_campo!K410:T410)*100)/(COUNTIF(datos_campo!K410:T410,"&gt;=0")*20))," ")</f>
        <v>11.5</v>
      </c>
      <c r="N406" s="127">
        <f>IF(AND(datos_campo!U410&gt;=0,datos_campo!V410&gt;=0),AVERAGE(datos_campo!U410:V410),IF(OR(datos_campo!U410="",datos_campo!V410=""),SUM(datos_campo!U410:V410),"revisar"))*400</f>
        <v>26800</v>
      </c>
      <c r="O406" s="127">
        <f>IF(AND(datos_campo!W410&gt;=0,datos_campo!X410&gt;=0),AVERAGE(datos_campo!W410:X410),IF(OR(datos_campo!W410="",datos_campo!X410=""),SUM(datos_campo!W410:X410),"revisar"))*400</f>
        <v>4000</v>
      </c>
      <c r="P406" s="127">
        <f>IF(AND(datos_campo!Y410&gt;=0,datos_campo!Z410&gt;=0),AVERAGE(datos_campo!Y410:Z410),IF(OR(datos_campo!Y410="",datos_campo!Z410=""),SUM(datos_campo!Y410:Z410),"revisar"))*400</f>
        <v>0</v>
      </c>
      <c r="Q406" s="127">
        <f>IF(AND(datos_campo!AA410&gt;=0,datos_campo!AB410&gt;=0),AVERAGE(datos_campo!AA410:AB410),IF(OR(datos_campo!AA410="",datos_campo!AB410=""),SUM(datos_campo!AA410:AB410),"revisar"))*400</f>
        <v>0</v>
      </c>
      <c r="R406" s="127">
        <f>IF(AND(datos_campo!AC410&gt;=0,datos_campo!AD410&gt;=0),AVERAGE(datos_campo!AC410:AD410),IF(OR(datos_campo!AC410="",datos_campo!AD410=""),SUM(datos_campo!AC410:AD410),"revisar"))*400</f>
        <v>0</v>
      </c>
      <c r="S406" s="127">
        <f t="shared" si="42"/>
        <v>30800</v>
      </c>
      <c r="T406" s="127">
        <f>IF(AND(datos_campo!AE395&gt;=0,datos_campo!AF395&gt;=0),AVERAGE(datos_campo!AE395:AF395),IF(OR(datos_campo!AE395="",datos_campo!AF395=""),SUM(datos_campo!AE395:AF395),"revisar"))*400</f>
        <v>0</v>
      </c>
      <c r="U406" s="127">
        <f>IF(AND(datos_campo!AG410&gt;=0,datos_campo!AH410&gt;=0),AVERAGE(datos_campo!AG410:AH410),IF(OR(datos_campo!AG410="",datos_campo!AH410=""),SUM(datos_campo!AG410:AH410),"revisar"))*400</f>
        <v>0</v>
      </c>
      <c r="V406" s="128">
        <f t="shared" si="41"/>
        <v>0</v>
      </c>
    </row>
    <row r="407" spans="1:22" x14ac:dyDescent="0.25">
      <c r="A407" s="130">
        <f>datos_campo!A411</f>
        <v>42891</v>
      </c>
      <c r="B407" s="127" t="str">
        <f>datos_campo!B411</f>
        <v>Sierra Morena</v>
      </c>
      <c r="C407" s="215">
        <f>datos_campo!C411</f>
        <v>7</v>
      </c>
      <c r="D407" s="127">
        <f>datos_campo!D411</f>
        <v>37</v>
      </c>
      <c r="E407" s="131">
        <f>datos_campo!E411</f>
        <v>25</v>
      </c>
      <c r="F407" s="127">
        <f>datos_campo!F411</f>
        <v>0</v>
      </c>
      <c r="G407" s="127">
        <f>datos_campo!G411</f>
        <v>5</v>
      </c>
      <c r="H407" s="131">
        <f>(datos_campo!H411/G407)</f>
        <v>116.6</v>
      </c>
      <c r="I407" s="131">
        <f>(datos_campo!I411/G407)</f>
        <v>20.6</v>
      </c>
      <c r="J407" s="131">
        <f t="shared" si="38"/>
        <v>137.19999999999999</v>
      </c>
      <c r="K407" s="131">
        <f t="shared" si="39"/>
        <v>84.985422740524783</v>
      </c>
      <c r="L407" s="131">
        <f t="shared" si="40"/>
        <v>15.014577259475219</v>
      </c>
      <c r="M407" s="132">
        <f>IF(COUNTIF(datos_campo!K411:T411,"&gt;=0")&gt;=1,((SUM(datos_campo!K411:T411)*100)/(COUNTIF(datos_campo!K411:T411,"&gt;=0")*20))," ")</f>
        <v>26.25</v>
      </c>
      <c r="N407" s="127">
        <f>IF(AND(datos_campo!U411&gt;=0,datos_campo!V411&gt;=0),AVERAGE(datos_campo!U411:V411),IF(OR(datos_campo!U411="",datos_campo!V411=""),SUM(datos_campo!U411:V411),"revisar"))*400</f>
        <v>23200</v>
      </c>
      <c r="O407" s="127">
        <f>IF(AND(datos_campo!W411&gt;=0,datos_campo!X411&gt;=0),AVERAGE(datos_campo!W411:X411),IF(OR(datos_campo!W411="",datos_campo!X411=""),SUM(datos_campo!W411:X411),"revisar"))*400</f>
        <v>2000</v>
      </c>
      <c r="P407" s="127">
        <f>IF(AND(datos_campo!Y411&gt;=0,datos_campo!Z411&gt;=0),AVERAGE(datos_campo!Y411:Z411),IF(OR(datos_campo!Y411="",datos_campo!Z411=""),SUM(datos_campo!Y411:Z411),"revisar"))*400</f>
        <v>0</v>
      </c>
      <c r="Q407" s="127">
        <f>IF(AND(datos_campo!AA411&gt;=0,datos_campo!AB411&gt;=0),AVERAGE(datos_campo!AA411:AB411),IF(OR(datos_campo!AA411="",datos_campo!AB411=""),SUM(datos_campo!AA411:AB411),"revisar"))*400</f>
        <v>0</v>
      </c>
      <c r="R407" s="127">
        <f>IF(AND(datos_campo!AC411&gt;=0,datos_campo!AD411&gt;=0),AVERAGE(datos_campo!AC411:AD411),IF(OR(datos_campo!AC411="",datos_campo!AD411=""),SUM(datos_campo!AC411:AD411),"revisar"))*400</f>
        <v>0</v>
      </c>
      <c r="S407" s="127">
        <f t="shared" si="42"/>
        <v>25200</v>
      </c>
      <c r="T407" s="127">
        <f>IF(AND(datos_campo!AE396&gt;=0,datos_campo!AF396&gt;=0),AVERAGE(datos_campo!AE396:AF396),IF(OR(datos_campo!AE396="",datos_campo!AF396=""),SUM(datos_campo!AE396:AF396),"revisar"))*400</f>
        <v>0</v>
      </c>
      <c r="U407" s="127">
        <f>IF(AND(datos_campo!AG411&gt;=0,datos_campo!AH411&gt;=0),AVERAGE(datos_campo!AG411:AH411),IF(OR(datos_campo!AG411="",datos_campo!AH411=""),SUM(datos_campo!AG411:AH411),"revisar"))*400</f>
        <v>1600</v>
      </c>
      <c r="V407" s="128">
        <f t="shared" si="41"/>
        <v>1600</v>
      </c>
    </row>
    <row r="408" spans="1:22" x14ac:dyDescent="0.25">
      <c r="A408" s="130">
        <f>datos_campo!A412</f>
        <v>42891</v>
      </c>
      <c r="B408" s="127" t="str">
        <f>datos_campo!B412</f>
        <v>Sierra Morena</v>
      </c>
      <c r="C408" s="215">
        <f>datos_campo!C412</f>
        <v>7</v>
      </c>
      <c r="D408" s="127">
        <f>datos_campo!D412</f>
        <v>38</v>
      </c>
      <c r="E408" s="131">
        <f>datos_campo!E412</f>
        <v>25</v>
      </c>
      <c r="F408" s="127">
        <f>datos_campo!F412</f>
        <v>0</v>
      </c>
      <c r="G408" s="127">
        <f>datos_campo!G412</f>
        <v>5</v>
      </c>
      <c r="H408" s="131">
        <f>(datos_campo!H412/G408)</f>
        <v>90.2</v>
      </c>
      <c r="I408" s="131">
        <f>(datos_campo!I412/G408)</f>
        <v>34.4</v>
      </c>
      <c r="J408" s="131">
        <f t="shared" si="38"/>
        <v>124.6</v>
      </c>
      <c r="K408" s="131">
        <f t="shared" si="39"/>
        <v>72.391653290529703</v>
      </c>
      <c r="L408" s="131">
        <f t="shared" si="40"/>
        <v>27.608346709470307</v>
      </c>
      <c r="M408" s="132">
        <f>IF(COUNTIF(datos_campo!K412:T412,"&gt;=0")&gt;=1,((SUM(datos_campo!K412:T412)*100)/(COUNTIF(datos_campo!K412:T412,"&gt;=0")*20))," ")</f>
        <v>24</v>
      </c>
      <c r="N408" s="127">
        <f>IF(AND(datos_campo!U412&gt;=0,datos_campo!V412&gt;=0),AVERAGE(datos_campo!U412:V412),IF(OR(datos_campo!U412="",datos_campo!V412=""),SUM(datos_campo!U412:V412),"revisar"))*400</f>
        <v>41000</v>
      </c>
      <c r="O408" s="127">
        <f>IF(AND(datos_campo!W412&gt;=0,datos_campo!X412&gt;=0),AVERAGE(datos_campo!W412:X412),IF(OR(datos_campo!W412="",datos_campo!X412=""),SUM(datos_campo!W412:X412),"revisar"))*400</f>
        <v>1000</v>
      </c>
      <c r="P408" s="127">
        <f>IF(AND(datos_campo!Y412&gt;=0,datos_campo!Z412&gt;=0),AVERAGE(datos_campo!Y412:Z412),IF(OR(datos_campo!Y412="",datos_campo!Z412=""),SUM(datos_campo!Y412:Z412),"revisar"))*400</f>
        <v>0</v>
      </c>
      <c r="Q408" s="127">
        <f>IF(AND(datos_campo!AA412&gt;=0,datos_campo!AB412&gt;=0),AVERAGE(datos_campo!AA412:AB412),IF(OR(datos_campo!AA412="",datos_campo!AB412=""),SUM(datos_campo!AA412:AB412),"revisar"))*400</f>
        <v>0</v>
      </c>
      <c r="R408" s="127">
        <f>IF(AND(datos_campo!AC412&gt;=0,datos_campo!AD412&gt;=0),AVERAGE(datos_campo!AC412:AD412),IF(OR(datos_campo!AC412="",datos_campo!AD412=""),SUM(datos_campo!AC412:AD412),"revisar"))*400</f>
        <v>0</v>
      </c>
      <c r="S408" s="127">
        <f t="shared" si="42"/>
        <v>42000</v>
      </c>
      <c r="T408" s="127">
        <f>IF(AND(datos_campo!AE397&gt;=0,datos_campo!AF397&gt;=0),AVERAGE(datos_campo!AE397:AF397),IF(OR(datos_campo!AE397="",datos_campo!AF397=""),SUM(datos_campo!AE397:AF397),"revisar"))*400</f>
        <v>0</v>
      </c>
      <c r="U408" s="127">
        <f>IF(AND(datos_campo!AG412&gt;=0,datos_campo!AH412&gt;=0),AVERAGE(datos_campo!AG412:AH412),IF(OR(datos_campo!AG412="",datos_campo!AH412=""),SUM(datos_campo!AG412:AH412),"revisar"))*400</f>
        <v>1400</v>
      </c>
      <c r="V408" s="128">
        <f t="shared" si="41"/>
        <v>1400</v>
      </c>
    </row>
    <row r="409" spans="1:22" x14ac:dyDescent="0.25">
      <c r="A409" s="130">
        <f>datos_campo!A413</f>
        <v>42891</v>
      </c>
      <c r="B409" s="127" t="str">
        <f>datos_campo!B413</f>
        <v>Sierra Morena</v>
      </c>
      <c r="C409" s="215">
        <f>datos_campo!C413</f>
        <v>7</v>
      </c>
      <c r="D409" s="127">
        <f>datos_campo!D413</f>
        <v>39</v>
      </c>
      <c r="E409" s="131">
        <f>datos_campo!E413</f>
        <v>25</v>
      </c>
      <c r="F409" s="127">
        <f>datos_campo!F413</f>
        <v>0</v>
      </c>
      <c r="G409" s="127">
        <f>datos_campo!G413</f>
        <v>5</v>
      </c>
      <c r="H409" s="131">
        <f>(datos_campo!H413/G409)</f>
        <v>122</v>
      </c>
      <c r="I409" s="131">
        <f>(datos_campo!I413/G409)</f>
        <v>18.600000000000001</v>
      </c>
      <c r="J409" s="131">
        <f t="shared" si="38"/>
        <v>140.6</v>
      </c>
      <c r="K409" s="131">
        <f t="shared" si="39"/>
        <v>86.77098150782362</v>
      </c>
      <c r="L409" s="131">
        <f t="shared" si="40"/>
        <v>13.229018492176388</v>
      </c>
      <c r="M409" s="132">
        <f>IF(COUNTIF(datos_campo!K413:T413,"&gt;=0")&gt;=1,((SUM(datos_campo!K413:T413)*100)/(COUNTIF(datos_campo!K413:T413,"&gt;=0")*20))," ")</f>
        <v>12.75</v>
      </c>
      <c r="N409" s="127">
        <f>IF(AND(datos_campo!U413&gt;=0,datos_campo!V413&gt;=0),AVERAGE(datos_campo!U413:V413),IF(OR(datos_campo!U413="",datos_campo!V413=""),SUM(datos_campo!U413:V413),"revisar"))*400</f>
        <v>7600</v>
      </c>
      <c r="O409" s="127">
        <f>IF(AND(datos_campo!W413&gt;=0,datos_campo!X413&gt;=0),AVERAGE(datos_campo!W413:X413),IF(OR(datos_campo!W413="",datos_campo!X413=""),SUM(datos_campo!W413:X413),"revisar"))*400</f>
        <v>4000</v>
      </c>
      <c r="P409" s="127">
        <f>IF(AND(datos_campo!Y413&gt;=0,datos_campo!Z413&gt;=0),AVERAGE(datos_campo!Y413:Z413),IF(OR(datos_campo!Y413="",datos_campo!Z413=""),SUM(datos_campo!Y413:Z413),"revisar"))*400</f>
        <v>0</v>
      </c>
      <c r="Q409" s="127">
        <f>IF(AND(datos_campo!AA413&gt;=0,datos_campo!AB413&gt;=0),AVERAGE(datos_campo!AA413:AB413),IF(OR(datos_campo!AA413="",datos_campo!AB413=""),SUM(datos_campo!AA413:AB413),"revisar"))*400</f>
        <v>0</v>
      </c>
      <c r="R409" s="127">
        <f>IF(AND(datos_campo!AC413&gt;=0,datos_campo!AD413&gt;=0),AVERAGE(datos_campo!AC413:AD413),IF(OR(datos_campo!AC413="",datos_campo!AD413=""),SUM(datos_campo!AC413:AD413),"revisar"))*400</f>
        <v>0</v>
      </c>
      <c r="S409" s="127">
        <f t="shared" si="42"/>
        <v>11600</v>
      </c>
      <c r="T409" s="127">
        <f>IF(AND(datos_campo!AE398&gt;=0,datos_campo!AF398&gt;=0),AVERAGE(datos_campo!AE398:AF398),IF(OR(datos_campo!AE398="",datos_campo!AF398=""),SUM(datos_campo!AE398:AF398),"revisar"))*400</f>
        <v>0</v>
      </c>
      <c r="U409" s="127">
        <f>IF(AND(datos_campo!AG413&gt;=0,datos_campo!AH413&gt;=0),AVERAGE(datos_campo!AG413:AH413),IF(OR(datos_campo!AG413="",datos_campo!AH413=""),SUM(datos_campo!AG413:AH413),"revisar"))*400</f>
        <v>0</v>
      </c>
      <c r="V409" s="128">
        <f t="shared" si="41"/>
        <v>0</v>
      </c>
    </row>
    <row r="410" spans="1:22" ht="15.75" thickBot="1" x14ac:dyDescent="0.3">
      <c r="A410" s="202">
        <f>datos_campo!A414</f>
        <v>42891</v>
      </c>
      <c r="B410" s="203" t="str">
        <f>datos_campo!B414</f>
        <v>Sierra Morena</v>
      </c>
      <c r="C410" s="223">
        <f>datos_campo!C414</f>
        <v>7</v>
      </c>
      <c r="D410" s="203">
        <f>datos_campo!D414</f>
        <v>40</v>
      </c>
      <c r="E410" s="204">
        <f>datos_campo!E414</f>
        <v>25</v>
      </c>
      <c r="F410" s="203">
        <f>datos_campo!F414</f>
        <v>0</v>
      </c>
      <c r="G410" s="203">
        <f>datos_campo!G414</f>
        <v>5</v>
      </c>
      <c r="H410" s="204">
        <f>(datos_campo!H414/G410)</f>
        <v>92.2</v>
      </c>
      <c r="I410" s="204">
        <f>(datos_campo!I414/G410)</f>
        <v>27.8</v>
      </c>
      <c r="J410" s="204">
        <f t="shared" si="38"/>
        <v>120</v>
      </c>
      <c r="K410" s="204">
        <f t="shared" si="39"/>
        <v>76.833333333333329</v>
      </c>
      <c r="L410" s="204">
        <f t="shared" si="40"/>
        <v>23.166666666666668</v>
      </c>
      <c r="M410" s="205">
        <f>IF(COUNTIF(datos_campo!K414:T414,"&gt;=0")&gt;=1,((SUM(datos_campo!K414:T414)*100)/(COUNTIF(datos_campo!K414:T414,"&gt;=0")*20))," ")</f>
        <v>5</v>
      </c>
      <c r="N410" s="203">
        <f>IF(AND(datos_campo!U414&gt;=0,datos_campo!V414&gt;=0),AVERAGE(datos_campo!U414:V414),IF(OR(datos_campo!U414="",datos_campo!V414=""),SUM(datos_campo!U414:V414),"revisar"))*400</f>
        <v>13400</v>
      </c>
      <c r="O410" s="203">
        <f>IF(AND(datos_campo!W414&gt;=0,datos_campo!X414&gt;=0),AVERAGE(datos_campo!W414:X414),IF(OR(datos_campo!W414="",datos_campo!X414=""),SUM(datos_campo!W414:X414),"revisar"))*400</f>
        <v>6600</v>
      </c>
      <c r="P410" s="203">
        <f>IF(AND(datos_campo!Y414&gt;=0,datos_campo!Z414&gt;=0),AVERAGE(datos_campo!Y414:Z414),IF(OR(datos_campo!Y414="",datos_campo!Z414=""),SUM(datos_campo!Y414:Z414),"revisar"))*400</f>
        <v>200</v>
      </c>
      <c r="Q410" s="203">
        <f>IF(AND(datos_campo!AA414&gt;=0,datos_campo!AB414&gt;=0),AVERAGE(datos_campo!AA414:AB414),IF(OR(datos_campo!AA414="",datos_campo!AB414=""),SUM(datos_campo!AA414:AB414),"revisar"))*400</f>
        <v>0</v>
      </c>
      <c r="R410" s="203">
        <f>IF(AND(datos_campo!AC414&gt;=0,datos_campo!AD414&gt;=0),AVERAGE(datos_campo!AC414:AD414),IF(OR(datos_campo!AC414="",datos_campo!AD414=""),SUM(datos_campo!AC414:AD414),"revisar"))*400</f>
        <v>0</v>
      </c>
      <c r="S410" s="203">
        <f t="shared" si="42"/>
        <v>20200</v>
      </c>
      <c r="T410" s="203">
        <f>IF(AND(datos_campo!AE399&gt;=0,datos_campo!AF399&gt;=0),AVERAGE(datos_campo!AE399:AF399),IF(OR(datos_campo!AE399="",datos_campo!AF399=""),SUM(datos_campo!AE399:AF399),"revisar"))*400</f>
        <v>0</v>
      </c>
      <c r="U410" s="203">
        <f>IF(AND(datos_campo!AG414&gt;=0,datos_campo!AH414&gt;=0),AVERAGE(datos_campo!AG414:AH414),IF(OR(datos_campo!AG414="",datos_campo!AH414=""),SUM(datos_campo!AG414:AH414),"revisar"))*400</f>
        <v>2400</v>
      </c>
      <c r="V410" s="206">
        <f t="shared" si="41"/>
        <v>2400</v>
      </c>
    </row>
    <row r="411" spans="1:22" x14ac:dyDescent="0.25">
      <c r="A411" s="146">
        <f>datos_campo!A415</f>
        <v>42900</v>
      </c>
      <c r="B411" s="147" t="str">
        <f>datos_campo!B415</f>
        <v>Carolina</v>
      </c>
      <c r="C411" s="217">
        <f>datos_campo!C415</f>
        <v>7</v>
      </c>
      <c r="D411" s="147">
        <f>datos_campo!D415</f>
        <v>41</v>
      </c>
      <c r="E411" s="148">
        <f>datos_campo!E415</f>
        <v>12</v>
      </c>
      <c r="F411" s="147">
        <f>datos_campo!F415</f>
        <v>0</v>
      </c>
      <c r="G411" s="147">
        <f>datos_campo!G415</f>
        <v>5</v>
      </c>
      <c r="H411" s="148">
        <f>(datos_campo!H415/G411)</f>
        <v>89.2</v>
      </c>
      <c r="I411" s="148">
        <f>(datos_campo!I415/G411)</f>
        <v>18</v>
      </c>
      <c r="J411" s="148">
        <f t="shared" si="38"/>
        <v>107.2</v>
      </c>
      <c r="K411" s="148">
        <f t="shared" si="39"/>
        <v>83.208955223880594</v>
      </c>
      <c r="L411" s="148">
        <f t="shared" si="40"/>
        <v>16.791044776119403</v>
      </c>
      <c r="M411" s="149">
        <f>IF(COUNTIF(datos_campo!K415:T415,"&gt;=0")&gt;=1,((SUM(datos_campo!K415:T415)*100)/(COUNTIF(datos_campo!K415:T415,"&gt;=0")*20))," ")</f>
        <v>5.5</v>
      </c>
      <c r="N411" s="147">
        <f>IF(AND(datos_campo!U415&gt;=0,datos_campo!V415&gt;=0),AVERAGE(datos_campo!U415:V415),IF(OR(datos_campo!U415="",datos_campo!V415=""),SUM(datos_campo!U415:V415),"revisar"))*400</f>
        <v>3200</v>
      </c>
      <c r="O411" s="147">
        <f>IF(AND(datos_campo!W415&gt;=0,datos_campo!X415&gt;=0),AVERAGE(datos_campo!W415:X415),IF(OR(datos_campo!W415="",datos_campo!X415=""),SUM(datos_campo!W415:X415),"revisar"))*400</f>
        <v>39200</v>
      </c>
      <c r="P411" s="147">
        <f>IF(AND(datos_campo!Y415&gt;=0,datos_campo!Z415&gt;=0),AVERAGE(datos_campo!Y415:Z415),IF(OR(datos_campo!Y415="",datos_campo!Z415=""),SUM(datos_campo!Y415:Z415),"revisar"))*400</f>
        <v>400</v>
      </c>
      <c r="Q411" s="147">
        <f>IF(AND(datos_campo!AA415&gt;=0,datos_campo!AB415&gt;=0),AVERAGE(datos_campo!AA415:AB415),IF(OR(datos_campo!AA415="",datos_campo!AB415=""),SUM(datos_campo!AA415:AB415),"revisar"))*400</f>
        <v>0</v>
      </c>
      <c r="R411" s="147">
        <f>IF(AND(datos_campo!AC415&gt;=0,datos_campo!AD415&gt;=0),AVERAGE(datos_campo!AC415:AD415),IF(OR(datos_campo!AC415="",datos_campo!AD415=""),SUM(datos_campo!AC415:AD415),"revisar"))*400</f>
        <v>0</v>
      </c>
      <c r="S411" s="147">
        <f t="shared" si="42"/>
        <v>42800</v>
      </c>
      <c r="T411" s="147">
        <f>IF(AND(datos_campo!AE400&gt;=0,datos_campo!AF400&gt;=0),AVERAGE(datos_campo!AE400:AF400),IF(OR(datos_campo!AE400="",datos_campo!AF400=""),SUM(datos_campo!AE400:AF400),"revisar"))*400</f>
        <v>0</v>
      </c>
      <c r="U411" s="147">
        <f>IF(AND(datos_campo!AG415&gt;=0,datos_campo!AH415&gt;=0),AVERAGE(datos_campo!AG415:AH415),IF(OR(datos_campo!AG415="",datos_campo!AH415=""),SUM(datos_campo!AG415:AH415),"revisar"))*400</f>
        <v>2400</v>
      </c>
      <c r="V411" s="151">
        <f t="shared" si="41"/>
        <v>2400</v>
      </c>
    </row>
    <row r="412" spans="1:22" x14ac:dyDescent="0.25">
      <c r="A412" s="134">
        <f>datos_campo!A416</f>
        <v>42900</v>
      </c>
      <c r="B412" s="135" t="str">
        <f>datos_campo!B416</f>
        <v>Carolina</v>
      </c>
      <c r="C412" s="218">
        <f>datos_campo!C416</f>
        <v>7</v>
      </c>
      <c r="D412" s="135">
        <f>datos_campo!D416</f>
        <v>42</v>
      </c>
      <c r="E412" s="136">
        <f>datos_campo!E416</f>
        <v>12</v>
      </c>
      <c r="F412" s="135">
        <f>datos_campo!F416</f>
        <v>0</v>
      </c>
      <c r="G412" s="135">
        <f>datos_campo!G416</f>
        <v>5</v>
      </c>
      <c r="H412" s="136">
        <f>(datos_campo!H416/G412)</f>
        <v>52.4</v>
      </c>
      <c r="I412" s="136">
        <f>(datos_campo!I416/G412)</f>
        <v>7.2</v>
      </c>
      <c r="J412" s="136">
        <f t="shared" si="38"/>
        <v>59.6</v>
      </c>
      <c r="K412" s="136">
        <f t="shared" si="39"/>
        <v>87.919463087248317</v>
      </c>
      <c r="L412" s="136">
        <f t="shared" si="40"/>
        <v>12.080536912751677</v>
      </c>
      <c r="M412" s="137">
        <f>IF(COUNTIF(datos_campo!K416:T416,"&gt;=0")&gt;=1,((SUM(datos_campo!K416:T416)*100)/(COUNTIF(datos_campo!K416:T416,"&gt;=0")*20))," ")</f>
        <v>20.75</v>
      </c>
      <c r="N412" s="135">
        <f>IF(AND(datos_campo!U416&gt;=0,datos_campo!V416&gt;=0),AVERAGE(datos_campo!U416:V416),IF(OR(datos_campo!U416="",datos_campo!V416=""),SUM(datos_campo!U416:V416),"revisar"))*400</f>
        <v>7600</v>
      </c>
      <c r="O412" s="135">
        <f>IF(AND(datos_campo!W416&gt;=0,datos_campo!X416&gt;=0),AVERAGE(datos_campo!W416:X416),IF(OR(datos_campo!W416="",datos_campo!X416=""),SUM(datos_campo!W416:X416),"revisar"))*400</f>
        <v>12400</v>
      </c>
      <c r="P412" s="135">
        <f>IF(AND(datos_campo!Y416&gt;=0,datos_campo!Z416&gt;=0),AVERAGE(datos_campo!Y416:Z416),IF(OR(datos_campo!Y416="",datos_campo!Z416=""),SUM(datos_campo!Y416:Z416),"revisar"))*400</f>
        <v>0</v>
      </c>
      <c r="Q412" s="135">
        <f>IF(AND(datos_campo!AA416&gt;=0,datos_campo!AB416&gt;=0),AVERAGE(datos_campo!AA416:AB416),IF(OR(datos_campo!AA416="",datos_campo!AB416=""),SUM(datos_campo!AA416:AB416),"revisar"))*400</f>
        <v>0</v>
      </c>
      <c r="R412" s="135">
        <f>IF(AND(datos_campo!AC416&gt;=0,datos_campo!AD416&gt;=0),AVERAGE(datos_campo!AC416:AD416),IF(OR(datos_campo!AC416="",datos_campo!AD416=""),SUM(datos_campo!AC416:AD416),"revisar"))*400</f>
        <v>0</v>
      </c>
      <c r="S412" s="135">
        <f t="shared" si="42"/>
        <v>20000</v>
      </c>
      <c r="T412" s="135">
        <f>IF(AND(datos_campo!AE401&gt;=0,datos_campo!AF401&gt;=0),AVERAGE(datos_campo!AE401:AF401),IF(OR(datos_campo!AE401="",datos_campo!AF401=""),SUM(datos_campo!AE401:AF401),"revisar"))*400</f>
        <v>0</v>
      </c>
      <c r="U412" s="135">
        <f>IF(AND(datos_campo!AG416&gt;=0,datos_campo!AH416&gt;=0),AVERAGE(datos_campo!AG416:AH416),IF(OR(datos_campo!AG416="",datos_campo!AH416=""),SUM(datos_campo!AG416:AH416),"revisar"))*400</f>
        <v>800</v>
      </c>
      <c r="V412" s="139">
        <f t="shared" si="41"/>
        <v>800</v>
      </c>
    </row>
    <row r="413" spans="1:22" x14ac:dyDescent="0.25">
      <c r="A413" s="134">
        <f>datos_campo!A417</f>
        <v>42900</v>
      </c>
      <c r="B413" s="135" t="str">
        <f>datos_campo!B417</f>
        <v>Carolina</v>
      </c>
      <c r="C413" s="218">
        <f>datos_campo!C417</f>
        <v>7</v>
      </c>
      <c r="D413" s="135">
        <f>datos_campo!D417</f>
        <v>43</v>
      </c>
      <c r="E413" s="136">
        <f>datos_campo!E417</f>
        <v>12</v>
      </c>
      <c r="F413" s="135">
        <f>datos_campo!F417</f>
        <v>0</v>
      </c>
      <c r="G413" s="135">
        <f>datos_campo!G417</f>
        <v>5</v>
      </c>
      <c r="H413" s="136">
        <f>(datos_campo!H417/G413)</f>
        <v>65.8</v>
      </c>
      <c r="I413" s="136">
        <f>(datos_campo!I417/G413)</f>
        <v>31.2</v>
      </c>
      <c r="J413" s="136">
        <f t="shared" si="38"/>
        <v>97</v>
      </c>
      <c r="K413" s="136">
        <f t="shared" si="39"/>
        <v>67.835051546391753</v>
      </c>
      <c r="L413" s="136">
        <f t="shared" si="40"/>
        <v>32.164948453608247</v>
      </c>
      <c r="M413" s="137">
        <f>IF(COUNTIF(datos_campo!K417:T417,"&gt;=0")&gt;=1,((SUM(datos_campo!K417:T417)*100)/(COUNTIF(datos_campo!K417:T417,"&gt;=0")*20))," ")</f>
        <v>4.5</v>
      </c>
      <c r="N413" s="135">
        <f>IF(AND(datos_campo!U417&gt;=0,datos_campo!V417&gt;=0),AVERAGE(datos_campo!U417:V417),IF(OR(datos_campo!U417="",datos_campo!V417=""),SUM(datos_campo!U417:V417),"revisar"))*400</f>
        <v>1600</v>
      </c>
      <c r="O413" s="135">
        <f>IF(AND(datos_campo!W417&gt;=0,datos_campo!X417&gt;=0),AVERAGE(datos_campo!W417:X417),IF(OR(datos_campo!W417="",datos_campo!X417=""),SUM(datos_campo!W417:X417),"revisar"))*400</f>
        <v>4800</v>
      </c>
      <c r="P413" s="135">
        <f>IF(AND(datos_campo!Y417&gt;=0,datos_campo!Z417&gt;=0),AVERAGE(datos_campo!Y417:Z417),IF(OR(datos_campo!Y417="",datos_campo!Z417=""),SUM(datos_campo!Y417:Z417),"revisar"))*400</f>
        <v>0</v>
      </c>
      <c r="Q413" s="135">
        <f>IF(AND(datos_campo!AA417&gt;=0,datos_campo!AB417&gt;=0),AVERAGE(datos_campo!AA417:AB417),IF(OR(datos_campo!AA417="",datos_campo!AB417=""),SUM(datos_campo!AA417:AB417),"revisar"))*400</f>
        <v>400</v>
      </c>
      <c r="R413" s="135">
        <f>IF(AND(datos_campo!AC417&gt;=0,datos_campo!AD417&gt;=0),AVERAGE(datos_campo!AC417:AD417),IF(OR(datos_campo!AC417="",datos_campo!AD417=""),SUM(datos_campo!AC417:AD417),"revisar"))*400</f>
        <v>0</v>
      </c>
      <c r="S413" s="135">
        <f t="shared" si="42"/>
        <v>6800</v>
      </c>
      <c r="T413" s="135">
        <f>IF(AND(datos_campo!AE402&gt;=0,datos_campo!AF402&gt;=0),AVERAGE(datos_campo!AE402:AF402),IF(OR(datos_campo!AE402="",datos_campo!AF402=""),SUM(datos_campo!AE402:AF402),"revisar"))*400</f>
        <v>200</v>
      </c>
      <c r="U413" s="135">
        <f>IF(AND(datos_campo!AG417&gt;=0,datos_campo!AH417&gt;=0),AVERAGE(datos_campo!AG417:AH417),IF(OR(datos_campo!AG417="",datos_campo!AH417=""),SUM(datos_campo!AG417:AH417),"revisar"))*400</f>
        <v>400</v>
      </c>
      <c r="V413" s="139">
        <f t="shared" si="41"/>
        <v>600</v>
      </c>
    </row>
    <row r="414" spans="1:22" x14ac:dyDescent="0.25">
      <c r="A414" s="134">
        <f>datos_campo!A418</f>
        <v>42900</v>
      </c>
      <c r="B414" s="135" t="str">
        <f>datos_campo!B418</f>
        <v>Carolina</v>
      </c>
      <c r="C414" s="218">
        <f>datos_campo!C418</f>
        <v>7</v>
      </c>
      <c r="D414" s="135">
        <f>datos_campo!D418</f>
        <v>44</v>
      </c>
      <c r="E414" s="136">
        <f>datos_campo!E418</f>
        <v>12</v>
      </c>
      <c r="F414" s="135">
        <f>datos_campo!F418</f>
        <v>0</v>
      </c>
      <c r="G414" s="135">
        <f>datos_campo!G418</f>
        <v>5</v>
      </c>
      <c r="H414" s="136">
        <f>(datos_campo!H418/G414)</f>
        <v>66.599999999999994</v>
      </c>
      <c r="I414" s="136">
        <f>(datos_campo!I418/G414)</f>
        <v>25.2</v>
      </c>
      <c r="J414" s="136">
        <f t="shared" si="38"/>
        <v>91.8</v>
      </c>
      <c r="K414" s="136">
        <f t="shared" si="39"/>
        <v>72.549019607843135</v>
      </c>
      <c r="L414" s="136">
        <f t="shared" si="40"/>
        <v>27.450980392156865</v>
      </c>
      <c r="M414" s="137">
        <f>IF(COUNTIF(datos_campo!K418:T418,"&gt;=0")&gt;=1,((SUM(datos_campo!K418:T418)*100)/(COUNTIF(datos_campo!K418:T418,"&gt;=0")*20))," ")</f>
        <v>4.5</v>
      </c>
      <c r="N414" s="135">
        <f>IF(AND(datos_campo!U418&gt;=0,datos_campo!V418&gt;=0),AVERAGE(datos_campo!U418:V418),IF(OR(datos_campo!U418="",datos_campo!V418=""),SUM(datos_campo!U418:V418),"revisar"))*400</f>
        <v>13600</v>
      </c>
      <c r="O414" s="135">
        <f>IF(AND(datos_campo!W418&gt;=0,datos_campo!X418&gt;=0),AVERAGE(datos_campo!W418:X418),IF(OR(datos_campo!W418="",datos_campo!X418=""),SUM(datos_campo!W418:X418),"revisar"))*400</f>
        <v>25200</v>
      </c>
      <c r="P414" s="135">
        <f>IF(AND(datos_campo!Y418&gt;=0,datos_campo!Z418&gt;=0),AVERAGE(datos_campo!Y418:Z418),IF(OR(datos_campo!Y418="",datos_campo!Z418=""),SUM(datos_campo!Y418:Z418),"revisar"))*400</f>
        <v>800</v>
      </c>
      <c r="Q414" s="135">
        <f>IF(AND(datos_campo!AA418&gt;=0,datos_campo!AB418&gt;=0),AVERAGE(datos_campo!AA418:AB418),IF(OR(datos_campo!AA418="",datos_campo!AB418=""),SUM(datos_campo!AA418:AB418),"revisar"))*400</f>
        <v>400</v>
      </c>
      <c r="R414" s="135">
        <f>IF(AND(datos_campo!AC418&gt;=0,datos_campo!AD418&gt;=0),AVERAGE(datos_campo!AC418:AD418),IF(OR(datos_campo!AC418="",datos_campo!AD418=""),SUM(datos_campo!AC418:AD418),"revisar"))*400</f>
        <v>0</v>
      </c>
      <c r="S414" s="135">
        <f t="shared" si="42"/>
        <v>40000</v>
      </c>
      <c r="T414" s="135">
        <f>IF(AND(datos_campo!AE403&gt;=0,datos_campo!AF403&gt;=0),AVERAGE(datos_campo!AE403:AF403),IF(OR(datos_campo!AE403="",datos_campo!AF403=""),SUM(datos_campo!AE403:AF403),"revisar"))*400</f>
        <v>0</v>
      </c>
      <c r="U414" s="135">
        <f>IF(AND(datos_campo!AG418&gt;=0,datos_campo!AH418&gt;=0),AVERAGE(datos_campo!AG418:AH418),IF(OR(datos_campo!AG418="",datos_campo!AH418=""),SUM(datos_campo!AG418:AH418),"revisar"))*400</f>
        <v>400</v>
      </c>
      <c r="V414" s="139">
        <f t="shared" si="41"/>
        <v>400</v>
      </c>
    </row>
    <row r="415" spans="1:22" x14ac:dyDescent="0.25">
      <c r="A415" s="134">
        <f>datos_campo!A419</f>
        <v>42900</v>
      </c>
      <c r="B415" s="135" t="str">
        <f>datos_campo!B419</f>
        <v>Carolina</v>
      </c>
      <c r="C415" s="218">
        <f>datos_campo!C419</f>
        <v>7</v>
      </c>
      <c r="D415" s="135">
        <f>datos_campo!D419</f>
        <v>45</v>
      </c>
      <c r="E415" s="136">
        <f>datos_campo!E419</f>
        <v>12</v>
      </c>
      <c r="F415" s="135">
        <f>datos_campo!F419</f>
        <v>0</v>
      </c>
      <c r="G415" s="135">
        <f>datos_campo!G419</f>
        <v>5</v>
      </c>
      <c r="H415" s="136">
        <f>(datos_campo!H419/G415)</f>
        <v>73.8</v>
      </c>
      <c r="I415" s="136">
        <f>(datos_campo!I419/G415)</f>
        <v>23.2</v>
      </c>
      <c r="J415" s="136">
        <f t="shared" si="38"/>
        <v>97</v>
      </c>
      <c r="K415" s="136">
        <f t="shared" si="39"/>
        <v>76.082474226804123</v>
      </c>
      <c r="L415" s="136">
        <f t="shared" si="40"/>
        <v>23.917525773195877</v>
      </c>
      <c r="M415" s="137">
        <f>IF(COUNTIF(datos_campo!K419:T419,"&gt;=0")&gt;=1,((SUM(datos_campo!K419:T419)*100)/(COUNTIF(datos_campo!K419:T419,"&gt;=0")*20))," ")</f>
        <v>5</v>
      </c>
      <c r="N415" s="135">
        <f>IF(AND(datos_campo!U419&gt;=0,datos_campo!V419&gt;=0),AVERAGE(datos_campo!U419:V419),IF(OR(datos_campo!U419="",datos_campo!V419=""),SUM(datos_campo!U419:V419),"revisar"))*400</f>
        <v>10000</v>
      </c>
      <c r="O415" s="135">
        <f>IF(AND(datos_campo!W419&gt;=0,datos_campo!X419&gt;=0),AVERAGE(datos_campo!W419:X419),IF(OR(datos_campo!W419="",datos_campo!X419=""),SUM(datos_campo!W419:X419),"revisar"))*400</f>
        <v>34000</v>
      </c>
      <c r="P415" s="135">
        <f>IF(AND(datos_campo!Y419&gt;=0,datos_campo!Z419&gt;=0),AVERAGE(datos_campo!Y419:Z419),IF(OR(datos_campo!Y419="",datos_campo!Z419=""),SUM(datos_campo!Y419:Z419),"revisar"))*400</f>
        <v>0</v>
      </c>
      <c r="Q415" s="135">
        <f>IF(AND(datos_campo!AA419&gt;=0,datos_campo!AB419&gt;=0),AVERAGE(datos_campo!AA419:AB419),IF(OR(datos_campo!AA419="",datos_campo!AB419=""),SUM(datos_campo!AA419:AB419),"revisar"))*400</f>
        <v>0</v>
      </c>
      <c r="R415" s="135">
        <f>IF(AND(datos_campo!AC419&gt;=0,datos_campo!AD419&gt;=0),AVERAGE(datos_campo!AC419:AD419),IF(OR(datos_campo!AC419="",datos_campo!AD419=""),SUM(datos_campo!AC419:AD419),"revisar"))*400</f>
        <v>0</v>
      </c>
      <c r="S415" s="135">
        <f t="shared" si="42"/>
        <v>44000</v>
      </c>
      <c r="T415" s="135">
        <f>IF(AND(datos_campo!AE404&gt;=0,datos_campo!AF404&gt;=0),AVERAGE(datos_campo!AE404:AF404),IF(OR(datos_campo!AE404="",datos_campo!AF404=""),SUM(datos_campo!AE404:AF404),"revisar"))*400</f>
        <v>0</v>
      </c>
      <c r="U415" s="135">
        <f>IF(AND(datos_campo!AG419&gt;=0,datos_campo!AH419&gt;=0),AVERAGE(datos_campo!AG419:AH419),IF(OR(datos_campo!AG419="",datos_campo!AH419=""),SUM(datos_campo!AG419:AH419),"revisar"))*400</f>
        <v>800</v>
      </c>
      <c r="V415" s="139">
        <f t="shared" si="41"/>
        <v>800</v>
      </c>
    </row>
    <row r="416" spans="1:22" x14ac:dyDescent="0.25">
      <c r="A416" s="134">
        <f>datos_campo!A420</f>
        <v>42900</v>
      </c>
      <c r="B416" s="135" t="str">
        <f>datos_campo!B420</f>
        <v>Carolina</v>
      </c>
      <c r="C416" s="218">
        <f>datos_campo!C420</f>
        <v>7</v>
      </c>
      <c r="D416" s="135">
        <f>datos_campo!D420</f>
        <v>46</v>
      </c>
      <c r="E416" s="136">
        <f>datos_campo!E420</f>
        <v>12</v>
      </c>
      <c r="F416" s="135">
        <f>datos_campo!F420</f>
        <v>0</v>
      </c>
      <c r="G416" s="135">
        <f>datos_campo!G420</f>
        <v>5</v>
      </c>
      <c r="H416" s="136">
        <f>(datos_campo!H420/G416)</f>
        <v>81</v>
      </c>
      <c r="I416" s="136">
        <f>(datos_campo!I420/G416)</f>
        <v>10.6</v>
      </c>
      <c r="J416" s="136">
        <f t="shared" si="38"/>
        <v>91.6</v>
      </c>
      <c r="K416" s="136">
        <f t="shared" si="39"/>
        <v>88.427947598253283</v>
      </c>
      <c r="L416" s="136">
        <f t="shared" si="40"/>
        <v>11.572052401746726</v>
      </c>
      <c r="M416" s="137">
        <f>IF(COUNTIF(datos_campo!K420:T420,"&gt;=0")&gt;=1,((SUM(datos_campo!K420:T420)*100)/(COUNTIF(datos_campo!K420:T420,"&gt;=0")*20))," ")</f>
        <v>7.9</v>
      </c>
      <c r="N416" s="135">
        <f>IF(AND(datos_campo!U420&gt;=0,datos_campo!V420&gt;=0),AVERAGE(datos_campo!U420:V420),IF(OR(datos_campo!U420="",datos_campo!V420=""),SUM(datos_campo!U420:V420),"revisar"))*400</f>
        <v>15600</v>
      </c>
      <c r="O416" s="135">
        <f>IF(AND(datos_campo!W420&gt;=0,datos_campo!X420&gt;=0),AVERAGE(datos_campo!W420:X420),IF(OR(datos_campo!W420="",datos_campo!X420=""),SUM(datos_campo!W420:X420),"revisar"))*400</f>
        <v>23600</v>
      </c>
      <c r="P416" s="135">
        <f>IF(AND(datos_campo!Y420&gt;=0,datos_campo!Z420&gt;=0),AVERAGE(datos_campo!Y420:Z420),IF(OR(datos_campo!Y420="",datos_campo!Z420=""),SUM(datos_campo!Y420:Z420),"revisar"))*400</f>
        <v>0</v>
      </c>
      <c r="Q416" s="135">
        <f>IF(AND(datos_campo!AA420&gt;=0,datos_campo!AB420&gt;=0),AVERAGE(datos_campo!AA420:AB420),IF(OR(datos_campo!AA420="",datos_campo!AB420=""),SUM(datos_campo!AA420:AB420),"revisar"))*400</f>
        <v>0</v>
      </c>
      <c r="R416" s="135">
        <f>IF(AND(datos_campo!AC420&gt;=0,datos_campo!AD420&gt;=0),AVERAGE(datos_campo!AC420:AD420),IF(OR(datos_campo!AC420="",datos_campo!AD420=""),SUM(datos_campo!AC420:AD420),"revisar"))*400</f>
        <v>0</v>
      </c>
      <c r="S416" s="135">
        <f t="shared" si="42"/>
        <v>39200</v>
      </c>
      <c r="T416" s="135">
        <f>IF(AND(datos_campo!AE405&gt;=0,datos_campo!AF405&gt;=0),AVERAGE(datos_campo!AE405:AF405),IF(OR(datos_campo!AE405="",datos_campo!AF405=""),SUM(datos_campo!AE405:AF405),"revisar"))*400</f>
        <v>0</v>
      </c>
      <c r="U416" s="135">
        <f>IF(AND(datos_campo!AG420&gt;=0,datos_campo!AH420&gt;=0),AVERAGE(datos_campo!AG420:AH420),IF(OR(datos_campo!AG420="",datos_campo!AH420=""),SUM(datos_campo!AG420:AH420),"revisar"))*400</f>
        <v>4400</v>
      </c>
      <c r="V416" s="139">
        <f t="shared" si="41"/>
        <v>4400</v>
      </c>
    </row>
    <row r="417" spans="1:22" x14ac:dyDescent="0.25">
      <c r="A417" s="134">
        <f>datos_campo!A421</f>
        <v>42900</v>
      </c>
      <c r="B417" s="135" t="str">
        <f>datos_campo!B421</f>
        <v>Carolina</v>
      </c>
      <c r="C417" s="218">
        <f>datos_campo!C421</f>
        <v>7</v>
      </c>
      <c r="D417" s="135">
        <f>datos_campo!D421</f>
        <v>47</v>
      </c>
      <c r="E417" s="136">
        <f>datos_campo!E421</f>
        <v>13</v>
      </c>
      <c r="F417" s="135">
        <f>datos_campo!F421</f>
        <v>0</v>
      </c>
      <c r="G417" s="135">
        <f>datos_campo!G421</f>
        <v>5</v>
      </c>
      <c r="H417" s="136">
        <f>(datos_campo!H421/G417)</f>
        <v>70.8</v>
      </c>
      <c r="I417" s="136">
        <f>(datos_campo!I421/G417)</f>
        <v>22.6</v>
      </c>
      <c r="J417" s="136">
        <f t="shared" si="38"/>
        <v>93.4</v>
      </c>
      <c r="K417" s="136">
        <f t="shared" si="39"/>
        <v>75.80299785867237</v>
      </c>
      <c r="L417" s="136">
        <f t="shared" si="40"/>
        <v>24.197002141327623</v>
      </c>
      <c r="M417" s="137">
        <f>IF(COUNTIF(datos_campo!K421:T421,"&gt;=0")&gt;=1,((SUM(datos_campo!K421:T421)*100)/(COUNTIF(datos_campo!K421:T421,"&gt;=0")*20))," ")</f>
        <v>15.5</v>
      </c>
      <c r="N417" s="135">
        <f>IF(AND(datos_campo!U421&gt;=0,datos_campo!V421&gt;=0),AVERAGE(datos_campo!U421:V421),IF(OR(datos_campo!U421="",datos_campo!V421=""),SUM(datos_campo!U421:V421),"revisar"))*400</f>
        <v>15600</v>
      </c>
      <c r="O417" s="135">
        <f>IF(AND(datos_campo!W421&gt;=0,datos_campo!X421&gt;=0),AVERAGE(datos_campo!W421:X421),IF(OR(datos_campo!W421="",datos_campo!X421=""),SUM(datos_campo!W421:X421),"revisar"))*400</f>
        <v>20800</v>
      </c>
      <c r="P417" s="135">
        <f>IF(AND(datos_campo!Y421&gt;=0,datos_campo!Z421&gt;=0),AVERAGE(datos_campo!Y421:Z421),IF(OR(datos_campo!Y421="",datos_campo!Z421=""),SUM(datos_campo!Y421:Z421),"revisar"))*400</f>
        <v>0</v>
      </c>
      <c r="Q417" s="135">
        <f>IF(AND(datos_campo!AA421&gt;=0,datos_campo!AB421&gt;=0),AVERAGE(datos_campo!AA421:AB421),IF(OR(datos_campo!AA421="",datos_campo!AB421=""),SUM(datos_campo!AA421:AB421),"revisar"))*400</f>
        <v>0</v>
      </c>
      <c r="R417" s="135">
        <f>IF(AND(datos_campo!AC421&gt;=0,datos_campo!AD421&gt;=0),AVERAGE(datos_campo!AC421:AD421),IF(OR(datos_campo!AC421="",datos_campo!AD421=""),SUM(datos_campo!AC421:AD421),"revisar"))*400</f>
        <v>0</v>
      </c>
      <c r="S417" s="135">
        <f t="shared" si="42"/>
        <v>36400</v>
      </c>
      <c r="T417" s="135">
        <f>IF(AND(datos_campo!AE406&gt;=0,datos_campo!AF406&gt;=0),AVERAGE(datos_campo!AE406:AF406),IF(OR(datos_campo!AE406="",datos_campo!AF406=""),SUM(datos_campo!AE406:AF406),"revisar"))*400</f>
        <v>0</v>
      </c>
      <c r="U417" s="135">
        <f>IF(AND(datos_campo!AG421&gt;=0,datos_campo!AH421&gt;=0),AVERAGE(datos_campo!AG421:AH421),IF(OR(datos_campo!AG421="",datos_campo!AH421=""),SUM(datos_campo!AG421:AH421),"revisar"))*400</f>
        <v>1600</v>
      </c>
      <c r="V417" s="139">
        <f t="shared" si="41"/>
        <v>1600</v>
      </c>
    </row>
    <row r="418" spans="1:22" x14ac:dyDescent="0.25">
      <c r="A418" s="134">
        <f>datos_campo!A422</f>
        <v>42900</v>
      </c>
      <c r="B418" s="135" t="str">
        <f>datos_campo!B422</f>
        <v>Carolina</v>
      </c>
      <c r="C418" s="218">
        <f>datos_campo!C422</f>
        <v>7</v>
      </c>
      <c r="D418" s="135">
        <f>datos_campo!D422</f>
        <v>48</v>
      </c>
      <c r="E418" s="136">
        <f>datos_campo!E422</f>
        <v>13</v>
      </c>
      <c r="F418" s="135">
        <f>datos_campo!F422</f>
        <v>0</v>
      </c>
      <c r="G418" s="135">
        <f>datos_campo!G422</f>
        <v>5</v>
      </c>
      <c r="H418" s="136">
        <f>(datos_campo!H422/G418)</f>
        <v>89.2</v>
      </c>
      <c r="I418" s="136">
        <f>(datos_campo!I422/G418)</f>
        <v>35.6</v>
      </c>
      <c r="J418" s="136">
        <f t="shared" si="38"/>
        <v>124.80000000000001</v>
      </c>
      <c r="K418" s="136">
        <f t="shared" si="39"/>
        <v>71.474358974358964</v>
      </c>
      <c r="L418" s="136">
        <f t="shared" si="40"/>
        <v>28.525641025641022</v>
      </c>
      <c r="M418" s="137">
        <f>IF(COUNTIF(datos_campo!K422:T422,"&gt;=0")&gt;=1,((SUM(datos_campo!K422:T422)*100)/(COUNTIF(datos_campo!K422:T422,"&gt;=0")*20))," ")</f>
        <v>1.0555555555555556</v>
      </c>
      <c r="N418" s="135">
        <f>IF(AND(datos_campo!U422&gt;=0,datos_campo!V422&gt;=0),AVERAGE(datos_campo!U422:V422),IF(OR(datos_campo!U422="",datos_campo!V422=""),SUM(datos_campo!U422:V422),"revisar"))*400</f>
        <v>2800</v>
      </c>
      <c r="O418" s="135">
        <f>IF(AND(datos_campo!W422&gt;=0,datos_campo!X422&gt;=0),AVERAGE(datos_campo!W422:X422),IF(OR(datos_campo!W422="",datos_campo!X422=""),SUM(datos_campo!W422:X422),"revisar"))*400</f>
        <v>17200</v>
      </c>
      <c r="P418" s="135">
        <f>IF(AND(datos_campo!Y422&gt;=0,datos_campo!Z422&gt;=0),AVERAGE(datos_campo!Y422:Z422),IF(OR(datos_campo!Y422="",datos_campo!Z422=""),SUM(datos_campo!Y422:Z422),"revisar"))*400</f>
        <v>0</v>
      </c>
      <c r="Q418" s="135">
        <f>IF(AND(datos_campo!AA422&gt;=0,datos_campo!AB422&gt;=0),AVERAGE(datos_campo!AA422:AB422),IF(OR(datos_campo!AA422="",datos_campo!AB422=""),SUM(datos_campo!AA422:AB422),"revisar"))*400</f>
        <v>0</v>
      </c>
      <c r="R418" s="135">
        <f>IF(AND(datos_campo!AC422&gt;=0,datos_campo!AD422&gt;=0),AVERAGE(datos_campo!AC422:AD422),IF(OR(datos_campo!AC422="",datos_campo!AD422=""),SUM(datos_campo!AC422:AD422),"revisar"))*400</f>
        <v>0</v>
      </c>
      <c r="S418" s="135">
        <f t="shared" si="42"/>
        <v>20000</v>
      </c>
      <c r="T418" s="135">
        <f>IF(AND(datos_campo!AE407&gt;=0,datos_campo!AF407&gt;=0),AVERAGE(datos_campo!AE407:AF407),IF(OR(datos_campo!AE407="",datos_campo!AF407=""),SUM(datos_campo!AE407:AF407),"revisar"))*400</f>
        <v>0</v>
      </c>
      <c r="U418" s="135">
        <f>IF(AND(datos_campo!AG422&gt;=0,datos_campo!AH422&gt;=0),AVERAGE(datos_campo!AG422:AH422),IF(OR(datos_campo!AG422="",datos_campo!AH422=""),SUM(datos_campo!AG422:AH422),"revisar"))*400</f>
        <v>1200</v>
      </c>
      <c r="V418" s="139">
        <f t="shared" si="41"/>
        <v>1200</v>
      </c>
    </row>
    <row r="419" spans="1:22" x14ac:dyDescent="0.25">
      <c r="A419" s="134">
        <f>datos_campo!A423</f>
        <v>42900</v>
      </c>
      <c r="B419" s="135" t="str">
        <f>datos_campo!B423</f>
        <v>Carolina</v>
      </c>
      <c r="C419" s="218">
        <f>datos_campo!C423</f>
        <v>7</v>
      </c>
      <c r="D419" s="135">
        <f>datos_campo!D423</f>
        <v>49</v>
      </c>
      <c r="E419" s="136">
        <f>datos_campo!E423</f>
        <v>13</v>
      </c>
      <c r="F419" s="135">
        <f>datos_campo!F423</f>
        <v>0</v>
      </c>
      <c r="G419" s="135">
        <f>datos_campo!G423</f>
        <v>5</v>
      </c>
      <c r="H419" s="136">
        <f>(datos_campo!H423/G419)</f>
        <v>93.8</v>
      </c>
      <c r="I419" s="136">
        <f>(datos_campo!I423/G419)</f>
        <v>10</v>
      </c>
      <c r="J419" s="136">
        <f t="shared" si="38"/>
        <v>103.8</v>
      </c>
      <c r="K419" s="136">
        <f t="shared" si="39"/>
        <v>90.366088631984582</v>
      </c>
      <c r="L419" s="136">
        <f t="shared" si="40"/>
        <v>9.6339113680154149</v>
      </c>
      <c r="M419" s="137">
        <f>IF(COUNTIF(datos_campo!K423:T423,"&gt;=0")&gt;=1,((SUM(datos_campo!K423:T423)*100)/(COUNTIF(datos_campo!K423:T423,"&gt;=0")*20))," ")</f>
        <v>14.5</v>
      </c>
      <c r="N419" s="135">
        <f>IF(AND(datos_campo!U423&gt;=0,datos_campo!V423&gt;=0),AVERAGE(datos_campo!U423:V423),IF(OR(datos_campo!U423="",datos_campo!V423=""),SUM(datos_campo!U423:V423),"revisar"))*400</f>
        <v>13600</v>
      </c>
      <c r="O419" s="135">
        <f>IF(AND(datos_campo!W423&gt;=0,datos_campo!X423&gt;=0),AVERAGE(datos_campo!W423:X423),IF(OR(datos_campo!W423="",datos_campo!X423=""),SUM(datos_campo!W423:X423),"revisar"))*400</f>
        <v>11200</v>
      </c>
      <c r="P419" s="135">
        <f>IF(AND(datos_campo!Y423&gt;=0,datos_campo!Z423&gt;=0),AVERAGE(datos_campo!Y423:Z423),IF(OR(datos_campo!Y423="",datos_campo!Z423=""),SUM(datos_campo!Y423:Z423),"revisar"))*400</f>
        <v>0</v>
      </c>
      <c r="Q419" s="135">
        <f>IF(AND(datos_campo!AA423&gt;=0,datos_campo!AB423&gt;=0),AVERAGE(datos_campo!AA423:AB423),IF(OR(datos_campo!AA423="",datos_campo!AB423=""),SUM(datos_campo!AA423:AB423),"revisar"))*400</f>
        <v>400</v>
      </c>
      <c r="R419" s="135">
        <f>IF(AND(datos_campo!AC423&gt;=0,datos_campo!AD423&gt;=0),AVERAGE(datos_campo!AC423:AD423),IF(OR(datos_campo!AC423="",datos_campo!AD423=""),SUM(datos_campo!AC423:AD423),"revisar"))*400</f>
        <v>0</v>
      </c>
      <c r="S419" s="135">
        <f t="shared" si="42"/>
        <v>25200</v>
      </c>
      <c r="T419" s="135">
        <f>IF(AND(datos_campo!AE408&gt;=0,datos_campo!AF408&gt;=0),AVERAGE(datos_campo!AE408:AF408),IF(OR(datos_campo!AE408="",datos_campo!AF408=""),SUM(datos_campo!AE408:AF408),"revisar"))*400</f>
        <v>0</v>
      </c>
      <c r="U419" s="135">
        <f>IF(AND(datos_campo!AG423&gt;=0,datos_campo!AH423&gt;=0),AVERAGE(datos_campo!AG423:AH423),IF(OR(datos_campo!AG423="",datos_campo!AH423=""),SUM(datos_campo!AG423:AH423),"revisar"))*400</f>
        <v>400</v>
      </c>
      <c r="V419" s="139">
        <f t="shared" si="41"/>
        <v>400</v>
      </c>
    </row>
    <row r="420" spans="1:22" x14ac:dyDescent="0.25">
      <c r="A420" s="134">
        <f>datos_campo!A424</f>
        <v>42900</v>
      </c>
      <c r="B420" s="135" t="str">
        <f>datos_campo!B424</f>
        <v>Carolina</v>
      </c>
      <c r="C420" s="218">
        <f>datos_campo!C424</f>
        <v>7</v>
      </c>
      <c r="D420" s="135">
        <f>datos_campo!D424</f>
        <v>50</v>
      </c>
      <c r="E420" s="136">
        <f>datos_campo!E424</f>
        <v>13</v>
      </c>
      <c r="F420" s="135">
        <f>datos_campo!F424</f>
        <v>0</v>
      </c>
      <c r="G420" s="135">
        <f>datos_campo!G424</f>
        <v>5</v>
      </c>
      <c r="H420" s="136">
        <f>(datos_campo!H424/G420)</f>
        <v>88</v>
      </c>
      <c r="I420" s="136">
        <f>(datos_campo!I424/G420)</f>
        <v>15.6</v>
      </c>
      <c r="J420" s="136">
        <f t="shared" si="38"/>
        <v>103.6</v>
      </c>
      <c r="K420" s="136">
        <f t="shared" si="39"/>
        <v>84.942084942084946</v>
      </c>
      <c r="L420" s="136">
        <f t="shared" si="40"/>
        <v>15.057915057915059</v>
      </c>
      <c r="M420" s="137">
        <f>IF(COUNTIF(datos_campo!K424:T424,"&gt;=0")&gt;=1,((SUM(datos_campo!K424:T424)*100)/(COUNTIF(datos_campo!K424:T424,"&gt;=0")*20))," ")</f>
        <v>29</v>
      </c>
      <c r="N420" s="135">
        <f>IF(AND(datos_campo!U424&gt;=0,datos_campo!V424&gt;=0),AVERAGE(datos_campo!U424:V424),IF(OR(datos_campo!U424="",datos_campo!V424=""),SUM(datos_campo!U424:V424),"revisar"))*400</f>
        <v>13200</v>
      </c>
      <c r="O420" s="135">
        <f>IF(AND(datos_campo!W424&gt;=0,datos_campo!X424&gt;=0),AVERAGE(datos_campo!W424:X424),IF(OR(datos_campo!W424="",datos_campo!X424=""),SUM(datos_campo!W424:X424),"revisar"))*400</f>
        <v>28800</v>
      </c>
      <c r="P420" s="135">
        <f>IF(AND(datos_campo!Y424&gt;=0,datos_campo!Z424&gt;=0),AVERAGE(datos_campo!Y424:Z424),IF(OR(datos_campo!Y424="",datos_campo!Z424=""),SUM(datos_campo!Y424:Z424),"revisar"))*400</f>
        <v>6000</v>
      </c>
      <c r="Q420" s="135">
        <f>IF(AND(datos_campo!AA424&gt;=0,datos_campo!AB424&gt;=0),AVERAGE(datos_campo!AA424:AB424),IF(OR(datos_campo!AA424="",datos_campo!AB424=""),SUM(datos_campo!AA424:AB424),"revisar"))*400</f>
        <v>0</v>
      </c>
      <c r="R420" s="135">
        <f>IF(AND(datos_campo!AC424&gt;=0,datos_campo!AD424&gt;=0),AVERAGE(datos_campo!AC424:AD424),IF(OR(datos_campo!AC424="",datos_campo!AD424=""),SUM(datos_campo!AC424:AD424),"revisar"))*400</f>
        <v>0</v>
      </c>
      <c r="S420" s="135">
        <f t="shared" si="42"/>
        <v>48000</v>
      </c>
      <c r="T420" s="135">
        <f>IF(AND(datos_campo!AE409&gt;=0,datos_campo!AF409&gt;=0),AVERAGE(datos_campo!AE409:AF409),IF(OR(datos_campo!AE409="",datos_campo!AF409=""),SUM(datos_campo!AE409:AF409),"revisar"))*400</f>
        <v>0</v>
      </c>
      <c r="U420" s="135">
        <f>IF(AND(datos_campo!AG424&gt;=0,datos_campo!AH424&gt;=0),AVERAGE(datos_campo!AG424:AH424),IF(OR(datos_campo!AG424="",datos_campo!AH424=""),SUM(datos_campo!AG424:AH424),"revisar"))*400</f>
        <v>3600</v>
      </c>
      <c r="V420" s="139">
        <f t="shared" si="41"/>
        <v>3600</v>
      </c>
    </row>
    <row r="421" spans="1:22" x14ac:dyDescent="0.25">
      <c r="A421" s="134">
        <f>datos_campo!A425</f>
        <v>42901</v>
      </c>
      <c r="B421" s="135" t="str">
        <f>datos_campo!B425</f>
        <v>Carolina</v>
      </c>
      <c r="C421" s="218">
        <f>datos_campo!C425</f>
        <v>7</v>
      </c>
      <c r="D421" s="135">
        <f>datos_campo!D425</f>
        <v>51</v>
      </c>
      <c r="E421" s="136">
        <f>datos_campo!E425</f>
        <v>11</v>
      </c>
      <c r="F421" s="135">
        <f>datos_campo!F425</f>
        <v>0</v>
      </c>
      <c r="G421" s="135">
        <f>datos_campo!G425</f>
        <v>5</v>
      </c>
      <c r="H421" s="136">
        <f>(datos_campo!H425/G421)</f>
        <v>96.2</v>
      </c>
      <c r="I421" s="136">
        <f>(datos_campo!I425/G421)</f>
        <v>7.6</v>
      </c>
      <c r="J421" s="136">
        <f t="shared" si="38"/>
        <v>103.8</v>
      </c>
      <c r="K421" s="136">
        <f t="shared" si="39"/>
        <v>92.678227360308284</v>
      </c>
      <c r="L421" s="136">
        <f t="shared" si="40"/>
        <v>7.3217726396917149</v>
      </c>
      <c r="M421" s="137">
        <f>IF(COUNTIF(datos_campo!K425:T425,"&gt;=0")&gt;=1,((SUM(datos_campo!K425:T425)*100)/(COUNTIF(datos_campo!K425:T425,"&gt;=0")*20))," ")</f>
        <v>48.75</v>
      </c>
      <c r="N421" s="135">
        <f>IF(AND(datos_campo!U425&gt;=0,datos_campo!V425&gt;=0),AVERAGE(datos_campo!U425:V425),IF(OR(datos_campo!U425="",datos_campo!V425=""),SUM(datos_campo!U425:V425),"revisar"))*400</f>
        <v>12000</v>
      </c>
      <c r="O421" s="135">
        <f>IF(AND(datos_campo!W425&gt;=0,datos_campo!X425&gt;=0),AVERAGE(datos_campo!W425:X425),IF(OR(datos_campo!W425="",datos_campo!X425=""),SUM(datos_campo!W425:X425),"revisar"))*400</f>
        <v>11600</v>
      </c>
      <c r="P421" s="135">
        <f>IF(AND(datos_campo!Y425&gt;=0,datos_campo!Z425&gt;=0),AVERAGE(datos_campo!Y425:Z425),IF(OR(datos_campo!Y425="",datos_campo!Z425=""),SUM(datos_campo!Y425:Z425),"revisar"))*400</f>
        <v>0</v>
      </c>
      <c r="Q421" s="135">
        <f>IF(AND(datos_campo!AA425&gt;=0,datos_campo!AB425&gt;=0),AVERAGE(datos_campo!AA425:AB425),IF(OR(datos_campo!AA425="",datos_campo!AB425=""),SUM(datos_campo!AA425:AB425),"revisar"))*400</f>
        <v>0</v>
      </c>
      <c r="R421" s="135">
        <f>IF(AND(datos_campo!AC425&gt;=0,datos_campo!AD425&gt;=0),AVERAGE(datos_campo!AC425:AD425),IF(OR(datos_campo!AC425="",datos_campo!AD425=""),SUM(datos_campo!AC425:AD425),"revisar"))*400</f>
        <v>0</v>
      </c>
      <c r="S421" s="135">
        <f t="shared" si="42"/>
        <v>23600</v>
      </c>
      <c r="T421" s="135">
        <f>IF(AND(datos_campo!AE410&gt;=0,datos_campo!AF410&gt;=0),AVERAGE(datos_campo!AE410:AF410),IF(OR(datos_campo!AE410="",datos_campo!AF410=""),SUM(datos_campo!AE410:AF410),"revisar"))*400</f>
        <v>0</v>
      </c>
      <c r="U421" s="135">
        <f>IF(AND(datos_campo!AG425&gt;=0,datos_campo!AH425&gt;=0),AVERAGE(datos_campo!AG425:AH425),IF(OR(datos_campo!AG425="",datos_campo!AH425=""),SUM(datos_campo!AG425:AH425),"revisar"))*400</f>
        <v>0</v>
      </c>
      <c r="V421" s="139">
        <f t="shared" si="41"/>
        <v>0</v>
      </c>
    </row>
    <row r="422" spans="1:22" x14ac:dyDescent="0.25">
      <c r="A422" s="134">
        <f>datos_campo!A426</f>
        <v>42901</v>
      </c>
      <c r="B422" s="135" t="str">
        <f>datos_campo!B426</f>
        <v>Carolina</v>
      </c>
      <c r="C422" s="218">
        <f>datos_campo!C426</f>
        <v>7</v>
      </c>
      <c r="D422" s="135">
        <f>datos_campo!D426</f>
        <v>52</v>
      </c>
      <c r="E422" s="136">
        <f>datos_campo!E426</f>
        <v>11</v>
      </c>
      <c r="F422" s="135">
        <f>datos_campo!F426</f>
        <v>0</v>
      </c>
      <c r="G422" s="135">
        <f>datos_campo!G426</f>
        <v>5</v>
      </c>
      <c r="H422" s="136">
        <f>(datos_campo!H426/G422)</f>
        <v>52.4</v>
      </c>
      <c r="I422" s="136">
        <f>(datos_campo!I426/G422)</f>
        <v>17.600000000000001</v>
      </c>
      <c r="J422" s="136">
        <f t="shared" si="38"/>
        <v>70</v>
      </c>
      <c r="K422" s="136">
        <f t="shared" si="39"/>
        <v>74.857142857142861</v>
      </c>
      <c r="L422" s="136">
        <f t="shared" si="40"/>
        <v>25.142857142857146</v>
      </c>
      <c r="M422" s="137">
        <f>IF(COUNTIF(datos_campo!K426:T426,"&gt;=0")&gt;=1,((SUM(datos_campo!K426:T426)*100)/(COUNTIF(datos_campo!K426:T426,"&gt;=0")*20))," ")</f>
        <v>13.444444444444445</v>
      </c>
      <c r="N422" s="135">
        <f>IF(AND(datos_campo!U426&gt;=0,datos_campo!V426&gt;=0),AVERAGE(datos_campo!U426:V426),IF(OR(datos_campo!U426="",datos_campo!V426=""),SUM(datos_campo!U426:V426),"revisar"))*400</f>
        <v>11200</v>
      </c>
      <c r="O422" s="135">
        <f>IF(AND(datos_campo!W426&gt;=0,datos_campo!X426&gt;=0),AVERAGE(datos_campo!W426:X426),IF(OR(datos_campo!W426="",datos_campo!X426=""),SUM(datos_campo!W426:X426),"revisar"))*400</f>
        <v>12000</v>
      </c>
      <c r="P422" s="135">
        <f>IF(AND(datos_campo!Y426&gt;=0,datos_campo!Z426&gt;=0),AVERAGE(datos_campo!Y426:Z426),IF(OR(datos_campo!Y426="",datos_campo!Z426=""),SUM(datos_campo!Y426:Z426),"revisar"))*400</f>
        <v>0</v>
      </c>
      <c r="Q422" s="135">
        <f>IF(AND(datos_campo!AA426&gt;=0,datos_campo!AB426&gt;=0),AVERAGE(datos_campo!AA426:AB426),IF(OR(datos_campo!AA426="",datos_campo!AB426=""),SUM(datos_campo!AA426:AB426),"revisar"))*400</f>
        <v>0</v>
      </c>
      <c r="R422" s="135">
        <f>IF(AND(datos_campo!AC426&gt;=0,datos_campo!AD426&gt;=0),AVERAGE(datos_campo!AC426:AD426),IF(OR(datos_campo!AC426="",datos_campo!AD426=""),SUM(datos_campo!AC426:AD426),"revisar"))*400</f>
        <v>0</v>
      </c>
      <c r="S422" s="135">
        <f t="shared" si="42"/>
        <v>23200</v>
      </c>
      <c r="T422" s="135">
        <f>IF(AND(datos_campo!AE411&gt;=0,datos_campo!AF411&gt;=0),AVERAGE(datos_campo!AE411:AF411),IF(OR(datos_campo!AE411="",datos_campo!AF411=""),SUM(datos_campo!AE411:AF411),"revisar"))*400</f>
        <v>0</v>
      </c>
      <c r="U422" s="135">
        <f>IF(AND(datos_campo!AG426&gt;=0,datos_campo!AH426&gt;=0),AVERAGE(datos_campo!AG426:AH426),IF(OR(datos_campo!AG426="",datos_campo!AH426=""),SUM(datos_campo!AG426:AH426),"revisar"))*400</f>
        <v>800</v>
      </c>
      <c r="V422" s="139">
        <f t="shared" si="41"/>
        <v>800</v>
      </c>
    </row>
    <row r="423" spans="1:22" x14ac:dyDescent="0.25">
      <c r="A423" s="134">
        <f>datos_campo!A427</f>
        <v>42901</v>
      </c>
      <c r="B423" s="135" t="str">
        <f>datos_campo!B427</f>
        <v>Carolina</v>
      </c>
      <c r="C423" s="218">
        <f>datos_campo!C427</f>
        <v>7</v>
      </c>
      <c r="D423" s="135">
        <f>datos_campo!D427</f>
        <v>53</v>
      </c>
      <c r="E423" s="136">
        <f>datos_campo!E427</f>
        <v>11</v>
      </c>
      <c r="F423" s="135">
        <f>datos_campo!F427</f>
        <v>0</v>
      </c>
      <c r="G423" s="135">
        <f>datos_campo!G427</f>
        <v>5</v>
      </c>
      <c r="H423" s="136">
        <f>(datos_campo!H427/G423)</f>
        <v>99.6</v>
      </c>
      <c r="I423" s="136">
        <f>(datos_campo!I427/G423)</f>
        <v>22</v>
      </c>
      <c r="J423" s="136">
        <f t="shared" si="38"/>
        <v>121.6</v>
      </c>
      <c r="K423" s="136">
        <f t="shared" si="39"/>
        <v>81.90789473684211</v>
      </c>
      <c r="L423" s="136">
        <f t="shared" si="40"/>
        <v>18.092105263157897</v>
      </c>
      <c r="M423" s="137">
        <f>IF(COUNTIF(datos_campo!K427:T427,"&gt;=0")&gt;=1,((SUM(datos_campo!K427:T427)*100)/(COUNTIF(datos_campo!K427:T427,"&gt;=0")*20))," ")</f>
        <v>14.5</v>
      </c>
      <c r="N423" s="135">
        <f>IF(AND(datos_campo!U427&gt;=0,datos_campo!V427&gt;=0),AVERAGE(datos_campo!U427:V427),IF(OR(datos_campo!U427="",datos_campo!V427=""),SUM(datos_campo!U427:V427),"revisar"))*400</f>
        <v>20800</v>
      </c>
      <c r="O423" s="135">
        <f>IF(AND(datos_campo!W427&gt;=0,datos_campo!X427&gt;=0),AVERAGE(datos_campo!W427:X427),IF(OR(datos_campo!W427="",datos_campo!X427=""),SUM(datos_campo!W427:X427),"revisar"))*400</f>
        <v>15200</v>
      </c>
      <c r="P423" s="135">
        <f>IF(AND(datos_campo!Y427&gt;=0,datos_campo!Z427&gt;=0),AVERAGE(datos_campo!Y427:Z427),IF(OR(datos_campo!Y427="",datos_campo!Z427=""),SUM(datos_campo!Y427:Z427),"revisar"))*400</f>
        <v>0</v>
      </c>
      <c r="Q423" s="135">
        <f>IF(AND(datos_campo!AA427&gt;=0,datos_campo!AB427&gt;=0),AVERAGE(datos_campo!AA427:AB427),IF(OR(datos_campo!AA427="",datos_campo!AB427=""),SUM(datos_campo!AA427:AB427),"revisar"))*400</f>
        <v>0</v>
      </c>
      <c r="R423" s="135">
        <f>IF(AND(datos_campo!AC427&gt;=0,datos_campo!AD427&gt;=0),AVERAGE(datos_campo!AC427:AD427),IF(OR(datos_campo!AC427="",datos_campo!AD427=""),SUM(datos_campo!AC427:AD427),"revisar"))*400</f>
        <v>0</v>
      </c>
      <c r="S423" s="135">
        <f t="shared" si="42"/>
        <v>36000</v>
      </c>
      <c r="T423" s="135">
        <f>IF(AND(datos_campo!AE412&gt;=0,datos_campo!AF412&gt;=0),AVERAGE(datos_campo!AE412:AF412),IF(OR(datos_campo!AE412="",datos_campo!AF412=""),SUM(datos_campo!AE412:AF412),"revisar"))*400</f>
        <v>0</v>
      </c>
      <c r="U423" s="135">
        <f>IF(AND(datos_campo!AG427&gt;=0,datos_campo!AH427&gt;=0),AVERAGE(datos_campo!AG427:AH427),IF(OR(datos_campo!AG427="",datos_campo!AH427=""),SUM(datos_campo!AG427:AH427),"revisar"))*400</f>
        <v>4000</v>
      </c>
      <c r="V423" s="139">
        <f t="shared" si="41"/>
        <v>4000</v>
      </c>
    </row>
    <row r="424" spans="1:22" x14ac:dyDescent="0.25">
      <c r="A424" s="134">
        <f>datos_campo!A428</f>
        <v>42901</v>
      </c>
      <c r="B424" s="135" t="str">
        <f>datos_campo!B428</f>
        <v>Carolina</v>
      </c>
      <c r="C424" s="218">
        <f>datos_campo!C428</f>
        <v>7</v>
      </c>
      <c r="D424" s="135">
        <f>datos_campo!D428</f>
        <v>54</v>
      </c>
      <c r="E424" s="136">
        <f>datos_campo!E428</f>
        <v>11</v>
      </c>
      <c r="F424" s="135">
        <f>datos_campo!F428</f>
        <v>0</v>
      </c>
      <c r="G424" s="135">
        <f>datos_campo!G428</f>
        <v>5</v>
      </c>
      <c r="H424" s="136">
        <f>(datos_campo!H428/G424)</f>
        <v>77.599999999999994</v>
      </c>
      <c r="I424" s="136">
        <f>(datos_campo!I428/G424)</f>
        <v>11.8</v>
      </c>
      <c r="J424" s="136">
        <f t="shared" si="38"/>
        <v>89.399999999999991</v>
      </c>
      <c r="K424" s="136">
        <f t="shared" si="39"/>
        <v>86.800894854586133</v>
      </c>
      <c r="L424" s="136">
        <f t="shared" si="40"/>
        <v>13.199105145413872</v>
      </c>
      <c r="M424" s="137">
        <f>IF(COUNTIF(datos_campo!K428:T428,"&gt;=0")&gt;=1,((SUM(datos_campo!K428:T428)*100)/(COUNTIF(datos_campo!K428:T428,"&gt;=0")*20))," ")</f>
        <v>5</v>
      </c>
      <c r="N424" s="135">
        <f>IF(AND(datos_campo!U428&gt;=0,datos_campo!V428&gt;=0),AVERAGE(datos_campo!U428:V428),IF(OR(datos_campo!U428="",datos_campo!V428=""),SUM(datos_campo!U428:V428),"revisar"))*400</f>
        <v>9200</v>
      </c>
      <c r="O424" s="135">
        <f>IF(AND(datos_campo!W428&gt;=0,datos_campo!X428&gt;=0),AVERAGE(datos_campo!W428:X428),IF(OR(datos_campo!W428="",datos_campo!X428=""),SUM(datos_campo!W428:X428),"revisar"))*400</f>
        <v>3200</v>
      </c>
      <c r="P424" s="135">
        <f>IF(AND(datos_campo!Y428&gt;=0,datos_campo!Z428&gt;=0),AVERAGE(datos_campo!Y428:Z428),IF(OR(datos_campo!Y428="",datos_campo!Z428=""),SUM(datos_campo!Y428:Z428),"revisar"))*400</f>
        <v>0</v>
      </c>
      <c r="Q424" s="135">
        <f>IF(AND(datos_campo!AA428&gt;=0,datos_campo!AB428&gt;=0),AVERAGE(datos_campo!AA428:AB428),IF(OR(datos_campo!AA428="",datos_campo!AB428=""),SUM(datos_campo!AA428:AB428),"revisar"))*400</f>
        <v>0</v>
      </c>
      <c r="R424" s="135">
        <f>IF(AND(datos_campo!AC428&gt;=0,datos_campo!AD428&gt;=0),AVERAGE(datos_campo!AC428:AD428),IF(OR(datos_campo!AC428="",datos_campo!AD428=""),SUM(datos_campo!AC428:AD428),"revisar"))*400</f>
        <v>0</v>
      </c>
      <c r="S424" s="135">
        <f t="shared" si="42"/>
        <v>12400</v>
      </c>
      <c r="T424" s="135">
        <f>IF(AND(datos_campo!AE413&gt;=0,datos_campo!AF413&gt;=0),AVERAGE(datos_campo!AE413:AF413),IF(OR(datos_campo!AE413="",datos_campo!AF413=""),SUM(datos_campo!AE413:AF413),"revisar"))*400</f>
        <v>0</v>
      </c>
      <c r="U424" s="135">
        <f>IF(AND(datos_campo!AG428&gt;=0,datos_campo!AH428&gt;=0),AVERAGE(datos_campo!AG428:AH428),IF(OR(datos_campo!AG428="",datos_campo!AH428=""),SUM(datos_campo!AG428:AH428),"revisar"))*400</f>
        <v>1200</v>
      </c>
      <c r="V424" s="139">
        <f t="shared" si="41"/>
        <v>1200</v>
      </c>
    </row>
    <row r="425" spans="1:22" x14ac:dyDescent="0.25">
      <c r="A425" s="134">
        <f>datos_campo!A429</f>
        <v>42901</v>
      </c>
      <c r="B425" s="135" t="str">
        <f>datos_campo!B429</f>
        <v>Carolina</v>
      </c>
      <c r="C425" s="218">
        <f>datos_campo!C429</f>
        <v>7</v>
      </c>
      <c r="D425" s="135">
        <f>datos_campo!D429</f>
        <v>55</v>
      </c>
      <c r="E425" s="136">
        <f>datos_campo!E429</f>
        <v>11</v>
      </c>
      <c r="F425" s="135">
        <f>datos_campo!F429</f>
        <v>0</v>
      </c>
      <c r="G425" s="135">
        <f>datos_campo!G429</f>
        <v>5</v>
      </c>
      <c r="H425" s="136">
        <f>(datos_campo!H429/G425)</f>
        <v>70.599999999999994</v>
      </c>
      <c r="I425" s="136">
        <f>(datos_campo!I429/G425)</f>
        <v>35.6</v>
      </c>
      <c r="J425" s="136">
        <f t="shared" si="38"/>
        <v>106.19999999999999</v>
      </c>
      <c r="K425" s="136">
        <f t="shared" si="39"/>
        <v>66.47834274952919</v>
      </c>
      <c r="L425" s="136">
        <f t="shared" si="40"/>
        <v>33.521657250470817</v>
      </c>
      <c r="M425" s="137">
        <f>IF(COUNTIF(datos_campo!K429:T429,"&gt;=0")&gt;=1,((SUM(datos_campo!K429:T429)*100)/(COUNTIF(datos_campo!K429:T429,"&gt;=0")*20))," ")</f>
        <v>3.15</v>
      </c>
      <c r="N425" s="135">
        <f>IF(AND(datos_campo!U429&gt;=0,datos_campo!V429&gt;=0),AVERAGE(datos_campo!U429:V429),IF(OR(datos_campo!U429="",datos_campo!V429=""),SUM(datos_campo!U429:V429),"revisar"))*400</f>
        <v>3600</v>
      </c>
      <c r="O425" s="135">
        <f>IF(AND(datos_campo!W429&gt;=0,datos_campo!X429&gt;=0),AVERAGE(datos_campo!W429:X429),IF(OR(datos_campo!W429="",datos_campo!X429=""),SUM(datos_campo!W429:X429),"revisar"))*400</f>
        <v>18400</v>
      </c>
      <c r="P425" s="135">
        <f>IF(AND(datos_campo!Y429&gt;=0,datos_campo!Z429&gt;=0),AVERAGE(datos_campo!Y429:Z429),IF(OR(datos_campo!Y429="",datos_campo!Z429=""),SUM(datos_campo!Y429:Z429),"revisar"))*400</f>
        <v>4000</v>
      </c>
      <c r="Q425" s="135">
        <f>IF(AND(datos_campo!AA429&gt;=0,datos_campo!AB429&gt;=0),AVERAGE(datos_campo!AA429:AB429),IF(OR(datos_campo!AA429="",datos_campo!AB429=""),SUM(datos_campo!AA429:AB429),"revisar"))*400</f>
        <v>0</v>
      </c>
      <c r="R425" s="135">
        <f>IF(AND(datos_campo!AC429&gt;=0,datos_campo!AD429&gt;=0),AVERAGE(datos_campo!AC429:AD429),IF(OR(datos_campo!AC429="",datos_campo!AD429=""),SUM(datos_campo!AC429:AD429),"revisar"))*400</f>
        <v>0</v>
      </c>
      <c r="S425" s="135">
        <f t="shared" si="42"/>
        <v>26000</v>
      </c>
      <c r="T425" s="135">
        <f>IF(AND(datos_campo!AE414&gt;=0,datos_campo!AF414&gt;=0),AVERAGE(datos_campo!AE414:AF414),IF(OR(datos_campo!AE414="",datos_campo!AF414=""),SUM(datos_campo!AE414:AF414),"revisar"))*400</f>
        <v>0</v>
      </c>
      <c r="U425" s="135">
        <f>IF(AND(datos_campo!AG429&gt;=0,datos_campo!AH429&gt;=0),AVERAGE(datos_campo!AG429:AH429),IF(OR(datos_campo!AG429="",datos_campo!AH429=""),SUM(datos_campo!AG429:AH429),"revisar"))*400</f>
        <v>400</v>
      </c>
      <c r="V425" s="139">
        <f t="shared" si="41"/>
        <v>400</v>
      </c>
    </row>
    <row r="426" spans="1:22" x14ac:dyDescent="0.25">
      <c r="A426" s="134">
        <f>datos_campo!A430</f>
        <v>42901</v>
      </c>
      <c r="B426" s="135" t="str">
        <f>datos_campo!B430</f>
        <v>Carolina</v>
      </c>
      <c r="C426" s="218">
        <f>datos_campo!C430</f>
        <v>7</v>
      </c>
      <c r="D426" s="135">
        <f>datos_campo!D430</f>
        <v>56</v>
      </c>
      <c r="E426" s="136">
        <f>datos_campo!E430</f>
        <v>14</v>
      </c>
      <c r="F426" s="135">
        <f>datos_campo!F430</f>
        <v>0</v>
      </c>
      <c r="G426" s="135">
        <f>datos_campo!G430</f>
        <v>5</v>
      </c>
      <c r="H426" s="136">
        <f>(datos_campo!H430/G426)</f>
        <v>95.2</v>
      </c>
      <c r="I426" s="136">
        <f>(datos_campo!I430/G426)</f>
        <v>16.8</v>
      </c>
      <c r="J426" s="136">
        <f t="shared" si="38"/>
        <v>112</v>
      </c>
      <c r="K426" s="136">
        <f t="shared" si="39"/>
        <v>85</v>
      </c>
      <c r="L426" s="136">
        <f t="shared" si="40"/>
        <v>15</v>
      </c>
      <c r="M426" s="137">
        <f>IF(COUNTIF(datos_campo!K430:T430,"&gt;=0")&gt;=1,((SUM(datos_campo!K430:T430)*100)/(COUNTIF(datos_campo!K430:T430,"&gt;=0")*20))," ")</f>
        <v>7.75</v>
      </c>
      <c r="N426" s="135">
        <f>IF(AND(datos_campo!U430&gt;=0,datos_campo!V430&gt;=0),AVERAGE(datos_campo!U430:V430),IF(OR(datos_campo!U430="",datos_campo!V430=""),SUM(datos_campo!U430:V430),"revisar"))*400</f>
        <v>11200</v>
      </c>
      <c r="O426" s="135">
        <f>IF(AND(datos_campo!W430&gt;=0,datos_campo!X430&gt;=0),AVERAGE(datos_campo!W430:X430),IF(OR(datos_campo!W430="",datos_campo!X430=""),SUM(datos_campo!W430:X430),"revisar"))*400</f>
        <v>17600</v>
      </c>
      <c r="P426" s="135">
        <f>IF(AND(datos_campo!Y430&gt;=0,datos_campo!Z430&gt;=0),AVERAGE(datos_campo!Y430:Z430),IF(OR(datos_campo!Y430="",datos_campo!Z430=""),SUM(datos_campo!Y430:Z430),"revisar"))*400</f>
        <v>0</v>
      </c>
      <c r="Q426" s="135">
        <f>IF(AND(datos_campo!AA430&gt;=0,datos_campo!AB430&gt;=0),AVERAGE(datos_campo!AA430:AB430),IF(OR(datos_campo!AA430="",datos_campo!AB430=""),SUM(datos_campo!AA430:AB430),"revisar"))*400</f>
        <v>0</v>
      </c>
      <c r="R426" s="135">
        <f>IF(AND(datos_campo!AC430&gt;=0,datos_campo!AD430&gt;=0),AVERAGE(datos_campo!AC430:AD430),IF(OR(datos_campo!AC430="",datos_campo!AD430=""),SUM(datos_campo!AC430:AD430),"revisar"))*400</f>
        <v>400</v>
      </c>
      <c r="S426" s="135">
        <f t="shared" si="42"/>
        <v>29200</v>
      </c>
      <c r="T426" s="135">
        <f>IF(AND(datos_campo!AE415&gt;=0,datos_campo!AF415&gt;=0),AVERAGE(datos_campo!AE415:AF415),IF(OR(datos_campo!AE415="",datos_campo!AF415=""),SUM(datos_campo!AE415:AF415),"revisar"))*400</f>
        <v>0</v>
      </c>
      <c r="U426" s="135">
        <f>IF(AND(datos_campo!AG430&gt;=0,datos_campo!AH430&gt;=0),AVERAGE(datos_campo!AG430:AH430),IF(OR(datos_campo!AG430="",datos_campo!AH430=""),SUM(datos_campo!AG430:AH430),"revisar"))*400</f>
        <v>4000</v>
      </c>
      <c r="V426" s="139">
        <f t="shared" si="41"/>
        <v>4000</v>
      </c>
    </row>
    <row r="427" spans="1:22" x14ac:dyDescent="0.25">
      <c r="A427" s="134">
        <f>datos_campo!A431</f>
        <v>42901</v>
      </c>
      <c r="B427" s="135" t="str">
        <f>datos_campo!B431</f>
        <v>Carolina</v>
      </c>
      <c r="C427" s="218">
        <f>datos_campo!C431</f>
        <v>7</v>
      </c>
      <c r="D427" s="135">
        <f>datos_campo!D431</f>
        <v>57</v>
      </c>
      <c r="E427" s="136">
        <f>datos_campo!E431</f>
        <v>14</v>
      </c>
      <c r="F427" s="135">
        <f>datos_campo!F431</f>
        <v>0</v>
      </c>
      <c r="G427" s="135">
        <f>datos_campo!G431</f>
        <v>5</v>
      </c>
      <c r="H427" s="136">
        <f>(datos_campo!H431/G427)</f>
        <v>77.2</v>
      </c>
      <c r="I427" s="136">
        <f>(datos_campo!I431/G427)</f>
        <v>16.8</v>
      </c>
      <c r="J427" s="136">
        <f t="shared" si="38"/>
        <v>94</v>
      </c>
      <c r="K427" s="136">
        <f t="shared" si="39"/>
        <v>82.127659574468083</v>
      </c>
      <c r="L427" s="136">
        <f t="shared" si="40"/>
        <v>17.872340425531913</v>
      </c>
      <c r="M427" s="137">
        <f>IF(COUNTIF(datos_campo!K431:T431,"&gt;=0")&gt;=1,((SUM(datos_campo!K431:T431)*100)/(COUNTIF(datos_campo!K431:T431,"&gt;=0")*20))," ")</f>
        <v>21.5</v>
      </c>
      <c r="N427" s="135">
        <f>IF(AND(datos_campo!U431&gt;=0,datos_campo!V431&gt;=0),AVERAGE(datos_campo!U431:V431),IF(OR(datos_campo!U431="",datos_campo!V431=""),SUM(datos_campo!U431:V431),"revisar"))*400</f>
        <v>12800</v>
      </c>
      <c r="O427" s="135">
        <f>IF(AND(datos_campo!W431&gt;=0,datos_campo!X431&gt;=0),AVERAGE(datos_campo!W431:X431),IF(OR(datos_campo!W431="",datos_campo!X431=""),SUM(datos_campo!W431:X431),"revisar"))*400</f>
        <v>26000</v>
      </c>
      <c r="P427" s="135">
        <f>IF(AND(datos_campo!Y431&gt;=0,datos_campo!Z431&gt;=0),AVERAGE(datos_campo!Y431:Z431),IF(OR(datos_campo!Y431="",datos_campo!Z431=""),SUM(datos_campo!Y431:Z431),"revisar"))*400</f>
        <v>0</v>
      </c>
      <c r="Q427" s="135">
        <f>IF(AND(datos_campo!AA431&gt;=0,datos_campo!AB431&gt;=0),AVERAGE(datos_campo!AA431:AB431),IF(OR(datos_campo!AA431="",datos_campo!AB431=""),SUM(datos_campo!AA431:AB431),"revisar"))*400</f>
        <v>0</v>
      </c>
      <c r="R427" s="135">
        <f>IF(AND(datos_campo!AC431&gt;=0,datos_campo!AD431&gt;=0),AVERAGE(datos_campo!AC431:AD431),IF(OR(datos_campo!AC431="",datos_campo!AD431=""),SUM(datos_campo!AC431:AD431),"revisar"))*400</f>
        <v>0</v>
      </c>
      <c r="S427" s="135">
        <f t="shared" si="42"/>
        <v>38800</v>
      </c>
      <c r="T427" s="135">
        <f>IF(AND(datos_campo!AE416&gt;=0,datos_campo!AF416&gt;=0),AVERAGE(datos_campo!AE416:AF416),IF(OR(datos_campo!AE416="",datos_campo!AF416=""),SUM(datos_campo!AE416:AF416),"revisar"))*400</f>
        <v>0</v>
      </c>
      <c r="U427" s="135">
        <f>IF(AND(datos_campo!AG431&gt;=0,datos_campo!AH431&gt;=0),AVERAGE(datos_campo!AG431:AH431),IF(OR(datos_campo!AG431="",datos_campo!AH431=""),SUM(datos_campo!AG431:AH431),"revisar"))*400</f>
        <v>2000</v>
      </c>
      <c r="V427" s="139">
        <f t="shared" si="41"/>
        <v>2000</v>
      </c>
    </row>
    <row r="428" spans="1:22" x14ac:dyDescent="0.25">
      <c r="A428" s="134">
        <f>datos_campo!A432</f>
        <v>42901</v>
      </c>
      <c r="B428" s="135" t="str">
        <f>datos_campo!B432</f>
        <v>Carolina</v>
      </c>
      <c r="C428" s="218">
        <f>datos_campo!C432</f>
        <v>7</v>
      </c>
      <c r="D428" s="135">
        <f>datos_campo!D432</f>
        <v>58</v>
      </c>
      <c r="E428" s="136">
        <f>datos_campo!E432</f>
        <v>14</v>
      </c>
      <c r="F428" s="135">
        <f>datos_campo!F432</f>
        <v>0</v>
      </c>
      <c r="G428" s="135">
        <f>datos_campo!G432</f>
        <v>5</v>
      </c>
      <c r="H428" s="136">
        <f>(datos_campo!H432/G428)</f>
        <v>91.8</v>
      </c>
      <c r="I428" s="136">
        <f>(datos_campo!I432/G428)</f>
        <v>7.2</v>
      </c>
      <c r="J428" s="136">
        <f t="shared" si="38"/>
        <v>99</v>
      </c>
      <c r="K428" s="136">
        <f t="shared" si="39"/>
        <v>92.727272727272734</v>
      </c>
      <c r="L428" s="136">
        <f t="shared" si="40"/>
        <v>7.2727272727272725</v>
      </c>
      <c r="M428" s="137">
        <f>IF(COUNTIF(datos_campo!K432:T432,"&gt;=0")&gt;=1,((SUM(datos_campo!K432:T432)*100)/(COUNTIF(datos_campo!K432:T432,"&gt;=0")*20))," ")</f>
        <v>5</v>
      </c>
      <c r="N428" s="135">
        <f>IF(AND(datos_campo!U432&gt;=0,datos_campo!V432&gt;=0),AVERAGE(datos_campo!U432:V432),IF(OR(datos_campo!U432="",datos_campo!V432=""),SUM(datos_campo!U432:V432),"revisar"))*400</f>
        <v>4800</v>
      </c>
      <c r="O428" s="135">
        <f>IF(AND(datos_campo!W432&gt;=0,datos_campo!X432&gt;=0),AVERAGE(datos_campo!W432:X432),IF(OR(datos_campo!W432="",datos_campo!X432=""),SUM(datos_campo!W432:X432),"revisar"))*400</f>
        <v>18000</v>
      </c>
      <c r="P428" s="135">
        <f>IF(AND(datos_campo!Y432&gt;=0,datos_campo!Z432&gt;=0),AVERAGE(datos_campo!Y432:Z432),IF(OR(datos_campo!Y432="",datos_campo!Z432=""),SUM(datos_campo!Y432:Z432),"revisar"))*400</f>
        <v>0</v>
      </c>
      <c r="Q428" s="135">
        <f>IF(AND(datos_campo!AA432&gt;=0,datos_campo!AB432&gt;=0),AVERAGE(datos_campo!AA432:AB432),IF(OR(datos_campo!AA432="",datos_campo!AB432=""),SUM(datos_campo!AA432:AB432),"revisar"))*400</f>
        <v>0</v>
      </c>
      <c r="R428" s="135">
        <f>IF(AND(datos_campo!AC432&gt;=0,datos_campo!AD432&gt;=0),AVERAGE(datos_campo!AC432:AD432),IF(OR(datos_campo!AC432="",datos_campo!AD432=""),SUM(datos_campo!AC432:AD432),"revisar"))*400</f>
        <v>400</v>
      </c>
      <c r="S428" s="135">
        <f t="shared" si="42"/>
        <v>23200</v>
      </c>
      <c r="T428" s="135">
        <f>IF(AND(datos_campo!AE417&gt;=0,datos_campo!AF417&gt;=0),AVERAGE(datos_campo!AE417:AF417),IF(OR(datos_campo!AE417="",datos_campo!AF417=""),SUM(datos_campo!AE417:AF417),"revisar"))*400</f>
        <v>0</v>
      </c>
      <c r="U428" s="135">
        <f>IF(AND(datos_campo!AG432&gt;=0,datos_campo!AH432&gt;=0),AVERAGE(datos_campo!AG432:AH432),IF(OR(datos_campo!AG432="",datos_campo!AH432=""),SUM(datos_campo!AG432:AH432),"revisar"))*400</f>
        <v>1200</v>
      </c>
      <c r="V428" s="139">
        <f t="shared" si="41"/>
        <v>1200</v>
      </c>
    </row>
    <row r="429" spans="1:22" x14ac:dyDescent="0.25">
      <c r="A429" s="134">
        <f>datos_campo!A433</f>
        <v>42901</v>
      </c>
      <c r="B429" s="135" t="str">
        <f>datos_campo!B433</f>
        <v>Carolina</v>
      </c>
      <c r="C429" s="218">
        <f>datos_campo!C433</f>
        <v>7</v>
      </c>
      <c r="D429" s="135">
        <f>datos_campo!D433</f>
        <v>59</v>
      </c>
      <c r="E429" s="136">
        <f>datos_campo!E433</f>
        <v>14</v>
      </c>
      <c r="F429" s="135">
        <f>datos_campo!F433</f>
        <v>0</v>
      </c>
      <c r="G429" s="135">
        <f>datos_campo!G433</f>
        <v>5</v>
      </c>
      <c r="H429" s="136">
        <f>(datos_campo!H433/G429)</f>
        <v>67.8</v>
      </c>
      <c r="I429" s="136">
        <f>(datos_campo!I433/G429)</f>
        <v>22</v>
      </c>
      <c r="J429" s="136">
        <f t="shared" si="38"/>
        <v>89.8</v>
      </c>
      <c r="K429" s="136">
        <f t="shared" si="39"/>
        <v>75.501113585746111</v>
      </c>
      <c r="L429" s="136">
        <f t="shared" si="40"/>
        <v>24.498886414253899</v>
      </c>
      <c r="M429" s="137">
        <f>IF(COUNTIF(datos_campo!K433:T433,"&gt;=0")&gt;=1,((SUM(datos_campo!K433:T433)*100)/(COUNTIF(datos_campo!K433:T433,"&gt;=0")*20))," ")</f>
        <v>6.7</v>
      </c>
      <c r="N429" s="135">
        <f>IF(AND(datos_campo!U433&gt;=0,datos_campo!V433&gt;=0),AVERAGE(datos_campo!U433:V433),IF(OR(datos_campo!U433="",datos_campo!V433=""),SUM(datos_campo!U433:V433),"revisar"))*400</f>
        <v>32400</v>
      </c>
      <c r="O429" s="135">
        <f>IF(AND(datos_campo!W433&gt;=0,datos_campo!X433&gt;=0),AVERAGE(datos_campo!W433:X433),IF(OR(datos_campo!W433="",datos_campo!X433=""),SUM(datos_campo!W433:X433),"revisar"))*400</f>
        <v>32400</v>
      </c>
      <c r="P429" s="135">
        <f>IF(AND(datos_campo!Y433&gt;=0,datos_campo!Z433&gt;=0),AVERAGE(datos_campo!Y433:Z433),IF(OR(datos_campo!Y433="",datos_campo!Z433=""),SUM(datos_campo!Y433:Z433),"revisar"))*400</f>
        <v>18400</v>
      </c>
      <c r="Q429" s="135">
        <f>IF(AND(datos_campo!AA433&gt;=0,datos_campo!AB433&gt;=0),AVERAGE(datos_campo!AA433:AB433),IF(OR(datos_campo!AA433="",datos_campo!AB433=""),SUM(datos_campo!AA433:AB433),"revisar"))*400</f>
        <v>0</v>
      </c>
      <c r="R429" s="135">
        <f>IF(AND(datos_campo!AC433&gt;=0,datos_campo!AD433&gt;=0),AVERAGE(datos_campo!AC433:AD433),IF(OR(datos_campo!AC433="",datos_campo!AD433=""),SUM(datos_campo!AC433:AD433),"revisar"))*400</f>
        <v>0</v>
      </c>
      <c r="S429" s="135">
        <f t="shared" si="42"/>
        <v>83200</v>
      </c>
      <c r="T429" s="135">
        <f>IF(AND(datos_campo!AE418&gt;=0,datos_campo!AF418&gt;=0),AVERAGE(datos_campo!AE418:AF418),IF(OR(datos_campo!AE418="",datos_campo!AF418=""),SUM(datos_campo!AE418:AF418),"revisar"))*400</f>
        <v>0</v>
      </c>
      <c r="U429" s="135">
        <f>IF(AND(datos_campo!AG433&gt;=0,datos_campo!AH433&gt;=0),AVERAGE(datos_campo!AG433:AH433),IF(OR(datos_campo!AG433="",datos_campo!AH433=""),SUM(datos_campo!AG433:AH433),"revisar"))*400</f>
        <v>4000</v>
      </c>
      <c r="V429" s="139">
        <f t="shared" si="41"/>
        <v>4000</v>
      </c>
    </row>
    <row r="430" spans="1:22" ht="15.75" thickBot="1" x14ac:dyDescent="0.3">
      <c r="A430" s="152">
        <f>datos_campo!A434</f>
        <v>42901</v>
      </c>
      <c r="B430" s="153" t="str">
        <f>datos_campo!B434</f>
        <v>Carolina</v>
      </c>
      <c r="C430" s="219">
        <f>datos_campo!C434</f>
        <v>7</v>
      </c>
      <c r="D430" s="153">
        <f>datos_campo!D434</f>
        <v>60</v>
      </c>
      <c r="E430" s="154">
        <f>datos_campo!E434</f>
        <v>14</v>
      </c>
      <c r="F430" s="153">
        <f>datos_campo!F434</f>
        <v>0</v>
      </c>
      <c r="G430" s="153">
        <f>datos_campo!G434</f>
        <v>5</v>
      </c>
      <c r="H430" s="154">
        <f>(datos_campo!H434/G430)</f>
        <v>79</v>
      </c>
      <c r="I430" s="154">
        <f>(datos_campo!I434/G430)</f>
        <v>23.6</v>
      </c>
      <c r="J430" s="154">
        <f t="shared" si="38"/>
        <v>102.6</v>
      </c>
      <c r="K430" s="154">
        <f t="shared" si="39"/>
        <v>76.998050682261209</v>
      </c>
      <c r="L430" s="154">
        <f t="shared" si="40"/>
        <v>23.001949317738791</v>
      </c>
      <c r="M430" s="155">
        <f>IF(COUNTIF(datos_campo!K434:T434,"&gt;=0")&gt;=1,((SUM(datos_campo!K434:T434)*100)/(COUNTIF(datos_campo!K434:T434,"&gt;=0")*20))," ")</f>
        <v>21</v>
      </c>
      <c r="N430" s="153">
        <f>IF(AND(datos_campo!U434&gt;=0,datos_campo!V434&gt;=0),AVERAGE(datos_campo!U434:V434),IF(OR(datos_campo!U434="",datos_campo!V434=""),SUM(datos_campo!U434:V434),"revisar"))*400</f>
        <v>9600</v>
      </c>
      <c r="O430" s="153">
        <f>IF(AND(datos_campo!W434&gt;=0,datos_campo!X434&gt;=0),AVERAGE(datos_campo!W434:X434),IF(OR(datos_campo!W434="",datos_campo!X434=""),SUM(datos_campo!W434:X434),"revisar"))*400</f>
        <v>12400</v>
      </c>
      <c r="P430" s="153">
        <f>IF(AND(datos_campo!Y434&gt;=0,datos_campo!Z434&gt;=0),AVERAGE(datos_campo!Y434:Z434),IF(OR(datos_campo!Y434="",datos_campo!Z434=""),SUM(datos_campo!Y434:Z434),"revisar"))*400</f>
        <v>0</v>
      </c>
      <c r="Q430" s="153">
        <f>IF(AND(datos_campo!AA434&gt;=0,datos_campo!AB434&gt;=0),AVERAGE(datos_campo!AA434:AB434),IF(OR(datos_campo!AA434="",datos_campo!AB434=""),SUM(datos_campo!AA434:AB434),"revisar"))*400</f>
        <v>0</v>
      </c>
      <c r="R430" s="153">
        <f>IF(AND(datos_campo!AC434&gt;=0,datos_campo!AD434&gt;=0),AVERAGE(datos_campo!AC434:AD434),IF(OR(datos_campo!AC434="",datos_campo!AD434=""),SUM(datos_campo!AC434:AD434),"revisar"))*400</f>
        <v>0</v>
      </c>
      <c r="S430" s="153">
        <f t="shared" si="42"/>
        <v>22000</v>
      </c>
      <c r="T430" s="153">
        <f>IF(AND(datos_campo!AE419&gt;=0,datos_campo!AF419&gt;=0),AVERAGE(datos_campo!AE419:AF419),IF(OR(datos_campo!AE419="",datos_campo!AF419=""),SUM(datos_campo!AE419:AF419),"revisar"))*400</f>
        <v>0</v>
      </c>
      <c r="U430" s="153">
        <f>IF(AND(datos_campo!AG434&gt;=0,datos_campo!AH434&gt;=0),AVERAGE(datos_campo!AG434:AH434),IF(OR(datos_campo!AG434="",datos_campo!AH434=""),SUM(datos_campo!AG434:AH434),"revisar"))*400</f>
        <v>1600</v>
      </c>
      <c r="V430" s="157">
        <f t="shared" si="41"/>
        <v>1600</v>
      </c>
    </row>
  </sheetData>
  <sheetProtection selectLockedCells="1" selectUnlockedCells="1"/>
  <mergeCells count="6">
    <mergeCell ref="A1:F6"/>
    <mergeCell ref="G5:J6"/>
    <mergeCell ref="G1:V2"/>
    <mergeCell ref="G3:V4"/>
    <mergeCell ref="K5:N6"/>
    <mergeCell ref="O5:V6"/>
  </mergeCells>
  <phoneticPr fontId="3" type="noConversion"/>
  <pageMargins left="0.7" right="0.7" top="0.75" bottom="0.75" header="0.3" footer="0.3"/>
  <pageSetup paperSize="9" orientation="landscape" r:id="rId1"/>
  <ignoredErrors>
    <ignoredError sqref="M36" formulaRange="1"/>
  </ignoredError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1"/>
  <sheetViews>
    <sheetView tabSelected="1" topLeftCell="R1" workbookViewId="0">
      <selection activeCell="X2" sqref="X2:AG18"/>
    </sheetView>
  </sheetViews>
  <sheetFormatPr baseColWidth="10" defaultRowHeight="15" x14ac:dyDescent="0.25"/>
  <cols>
    <col min="1" max="1" width="21.28515625" style="241" customWidth="1"/>
    <col min="2" max="2" width="14.42578125" style="241" customWidth="1"/>
    <col min="3" max="3" width="11.85546875" style="241" customWidth="1"/>
    <col min="4" max="4" width="14.7109375" style="241" customWidth="1"/>
    <col min="5" max="5" width="8.28515625" style="241" customWidth="1"/>
    <col min="6" max="6" width="11.28515625" style="241" customWidth="1"/>
    <col min="7" max="7" width="9" style="241" customWidth="1"/>
    <col min="8" max="8" width="10.85546875" style="241" customWidth="1"/>
    <col min="9" max="9" width="10.140625" style="241" customWidth="1"/>
    <col min="10" max="10" width="8.85546875" style="241" customWidth="1"/>
    <col min="11" max="11" width="6.140625" style="241" customWidth="1"/>
    <col min="12" max="12" width="7.85546875" style="242" customWidth="1"/>
    <col min="13" max="13" width="13.85546875" style="241" customWidth="1"/>
    <col min="14" max="14" width="18.140625" style="241" customWidth="1"/>
    <col min="15" max="15" width="9" style="241" customWidth="1"/>
    <col min="16" max="16" width="10.42578125" style="241" customWidth="1"/>
    <col min="17" max="17" width="9.5703125" style="241" customWidth="1"/>
    <col min="18" max="18" width="8.85546875" style="241" customWidth="1"/>
    <col min="19" max="19" width="10.5703125" style="241" customWidth="1"/>
    <col min="20" max="20" width="14.7109375" style="241" customWidth="1"/>
    <col min="21" max="21" width="7.85546875" style="241" customWidth="1"/>
    <col min="22" max="22" width="15.5703125" style="241" customWidth="1"/>
    <col min="23" max="23" width="11.42578125" style="241"/>
  </cols>
  <sheetData>
    <row r="1" spans="1:33" x14ac:dyDescent="0.25">
      <c r="A1" s="244" t="s">
        <v>126</v>
      </c>
      <c r="B1" s="244" t="s">
        <v>0</v>
      </c>
      <c r="C1" s="244" t="s">
        <v>72</v>
      </c>
      <c r="D1" s="244" t="s">
        <v>127</v>
      </c>
      <c r="E1" s="244" t="s">
        <v>53</v>
      </c>
      <c r="F1" s="244" t="s">
        <v>59</v>
      </c>
      <c r="G1" s="244" t="s">
        <v>54</v>
      </c>
      <c r="H1" s="244" t="s">
        <v>27</v>
      </c>
      <c r="I1" s="244" t="s">
        <v>28</v>
      </c>
      <c r="J1" s="244" t="s">
        <v>37</v>
      </c>
      <c r="K1" s="244" t="s">
        <v>29</v>
      </c>
      <c r="L1" s="246" t="s">
        <v>30</v>
      </c>
      <c r="M1" s="244" t="s">
        <v>31</v>
      </c>
      <c r="N1" s="244" t="s">
        <v>46</v>
      </c>
      <c r="O1" s="244" t="s">
        <v>32</v>
      </c>
      <c r="P1" s="244" t="s">
        <v>34</v>
      </c>
      <c r="Q1" s="244" t="s">
        <v>35</v>
      </c>
      <c r="R1" s="244" t="s">
        <v>33</v>
      </c>
      <c r="S1" s="244" t="s">
        <v>36</v>
      </c>
      <c r="T1" s="244" t="s">
        <v>69</v>
      </c>
      <c r="U1" s="244" t="s">
        <v>71</v>
      </c>
      <c r="V1" s="244" t="s">
        <v>70</v>
      </c>
      <c r="W1" s="244"/>
    </row>
    <row r="2" spans="1:33" x14ac:dyDescent="0.25">
      <c r="A2" s="241">
        <v>40</v>
      </c>
      <c r="B2" s="241" t="s">
        <v>122</v>
      </c>
      <c r="C2" s="241">
        <v>1</v>
      </c>
      <c r="D2" s="241" t="s">
        <v>128</v>
      </c>
      <c r="E2" s="241">
        <v>1</v>
      </c>
      <c r="F2" s="241">
        <v>3</v>
      </c>
      <c r="G2" s="241">
        <v>5</v>
      </c>
      <c r="H2" s="241">
        <v>42.2</v>
      </c>
      <c r="I2" s="241">
        <v>28.8</v>
      </c>
      <c r="J2" s="241">
        <v>71</v>
      </c>
      <c r="K2" s="241">
        <v>59.436619718309856</v>
      </c>
      <c r="L2" s="242">
        <v>40.563380281690144</v>
      </c>
      <c r="M2" s="242">
        <v>19.600000000000001</v>
      </c>
      <c r="N2" s="243">
        <v>20000</v>
      </c>
      <c r="O2" s="243">
        <v>15200</v>
      </c>
      <c r="P2" s="243">
        <v>2000</v>
      </c>
      <c r="Q2" s="243">
        <v>0</v>
      </c>
      <c r="R2" s="243">
        <v>0</v>
      </c>
      <c r="S2" s="243">
        <v>37200</v>
      </c>
      <c r="T2" s="243">
        <v>0</v>
      </c>
      <c r="U2" s="243">
        <v>4000</v>
      </c>
      <c r="V2" s="243">
        <v>4000</v>
      </c>
      <c r="X2" s="346" t="s">
        <v>130</v>
      </c>
      <c r="Y2" s="346"/>
      <c r="Z2" s="346"/>
      <c r="AA2" s="346"/>
      <c r="AB2" s="346"/>
      <c r="AC2" s="346"/>
      <c r="AD2" s="346"/>
      <c r="AE2" s="346"/>
      <c r="AF2" s="346"/>
      <c r="AG2" s="346"/>
    </row>
    <row r="3" spans="1:33" x14ac:dyDescent="0.25">
      <c r="A3" s="241">
        <v>40</v>
      </c>
      <c r="B3" s="241" t="s">
        <v>122</v>
      </c>
      <c r="C3" s="241">
        <v>1</v>
      </c>
      <c r="D3" s="241" t="s">
        <v>128</v>
      </c>
      <c r="E3" s="241">
        <v>2</v>
      </c>
      <c r="F3" s="241">
        <v>3</v>
      </c>
      <c r="G3" s="241">
        <v>5</v>
      </c>
      <c r="H3" s="241">
        <v>18.8</v>
      </c>
      <c r="I3" s="241">
        <v>50.8</v>
      </c>
      <c r="J3" s="241">
        <v>69.599999999999994</v>
      </c>
      <c r="K3" s="241">
        <v>27.011494252873565</v>
      </c>
      <c r="L3" s="242">
        <v>72.988505747126439</v>
      </c>
      <c r="M3" s="242">
        <v>15</v>
      </c>
      <c r="N3" s="243">
        <v>12400</v>
      </c>
      <c r="O3" s="243">
        <v>13600</v>
      </c>
      <c r="P3" s="243">
        <v>0</v>
      </c>
      <c r="Q3" s="243">
        <v>800</v>
      </c>
      <c r="R3" s="243">
        <v>0</v>
      </c>
      <c r="S3" s="243">
        <v>26800</v>
      </c>
      <c r="T3" s="243">
        <v>0</v>
      </c>
      <c r="U3" s="243">
        <v>400</v>
      </c>
      <c r="V3" s="243">
        <v>400</v>
      </c>
      <c r="X3" s="346"/>
      <c r="Y3" s="346"/>
      <c r="Z3" s="346"/>
      <c r="AA3" s="346"/>
      <c r="AB3" s="346"/>
      <c r="AC3" s="346"/>
      <c r="AD3" s="346"/>
      <c r="AE3" s="346"/>
      <c r="AF3" s="346"/>
      <c r="AG3" s="346"/>
    </row>
    <row r="4" spans="1:33" x14ac:dyDescent="0.25">
      <c r="A4" s="241">
        <v>40</v>
      </c>
      <c r="B4" s="241" t="s">
        <v>122</v>
      </c>
      <c r="C4" s="241">
        <v>1</v>
      </c>
      <c r="D4" s="241" t="s">
        <v>128</v>
      </c>
      <c r="E4" s="241">
        <v>3</v>
      </c>
      <c r="F4" s="241">
        <v>3</v>
      </c>
      <c r="G4" s="241">
        <v>5</v>
      </c>
      <c r="H4" s="241">
        <v>27</v>
      </c>
      <c r="I4" s="241">
        <v>20.8</v>
      </c>
      <c r="J4" s="241">
        <v>47.8</v>
      </c>
      <c r="K4" s="241">
        <v>56.485355648535567</v>
      </c>
      <c r="L4" s="242">
        <v>43.51464435146444</v>
      </c>
      <c r="M4" s="242">
        <v>39.1</v>
      </c>
      <c r="N4" s="243">
        <v>18400</v>
      </c>
      <c r="O4" s="243">
        <v>5600</v>
      </c>
      <c r="P4" s="243">
        <v>800</v>
      </c>
      <c r="Q4" s="243">
        <v>1600</v>
      </c>
      <c r="R4" s="243">
        <v>0</v>
      </c>
      <c r="S4" s="243">
        <v>26400</v>
      </c>
      <c r="T4" s="243">
        <v>0</v>
      </c>
      <c r="U4" s="243">
        <v>2000</v>
      </c>
      <c r="V4" s="243">
        <v>2000</v>
      </c>
      <c r="X4" s="346"/>
      <c r="Y4" s="346"/>
      <c r="Z4" s="346"/>
      <c r="AA4" s="346"/>
      <c r="AB4" s="346"/>
      <c r="AC4" s="346"/>
      <c r="AD4" s="346"/>
      <c r="AE4" s="346"/>
      <c r="AF4" s="346"/>
      <c r="AG4" s="346"/>
    </row>
    <row r="5" spans="1:33" x14ac:dyDescent="0.25">
      <c r="A5" s="241">
        <v>40</v>
      </c>
      <c r="B5" s="241" t="s">
        <v>122</v>
      </c>
      <c r="C5" s="241">
        <v>1</v>
      </c>
      <c r="D5" s="241" t="s">
        <v>128</v>
      </c>
      <c r="E5" s="241">
        <v>4</v>
      </c>
      <c r="F5" s="241">
        <v>4</v>
      </c>
      <c r="G5" s="241">
        <v>5</v>
      </c>
      <c r="H5" s="241">
        <v>24.6</v>
      </c>
      <c r="I5" s="241">
        <v>20</v>
      </c>
      <c r="J5" s="241">
        <v>44.6</v>
      </c>
      <c r="K5" s="241">
        <v>55.156950672645735</v>
      </c>
      <c r="L5" s="242">
        <v>44.843049327354258</v>
      </c>
      <c r="M5" s="242">
        <v>15</v>
      </c>
      <c r="N5" s="243">
        <v>15600</v>
      </c>
      <c r="O5" s="243">
        <v>8800</v>
      </c>
      <c r="P5" s="243">
        <v>400</v>
      </c>
      <c r="Q5" s="243">
        <v>400</v>
      </c>
      <c r="R5" s="243">
        <v>0</v>
      </c>
      <c r="S5" s="243">
        <v>25200</v>
      </c>
      <c r="T5" s="243">
        <v>0</v>
      </c>
      <c r="U5" s="243">
        <v>800</v>
      </c>
      <c r="V5" s="243">
        <v>800</v>
      </c>
      <c r="X5" s="346"/>
      <c r="Y5" s="346"/>
      <c r="Z5" s="346"/>
      <c r="AA5" s="346"/>
      <c r="AB5" s="346"/>
      <c r="AC5" s="346"/>
      <c r="AD5" s="346"/>
      <c r="AE5" s="346"/>
      <c r="AF5" s="346"/>
      <c r="AG5" s="346"/>
    </row>
    <row r="6" spans="1:33" x14ac:dyDescent="0.25">
      <c r="A6" s="241">
        <v>40</v>
      </c>
      <c r="B6" s="241" t="s">
        <v>122</v>
      </c>
      <c r="C6" s="241">
        <v>1</v>
      </c>
      <c r="D6" s="241" t="s">
        <v>128</v>
      </c>
      <c r="E6" s="241">
        <v>5</v>
      </c>
      <c r="F6" s="241">
        <v>4</v>
      </c>
      <c r="G6" s="241">
        <v>5</v>
      </c>
      <c r="H6" s="241">
        <v>38</v>
      </c>
      <c r="I6" s="241">
        <v>17.2</v>
      </c>
      <c r="J6" s="241">
        <v>55.2</v>
      </c>
      <c r="K6" s="241">
        <v>68.840579710144922</v>
      </c>
      <c r="L6" s="242">
        <v>31.159420289855071</v>
      </c>
      <c r="M6" s="242">
        <v>28.65</v>
      </c>
      <c r="N6" s="243">
        <v>12800</v>
      </c>
      <c r="O6" s="243">
        <v>19600</v>
      </c>
      <c r="P6" s="243">
        <v>0</v>
      </c>
      <c r="Q6" s="243">
        <v>0</v>
      </c>
      <c r="R6" s="243">
        <v>0</v>
      </c>
      <c r="S6" s="243">
        <v>32400</v>
      </c>
      <c r="T6" s="243">
        <v>0</v>
      </c>
      <c r="U6" s="243">
        <v>800</v>
      </c>
      <c r="V6" s="243">
        <v>800</v>
      </c>
      <c r="X6" s="346"/>
      <c r="Y6" s="346"/>
      <c r="Z6" s="346"/>
      <c r="AA6" s="346"/>
      <c r="AB6" s="346"/>
      <c r="AC6" s="346"/>
      <c r="AD6" s="346"/>
      <c r="AE6" s="346"/>
      <c r="AF6" s="346"/>
      <c r="AG6" s="346"/>
    </row>
    <row r="7" spans="1:33" x14ac:dyDescent="0.25">
      <c r="A7" s="241">
        <v>40</v>
      </c>
      <c r="B7" s="241" t="s">
        <v>122</v>
      </c>
      <c r="C7" s="241">
        <v>1</v>
      </c>
      <c r="D7" s="241" t="s">
        <v>128</v>
      </c>
      <c r="E7" s="241">
        <v>6</v>
      </c>
      <c r="F7" s="241">
        <v>5</v>
      </c>
      <c r="G7" s="241">
        <v>5</v>
      </c>
      <c r="H7" s="241">
        <v>34</v>
      </c>
      <c r="I7" s="241">
        <v>32</v>
      </c>
      <c r="J7" s="241">
        <v>66</v>
      </c>
      <c r="K7" s="241">
        <v>51.515151515151516</v>
      </c>
      <c r="L7" s="242">
        <v>48.484848484848484</v>
      </c>
      <c r="M7" s="242">
        <v>29</v>
      </c>
      <c r="N7" s="243">
        <v>29600</v>
      </c>
      <c r="O7" s="243">
        <v>4800</v>
      </c>
      <c r="P7" s="243">
        <v>0</v>
      </c>
      <c r="Q7" s="243">
        <v>0</v>
      </c>
      <c r="R7" s="243">
        <v>0</v>
      </c>
      <c r="S7" s="243">
        <v>34400</v>
      </c>
      <c r="T7" s="243">
        <v>0</v>
      </c>
      <c r="U7" s="243">
        <v>1600</v>
      </c>
      <c r="V7" s="243">
        <v>1600</v>
      </c>
      <c r="X7" s="346"/>
      <c r="Y7" s="346"/>
      <c r="Z7" s="346"/>
      <c r="AA7" s="346"/>
      <c r="AB7" s="346"/>
      <c r="AC7" s="346"/>
      <c r="AD7" s="346"/>
      <c r="AE7" s="346"/>
      <c r="AF7" s="346"/>
      <c r="AG7" s="346"/>
    </row>
    <row r="8" spans="1:33" x14ac:dyDescent="0.25">
      <c r="A8" s="241">
        <v>40</v>
      </c>
      <c r="B8" s="241" t="s">
        <v>122</v>
      </c>
      <c r="C8" s="241">
        <v>1</v>
      </c>
      <c r="D8" s="241" t="s">
        <v>128</v>
      </c>
      <c r="E8" s="241">
        <v>7</v>
      </c>
      <c r="F8" s="241">
        <v>5</v>
      </c>
      <c r="G8" s="241">
        <v>5</v>
      </c>
      <c r="H8" s="241">
        <v>33.799999999999997</v>
      </c>
      <c r="I8" s="241">
        <v>24.2</v>
      </c>
      <c r="J8" s="241">
        <v>58</v>
      </c>
      <c r="K8" s="241">
        <v>58.275862068965509</v>
      </c>
      <c r="L8" s="242">
        <v>41.724137931034484</v>
      </c>
      <c r="M8" s="242">
        <v>40.833333333333336</v>
      </c>
      <c r="N8" s="243">
        <v>17200</v>
      </c>
      <c r="O8" s="243">
        <v>12400</v>
      </c>
      <c r="P8" s="243">
        <v>400</v>
      </c>
      <c r="Q8" s="243">
        <v>0</v>
      </c>
      <c r="R8" s="243">
        <v>0</v>
      </c>
      <c r="S8" s="243">
        <v>30000</v>
      </c>
      <c r="T8" s="243">
        <v>0</v>
      </c>
      <c r="U8" s="243">
        <v>3200</v>
      </c>
      <c r="V8" s="243">
        <v>3200</v>
      </c>
      <c r="X8" s="346"/>
      <c r="Y8" s="346"/>
      <c r="Z8" s="346"/>
      <c r="AA8" s="346"/>
      <c r="AB8" s="346"/>
      <c r="AC8" s="346"/>
      <c r="AD8" s="346"/>
      <c r="AE8" s="346"/>
      <c r="AF8" s="346"/>
      <c r="AG8" s="346"/>
    </row>
    <row r="9" spans="1:33" x14ac:dyDescent="0.25">
      <c r="A9" s="241">
        <v>40</v>
      </c>
      <c r="B9" s="241" t="s">
        <v>122</v>
      </c>
      <c r="C9" s="241">
        <v>1</v>
      </c>
      <c r="D9" s="241" t="s">
        <v>128</v>
      </c>
      <c r="E9" s="241">
        <v>8</v>
      </c>
      <c r="F9" s="241">
        <v>6</v>
      </c>
      <c r="G9" s="241">
        <v>5</v>
      </c>
      <c r="H9" s="241">
        <v>34.799999999999997</v>
      </c>
      <c r="I9" s="241">
        <v>21.2</v>
      </c>
      <c r="J9" s="241">
        <v>56</v>
      </c>
      <c r="K9" s="241">
        <v>62.142857142857132</v>
      </c>
      <c r="L9" s="242">
        <v>37.857142857142854</v>
      </c>
      <c r="M9" s="242">
        <v>16.875</v>
      </c>
      <c r="N9" s="243">
        <v>12400</v>
      </c>
      <c r="O9" s="243">
        <v>2800</v>
      </c>
      <c r="P9" s="243">
        <v>0</v>
      </c>
      <c r="Q9" s="243">
        <v>400</v>
      </c>
      <c r="R9" s="243">
        <v>0</v>
      </c>
      <c r="S9" s="243">
        <v>15600</v>
      </c>
      <c r="T9" s="243">
        <v>0</v>
      </c>
      <c r="U9" s="243">
        <v>800</v>
      </c>
      <c r="V9" s="243">
        <v>800</v>
      </c>
      <c r="X9" s="346"/>
      <c r="Y9" s="346"/>
      <c r="Z9" s="346"/>
      <c r="AA9" s="346"/>
      <c r="AB9" s="346"/>
      <c r="AC9" s="346"/>
      <c r="AD9" s="346"/>
      <c r="AE9" s="346"/>
      <c r="AF9" s="346"/>
      <c r="AG9" s="346"/>
    </row>
    <row r="10" spans="1:33" x14ac:dyDescent="0.25">
      <c r="A10" s="241">
        <v>40</v>
      </c>
      <c r="B10" s="241" t="s">
        <v>122</v>
      </c>
      <c r="C10" s="241">
        <v>1</v>
      </c>
      <c r="D10" s="241" t="s">
        <v>128</v>
      </c>
      <c r="E10" s="241">
        <v>9</v>
      </c>
      <c r="F10" s="241">
        <v>7</v>
      </c>
      <c r="G10" s="241">
        <v>5</v>
      </c>
      <c r="H10" s="241">
        <v>40.4</v>
      </c>
      <c r="I10" s="241">
        <v>15.4</v>
      </c>
      <c r="J10" s="241">
        <v>55.8</v>
      </c>
      <c r="K10" s="241">
        <v>72.401433691756282</v>
      </c>
      <c r="L10" s="242">
        <v>27.598566308243729</v>
      </c>
      <c r="M10" s="242">
        <v>8.75</v>
      </c>
      <c r="N10" s="243">
        <v>6800</v>
      </c>
      <c r="O10" s="243">
        <v>5600</v>
      </c>
      <c r="P10" s="243">
        <v>0</v>
      </c>
      <c r="Q10" s="243">
        <v>0</v>
      </c>
      <c r="R10" s="243">
        <v>0</v>
      </c>
      <c r="S10" s="243">
        <v>12400</v>
      </c>
      <c r="T10" s="243">
        <v>0</v>
      </c>
      <c r="U10" s="243">
        <v>0</v>
      </c>
      <c r="V10" s="243">
        <v>0</v>
      </c>
      <c r="X10" s="346"/>
      <c r="Y10" s="346"/>
      <c r="Z10" s="346"/>
      <c r="AA10" s="346"/>
      <c r="AB10" s="346"/>
      <c r="AC10" s="346"/>
      <c r="AD10" s="346"/>
      <c r="AE10" s="346"/>
      <c r="AF10" s="346"/>
      <c r="AG10" s="346"/>
    </row>
    <row r="11" spans="1:33" x14ac:dyDescent="0.25">
      <c r="A11" s="241">
        <v>40</v>
      </c>
      <c r="B11" s="241" t="s">
        <v>122</v>
      </c>
      <c r="C11" s="241">
        <v>1</v>
      </c>
      <c r="D11" s="241" t="s">
        <v>128</v>
      </c>
      <c r="E11" s="241">
        <v>10</v>
      </c>
      <c r="F11" s="241">
        <v>7</v>
      </c>
      <c r="G11" s="241">
        <v>5</v>
      </c>
      <c r="H11" s="241">
        <v>36.799999999999997</v>
      </c>
      <c r="I11" s="241">
        <v>23.2</v>
      </c>
      <c r="J11" s="241">
        <v>60</v>
      </c>
      <c r="K11" s="241">
        <v>61.333333333333329</v>
      </c>
      <c r="L11" s="242">
        <v>38.666666666666664</v>
      </c>
      <c r="M11" s="242">
        <v>33.75</v>
      </c>
      <c r="N11" s="243">
        <v>10400</v>
      </c>
      <c r="O11" s="243">
        <v>19200</v>
      </c>
      <c r="P11" s="243">
        <v>400</v>
      </c>
      <c r="Q11" s="243">
        <v>0</v>
      </c>
      <c r="R11" s="243">
        <v>0</v>
      </c>
      <c r="S11" s="243">
        <v>30000</v>
      </c>
      <c r="T11" s="243">
        <v>0</v>
      </c>
      <c r="U11" s="243">
        <v>2000</v>
      </c>
      <c r="V11" s="243">
        <v>2000</v>
      </c>
      <c r="X11" s="346"/>
      <c r="Y11" s="346"/>
      <c r="Z11" s="346"/>
      <c r="AA11" s="346"/>
      <c r="AB11" s="346"/>
      <c r="AC11" s="346"/>
      <c r="AD11" s="346"/>
      <c r="AE11" s="346"/>
      <c r="AF11" s="346"/>
      <c r="AG11" s="346"/>
    </row>
    <row r="12" spans="1:33" x14ac:dyDescent="0.25">
      <c r="A12" s="241">
        <v>40</v>
      </c>
      <c r="B12" s="241" t="s">
        <v>122</v>
      </c>
      <c r="C12" s="241">
        <v>1</v>
      </c>
      <c r="D12" s="241" t="s">
        <v>129</v>
      </c>
      <c r="E12" s="241">
        <v>11</v>
      </c>
      <c r="F12" s="241">
        <v>3</v>
      </c>
      <c r="G12" s="241">
        <v>5</v>
      </c>
      <c r="H12" s="241">
        <v>19.399999999999999</v>
      </c>
      <c r="I12" s="241">
        <v>20.6</v>
      </c>
      <c r="J12" s="241">
        <v>40</v>
      </c>
      <c r="K12" s="241">
        <v>48.499999999999993</v>
      </c>
      <c r="L12" s="242">
        <v>51.5</v>
      </c>
      <c r="M12" s="242">
        <v>47.5</v>
      </c>
      <c r="N12" s="243">
        <v>25200</v>
      </c>
      <c r="O12" s="243">
        <v>15600</v>
      </c>
      <c r="P12" s="243">
        <v>800</v>
      </c>
      <c r="Q12" s="243">
        <v>400</v>
      </c>
      <c r="R12" s="243">
        <v>0</v>
      </c>
      <c r="S12" s="243">
        <v>42000</v>
      </c>
      <c r="T12" s="243">
        <v>0</v>
      </c>
      <c r="U12" s="243">
        <v>3200</v>
      </c>
      <c r="V12" s="243">
        <v>3200</v>
      </c>
      <c r="X12" s="346"/>
      <c r="Y12" s="346"/>
      <c r="Z12" s="346"/>
      <c r="AA12" s="346"/>
      <c r="AB12" s="346"/>
      <c r="AC12" s="346"/>
      <c r="AD12" s="346"/>
      <c r="AE12" s="346"/>
      <c r="AF12" s="346"/>
      <c r="AG12" s="346"/>
    </row>
    <row r="13" spans="1:33" x14ac:dyDescent="0.25">
      <c r="A13" s="241">
        <v>40</v>
      </c>
      <c r="B13" s="241" t="s">
        <v>122</v>
      </c>
      <c r="C13" s="241">
        <v>1</v>
      </c>
      <c r="D13" s="241" t="s">
        <v>129</v>
      </c>
      <c r="E13" s="241">
        <v>12</v>
      </c>
      <c r="F13" s="241">
        <v>3</v>
      </c>
      <c r="G13" s="241">
        <v>5</v>
      </c>
      <c r="H13" s="241">
        <v>35.6</v>
      </c>
      <c r="I13" s="241">
        <v>13.8</v>
      </c>
      <c r="J13" s="241">
        <v>49.400000000000006</v>
      </c>
      <c r="K13" s="241">
        <v>72.064777327935218</v>
      </c>
      <c r="L13" s="242">
        <v>27.935222672064775</v>
      </c>
      <c r="M13" s="242">
        <v>35.4375</v>
      </c>
      <c r="N13" s="243">
        <v>11200</v>
      </c>
      <c r="O13" s="243">
        <v>8400</v>
      </c>
      <c r="P13" s="243">
        <v>2400</v>
      </c>
      <c r="Q13" s="243">
        <v>0</v>
      </c>
      <c r="R13" s="243">
        <v>0</v>
      </c>
      <c r="S13" s="243">
        <v>22000</v>
      </c>
      <c r="T13" s="243">
        <v>0</v>
      </c>
      <c r="U13" s="243">
        <v>0</v>
      </c>
      <c r="V13" s="243">
        <v>0</v>
      </c>
      <c r="X13" s="346"/>
      <c r="Y13" s="346"/>
      <c r="Z13" s="346"/>
      <c r="AA13" s="346"/>
      <c r="AB13" s="346"/>
      <c r="AC13" s="346"/>
      <c r="AD13" s="346"/>
      <c r="AE13" s="346"/>
      <c r="AF13" s="346"/>
      <c r="AG13" s="346"/>
    </row>
    <row r="14" spans="1:33" x14ac:dyDescent="0.25">
      <c r="A14" s="241">
        <v>40</v>
      </c>
      <c r="B14" s="241" t="s">
        <v>122</v>
      </c>
      <c r="C14" s="241">
        <v>1</v>
      </c>
      <c r="D14" s="241" t="s">
        <v>129</v>
      </c>
      <c r="E14" s="241">
        <v>13</v>
      </c>
      <c r="F14" s="241">
        <v>3</v>
      </c>
      <c r="G14" s="241">
        <v>5</v>
      </c>
      <c r="H14" s="241">
        <v>25</v>
      </c>
      <c r="I14" s="241">
        <v>23</v>
      </c>
      <c r="J14" s="241">
        <v>48</v>
      </c>
      <c r="K14" s="241">
        <v>52.083333333333336</v>
      </c>
      <c r="L14" s="242">
        <v>47.916666666666664</v>
      </c>
      <c r="M14" s="242">
        <v>19.375</v>
      </c>
      <c r="N14" s="243">
        <v>14400</v>
      </c>
      <c r="O14" s="243">
        <v>2000</v>
      </c>
      <c r="P14" s="243">
        <v>800</v>
      </c>
      <c r="Q14" s="243">
        <v>400</v>
      </c>
      <c r="R14" s="243">
        <v>0</v>
      </c>
      <c r="S14" s="243">
        <v>17600</v>
      </c>
      <c r="T14" s="243">
        <v>0</v>
      </c>
      <c r="U14" s="243">
        <v>0</v>
      </c>
      <c r="V14" s="243">
        <v>0</v>
      </c>
      <c r="X14" s="346"/>
      <c r="Y14" s="346"/>
      <c r="Z14" s="346"/>
      <c r="AA14" s="346"/>
      <c r="AB14" s="346"/>
      <c r="AC14" s="346"/>
      <c r="AD14" s="346"/>
      <c r="AE14" s="346"/>
      <c r="AF14" s="346"/>
      <c r="AG14" s="346"/>
    </row>
    <row r="15" spans="1:33" x14ac:dyDescent="0.25">
      <c r="A15" s="241">
        <v>40</v>
      </c>
      <c r="B15" s="241" t="s">
        <v>122</v>
      </c>
      <c r="C15" s="241">
        <v>1</v>
      </c>
      <c r="D15" s="241" t="s">
        <v>129</v>
      </c>
      <c r="E15" s="241">
        <v>14</v>
      </c>
      <c r="F15" s="241">
        <v>4</v>
      </c>
      <c r="G15" s="241">
        <v>5</v>
      </c>
      <c r="H15" s="241">
        <v>23</v>
      </c>
      <c r="I15" s="241">
        <v>24.8</v>
      </c>
      <c r="J15" s="241">
        <v>47.8</v>
      </c>
      <c r="K15" s="241">
        <v>48.117154811715487</v>
      </c>
      <c r="L15" s="242">
        <v>51.88284518828452</v>
      </c>
      <c r="M15" s="242">
        <v>17.142857142857142</v>
      </c>
      <c r="N15" s="243">
        <v>26000</v>
      </c>
      <c r="O15" s="243">
        <v>6000</v>
      </c>
      <c r="P15" s="243">
        <v>400</v>
      </c>
      <c r="Q15" s="243">
        <v>400</v>
      </c>
      <c r="R15" s="243">
        <v>0</v>
      </c>
      <c r="S15" s="243">
        <v>32800</v>
      </c>
      <c r="T15" s="243">
        <v>0</v>
      </c>
      <c r="U15" s="243">
        <v>2800</v>
      </c>
      <c r="V15" s="243">
        <v>2800</v>
      </c>
      <c r="X15" s="346"/>
      <c r="Y15" s="346"/>
      <c r="Z15" s="346"/>
      <c r="AA15" s="346"/>
      <c r="AB15" s="346"/>
      <c r="AC15" s="346"/>
      <c r="AD15" s="346"/>
      <c r="AE15" s="346"/>
      <c r="AF15" s="346"/>
      <c r="AG15" s="346"/>
    </row>
    <row r="16" spans="1:33" x14ac:dyDescent="0.25">
      <c r="A16" s="241">
        <v>40</v>
      </c>
      <c r="B16" s="241" t="s">
        <v>122</v>
      </c>
      <c r="C16" s="241">
        <v>1</v>
      </c>
      <c r="D16" s="241" t="s">
        <v>129</v>
      </c>
      <c r="E16" s="241">
        <v>15</v>
      </c>
      <c r="F16" s="241">
        <v>4</v>
      </c>
      <c r="G16" s="241">
        <v>5</v>
      </c>
      <c r="H16" s="241">
        <v>23.8</v>
      </c>
      <c r="I16" s="241">
        <v>24</v>
      </c>
      <c r="J16" s="241">
        <v>47.8</v>
      </c>
      <c r="K16" s="241">
        <v>49.7907949790795</v>
      </c>
      <c r="L16" s="242">
        <v>50.209205020920507</v>
      </c>
      <c r="M16" s="242">
        <v>9</v>
      </c>
      <c r="N16" s="243">
        <v>15600</v>
      </c>
      <c r="O16" s="243">
        <v>10000</v>
      </c>
      <c r="P16" s="243">
        <v>400</v>
      </c>
      <c r="Q16" s="243">
        <v>400</v>
      </c>
      <c r="R16" s="243">
        <v>0</v>
      </c>
      <c r="S16" s="243">
        <v>26400</v>
      </c>
      <c r="T16" s="243">
        <v>400</v>
      </c>
      <c r="U16" s="243">
        <v>0</v>
      </c>
      <c r="V16" s="243">
        <v>400</v>
      </c>
      <c r="X16" s="346"/>
      <c r="Y16" s="346"/>
      <c r="Z16" s="346"/>
      <c r="AA16" s="346"/>
      <c r="AB16" s="346"/>
      <c r="AC16" s="346"/>
      <c r="AD16" s="346"/>
      <c r="AE16" s="346"/>
      <c r="AF16" s="346"/>
      <c r="AG16" s="346"/>
    </row>
    <row r="17" spans="1:33" x14ac:dyDescent="0.25">
      <c r="A17" s="241">
        <v>40</v>
      </c>
      <c r="B17" s="241" t="s">
        <v>122</v>
      </c>
      <c r="C17" s="241">
        <v>1</v>
      </c>
      <c r="D17" s="241" t="s">
        <v>129</v>
      </c>
      <c r="E17" s="241">
        <v>16</v>
      </c>
      <c r="F17" s="241">
        <v>5</v>
      </c>
      <c r="G17" s="241">
        <v>5</v>
      </c>
      <c r="H17" s="241">
        <v>25.2</v>
      </c>
      <c r="I17" s="241">
        <v>12</v>
      </c>
      <c r="J17" s="241">
        <v>37.200000000000003</v>
      </c>
      <c r="K17" s="241">
        <v>67.741935483870961</v>
      </c>
      <c r="L17" s="242">
        <v>32.258064516129032</v>
      </c>
      <c r="M17" s="242">
        <v>21.071428571428573</v>
      </c>
      <c r="N17" s="243">
        <v>7200</v>
      </c>
      <c r="O17" s="243">
        <v>4000</v>
      </c>
      <c r="P17" s="243">
        <v>0</v>
      </c>
      <c r="Q17" s="243">
        <v>1200</v>
      </c>
      <c r="R17" s="243">
        <v>0</v>
      </c>
      <c r="S17" s="243">
        <v>12400</v>
      </c>
      <c r="T17" s="243">
        <v>0</v>
      </c>
      <c r="U17" s="243">
        <v>800</v>
      </c>
      <c r="V17" s="243">
        <v>800</v>
      </c>
      <c r="X17" s="346"/>
      <c r="Y17" s="346"/>
      <c r="Z17" s="346"/>
      <c r="AA17" s="346"/>
      <c r="AB17" s="346"/>
      <c r="AC17" s="346"/>
      <c r="AD17" s="346"/>
      <c r="AE17" s="346"/>
      <c r="AF17" s="346"/>
      <c r="AG17" s="346"/>
    </row>
    <row r="18" spans="1:33" x14ac:dyDescent="0.25">
      <c r="A18" s="241">
        <v>40</v>
      </c>
      <c r="B18" s="241" t="s">
        <v>122</v>
      </c>
      <c r="C18" s="241">
        <v>1</v>
      </c>
      <c r="D18" s="241" t="s">
        <v>129</v>
      </c>
      <c r="E18" s="241">
        <v>17</v>
      </c>
      <c r="F18" s="241">
        <v>5</v>
      </c>
      <c r="G18" s="241">
        <v>5</v>
      </c>
      <c r="H18" s="241">
        <v>68.8</v>
      </c>
      <c r="I18" s="241">
        <v>20.6</v>
      </c>
      <c r="J18" s="241">
        <v>89.4</v>
      </c>
      <c r="K18" s="241">
        <v>76.957494407158833</v>
      </c>
      <c r="L18" s="242">
        <v>23.042505592841163</v>
      </c>
      <c r="M18" s="242">
        <v>16</v>
      </c>
      <c r="N18" s="243">
        <v>23200</v>
      </c>
      <c r="O18" s="243">
        <v>8000</v>
      </c>
      <c r="P18" s="243">
        <v>0</v>
      </c>
      <c r="Q18" s="243">
        <v>800</v>
      </c>
      <c r="R18" s="243">
        <v>0</v>
      </c>
      <c r="S18" s="243">
        <v>32000</v>
      </c>
      <c r="T18" s="243">
        <v>0</v>
      </c>
      <c r="U18" s="243">
        <v>3200</v>
      </c>
      <c r="V18" s="243">
        <v>3200</v>
      </c>
      <c r="X18" s="346"/>
      <c r="Y18" s="346"/>
      <c r="Z18" s="346"/>
      <c r="AA18" s="346"/>
      <c r="AB18" s="346"/>
      <c r="AC18" s="346"/>
      <c r="AD18" s="346"/>
      <c r="AE18" s="346"/>
      <c r="AF18" s="346"/>
      <c r="AG18" s="346"/>
    </row>
    <row r="19" spans="1:33" x14ac:dyDescent="0.25">
      <c r="A19" s="241">
        <v>40</v>
      </c>
      <c r="B19" s="241" t="s">
        <v>122</v>
      </c>
      <c r="C19" s="241">
        <v>1</v>
      </c>
      <c r="D19" s="241" t="s">
        <v>129</v>
      </c>
      <c r="E19" s="241">
        <v>18</v>
      </c>
      <c r="F19" s="241">
        <v>6</v>
      </c>
      <c r="G19" s="241">
        <v>5</v>
      </c>
      <c r="H19" s="241">
        <v>32.799999999999997</v>
      </c>
      <c r="I19" s="241">
        <v>40.6</v>
      </c>
      <c r="J19" s="241">
        <v>73.400000000000006</v>
      </c>
      <c r="K19" s="241">
        <v>44.686648501362392</v>
      </c>
      <c r="L19" s="242">
        <v>55.313351498637601</v>
      </c>
      <c r="M19" s="242">
        <v>16.75</v>
      </c>
      <c r="N19" s="243">
        <v>16800</v>
      </c>
      <c r="O19" s="243">
        <v>14400</v>
      </c>
      <c r="P19" s="243">
        <v>0</v>
      </c>
      <c r="Q19" s="243">
        <v>400</v>
      </c>
      <c r="R19" s="243">
        <v>0</v>
      </c>
      <c r="S19" s="243">
        <v>31600</v>
      </c>
      <c r="T19" s="243">
        <v>0</v>
      </c>
      <c r="U19" s="243">
        <v>2400</v>
      </c>
      <c r="V19" s="243">
        <v>2400</v>
      </c>
    </row>
    <row r="20" spans="1:33" x14ac:dyDescent="0.25">
      <c r="A20" s="241">
        <v>40</v>
      </c>
      <c r="B20" s="241" t="s">
        <v>122</v>
      </c>
      <c r="C20" s="241">
        <v>1</v>
      </c>
      <c r="D20" s="241" t="s">
        <v>129</v>
      </c>
      <c r="E20" s="241">
        <v>19</v>
      </c>
      <c r="F20" s="241">
        <v>7</v>
      </c>
      <c r="G20" s="241">
        <v>5</v>
      </c>
      <c r="H20" s="241">
        <v>27</v>
      </c>
      <c r="I20" s="241">
        <v>40.4</v>
      </c>
      <c r="J20" s="241">
        <v>67.400000000000006</v>
      </c>
      <c r="K20" s="241">
        <v>40.059347181008896</v>
      </c>
      <c r="L20" s="242">
        <v>59.94065281899109</v>
      </c>
      <c r="M20" s="242">
        <v>17</v>
      </c>
      <c r="N20" s="243">
        <v>4800</v>
      </c>
      <c r="O20" s="243">
        <v>7600</v>
      </c>
      <c r="P20" s="243">
        <v>0</v>
      </c>
      <c r="Q20" s="243">
        <v>0</v>
      </c>
      <c r="R20" s="243">
        <v>400</v>
      </c>
      <c r="S20" s="243">
        <v>12800</v>
      </c>
      <c r="T20" s="243">
        <v>0</v>
      </c>
      <c r="U20" s="243">
        <v>3600</v>
      </c>
      <c r="V20" s="243">
        <v>3600</v>
      </c>
    </row>
    <row r="21" spans="1:33" x14ac:dyDescent="0.25">
      <c r="A21" s="241">
        <v>40</v>
      </c>
      <c r="B21" s="241" t="s">
        <v>122</v>
      </c>
      <c r="C21" s="241">
        <v>1</v>
      </c>
      <c r="D21" s="241" t="s">
        <v>129</v>
      </c>
      <c r="E21" s="241">
        <v>20</v>
      </c>
      <c r="F21" s="241">
        <v>7</v>
      </c>
      <c r="G21" s="241">
        <v>5</v>
      </c>
      <c r="H21" s="241">
        <v>20.8</v>
      </c>
      <c r="I21" s="241">
        <v>30.8</v>
      </c>
      <c r="J21" s="241">
        <v>51.6</v>
      </c>
      <c r="K21" s="241">
        <v>40.310077519379846</v>
      </c>
      <c r="L21" s="242">
        <v>59.689922480620154</v>
      </c>
      <c r="M21" s="242">
        <v>21</v>
      </c>
      <c r="N21" s="243">
        <v>13600</v>
      </c>
      <c r="O21" s="243">
        <v>4000</v>
      </c>
      <c r="P21" s="243">
        <v>0</v>
      </c>
      <c r="Q21" s="243">
        <v>0</v>
      </c>
      <c r="R21" s="243">
        <v>0</v>
      </c>
      <c r="S21" s="243">
        <v>17600</v>
      </c>
      <c r="T21" s="243">
        <v>0</v>
      </c>
      <c r="U21" s="243">
        <v>400</v>
      </c>
      <c r="V21" s="243">
        <v>400</v>
      </c>
    </row>
    <row r="22" spans="1:33" x14ac:dyDescent="0.25">
      <c r="A22" s="241">
        <v>40</v>
      </c>
      <c r="B22" s="241" t="s">
        <v>123</v>
      </c>
      <c r="C22" s="241">
        <v>1</v>
      </c>
      <c r="D22" s="241" t="s">
        <v>128</v>
      </c>
      <c r="E22" s="241">
        <v>21</v>
      </c>
      <c r="F22" s="241">
        <v>4</v>
      </c>
      <c r="G22" s="241">
        <v>5</v>
      </c>
      <c r="H22" s="241">
        <v>69</v>
      </c>
      <c r="I22" s="241">
        <v>16.8</v>
      </c>
      <c r="J22" s="241">
        <v>85.8</v>
      </c>
      <c r="K22" s="241">
        <v>80.419580419580427</v>
      </c>
      <c r="L22" s="242">
        <v>19.58041958041958</v>
      </c>
      <c r="M22" s="242">
        <v>12.75</v>
      </c>
      <c r="N22" s="243">
        <v>27600</v>
      </c>
      <c r="O22" s="243">
        <v>22800</v>
      </c>
      <c r="P22" s="243">
        <v>400</v>
      </c>
      <c r="Q22" s="243">
        <v>0</v>
      </c>
      <c r="R22" s="243">
        <v>0</v>
      </c>
      <c r="S22" s="243">
        <v>50800</v>
      </c>
      <c r="T22" s="243">
        <v>0</v>
      </c>
      <c r="U22" s="243">
        <v>2400</v>
      </c>
      <c r="V22" s="243">
        <v>2400</v>
      </c>
    </row>
    <row r="23" spans="1:33" x14ac:dyDescent="0.25">
      <c r="A23" s="241">
        <v>40</v>
      </c>
      <c r="B23" s="241" t="s">
        <v>123</v>
      </c>
      <c r="C23" s="241">
        <v>1</v>
      </c>
      <c r="D23" s="241" t="s">
        <v>128</v>
      </c>
      <c r="E23" s="241">
        <v>22</v>
      </c>
      <c r="F23" s="241">
        <v>4</v>
      </c>
      <c r="G23" s="241">
        <v>5</v>
      </c>
      <c r="H23" s="241">
        <v>56.4</v>
      </c>
      <c r="I23" s="241">
        <v>27.2</v>
      </c>
      <c r="J23" s="241">
        <v>83.6</v>
      </c>
      <c r="K23" s="241">
        <v>67.464114832535884</v>
      </c>
      <c r="L23" s="242">
        <v>32.535885167464116</v>
      </c>
      <c r="M23" s="242">
        <v>12.55</v>
      </c>
      <c r="N23" s="243">
        <v>24400</v>
      </c>
      <c r="O23" s="243">
        <v>10800</v>
      </c>
      <c r="P23" s="243">
        <v>0</v>
      </c>
      <c r="Q23" s="243">
        <v>800</v>
      </c>
      <c r="R23" s="243">
        <v>0</v>
      </c>
      <c r="S23" s="243">
        <v>36000</v>
      </c>
      <c r="T23" s="243">
        <v>0</v>
      </c>
      <c r="U23" s="243">
        <v>8800</v>
      </c>
      <c r="V23" s="243">
        <v>8800</v>
      </c>
    </row>
    <row r="24" spans="1:33" x14ac:dyDescent="0.25">
      <c r="A24" s="241">
        <v>40</v>
      </c>
      <c r="B24" s="241" t="s">
        <v>123</v>
      </c>
      <c r="C24" s="241">
        <v>1</v>
      </c>
      <c r="D24" s="241" t="s">
        <v>128</v>
      </c>
      <c r="E24" s="241">
        <v>23</v>
      </c>
      <c r="F24" s="241">
        <v>4</v>
      </c>
      <c r="G24" s="241">
        <v>5</v>
      </c>
      <c r="H24" s="241">
        <v>68</v>
      </c>
      <c r="I24" s="241">
        <v>40.799999999999997</v>
      </c>
      <c r="J24" s="241">
        <v>108.8</v>
      </c>
      <c r="K24" s="241">
        <v>62.5</v>
      </c>
      <c r="L24" s="242">
        <v>37.5</v>
      </c>
      <c r="M24" s="242">
        <v>28.5</v>
      </c>
      <c r="N24" s="243">
        <v>53200</v>
      </c>
      <c r="O24" s="243">
        <v>33600</v>
      </c>
      <c r="P24" s="243">
        <v>0</v>
      </c>
      <c r="Q24" s="243">
        <v>0</v>
      </c>
      <c r="R24" s="243">
        <v>0</v>
      </c>
      <c r="S24" s="243">
        <v>86800</v>
      </c>
      <c r="T24" s="243">
        <v>400</v>
      </c>
      <c r="U24" s="243">
        <v>2800</v>
      </c>
      <c r="V24" s="243">
        <v>3200</v>
      </c>
    </row>
    <row r="25" spans="1:33" x14ac:dyDescent="0.25">
      <c r="A25" s="241">
        <v>40</v>
      </c>
      <c r="B25" s="241" t="s">
        <v>123</v>
      </c>
      <c r="C25" s="241">
        <v>1</v>
      </c>
      <c r="D25" s="241" t="s">
        <v>128</v>
      </c>
      <c r="E25" s="241">
        <v>24</v>
      </c>
      <c r="F25" s="241">
        <v>4</v>
      </c>
      <c r="G25" s="241">
        <v>5</v>
      </c>
      <c r="H25" s="241">
        <v>78.8</v>
      </c>
      <c r="I25" s="241">
        <v>78.2</v>
      </c>
      <c r="J25" s="241">
        <v>157</v>
      </c>
      <c r="K25" s="241">
        <v>50.191082802547768</v>
      </c>
      <c r="L25" s="242">
        <v>49.808917197452232</v>
      </c>
      <c r="M25" s="242">
        <v>28.75</v>
      </c>
      <c r="N25" s="243">
        <v>39600</v>
      </c>
      <c r="O25" s="243">
        <v>12400</v>
      </c>
      <c r="P25" s="243">
        <v>400</v>
      </c>
      <c r="Q25" s="243">
        <v>400</v>
      </c>
      <c r="R25" s="243">
        <v>0</v>
      </c>
      <c r="S25" s="243">
        <v>52800</v>
      </c>
      <c r="T25" s="243">
        <v>0</v>
      </c>
      <c r="U25" s="243">
        <v>6000</v>
      </c>
      <c r="V25" s="243">
        <v>6000</v>
      </c>
    </row>
    <row r="26" spans="1:33" x14ac:dyDescent="0.25">
      <c r="A26" s="241">
        <v>40</v>
      </c>
      <c r="B26" s="241" t="s">
        <v>123</v>
      </c>
      <c r="C26" s="241">
        <v>1</v>
      </c>
      <c r="D26" s="241" t="s">
        <v>128</v>
      </c>
      <c r="E26" s="241">
        <v>25</v>
      </c>
      <c r="F26" s="241">
        <v>4</v>
      </c>
      <c r="G26" s="241">
        <v>5</v>
      </c>
      <c r="H26" s="241">
        <v>51</v>
      </c>
      <c r="I26" s="241">
        <v>21</v>
      </c>
      <c r="J26" s="241">
        <v>72</v>
      </c>
      <c r="K26" s="241">
        <v>70.833333333333329</v>
      </c>
      <c r="L26" s="242">
        <v>29.166666666666668</v>
      </c>
      <c r="M26" s="242">
        <v>28.5</v>
      </c>
      <c r="N26" s="243">
        <v>75200</v>
      </c>
      <c r="O26" s="243">
        <v>6000</v>
      </c>
      <c r="P26" s="243">
        <v>1200</v>
      </c>
      <c r="Q26" s="243">
        <v>0</v>
      </c>
      <c r="R26" s="243">
        <v>0</v>
      </c>
      <c r="S26" s="243">
        <v>82400</v>
      </c>
      <c r="T26" s="243">
        <v>0</v>
      </c>
      <c r="U26" s="243">
        <v>8800</v>
      </c>
      <c r="V26" s="243">
        <v>8800</v>
      </c>
    </row>
    <row r="27" spans="1:33" x14ac:dyDescent="0.25">
      <c r="A27" s="241">
        <v>40</v>
      </c>
      <c r="B27" s="241" t="s">
        <v>123</v>
      </c>
      <c r="C27" s="241">
        <v>1</v>
      </c>
      <c r="D27" s="241" t="s">
        <v>128</v>
      </c>
      <c r="E27" s="241">
        <v>26</v>
      </c>
      <c r="F27" s="241">
        <v>24</v>
      </c>
      <c r="G27" s="241">
        <v>5</v>
      </c>
      <c r="H27" s="241">
        <v>50.6</v>
      </c>
      <c r="I27" s="241">
        <v>21.4</v>
      </c>
      <c r="J27" s="241">
        <v>72</v>
      </c>
      <c r="K27" s="241">
        <v>70.277777777777771</v>
      </c>
      <c r="L27" s="242">
        <v>29.722222222222221</v>
      </c>
      <c r="M27" s="242">
        <v>12</v>
      </c>
      <c r="N27" s="243">
        <v>32800</v>
      </c>
      <c r="O27" s="243">
        <v>26400</v>
      </c>
      <c r="P27" s="243">
        <v>0</v>
      </c>
      <c r="Q27" s="243">
        <v>0</v>
      </c>
      <c r="R27" s="243">
        <v>0</v>
      </c>
      <c r="S27" s="243">
        <v>59200</v>
      </c>
      <c r="T27" s="243">
        <v>0</v>
      </c>
      <c r="U27" s="243">
        <v>9600</v>
      </c>
      <c r="V27" s="243">
        <v>9600</v>
      </c>
    </row>
    <row r="28" spans="1:33" x14ac:dyDescent="0.25">
      <c r="A28" s="241">
        <v>40</v>
      </c>
      <c r="B28" s="241" t="s">
        <v>123</v>
      </c>
      <c r="C28" s="241">
        <v>1</v>
      </c>
      <c r="D28" s="241" t="s">
        <v>128</v>
      </c>
      <c r="E28" s="241">
        <v>27</v>
      </c>
      <c r="F28" s="241">
        <v>24</v>
      </c>
      <c r="G28" s="241">
        <v>5</v>
      </c>
      <c r="H28" s="241">
        <v>41.2</v>
      </c>
      <c r="I28" s="241">
        <v>35.200000000000003</v>
      </c>
      <c r="J28" s="241">
        <v>76.400000000000006</v>
      </c>
      <c r="K28" s="241">
        <v>53.926701570680628</v>
      </c>
      <c r="L28" s="242">
        <v>46.073298429319372</v>
      </c>
      <c r="M28" s="242">
        <v>17.5</v>
      </c>
      <c r="N28" s="243">
        <v>30800</v>
      </c>
      <c r="O28" s="243">
        <v>11200</v>
      </c>
      <c r="P28" s="243">
        <v>0</v>
      </c>
      <c r="Q28" s="243">
        <v>0</v>
      </c>
      <c r="R28" s="243">
        <v>0</v>
      </c>
      <c r="S28" s="243">
        <v>42000</v>
      </c>
      <c r="T28" s="243">
        <v>0</v>
      </c>
      <c r="U28" s="243">
        <v>2000</v>
      </c>
      <c r="V28" s="243">
        <v>2000</v>
      </c>
    </row>
    <row r="29" spans="1:33" x14ac:dyDescent="0.25">
      <c r="A29" s="241">
        <v>40</v>
      </c>
      <c r="B29" s="241" t="s">
        <v>123</v>
      </c>
      <c r="C29" s="241">
        <v>1</v>
      </c>
      <c r="D29" s="241" t="s">
        <v>128</v>
      </c>
      <c r="E29" s="241">
        <v>28</v>
      </c>
      <c r="F29" s="241">
        <v>24</v>
      </c>
      <c r="G29" s="241">
        <v>5</v>
      </c>
      <c r="H29" s="241">
        <v>37.799999999999997</v>
      </c>
      <c r="I29" s="241">
        <v>34.799999999999997</v>
      </c>
      <c r="J29" s="241">
        <v>72.599999999999994</v>
      </c>
      <c r="K29" s="241">
        <v>52.066115702479337</v>
      </c>
      <c r="L29" s="242">
        <v>47.933884297520656</v>
      </c>
      <c r="M29" s="242">
        <v>9</v>
      </c>
      <c r="N29" s="243">
        <v>11600</v>
      </c>
      <c r="O29" s="243">
        <v>17200</v>
      </c>
      <c r="P29" s="243">
        <v>0</v>
      </c>
      <c r="Q29" s="243">
        <v>400</v>
      </c>
      <c r="R29" s="243">
        <v>0</v>
      </c>
      <c r="S29" s="243">
        <v>29200</v>
      </c>
      <c r="T29" s="243">
        <v>0</v>
      </c>
      <c r="U29" s="243">
        <v>800</v>
      </c>
      <c r="V29" s="243">
        <v>800</v>
      </c>
    </row>
    <row r="30" spans="1:33" x14ac:dyDescent="0.25">
      <c r="A30" s="241">
        <v>40</v>
      </c>
      <c r="B30" s="241" t="s">
        <v>123</v>
      </c>
      <c r="C30" s="241">
        <v>1</v>
      </c>
      <c r="D30" s="241" t="s">
        <v>128</v>
      </c>
      <c r="E30" s="241">
        <v>29</v>
      </c>
      <c r="F30" s="241">
        <v>26</v>
      </c>
      <c r="G30" s="241">
        <v>5</v>
      </c>
      <c r="H30" s="241">
        <v>58.8</v>
      </c>
      <c r="I30" s="241">
        <v>7.4</v>
      </c>
      <c r="J30" s="241">
        <v>66.2</v>
      </c>
      <c r="K30" s="241">
        <v>88.821752265861022</v>
      </c>
      <c r="L30" s="242">
        <v>11.178247734138973</v>
      </c>
      <c r="M30" s="242">
        <v>13</v>
      </c>
      <c r="N30" s="243">
        <v>17200</v>
      </c>
      <c r="O30" s="243">
        <v>7200</v>
      </c>
      <c r="P30" s="243">
        <v>0</v>
      </c>
      <c r="Q30" s="243">
        <v>0</v>
      </c>
      <c r="R30" s="243">
        <v>0</v>
      </c>
      <c r="S30" s="243">
        <v>24400</v>
      </c>
      <c r="T30" s="243">
        <v>0</v>
      </c>
      <c r="U30" s="243">
        <v>1200</v>
      </c>
      <c r="V30" s="243">
        <v>1200</v>
      </c>
    </row>
    <row r="31" spans="1:33" x14ac:dyDescent="0.25">
      <c r="A31" s="241">
        <v>40</v>
      </c>
      <c r="B31" s="241" t="s">
        <v>123</v>
      </c>
      <c r="C31" s="241">
        <v>1</v>
      </c>
      <c r="D31" s="241" t="s">
        <v>128</v>
      </c>
      <c r="E31" s="241">
        <v>30</v>
      </c>
      <c r="F31" s="241">
        <v>26</v>
      </c>
      <c r="G31" s="241">
        <v>5</v>
      </c>
      <c r="H31" s="241">
        <v>65.599999999999994</v>
      </c>
      <c r="I31" s="241">
        <v>15.6</v>
      </c>
      <c r="J31" s="241">
        <v>81.199999999999989</v>
      </c>
      <c r="K31" s="241">
        <v>80.78817733990148</v>
      </c>
      <c r="L31" s="242">
        <v>19.211822660098523</v>
      </c>
      <c r="M31" s="242">
        <v>35.75</v>
      </c>
      <c r="N31" s="243">
        <v>49200</v>
      </c>
      <c r="O31" s="243">
        <v>18800</v>
      </c>
      <c r="P31" s="243">
        <v>0</v>
      </c>
      <c r="Q31" s="243">
        <v>0</v>
      </c>
      <c r="R31" s="243">
        <v>0</v>
      </c>
      <c r="S31" s="243">
        <v>68000</v>
      </c>
      <c r="T31" s="243">
        <v>400</v>
      </c>
      <c r="U31" s="243">
        <v>7600</v>
      </c>
      <c r="V31" s="243">
        <v>8000</v>
      </c>
    </row>
    <row r="32" spans="1:33" x14ac:dyDescent="0.25">
      <c r="A32" s="241">
        <v>40</v>
      </c>
      <c r="B32" s="241" t="s">
        <v>123</v>
      </c>
      <c r="C32" s="241">
        <v>1</v>
      </c>
      <c r="D32" s="241" t="s">
        <v>129</v>
      </c>
      <c r="E32" s="241">
        <v>31</v>
      </c>
      <c r="F32" s="241">
        <v>3</v>
      </c>
      <c r="G32" s="241">
        <v>5</v>
      </c>
      <c r="H32" s="241">
        <v>65</v>
      </c>
      <c r="I32" s="241">
        <v>14.2</v>
      </c>
      <c r="J32" s="241">
        <v>79.2</v>
      </c>
      <c r="K32" s="241">
        <v>82.070707070707073</v>
      </c>
      <c r="L32" s="242">
        <v>17.929292929292927</v>
      </c>
      <c r="M32" s="242">
        <v>33.5</v>
      </c>
      <c r="N32" s="243">
        <v>24800</v>
      </c>
      <c r="O32" s="243">
        <v>11600</v>
      </c>
      <c r="P32" s="243">
        <v>400</v>
      </c>
      <c r="Q32" s="243">
        <v>400</v>
      </c>
      <c r="R32" s="243">
        <v>0</v>
      </c>
      <c r="S32" s="243">
        <v>37200</v>
      </c>
      <c r="T32" s="243">
        <v>0</v>
      </c>
      <c r="U32" s="243">
        <v>2400</v>
      </c>
      <c r="V32" s="243">
        <v>2400</v>
      </c>
    </row>
    <row r="33" spans="1:22" x14ac:dyDescent="0.25">
      <c r="A33" s="241">
        <v>40</v>
      </c>
      <c r="B33" s="241" t="s">
        <v>123</v>
      </c>
      <c r="C33" s="241">
        <v>1</v>
      </c>
      <c r="D33" s="241" t="s">
        <v>129</v>
      </c>
      <c r="E33" s="241">
        <v>32</v>
      </c>
      <c r="F33" s="241">
        <v>3</v>
      </c>
      <c r="G33" s="241">
        <v>5</v>
      </c>
      <c r="H33" s="241">
        <v>42</v>
      </c>
      <c r="I33" s="241">
        <v>46.2</v>
      </c>
      <c r="J33" s="241">
        <v>88.2</v>
      </c>
      <c r="K33" s="241">
        <v>47.61904761904762</v>
      </c>
      <c r="L33" s="242">
        <v>52.38095238095238</v>
      </c>
      <c r="M33" s="242">
        <v>19</v>
      </c>
      <c r="N33" s="243">
        <v>36000</v>
      </c>
      <c r="O33" s="243">
        <v>10800</v>
      </c>
      <c r="P33" s="243">
        <v>0</v>
      </c>
      <c r="Q33" s="243">
        <v>400</v>
      </c>
      <c r="R33" s="243">
        <v>0</v>
      </c>
      <c r="S33" s="243">
        <v>47200</v>
      </c>
      <c r="T33" s="243">
        <v>0</v>
      </c>
      <c r="U33" s="243">
        <v>12800</v>
      </c>
      <c r="V33" s="243">
        <v>12800</v>
      </c>
    </row>
    <row r="34" spans="1:22" x14ac:dyDescent="0.25">
      <c r="A34" s="241">
        <v>40</v>
      </c>
      <c r="B34" s="241" t="s">
        <v>123</v>
      </c>
      <c r="C34" s="241">
        <v>1</v>
      </c>
      <c r="D34" s="241" t="s">
        <v>129</v>
      </c>
      <c r="E34" s="241">
        <v>33</v>
      </c>
      <c r="F34" s="241">
        <v>4</v>
      </c>
      <c r="G34" s="241">
        <v>5</v>
      </c>
      <c r="H34" s="241">
        <v>77.599999999999994</v>
      </c>
      <c r="I34" s="241">
        <v>55.4</v>
      </c>
      <c r="J34" s="241">
        <v>133</v>
      </c>
      <c r="K34" s="241">
        <v>58.345864661654126</v>
      </c>
      <c r="L34" s="242">
        <v>41.654135338345867</v>
      </c>
      <c r="M34" s="242">
        <v>23.5</v>
      </c>
      <c r="N34" s="243">
        <v>9600</v>
      </c>
      <c r="O34" s="243">
        <v>24400</v>
      </c>
      <c r="P34" s="243">
        <v>4000</v>
      </c>
      <c r="Q34" s="243">
        <v>800</v>
      </c>
      <c r="R34" s="243">
        <v>0</v>
      </c>
      <c r="S34" s="243">
        <v>38800</v>
      </c>
      <c r="T34" s="243">
        <v>0</v>
      </c>
      <c r="U34" s="243">
        <v>1600</v>
      </c>
      <c r="V34" s="243">
        <v>1600</v>
      </c>
    </row>
    <row r="35" spans="1:22" x14ac:dyDescent="0.25">
      <c r="A35" s="241">
        <v>40</v>
      </c>
      <c r="B35" s="241" t="s">
        <v>123</v>
      </c>
      <c r="C35" s="241">
        <v>1</v>
      </c>
      <c r="D35" s="241" t="s">
        <v>129</v>
      </c>
      <c r="E35" s="241">
        <v>34</v>
      </c>
      <c r="F35" s="241">
        <v>3</v>
      </c>
      <c r="G35" s="241">
        <v>5</v>
      </c>
      <c r="H35" s="241">
        <v>38</v>
      </c>
      <c r="I35" s="241">
        <v>26.4</v>
      </c>
      <c r="J35" s="241">
        <v>64.400000000000006</v>
      </c>
      <c r="K35" s="241">
        <v>59.006211180124218</v>
      </c>
      <c r="L35" s="242">
        <v>40.993788819875775</v>
      </c>
      <c r="M35" s="242">
        <v>25.25</v>
      </c>
      <c r="N35" s="243">
        <v>13200</v>
      </c>
      <c r="O35" s="243">
        <v>6400</v>
      </c>
      <c r="P35" s="243">
        <v>0</v>
      </c>
      <c r="Q35" s="243">
        <v>400</v>
      </c>
      <c r="R35" s="243">
        <v>0</v>
      </c>
      <c r="S35" s="243">
        <v>20000</v>
      </c>
      <c r="T35" s="243">
        <v>0</v>
      </c>
      <c r="U35" s="243">
        <v>1600</v>
      </c>
      <c r="V35" s="243">
        <v>1600</v>
      </c>
    </row>
    <row r="36" spans="1:22" x14ac:dyDescent="0.25">
      <c r="A36" s="241">
        <v>40</v>
      </c>
      <c r="B36" s="241" t="s">
        <v>123</v>
      </c>
      <c r="C36" s="241">
        <v>1</v>
      </c>
      <c r="D36" s="241" t="s">
        <v>129</v>
      </c>
      <c r="E36" s="241">
        <v>35</v>
      </c>
      <c r="F36" s="241">
        <v>3</v>
      </c>
      <c r="G36" s="241">
        <v>5</v>
      </c>
      <c r="H36" s="241">
        <v>30.8</v>
      </c>
      <c r="I36" s="241">
        <v>18.8</v>
      </c>
      <c r="J36" s="241">
        <v>49.6</v>
      </c>
      <c r="K36" s="241">
        <v>62.096774193548384</v>
      </c>
      <c r="L36" s="242">
        <v>37.903225806451609</v>
      </c>
      <c r="M36" s="242">
        <v>35</v>
      </c>
      <c r="N36" s="243">
        <v>50000</v>
      </c>
      <c r="O36" s="243">
        <v>6800</v>
      </c>
      <c r="P36" s="243">
        <v>0</v>
      </c>
      <c r="Q36" s="243">
        <v>400</v>
      </c>
      <c r="R36" s="243">
        <v>0</v>
      </c>
      <c r="S36" s="243">
        <v>57200</v>
      </c>
      <c r="T36" s="243">
        <v>0</v>
      </c>
      <c r="U36" s="243">
        <v>5600</v>
      </c>
      <c r="V36" s="243">
        <v>5600</v>
      </c>
    </row>
    <row r="37" spans="1:22" x14ac:dyDescent="0.25">
      <c r="A37" s="241">
        <v>40</v>
      </c>
      <c r="B37" s="241" t="s">
        <v>123</v>
      </c>
      <c r="C37" s="241">
        <v>1</v>
      </c>
      <c r="D37" s="241" t="s">
        <v>129</v>
      </c>
      <c r="E37" s="241">
        <v>36</v>
      </c>
      <c r="F37" s="241">
        <v>25</v>
      </c>
      <c r="G37" s="241">
        <v>5</v>
      </c>
      <c r="H37" s="241">
        <v>141.19999999999999</v>
      </c>
      <c r="I37" s="241">
        <v>25.4</v>
      </c>
      <c r="J37" s="241">
        <v>166.6</v>
      </c>
      <c r="K37" s="241">
        <v>84.753901560624243</v>
      </c>
      <c r="L37" s="242">
        <v>15.24609843937575</v>
      </c>
      <c r="M37" s="242">
        <v>24</v>
      </c>
      <c r="N37" s="243">
        <v>22200</v>
      </c>
      <c r="O37" s="243">
        <v>21200</v>
      </c>
      <c r="P37" s="243">
        <v>400</v>
      </c>
      <c r="Q37" s="243">
        <v>0</v>
      </c>
      <c r="R37" s="243">
        <v>0</v>
      </c>
      <c r="S37" s="243">
        <v>43800</v>
      </c>
      <c r="T37" s="243">
        <v>0</v>
      </c>
      <c r="U37" s="243">
        <v>2000</v>
      </c>
      <c r="V37" s="243">
        <v>2000</v>
      </c>
    </row>
    <row r="38" spans="1:22" x14ac:dyDescent="0.25">
      <c r="A38" s="241">
        <v>40</v>
      </c>
      <c r="B38" s="241" t="s">
        <v>123</v>
      </c>
      <c r="C38" s="241">
        <v>1</v>
      </c>
      <c r="D38" s="241" t="s">
        <v>129</v>
      </c>
      <c r="E38" s="241">
        <v>37</v>
      </c>
      <c r="F38" s="241">
        <v>25</v>
      </c>
      <c r="G38" s="241">
        <v>5</v>
      </c>
      <c r="H38" s="241">
        <v>58.8</v>
      </c>
      <c r="I38" s="241">
        <v>29.8</v>
      </c>
      <c r="J38" s="241">
        <v>88.6</v>
      </c>
      <c r="K38" s="241">
        <v>66.365688487584649</v>
      </c>
      <c r="L38" s="242">
        <v>33.634311512415351</v>
      </c>
      <c r="M38" s="242">
        <v>9.65</v>
      </c>
      <c r="N38" s="243">
        <v>15600</v>
      </c>
      <c r="O38" s="243">
        <v>10400</v>
      </c>
      <c r="P38" s="243">
        <v>0</v>
      </c>
      <c r="Q38" s="243">
        <v>0</v>
      </c>
      <c r="R38" s="243">
        <v>0</v>
      </c>
      <c r="S38" s="243">
        <v>26000</v>
      </c>
      <c r="T38" s="243">
        <v>0</v>
      </c>
      <c r="U38" s="243">
        <v>2000</v>
      </c>
      <c r="V38" s="243">
        <v>2000</v>
      </c>
    </row>
    <row r="39" spans="1:22" x14ac:dyDescent="0.25">
      <c r="A39" s="241">
        <v>40</v>
      </c>
      <c r="B39" s="241" t="s">
        <v>123</v>
      </c>
      <c r="C39" s="241">
        <v>1</v>
      </c>
      <c r="D39" s="241" t="s">
        <v>129</v>
      </c>
      <c r="E39" s="241">
        <v>38</v>
      </c>
      <c r="F39" s="241">
        <v>25</v>
      </c>
      <c r="G39" s="241">
        <v>5</v>
      </c>
      <c r="H39" s="241">
        <v>23.4</v>
      </c>
      <c r="I39" s="241">
        <v>20.399999999999999</v>
      </c>
      <c r="J39" s="241">
        <v>43.8</v>
      </c>
      <c r="K39" s="241">
        <v>53.424657534246577</v>
      </c>
      <c r="L39" s="242">
        <v>46.575342465753423</v>
      </c>
      <c r="M39" s="242">
        <v>0</v>
      </c>
      <c r="N39" s="243">
        <v>12800</v>
      </c>
      <c r="O39" s="243">
        <v>12400</v>
      </c>
      <c r="P39" s="243">
        <v>0</v>
      </c>
      <c r="Q39" s="243">
        <v>0</v>
      </c>
      <c r="R39" s="243">
        <v>0</v>
      </c>
      <c r="S39" s="243">
        <v>25200</v>
      </c>
      <c r="T39" s="243">
        <v>400</v>
      </c>
      <c r="U39" s="243">
        <v>3200</v>
      </c>
      <c r="V39" s="243">
        <v>3600</v>
      </c>
    </row>
    <row r="40" spans="1:22" x14ac:dyDescent="0.25">
      <c r="A40" s="241">
        <v>40</v>
      </c>
      <c r="B40" s="241" t="s">
        <v>123</v>
      </c>
      <c r="C40" s="241">
        <v>1</v>
      </c>
      <c r="D40" s="241" t="s">
        <v>129</v>
      </c>
      <c r="E40" s="241">
        <v>39</v>
      </c>
      <c r="F40" s="241">
        <v>27</v>
      </c>
      <c r="G40" s="241">
        <v>5</v>
      </c>
      <c r="H40" s="241">
        <v>96.2</v>
      </c>
      <c r="I40" s="241">
        <v>61.2</v>
      </c>
      <c r="J40" s="241">
        <v>157.4</v>
      </c>
      <c r="K40" s="241">
        <v>61.118170266836081</v>
      </c>
      <c r="L40" s="242">
        <v>38.881829733163912</v>
      </c>
      <c r="M40" s="242">
        <v>21</v>
      </c>
      <c r="N40" s="243">
        <v>19200</v>
      </c>
      <c r="O40" s="243">
        <v>14400</v>
      </c>
      <c r="P40" s="243">
        <v>800</v>
      </c>
      <c r="Q40" s="243">
        <v>800</v>
      </c>
      <c r="R40" s="243">
        <v>0</v>
      </c>
      <c r="S40" s="243">
        <v>35200</v>
      </c>
      <c r="T40" s="243">
        <v>0</v>
      </c>
      <c r="U40" s="243">
        <v>6400</v>
      </c>
      <c r="V40" s="243">
        <v>6400</v>
      </c>
    </row>
    <row r="41" spans="1:22" x14ac:dyDescent="0.25">
      <c r="A41" s="241">
        <v>40</v>
      </c>
      <c r="B41" s="241" t="s">
        <v>123</v>
      </c>
      <c r="C41" s="241">
        <v>1</v>
      </c>
      <c r="D41" s="241" t="s">
        <v>129</v>
      </c>
      <c r="E41" s="241">
        <v>40</v>
      </c>
      <c r="F41" s="241">
        <v>27</v>
      </c>
      <c r="G41" s="241">
        <v>5</v>
      </c>
      <c r="H41" s="241">
        <v>67.8</v>
      </c>
      <c r="I41" s="241">
        <v>31.6</v>
      </c>
      <c r="J41" s="241">
        <v>99.4</v>
      </c>
      <c r="K41" s="241">
        <v>68.209255533199197</v>
      </c>
      <c r="L41" s="242">
        <v>31.790744466800803</v>
      </c>
      <c r="M41" s="242">
        <v>24.75</v>
      </c>
      <c r="N41" s="243">
        <v>42400</v>
      </c>
      <c r="O41" s="243">
        <v>54400</v>
      </c>
      <c r="P41" s="243">
        <v>8000</v>
      </c>
      <c r="Q41" s="243">
        <v>8000</v>
      </c>
      <c r="R41" s="243">
        <v>0</v>
      </c>
      <c r="S41" s="243">
        <v>112800</v>
      </c>
      <c r="T41" s="243">
        <v>0</v>
      </c>
      <c r="U41" s="243">
        <v>3600</v>
      </c>
      <c r="V41" s="243">
        <v>3600</v>
      </c>
    </row>
    <row r="42" spans="1:22" x14ac:dyDescent="0.25">
      <c r="A42" s="241">
        <v>41</v>
      </c>
      <c r="B42" s="241" t="s">
        <v>124</v>
      </c>
      <c r="C42" s="241">
        <v>1</v>
      </c>
      <c r="D42" s="241" t="s">
        <v>128</v>
      </c>
      <c r="E42" s="241">
        <v>41</v>
      </c>
      <c r="F42" s="241">
        <v>12</v>
      </c>
      <c r="G42" s="241">
        <v>5</v>
      </c>
      <c r="H42" s="241">
        <v>65.599999999999994</v>
      </c>
      <c r="I42" s="241">
        <v>31</v>
      </c>
      <c r="J42" s="241">
        <v>96.6</v>
      </c>
      <c r="K42" s="241">
        <v>67.908902691511386</v>
      </c>
      <c r="L42" s="242">
        <v>32.091097308488614</v>
      </c>
      <c r="M42" s="242">
        <v>5.5</v>
      </c>
      <c r="N42" s="243">
        <v>14400</v>
      </c>
      <c r="O42" s="243">
        <v>6000</v>
      </c>
      <c r="P42" s="243">
        <v>400</v>
      </c>
      <c r="Q42" s="243">
        <v>0</v>
      </c>
      <c r="R42" s="243">
        <v>0</v>
      </c>
      <c r="S42" s="243">
        <v>20800</v>
      </c>
      <c r="T42" s="243">
        <v>0</v>
      </c>
      <c r="U42" s="243">
        <v>0</v>
      </c>
      <c r="V42" s="243">
        <v>0</v>
      </c>
    </row>
    <row r="43" spans="1:22" x14ac:dyDescent="0.25">
      <c r="A43" s="241">
        <v>41</v>
      </c>
      <c r="B43" s="241" t="s">
        <v>124</v>
      </c>
      <c r="C43" s="241">
        <v>1</v>
      </c>
      <c r="D43" s="241" t="s">
        <v>128</v>
      </c>
      <c r="E43" s="241">
        <v>42</v>
      </c>
      <c r="F43" s="241">
        <v>12</v>
      </c>
      <c r="G43" s="241">
        <v>5</v>
      </c>
      <c r="H43" s="241">
        <v>57.6</v>
      </c>
      <c r="I43" s="241">
        <v>16.399999999999999</v>
      </c>
      <c r="J43" s="241">
        <v>74</v>
      </c>
      <c r="K43" s="241">
        <v>77.837837837837839</v>
      </c>
      <c r="L43" s="242">
        <v>22.162162162162158</v>
      </c>
      <c r="M43" s="242">
        <v>10.5</v>
      </c>
      <c r="N43" s="243">
        <v>12400</v>
      </c>
      <c r="O43" s="243">
        <v>13600</v>
      </c>
      <c r="P43" s="243">
        <v>1200</v>
      </c>
      <c r="Q43" s="243">
        <v>0</v>
      </c>
      <c r="R43" s="243">
        <v>0</v>
      </c>
      <c r="S43" s="243">
        <v>27200</v>
      </c>
      <c r="T43" s="243">
        <v>0</v>
      </c>
      <c r="U43" s="243">
        <v>3600</v>
      </c>
      <c r="V43" s="243">
        <v>3600</v>
      </c>
    </row>
    <row r="44" spans="1:22" x14ac:dyDescent="0.25">
      <c r="A44" s="241">
        <v>41</v>
      </c>
      <c r="B44" s="241" t="s">
        <v>124</v>
      </c>
      <c r="C44" s="241">
        <v>1</v>
      </c>
      <c r="D44" s="241" t="s">
        <v>128</v>
      </c>
      <c r="E44" s="241">
        <v>43</v>
      </c>
      <c r="F44" s="241">
        <v>12</v>
      </c>
      <c r="G44" s="241">
        <v>5</v>
      </c>
      <c r="H44" s="241">
        <v>73.2</v>
      </c>
      <c r="I44" s="241">
        <v>22.4</v>
      </c>
      <c r="J44" s="241">
        <v>95.6</v>
      </c>
      <c r="K44" s="241">
        <v>76.569037656903774</v>
      </c>
      <c r="L44" s="242">
        <v>23.430962343096237</v>
      </c>
      <c r="M44" s="242">
        <v>20</v>
      </c>
      <c r="N44" s="243">
        <v>21600</v>
      </c>
      <c r="O44" s="243">
        <v>16000</v>
      </c>
      <c r="P44" s="243">
        <v>3600</v>
      </c>
      <c r="Q44" s="243">
        <v>400</v>
      </c>
      <c r="R44" s="243">
        <v>0</v>
      </c>
      <c r="S44" s="243">
        <v>41600</v>
      </c>
      <c r="T44" s="243">
        <v>0</v>
      </c>
      <c r="U44" s="243">
        <v>2400</v>
      </c>
      <c r="V44" s="243">
        <v>2400</v>
      </c>
    </row>
    <row r="45" spans="1:22" x14ac:dyDescent="0.25">
      <c r="A45" s="241">
        <v>41</v>
      </c>
      <c r="B45" s="241" t="s">
        <v>124</v>
      </c>
      <c r="C45" s="241">
        <v>1</v>
      </c>
      <c r="D45" s="241" t="s">
        <v>128</v>
      </c>
      <c r="E45" s="241">
        <v>44</v>
      </c>
      <c r="F45" s="241">
        <v>12</v>
      </c>
      <c r="G45" s="241">
        <v>5</v>
      </c>
      <c r="H45" s="241">
        <v>65.599999999999994</v>
      </c>
      <c r="I45" s="241">
        <v>19</v>
      </c>
      <c r="J45" s="241">
        <v>84.6</v>
      </c>
      <c r="K45" s="241">
        <v>77.541371158392423</v>
      </c>
      <c r="L45" s="242">
        <v>22.458628841607567</v>
      </c>
      <c r="M45" s="242">
        <v>16.25</v>
      </c>
      <c r="N45" s="243">
        <v>21600</v>
      </c>
      <c r="O45" s="243">
        <v>13200</v>
      </c>
      <c r="P45" s="243">
        <v>0</v>
      </c>
      <c r="Q45" s="243">
        <v>400</v>
      </c>
      <c r="R45" s="243">
        <v>0</v>
      </c>
      <c r="S45" s="243">
        <v>35200</v>
      </c>
      <c r="T45" s="243">
        <v>0</v>
      </c>
      <c r="U45" s="243">
        <v>3200</v>
      </c>
      <c r="V45" s="243">
        <v>3200</v>
      </c>
    </row>
    <row r="46" spans="1:22" x14ac:dyDescent="0.25">
      <c r="A46" s="241">
        <v>41</v>
      </c>
      <c r="B46" s="241" t="s">
        <v>124</v>
      </c>
      <c r="C46" s="241">
        <v>1</v>
      </c>
      <c r="D46" s="241" t="s">
        <v>128</v>
      </c>
      <c r="E46" s="241">
        <v>45</v>
      </c>
      <c r="F46" s="241">
        <v>12</v>
      </c>
      <c r="G46" s="241">
        <v>5</v>
      </c>
      <c r="H46" s="241">
        <v>49.6</v>
      </c>
      <c r="I46" s="241">
        <v>17.8</v>
      </c>
      <c r="J46" s="241">
        <v>67.400000000000006</v>
      </c>
      <c r="K46" s="241">
        <v>73.590504451038569</v>
      </c>
      <c r="L46" s="242">
        <v>26.409495548961424</v>
      </c>
      <c r="M46" s="242">
        <v>16</v>
      </c>
      <c r="N46" s="243">
        <v>19600</v>
      </c>
      <c r="O46" s="243">
        <v>16400</v>
      </c>
      <c r="P46" s="243">
        <v>400</v>
      </c>
      <c r="Q46" s="243">
        <v>0</v>
      </c>
      <c r="R46" s="243">
        <v>0</v>
      </c>
      <c r="S46" s="243">
        <v>36400</v>
      </c>
      <c r="T46" s="243">
        <v>0</v>
      </c>
      <c r="U46" s="243">
        <v>3200</v>
      </c>
      <c r="V46" s="243">
        <v>3200</v>
      </c>
    </row>
    <row r="47" spans="1:22" x14ac:dyDescent="0.25">
      <c r="A47" s="241">
        <v>41</v>
      </c>
      <c r="B47" s="241" t="s">
        <v>124</v>
      </c>
      <c r="C47" s="241">
        <v>1</v>
      </c>
      <c r="D47" s="241" t="s">
        <v>128</v>
      </c>
      <c r="E47" s="241">
        <v>46</v>
      </c>
      <c r="F47" s="241">
        <v>13</v>
      </c>
      <c r="G47" s="241">
        <v>5</v>
      </c>
      <c r="H47" s="241">
        <v>67.599999999999994</v>
      </c>
      <c r="I47" s="241">
        <v>10.199999999999999</v>
      </c>
      <c r="J47" s="241">
        <v>77.8</v>
      </c>
      <c r="K47" s="241">
        <v>86.889460154241632</v>
      </c>
      <c r="L47" s="242">
        <v>13.110539845758353</v>
      </c>
      <c r="M47" s="242">
        <v>21</v>
      </c>
      <c r="N47" s="243">
        <v>27200</v>
      </c>
      <c r="O47" s="243">
        <v>4400</v>
      </c>
      <c r="P47" s="243">
        <v>0</v>
      </c>
      <c r="Q47" s="243">
        <v>0</v>
      </c>
      <c r="R47" s="243">
        <v>0</v>
      </c>
      <c r="S47" s="243">
        <v>31600</v>
      </c>
      <c r="T47" s="243">
        <v>0</v>
      </c>
      <c r="U47" s="243">
        <v>2800</v>
      </c>
      <c r="V47" s="243">
        <v>2800</v>
      </c>
    </row>
    <row r="48" spans="1:22" x14ac:dyDescent="0.25">
      <c r="A48" s="241">
        <v>41</v>
      </c>
      <c r="B48" s="241" t="s">
        <v>124</v>
      </c>
      <c r="C48" s="241">
        <v>1</v>
      </c>
      <c r="D48" s="241" t="s">
        <v>128</v>
      </c>
      <c r="E48" s="241">
        <v>47</v>
      </c>
      <c r="F48" s="241">
        <v>13</v>
      </c>
      <c r="G48" s="241">
        <v>5</v>
      </c>
      <c r="H48" s="241">
        <v>47.4</v>
      </c>
      <c r="I48" s="241">
        <v>12.4</v>
      </c>
      <c r="J48" s="241">
        <v>59.8</v>
      </c>
      <c r="K48" s="241">
        <v>79.264214046822744</v>
      </c>
      <c r="L48" s="242">
        <v>20.73578595317726</v>
      </c>
      <c r="M48" s="242">
        <v>7.5</v>
      </c>
      <c r="N48" s="243">
        <v>14800</v>
      </c>
      <c r="O48" s="243">
        <v>8000</v>
      </c>
      <c r="P48" s="243">
        <v>0</v>
      </c>
      <c r="Q48" s="243">
        <v>0</v>
      </c>
      <c r="R48" s="243">
        <v>0</v>
      </c>
      <c r="S48" s="243">
        <v>22800</v>
      </c>
      <c r="T48" s="243">
        <v>0</v>
      </c>
      <c r="U48" s="243">
        <v>1600</v>
      </c>
      <c r="V48" s="243">
        <v>1600</v>
      </c>
    </row>
    <row r="49" spans="1:22" x14ac:dyDescent="0.25">
      <c r="A49" s="241">
        <v>41</v>
      </c>
      <c r="B49" s="241" t="s">
        <v>124</v>
      </c>
      <c r="C49" s="241">
        <v>1</v>
      </c>
      <c r="D49" s="241" t="s">
        <v>128</v>
      </c>
      <c r="E49" s="241">
        <v>48</v>
      </c>
      <c r="F49" s="241">
        <v>13</v>
      </c>
      <c r="G49" s="241">
        <v>5</v>
      </c>
      <c r="H49" s="241">
        <v>52.8</v>
      </c>
      <c r="I49" s="241">
        <v>14.4</v>
      </c>
      <c r="J49" s="241">
        <v>67.2</v>
      </c>
      <c r="K49" s="241">
        <v>78.571428571428569</v>
      </c>
      <c r="L49" s="242">
        <v>21.428571428571427</v>
      </c>
      <c r="M49" s="242">
        <v>4.5</v>
      </c>
      <c r="N49" s="243">
        <v>4400</v>
      </c>
      <c r="O49" s="243">
        <v>2400</v>
      </c>
      <c r="P49" s="243">
        <v>400</v>
      </c>
      <c r="Q49" s="243">
        <v>400</v>
      </c>
      <c r="R49" s="243">
        <v>0</v>
      </c>
      <c r="S49" s="243">
        <v>7600</v>
      </c>
      <c r="T49" s="243">
        <v>0</v>
      </c>
      <c r="U49" s="243">
        <v>0</v>
      </c>
      <c r="V49" s="243">
        <v>0</v>
      </c>
    </row>
    <row r="50" spans="1:22" x14ac:dyDescent="0.25">
      <c r="A50" s="241">
        <v>41</v>
      </c>
      <c r="B50" s="241" t="s">
        <v>124</v>
      </c>
      <c r="C50" s="241">
        <v>1</v>
      </c>
      <c r="D50" s="241" t="s">
        <v>128</v>
      </c>
      <c r="E50" s="241">
        <v>49</v>
      </c>
      <c r="F50" s="241">
        <v>13</v>
      </c>
      <c r="G50" s="241">
        <v>5</v>
      </c>
      <c r="H50" s="241">
        <v>43.8</v>
      </c>
      <c r="I50" s="241">
        <v>19</v>
      </c>
      <c r="J50" s="241">
        <v>62.8</v>
      </c>
      <c r="K50" s="241">
        <v>69.745222929936304</v>
      </c>
      <c r="L50" s="242">
        <v>30.254777070063696</v>
      </c>
      <c r="M50" s="242">
        <v>23.25</v>
      </c>
      <c r="N50" s="243">
        <v>14000</v>
      </c>
      <c r="O50" s="243">
        <v>3600</v>
      </c>
      <c r="P50" s="243">
        <v>400</v>
      </c>
      <c r="Q50" s="243">
        <v>0</v>
      </c>
      <c r="R50" s="243">
        <v>0</v>
      </c>
      <c r="S50" s="243">
        <v>18000</v>
      </c>
      <c r="T50" s="243">
        <v>0</v>
      </c>
      <c r="U50" s="243">
        <v>400</v>
      </c>
      <c r="V50" s="243">
        <v>400</v>
      </c>
    </row>
    <row r="51" spans="1:22" x14ac:dyDescent="0.25">
      <c r="A51" s="241">
        <v>41</v>
      </c>
      <c r="B51" s="241" t="s">
        <v>124</v>
      </c>
      <c r="C51" s="241">
        <v>1</v>
      </c>
      <c r="D51" s="241" t="s">
        <v>128</v>
      </c>
      <c r="E51" s="241">
        <v>50</v>
      </c>
      <c r="F51" s="241">
        <v>13</v>
      </c>
      <c r="G51" s="241">
        <v>5</v>
      </c>
      <c r="H51" s="241">
        <v>69.400000000000006</v>
      </c>
      <c r="I51" s="241">
        <v>32.6</v>
      </c>
      <c r="J51" s="241">
        <v>102</v>
      </c>
      <c r="K51" s="241">
        <v>68.039215686274517</v>
      </c>
      <c r="L51" s="242">
        <v>31.96078431372549</v>
      </c>
      <c r="M51" s="242">
        <v>25.5</v>
      </c>
      <c r="N51" s="243">
        <v>17600</v>
      </c>
      <c r="O51" s="243">
        <v>6400</v>
      </c>
      <c r="P51" s="243">
        <v>0</v>
      </c>
      <c r="Q51" s="243">
        <v>0</v>
      </c>
      <c r="R51" s="243">
        <v>0</v>
      </c>
      <c r="S51" s="243">
        <v>24000</v>
      </c>
      <c r="T51" s="243">
        <v>0</v>
      </c>
      <c r="U51" s="243">
        <v>3200</v>
      </c>
      <c r="V51" s="243">
        <v>3200</v>
      </c>
    </row>
    <row r="52" spans="1:22" x14ac:dyDescent="0.25">
      <c r="A52" s="241">
        <v>41</v>
      </c>
      <c r="B52" s="241" t="s">
        <v>124</v>
      </c>
      <c r="C52" s="241">
        <v>1</v>
      </c>
      <c r="D52" s="241" t="s">
        <v>129</v>
      </c>
      <c r="E52" s="241">
        <v>51</v>
      </c>
      <c r="F52" s="241">
        <v>11</v>
      </c>
      <c r="G52" s="241">
        <v>5</v>
      </c>
      <c r="H52" s="241">
        <v>75.599999999999994</v>
      </c>
      <c r="I52" s="241">
        <v>10.8</v>
      </c>
      <c r="J52" s="241">
        <v>86.399999999999991</v>
      </c>
      <c r="K52" s="241">
        <v>87.5</v>
      </c>
      <c r="L52" s="242">
        <v>12.500000000000002</v>
      </c>
      <c r="M52" s="242">
        <v>7.5</v>
      </c>
      <c r="N52" s="243">
        <v>13600</v>
      </c>
      <c r="O52" s="243">
        <v>4400</v>
      </c>
      <c r="P52" s="243">
        <v>0</v>
      </c>
      <c r="Q52" s="243">
        <v>0</v>
      </c>
      <c r="R52" s="243">
        <v>0</v>
      </c>
      <c r="S52" s="243">
        <v>18000</v>
      </c>
      <c r="T52" s="243">
        <v>0</v>
      </c>
      <c r="U52" s="243">
        <v>1200</v>
      </c>
      <c r="V52" s="243">
        <v>1200</v>
      </c>
    </row>
    <row r="53" spans="1:22" x14ac:dyDescent="0.25">
      <c r="A53" s="241">
        <v>41</v>
      </c>
      <c r="B53" s="241" t="s">
        <v>124</v>
      </c>
      <c r="C53" s="241">
        <v>1</v>
      </c>
      <c r="D53" s="241" t="s">
        <v>129</v>
      </c>
      <c r="E53" s="241">
        <v>52</v>
      </c>
      <c r="F53" s="241">
        <v>11</v>
      </c>
      <c r="G53" s="241">
        <v>5</v>
      </c>
      <c r="H53" s="241">
        <v>49</v>
      </c>
      <c r="I53" s="241">
        <v>9.6</v>
      </c>
      <c r="J53" s="241">
        <v>58.6</v>
      </c>
      <c r="K53" s="241">
        <v>83.617747440273035</v>
      </c>
      <c r="L53" s="242">
        <v>16.382252559726961</v>
      </c>
      <c r="M53" s="242">
        <v>22.5</v>
      </c>
      <c r="N53" s="243">
        <v>10400</v>
      </c>
      <c r="O53" s="243">
        <v>12800</v>
      </c>
      <c r="P53" s="243">
        <v>3200</v>
      </c>
      <c r="Q53" s="243">
        <v>0</v>
      </c>
      <c r="R53" s="243">
        <v>0</v>
      </c>
      <c r="S53" s="243">
        <v>26400</v>
      </c>
      <c r="T53" s="243">
        <v>0</v>
      </c>
      <c r="U53" s="243">
        <v>0</v>
      </c>
      <c r="V53" s="243">
        <v>0</v>
      </c>
    </row>
    <row r="54" spans="1:22" x14ac:dyDescent="0.25">
      <c r="A54" s="241">
        <v>41</v>
      </c>
      <c r="B54" s="241" t="s">
        <v>124</v>
      </c>
      <c r="C54" s="241">
        <v>1</v>
      </c>
      <c r="D54" s="241" t="s">
        <v>129</v>
      </c>
      <c r="E54" s="241">
        <v>53</v>
      </c>
      <c r="F54" s="241">
        <v>11</v>
      </c>
      <c r="G54" s="241">
        <v>5</v>
      </c>
      <c r="H54" s="241">
        <v>56.8</v>
      </c>
      <c r="I54" s="241">
        <v>27.8</v>
      </c>
      <c r="J54" s="241">
        <v>84.6</v>
      </c>
      <c r="K54" s="241">
        <v>67.139479905437355</v>
      </c>
      <c r="L54" s="242">
        <v>32.860520094562652</v>
      </c>
      <c r="M54" s="242">
        <v>3.25</v>
      </c>
      <c r="N54" s="243">
        <v>8800</v>
      </c>
      <c r="O54" s="243">
        <v>13600</v>
      </c>
      <c r="P54" s="243">
        <v>400</v>
      </c>
      <c r="Q54" s="243">
        <v>0</v>
      </c>
      <c r="R54" s="243">
        <v>0</v>
      </c>
      <c r="S54" s="243">
        <v>22800</v>
      </c>
      <c r="T54" s="243">
        <v>0</v>
      </c>
      <c r="U54" s="243">
        <v>0</v>
      </c>
      <c r="V54" s="243">
        <v>0</v>
      </c>
    </row>
    <row r="55" spans="1:22" x14ac:dyDescent="0.25">
      <c r="A55" s="241">
        <v>41</v>
      </c>
      <c r="B55" s="241" t="s">
        <v>124</v>
      </c>
      <c r="C55" s="241">
        <v>1</v>
      </c>
      <c r="D55" s="241" t="s">
        <v>129</v>
      </c>
      <c r="E55" s="241">
        <v>54</v>
      </c>
      <c r="F55" s="241">
        <v>11</v>
      </c>
      <c r="G55" s="241">
        <v>5</v>
      </c>
      <c r="H55" s="241">
        <v>24.8</v>
      </c>
      <c r="I55" s="241">
        <v>9.6</v>
      </c>
      <c r="J55" s="241">
        <v>34.4</v>
      </c>
      <c r="K55" s="241">
        <v>72.093023255813961</v>
      </c>
      <c r="L55" s="242">
        <v>27.906976744186046</v>
      </c>
      <c r="M55" s="242">
        <v>55</v>
      </c>
      <c r="N55" s="243">
        <v>10000</v>
      </c>
      <c r="O55" s="243">
        <v>2800</v>
      </c>
      <c r="P55" s="243">
        <v>0</v>
      </c>
      <c r="Q55" s="243">
        <v>0</v>
      </c>
      <c r="R55" s="243">
        <v>400</v>
      </c>
      <c r="S55" s="243">
        <v>13200</v>
      </c>
      <c r="T55" s="243">
        <v>0</v>
      </c>
      <c r="U55" s="243">
        <v>400</v>
      </c>
      <c r="V55" s="243">
        <v>400</v>
      </c>
    </row>
    <row r="56" spans="1:22" x14ac:dyDescent="0.25">
      <c r="A56" s="241">
        <v>41</v>
      </c>
      <c r="B56" s="241" t="s">
        <v>124</v>
      </c>
      <c r="C56" s="241">
        <v>1</v>
      </c>
      <c r="D56" s="241" t="s">
        <v>129</v>
      </c>
      <c r="E56" s="241">
        <v>55</v>
      </c>
      <c r="F56" s="241">
        <v>11</v>
      </c>
      <c r="G56" s="241">
        <v>5</v>
      </c>
      <c r="H56" s="241">
        <v>41.8</v>
      </c>
      <c r="I56" s="241">
        <v>1.8</v>
      </c>
      <c r="J56" s="241">
        <v>43.599999999999994</v>
      </c>
      <c r="K56" s="241">
        <v>95.87155963302753</v>
      </c>
      <c r="L56" s="242">
        <v>4.1284403669724776</v>
      </c>
      <c r="M56" s="242">
        <v>0</v>
      </c>
      <c r="N56" s="243">
        <v>6400</v>
      </c>
      <c r="O56" s="243">
        <v>8000</v>
      </c>
      <c r="P56" s="243">
        <v>3200</v>
      </c>
      <c r="Q56" s="243">
        <v>0</v>
      </c>
      <c r="R56" s="243">
        <v>0</v>
      </c>
      <c r="S56" s="243">
        <v>17600</v>
      </c>
      <c r="T56" s="243">
        <v>400</v>
      </c>
      <c r="U56" s="243">
        <v>0</v>
      </c>
      <c r="V56" s="243">
        <v>400</v>
      </c>
    </row>
    <row r="57" spans="1:22" x14ac:dyDescent="0.25">
      <c r="A57" s="241">
        <v>41</v>
      </c>
      <c r="B57" s="241" t="s">
        <v>124</v>
      </c>
      <c r="C57" s="241">
        <v>1</v>
      </c>
      <c r="D57" s="241" t="s">
        <v>129</v>
      </c>
      <c r="E57" s="241">
        <v>56</v>
      </c>
      <c r="F57" s="241">
        <v>14</v>
      </c>
      <c r="G57" s="241">
        <v>5</v>
      </c>
      <c r="H57" s="241">
        <v>65.2</v>
      </c>
      <c r="I57" s="241">
        <v>27.4</v>
      </c>
      <c r="J57" s="241">
        <v>92.6</v>
      </c>
      <c r="K57" s="241">
        <v>70.410367170626358</v>
      </c>
      <c r="L57" s="242">
        <v>29.589632829373652</v>
      </c>
      <c r="M57" s="242">
        <v>7.75</v>
      </c>
      <c r="N57" s="243">
        <v>10000</v>
      </c>
      <c r="O57" s="243">
        <v>4400</v>
      </c>
      <c r="P57" s="243">
        <v>0</v>
      </c>
      <c r="Q57" s="243">
        <v>0</v>
      </c>
      <c r="R57" s="243">
        <v>400</v>
      </c>
      <c r="S57" s="243">
        <v>14800</v>
      </c>
      <c r="T57" s="243">
        <v>0</v>
      </c>
      <c r="U57" s="243">
        <v>0</v>
      </c>
      <c r="V57" s="243">
        <v>0</v>
      </c>
    </row>
    <row r="58" spans="1:22" x14ac:dyDescent="0.25">
      <c r="A58" s="241">
        <v>41</v>
      </c>
      <c r="B58" s="241" t="s">
        <v>124</v>
      </c>
      <c r="C58" s="241">
        <v>1</v>
      </c>
      <c r="D58" s="241" t="s">
        <v>129</v>
      </c>
      <c r="E58" s="241">
        <v>57</v>
      </c>
      <c r="F58" s="241">
        <v>14</v>
      </c>
      <c r="G58" s="241">
        <v>5</v>
      </c>
      <c r="H58" s="241">
        <v>61.2</v>
      </c>
      <c r="I58" s="241">
        <v>16.399999999999999</v>
      </c>
      <c r="J58" s="241">
        <v>77.599999999999994</v>
      </c>
      <c r="K58" s="241">
        <v>78.86597938144331</v>
      </c>
      <c r="L58" s="242">
        <v>21.134020618556701</v>
      </c>
      <c r="M58" s="242">
        <v>16</v>
      </c>
      <c r="N58" s="243">
        <v>8000</v>
      </c>
      <c r="O58" s="243">
        <v>1200</v>
      </c>
      <c r="P58" s="243">
        <v>0</v>
      </c>
      <c r="Q58" s="243">
        <v>0</v>
      </c>
      <c r="R58" s="243">
        <v>2000</v>
      </c>
      <c r="S58" s="243">
        <v>11200</v>
      </c>
      <c r="T58" s="243">
        <v>0</v>
      </c>
      <c r="U58" s="243">
        <v>2400</v>
      </c>
      <c r="V58" s="243">
        <v>2400</v>
      </c>
    </row>
    <row r="59" spans="1:22" x14ac:dyDescent="0.25">
      <c r="A59" s="241">
        <v>41</v>
      </c>
      <c r="B59" s="241" t="s">
        <v>124</v>
      </c>
      <c r="C59" s="241">
        <v>1</v>
      </c>
      <c r="D59" s="241" t="s">
        <v>129</v>
      </c>
      <c r="E59" s="241">
        <v>58</v>
      </c>
      <c r="F59" s="241">
        <v>14</v>
      </c>
      <c r="G59" s="241">
        <v>5</v>
      </c>
      <c r="H59" s="241">
        <v>89.2</v>
      </c>
      <c r="I59" s="241">
        <v>8</v>
      </c>
      <c r="J59" s="241">
        <v>97.2</v>
      </c>
      <c r="K59" s="241">
        <v>91.769547325102877</v>
      </c>
      <c r="L59" s="242">
        <v>8.2304526748971192</v>
      </c>
      <c r="M59" s="242">
        <v>15</v>
      </c>
      <c r="N59" s="243">
        <v>49600</v>
      </c>
      <c r="O59" s="243">
        <v>5200</v>
      </c>
      <c r="P59" s="243">
        <v>0</v>
      </c>
      <c r="Q59" s="243">
        <v>800</v>
      </c>
      <c r="R59" s="243">
        <v>1200</v>
      </c>
      <c r="S59" s="243">
        <v>56800</v>
      </c>
      <c r="T59" s="243">
        <v>0</v>
      </c>
      <c r="U59" s="243">
        <v>2800</v>
      </c>
      <c r="V59" s="243">
        <v>2800</v>
      </c>
    </row>
    <row r="60" spans="1:22" x14ac:dyDescent="0.25">
      <c r="A60" s="241">
        <v>41</v>
      </c>
      <c r="B60" s="241" t="s">
        <v>124</v>
      </c>
      <c r="C60" s="241">
        <v>1</v>
      </c>
      <c r="D60" s="241" t="s">
        <v>129</v>
      </c>
      <c r="E60" s="241">
        <v>59</v>
      </c>
      <c r="F60" s="241">
        <v>14</v>
      </c>
      <c r="G60" s="241">
        <v>5</v>
      </c>
      <c r="H60" s="241">
        <v>52.2</v>
      </c>
      <c r="I60" s="241">
        <v>15.2</v>
      </c>
      <c r="J60" s="241">
        <v>67.400000000000006</v>
      </c>
      <c r="K60" s="241">
        <v>77.448071216617208</v>
      </c>
      <c r="L60" s="242">
        <v>22.551928783382788</v>
      </c>
      <c r="M60" s="242">
        <v>8.25</v>
      </c>
      <c r="N60" s="243">
        <v>16400</v>
      </c>
      <c r="O60" s="243">
        <v>10800</v>
      </c>
      <c r="P60" s="243">
        <v>0</v>
      </c>
      <c r="Q60" s="243">
        <v>0</v>
      </c>
      <c r="R60" s="243">
        <v>0</v>
      </c>
      <c r="S60" s="243">
        <v>27200</v>
      </c>
      <c r="T60" s="243">
        <v>0</v>
      </c>
      <c r="U60" s="243">
        <v>2400</v>
      </c>
      <c r="V60" s="243">
        <v>2400</v>
      </c>
    </row>
    <row r="61" spans="1:22" x14ac:dyDescent="0.25">
      <c r="A61" s="241">
        <v>41</v>
      </c>
      <c r="B61" s="241" t="s">
        <v>124</v>
      </c>
      <c r="C61" s="241">
        <v>1</v>
      </c>
      <c r="D61" s="241" t="s">
        <v>129</v>
      </c>
      <c r="E61" s="241">
        <v>60</v>
      </c>
      <c r="F61" s="241">
        <v>14</v>
      </c>
      <c r="G61" s="241">
        <v>5</v>
      </c>
      <c r="H61" s="241">
        <v>88.2</v>
      </c>
      <c r="I61" s="241">
        <v>9.4</v>
      </c>
      <c r="J61" s="241">
        <v>97.600000000000009</v>
      </c>
      <c r="K61" s="241">
        <v>90.368852459016381</v>
      </c>
      <c r="L61" s="242">
        <v>9.6311475409836049</v>
      </c>
      <c r="M61" s="242">
        <v>14.5</v>
      </c>
      <c r="N61" s="243">
        <v>3200</v>
      </c>
      <c r="O61" s="243">
        <v>2000</v>
      </c>
      <c r="P61" s="243">
        <v>400</v>
      </c>
      <c r="Q61" s="243">
        <v>800</v>
      </c>
      <c r="R61" s="243">
        <v>400</v>
      </c>
      <c r="S61" s="243">
        <v>6800</v>
      </c>
      <c r="T61" s="243">
        <v>0</v>
      </c>
      <c r="U61" s="243">
        <v>0</v>
      </c>
      <c r="V61" s="243">
        <v>0</v>
      </c>
    </row>
    <row r="62" spans="1:22" x14ac:dyDescent="0.25">
      <c r="A62" s="241">
        <v>51</v>
      </c>
      <c r="B62" s="241" t="s">
        <v>122</v>
      </c>
      <c r="C62" s="241">
        <v>2</v>
      </c>
      <c r="D62" s="241" t="s">
        <v>128</v>
      </c>
      <c r="E62" s="241">
        <v>1</v>
      </c>
      <c r="F62" s="241">
        <v>3</v>
      </c>
      <c r="G62" s="241">
        <v>5</v>
      </c>
      <c r="H62" s="241">
        <v>25</v>
      </c>
      <c r="I62" s="241">
        <v>26.6</v>
      </c>
      <c r="J62" s="241">
        <v>51.6</v>
      </c>
      <c r="K62" s="241">
        <v>48.449612403100772</v>
      </c>
      <c r="L62" s="242">
        <v>51.55038759689922</v>
      </c>
      <c r="M62" s="242">
        <v>1.6666666666666667</v>
      </c>
      <c r="N62" s="243">
        <v>1200</v>
      </c>
      <c r="O62" s="243">
        <v>6800</v>
      </c>
      <c r="P62" s="243">
        <v>400</v>
      </c>
      <c r="Q62" s="243">
        <v>0</v>
      </c>
      <c r="R62" s="243">
        <v>0</v>
      </c>
      <c r="S62" s="243">
        <v>8400</v>
      </c>
      <c r="T62" s="243">
        <v>0</v>
      </c>
      <c r="U62" s="243">
        <v>0</v>
      </c>
      <c r="V62" s="243">
        <v>0</v>
      </c>
    </row>
    <row r="63" spans="1:22" x14ac:dyDescent="0.25">
      <c r="A63" s="241">
        <v>51</v>
      </c>
      <c r="B63" s="241" t="s">
        <v>122</v>
      </c>
      <c r="C63" s="241">
        <v>2</v>
      </c>
      <c r="D63" s="241" t="s">
        <v>128</v>
      </c>
      <c r="E63" s="241">
        <v>2</v>
      </c>
      <c r="F63" s="241">
        <v>3</v>
      </c>
      <c r="G63" s="241">
        <v>5</v>
      </c>
      <c r="H63" s="241">
        <v>36.6</v>
      </c>
      <c r="I63" s="241">
        <v>17.600000000000001</v>
      </c>
      <c r="J63" s="241">
        <v>54.2</v>
      </c>
      <c r="K63" s="241">
        <v>67.52767527675276</v>
      </c>
      <c r="L63" s="242">
        <v>32.472324723247233</v>
      </c>
      <c r="M63" s="242">
        <v>7.5</v>
      </c>
      <c r="N63" s="243">
        <v>5600</v>
      </c>
      <c r="O63" s="243">
        <v>800</v>
      </c>
      <c r="P63" s="243">
        <v>0</v>
      </c>
      <c r="Q63" s="243">
        <v>0</v>
      </c>
      <c r="R63" s="243">
        <v>0</v>
      </c>
      <c r="S63" s="243">
        <v>6400</v>
      </c>
      <c r="T63" s="243">
        <v>0</v>
      </c>
      <c r="U63" s="243">
        <v>0</v>
      </c>
      <c r="V63" s="243">
        <v>0</v>
      </c>
    </row>
    <row r="64" spans="1:22" x14ac:dyDescent="0.25">
      <c r="A64" s="241">
        <v>51</v>
      </c>
      <c r="B64" s="241" t="s">
        <v>122</v>
      </c>
      <c r="C64" s="241">
        <v>2</v>
      </c>
      <c r="D64" s="241" t="s">
        <v>128</v>
      </c>
      <c r="E64" s="241">
        <v>3</v>
      </c>
      <c r="F64" s="241">
        <v>3</v>
      </c>
      <c r="G64" s="241">
        <v>5</v>
      </c>
      <c r="H64" s="241">
        <v>10</v>
      </c>
      <c r="I64" s="241">
        <v>8</v>
      </c>
      <c r="J64" s="241">
        <v>18</v>
      </c>
      <c r="K64" s="241">
        <v>55.555555555555557</v>
      </c>
      <c r="L64" s="242">
        <v>44.444444444444443</v>
      </c>
      <c r="M64" s="242">
        <v>3.75</v>
      </c>
      <c r="N64" s="243">
        <v>8000</v>
      </c>
      <c r="O64" s="243">
        <v>1600</v>
      </c>
      <c r="P64" s="243">
        <v>0</v>
      </c>
      <c r="Q64" s="243">
        <v>0</v>
      </c>
      <c r="R64" s="243">
        <v>0</v>
      </c>
      <c r="S64" s="243">
        <v>9600</v>
      </c>
      <c r="T64" s="243">
        <v>0</v>
      </c>
      <c r="U64" s="243">
        <v>0</v>
      </c>
      <c r="V64" s="243">
        <v>0</v>
      </c>
    </row>
    <row r="65" spans="1:22" x14ac:dyDescent="0.25">
      <c r="A65" s="241">
        <v>51</v>
      </c>
      <c r="B65" s="241" t="s">
        <v>122</v>
      </c>
      <c r="C65" s="241">
        <v>2</v>
      </c>
      <c r="D65" s="241" t="s">
        <v>128</v>
      </c>
      <c r="E65" s="241">
        <v>4</v>
      </c>
      <c r="F65" s="241">
        <v>4</v>
      </c>
      <c r="G65" s="241">
        <v>5</v>
      </c>
      <c r="H65" s="241">
        <v>19.399999999999999</v>
      </c>
      <c r="I65" s="241">
        <v>25.6</v>
      </c>
      <c r="J65" s="241">
        <v>45</v>
      </c>
      <c r="K65" s="241">
        <v>43.111111111111107</v>
      </c>
      <c r="L65" s="242">
        <v>56.888888888888886</v>
      </c>
      <c r="M65" s="242">
        <v>4.4444444444444446</v>
      </c>
      <c r="N65" s="243">
        <v>5600</v>
      </c>
      <c r="O65" s="243">
        <v>1600</v>
      </c>
      <c r="P65" s="243">
        <v>0</v>
      </c>
      <c r="Q65" s="243">
        <v>0</v>
      </c>
      <c r="R65" s="243">
        <v>0</v>
      </c>
      <c r="S65" s="243">
        <v>7200</v>
      </c>
      <c r="T65" s="243">
        <v>0</v>
      </c>
      <c r="U65" s="243">
        <v>0</v>
      </c>
      <c r="V65" s="243">
        <v>0</v>
      </c>
    </row>
    <row r="66" spans="1:22" x14ac:dyDescent="0.25">
      <c r="A66" s="241">
        <v>51</v>
      </c>
      <c r="B66" s="241" t="s">
        <v>122</v>
      </c>
      <c r="C66" s="241">
        <v>2</v>
      </c>
      <c r="D66" s="241" t="s">
        <v>128</v>
      </c>
      <c r="E66" s="241">
        <v>5</v>
      </c>
      <c r="F66" s="241">
        <v>4</v>
      </c>
      <c r="G66" s="241">
        <v>5</v>
      </c>
      <c r="H66" s="241">
        <v>34.6</v>
      </c>
      <c r="I66" s="241">
        <v>13.6</v>
      </c>
      <c r="J66" s="241">
        <v>48.2</v>
      </c>
      <c r="K66" s="241">
        <v>71.784232365145229</v>
      </c>
      <c r="L66" s="242">
        <v>28.215767634854771</v>
      </c>
      <c r="M66" s="242">
        <v>3.75</v>
      </c>
      <c r="N66" s="243">
        <v>3200</v>
      </c>
      <c r="O66" s="243">
        <v>1200</v>
      </c>
      <c r="P66" s="243">
        <v>0</v>
      </c>
      <c r="Q66" s="243">
        <v>0</v>
      </c>
      <c r="R66" s="243">
        <v>0</v>
      </c>
      <c r="S66" s="243">
        <v>4400</v>
      </c>
      <c r="T66" s="243">
        <v>0</v>
      </c>
      <c r="U66" s="243">
        <v>0</v>
      </c>
      <c r="V66" s="243">
        <v>0</v>
      </c>
    </row>
    <row r="67" spans="1:22" x14ac:dyDescent="0.25">
      <c r="A67" s="241">
        <v>51</v>
      </c>
      <c r="B67" s="241" t="s">
        <v>122</v>
      </c>
      <c r="C67" s="241">
        <v>2</v>
      </c>
      <c r="D67" s="241" t="s">
        <v>128</v>
      </c>
      <c r="E67" s="241">
        <v>6</v>
      </c>
      <c r="F67" s="241">
        <v>5</v>
      </c>
      <c r="G67" s="241">
        <v>5</v>
      </c>
      <c r="H67" s="241">
        <v>11.2</v>
      </c>
      <c r="I67" s="241">
        <v>24.4</v>
      </c>
      <c r="J67" s="241">
        <v>35.599999999999994</v>
      </c>
      <c r="K67" s="241">
        <v>31.460674157303377</v>
      </c>
      <c r="L67" s="242">
        <v>68.539325842696641</v>
      </c>
      <c r="M67" s="242">
        <v>26</v>
      </c>
      <c r="N67" s="243">
        <v>4000</v>
      </c>
      <c r="O67" s="243">
        <v>800</v>
      </c>
      <c r="P67" s="243">
        <v>0</v>
      </c>
      <c r="Q67" s="243">
        <v>0</v>
      </c>
      <c r="R67" s="243">
        <v>0</v>
      </c>
      <c r="S67" s="243">
        <v>4800</v>
      </c>
      <c r="T67" s="243">
        <v>0</v>
      </c>
      <c r="U67" s="243">
        <v>400</v>
      </c>
      <c r="V67" s="243">
        <v>400</v>
      </c>
    </row>
    <row r="68" spans="1:22" x14ac:dyDescent="0.25">
      <c r="A68" s="241">
        <v>51</v>
      </c>
      <c r="B68" s="241" t="s">
        <v>122</v>
      </c>
      <c r="C68" s="241">
        <v>2</v>
      </c>
      <c r="D68" s="241" t="s">
        <v>128</v>
      </c>
      <c r="E68" s="241">
        <v>7</v>
      </c>
      <c r="F68" s="241">
        <v>5</v>
      </c>
      <c r="G68" s="241">
        <v>5</v>
      </c>
      <c r="H68" s="241">
        <v>15</v>
      </c>
      <c r="I68" s="241">
        <v>24</v>
      </c>
      <c r="J68" s="241">
        <v>39</v>
      </c>
      <c r="K68" s="241">
        <v>38.46153846153846</v>
      </c>
      <c r="L68" s="242">
        <v>61.53846153846154</v>
      </c>
      <c r="M68" s="242">
        <v>14</v>
      </c>
      <c r="N68" s="243">
        <v>4000</v>
      </c>
      <c r="O68" s="243">
        <v>3600</v>
      </c>
      <c r="P68" s="243">
        <v>0</v>
      </c>
      <c r="Q68" s="243">
        <v>0</v>
      </c>
      <c r="R68" s="243">
        <v>0</v>
      </c>
      <c r="S68" s="243">
        <v>7600</v>
      </c>
      <c r="T68" s="243">
        <v>0</v>
      </c>
      <c r="U68" s="243">
        <v>0</v>
      </c>
      <c r="V68" s="243">
        <v>0</v>
      </c>
    </row>
    <row r="69" spans="1:22" x14ac:dyDescent="0.25">
      <c r="A69" s="241">
        <v>51</v>
      </c>
      <c r="B69" s="241" t="s">
        <v>122</v>
      </c>
      <c r="C69" s="241">
        <v>2</v>
      </c>
      <c r="D69" s="241" t="s">
        <v>128</v>
      </c>
      <c r="E69" s="241">
        <v>8</v>
      </c>
      <c r="F69" s="241">
        <v>6</v>
      </c>
      <c r="G69" s="241">
        <v>5</v>
      </c>
      <c r="H69" s="241">
        <v>16</v>
      </c>
      <c r="I69" s="241">
        <v>42.2</v>
      </c>
      <c r="J69" s="241">
        <v>58.2</v>
      </c>
      <c r="K69" s="241">
        <v>27.491408934707902</v>
      </c>
      <c r="L69" s="242">
        <v>72.508591065292094</v>
      </c>
      <c r="M69" s="242">
        <v>15</v>
      </c>
      <c r="N69" s="243">
        <v>4800</v>
      </c>
      <c r="O69" s="243">
        <v>2000</v>
      </c>
      <c r="P69" s="243">
        <v>0</v>
      </c>
      <c r="Q69" s="243">
        <v>0</v>
      </c>
      <c r="R69" s="243">
        <v>0</v>
      </c>
      <c r="S69" s="243">
        <v>6800</v>
      </c>
      <c r="T69" s="243">
        <v>0</v>
      </c>
      <c r="U69" s="243">
        <v>0</v>
      </c>
      <c r="V69" s="243">
        <v>0</v>
      </c>
    </row>
    <row r="70" spans="1:22" x14ac:dyDescent="0.25">
      <c r="A70" s="241">
        <v>51</v>
      </c>
      <c r="B70" s="241" t="s">
        <v>122</v>
      </c>
      <c r="C70" s="241">
        <v>2</v>
      </c>
      <c r="D70" s="241" t="s">
        <v>128</v>
      </c>
      <c r="E70" s="241">
        <v>9</v>
      </c>
      <c r="F70" s="241">
        <v>7</v>
      </c>
      <c r="G70" s="241">
        <v>5</v>
      </c>
      <c r="H70" s="241">
        <v>28.4</v>
      </c>
      <c r="I70" s="241">
        <v>32.4</v>
      </c>
      <c r="J70" s="241">
        <v>60.8</v>
      </c>
      <c r="K70" s="241">
        <v>46.710526315789473</v>
      </c>
      <c r="L70" s="242">
        <v>53.289473684210527</v>
      </c>
      <c r="M70" s="242">
        <v>0</v>
      </c>
      <c r="N70" s="243">
        <v>8000</v>
      </c>
      <c r="O70" s="243">
        <v>2400</v>
      </c>
      <c r="P70" s="243">
        <v>0</v>
      </c>
      <c r="Q70" s="243">
        <v>800</v>
      </c>
      <c r="R70" s="243">
        <v>0</v>
      </c>
      <c r="S70" s="243">
        <v>11200</v>
      </c>
      <c r="T70" s="243">
        <v>0</v>
      </c>
      <c r="U70" s="243">
        <v>0</v>
      </c>
      <c r="V70" s="243">
        <v>0</v>
      </c>
    </row>
    <row r="71" spans="1:22" x14ac:dyDescent="0.25">
      <c r="A71" s="241">
        <v>51</v>
      </c>
      <c r="B71" s="241" t="s">
        <v>122</v>
      </c>
      <c r="C71" s="241">
        <v>2</v>
      </c>
      <c r="D71" s="241" t="s">
        <v>128</v>
      </c>
      <c r="E71" s="241">
        <v>10</v>
      </c>
      <c r="F71" s="241">
        <v>7</v>
      </c>
      <c r="G71" s="241">
        <v>5</v>
      </c>
      <c r="H71" s="241">
        <v>5.6</v>
      </c>
      <c r="I71" s="241">
        <v>24.2</v>
      </c>
      <c r="J71" s="241">
        <v>29.799999999999997</v>
      </c>
      <c r="K71" s="241">
        <v>18.791946308724835</v>
      </c>
      <c r="L71" s="242">
        <v>81.208053691275182</v>
      </c>
      <c r="M71" s="242">
        <v>6.666666666666667</v>
      </c>
      <c r="N71" s="243">
        <v>14800</v>
      </c>
      <c r="O71" s="243">
        <v>6000</v>
      </c>
      <c r="P71" s="243">
        <v>0</v>
      </c>
      <c r="Q71" s="243">
        <v>0</v>
      </c>
      <c r="R71" s="243">
        <v>0</v>
      </c>
      <c r="S71" s="243">
        <v>20800</v>
      </c>
      <c r="T71" s="243">
        <v>0</v>
      </c>
      <c r="U71" s="243">
        <v>400</v>
      </c>
      <c r="V71" s="243">
        <v>400</v>
      </c>
    </row>
    <row r="72" spans="1:22" x14ac:dyDescent="0.25">
      <c r="A72" s="241">
        <v>51</v>
      </c>
      <c r="B72" s="241" t="s">
        <v>122</v>
      </c>
      <c r="C72" s="241">
        <v>2</v>
      </c>
      <c r="D72" s="241" t="s">
        <v>129</v>
      </c>
      <c r="E72" s="241">
        <v>11</v>
      </c>
      <c r="F72" s="241">
        <v>3</v>
      </c>
      <c r="G72" s="241">
        <v>5</v>
      </c>
      <c r="H72" s="241">
        <v>22.4</v>
      </c>
      <c r="I72" s="241">
        <v>33</v>
      </c>
      <c r="J72" s="241">
        <v>55.4</v>
      </c>
      <c r="K72" s="241">
        <v>40.433212996389891</v>
      </c>
      <c r="L72" s="242">
        <v>59.566787003610109</v>
      </c>
      <c r="M72" s="242">
        <v>12.142857142857142</v>
      </c>
      <c r="N72" s="243">
        <v>7600</v>
      </c>
      <c r="O72" s="243">
        <v>1200</v>
      </c>
      <c r="P72" s="243">
        <v>0</v>
      </c>
      <c r="Q72" s="243">
        <v>0</v>
      </c>
      <c r="R72" s="243">
        <v>0</v>
      </c>
      <c r="S72" s="243">
        <v>8800</v>
      </c>
      <c r="T72" s="243">
        <v>0</v>
      </c>
      <c r="U72" s="243">
        <v>0</v>
      </c>
      <c r="V72" s="243">
        <v>0</v>
      </c>
    </row>
    <row r="73" spans="1:22" x14ac:dyDescent="0.25">
      <c r="A73" s="241">
        <v>51</v>
      </c>
      <c r="B73" s="241" t="s">
        <v>122</v>
      </c>
      <c r="C73" s="241">
        <v>2</v>
      </c>
      <c r="D73" s="241" t="s">
        <v>129</v>
      </c>
      <c r="E73" s="241">
        <v>12</v>
      </c>
      <c r="F73" s="241">
        <v>3</v>
      </c>
      <c r="G73" s="241">
        <v>5</v>
      </c>
      <c r="H73" s="241">
        <v>22.4</v>
      </c>
      <c r="I73" s="241">
        <v>32.6</v>
      </c>
      <c r="J73" s="241">
        <v>55</v>
      </c>
      <c r="K73" s="241">
        <v>40.727272727272727</v>
      </c>
      <c r="L73" s="242">
        <v>59.272727272727273</v>
      </c>
      <c r="M73" s="242">
        <v>17.5</v>
      </c>
      <c r="N73" s="243">
        <v>19600</v>
      </c>
      <c r="O73" s="243">
        <v>400</v>
      </c>
      <c r="P73" s="243">
        <v>0</v>
      </c>
      <c r="Q73" s="243">
        <v>0</v>
      </c>
      <c r="R73" s="243">
        <v>0</v>
      </c>
      <c r="S73" s="243">
        <v>20000</v>
      </c>
      <c r="T73" s="243">
        <v>0</v>
      </c>
      <c r="U73" s="243">
        <v>0</v>
      </c>
      <c r="V73" s="243">
        <v>0</v>
      </c>
    </row>
    <row r="74" spans="1:22" x14ac:dyDescent="0.25">
      <c r="A74" s="241">
        <v>51</v>
      </c>
      <c r="B74" s="241" t="s">
        <v>122</v>
      </c>
      <c r="C74" s="241">
        <v>2</v>
      </c>
      <c r="D74" s="241" t="s">
        <v>129</v>
      </c>
      <c r="E74" s="241">
        <v>13</v>
      </c>
      <c r="F74" s="241">
        <v>3</v>
      </c>
      <c r="G74" s="241">
        <v>5</v>
      </c>
      <c r="H74" s="241">
        <v>12</v>
      </c>
      <c r="I74" s="241">
        <v>21.6</v>
      </c>
      <c r="J74" s="241">
        <v>33.6</v>
      </c>
      <c r="K74" s="241">
        <v>35.714285714285715</v>
      </c>
      <c r="L74" s="242">
        <v>64.285714285714278</v>
      </c>
      <c r="M74" s="242">
        <v>0</v>
      </c>
      <c r="N74" s="243">
        <v>2800</v>
      </c>
      <c r="O74" s="243">
        <v>1600</v>
      </c>
      <c r="P74" s="243">
        <v>0</v>
      </c>
      <c r="Q74" s="243">
        <v>0</v>
      </c>
      <c r="R74" s="243">
        <v>0</v>
      </c>
      <c r="S74" s="243">
        <v>4400</v>
      </c>
      <c r="T74" s="243">
        <v>0</v>
      </c>
      <c r="U74" s="243">
        <v>0</v>
      </c>
      <c r="V74" s="243">
        <v>0</v>
      </c>
    </row>
    <row r="75" spans="1:22" x14ac:dyDescent="0.25">
      <c r="A75" s="241">
        <v>51</v>
      </c>
      <c r="B75" s="241" t="s">
        <v>122</v>
      </c>
      <c r="C75" s="241">
        <v>2</v>
      </c>
      <c r="D75" s="241" t="s">
        <v>129</v>
      </c>
      <c r="E75" s="241">
        <v>14</v>
      </c>
      <c r="F75" s="241">
        <v>4</v>
      </c>
      <c r="G75" s="241">
        <v>5</v>
      </c>
      <c r="H75" s="241">
        <v>6.8</v>
      </c>
      <c r="I75" s="241">
        <v>7.6</v>
      </c>
      <c r="J75" s="241">
        <v>14.399999999999999</v>
      </c>
      <c r="K75" s="241">
        <v>47.222222222222229</v>
      </c>
      <c r="L75" s="242">
        <v>52.777777777777786</v>
      </c>
      <c r="M75" s="242">
        <v>2</v>
      </c>
      <c r="N75" s="243">
        <v>2400</v>
      </c>
      <c r="O75" s="243">
        <v>1200</v>
      </c>
      <c r="P75" s="243">
        <v>0</v>
      </c>
      <c r="Q75" s="243">
        <v>0</v>
      </c>
      <c r="R75" s="243">
        <v>0</v>
      </c>
      <c r="S75" s="243">
        <v>3600</v>
      </c>
      <c r="T75" s="243">
        <v>0</v>
      </c>
      <c r="U75" s="243">
        <v>0</v>
      </c>
      <c r="V75" s="243">
        <v>0</v>
      </c>
    </row>
    <row r="76" spans="1:22" x14ac:dyDescent="0.25">
      <c r="A76" s="241">
        <v>51</v>
      </c>
      <c r="B76" s="241" t="s">
        <v>122</v>
      </c>
      <c r="C76" s="241">
        <v>2</v>
      </c>
      <c r="D76" s="241" t="s">
        <v>129</v>
      </c>
      <c r="E76" s="241">
        <v>15</v>
      </c>
      <c r="F76" s="241">
        <v>4</v>
      </c>
      <c r="G76" s="241">
        <v>5</v>
      </c>
      <c r="H76" s="241">
        <v>23.6</v>
      </c>
      <c r="I76" s="241">
        <v>39.4</v>
      </c>
      <c r="J76" s="241">
        <v>63</v>
      </c>
      <c r="K76" s="241">
        <v>37.460317460317462</v>
      </c>
      <c r="L76" s="242">
        <v>62.539682539682538</v>
      </c>
      <c r="M76" s="242">
        <v>7.5</v>
      </c>
      <c r="N76" s="243">
        <v>1200</v>
      </c>
      <c r="O76" s="243">
        <v>10000</v>
      </c>
      <c r="P76" s="243">
        <v>0</v>
      </c>
      <c r="Q76" s="243">
        <v>0</v>
      </c>
      <c r="R76" s="243">
        <v>0</v>
      </c>
      <c r="S76" s="243">
        <v>11200</v>
      </c>
      <c r="T76" s="243">
        <v>0</v>
      </c>
      <c r="U76" s="243">
        <v>0</v>
      </c>
      <c r="V76" s="243">
        <v>0</v>
      </c>
    </row>
    <row r="77" spans="1:22" x14ac:dyDescent="0.25">
      <c r="A77" s="241">
        <v>51</v>
      </c>
      <c r="B77" s="241" t="s">
        <v>122</v>
      </c>
      <c r="C77" s="241">
        <v>2</v>
      </c>
      <c r="D77" s="241" t="s">
        <v>129</v>
      </c>
      <c r="E77" s="241">
        <v>16</v>
      </c>
      <c r="F77" s="241">
        <v>5</v>
      </c>
      <c r="G77" s="241">
        <v>5</v>
      </c>
      <c r="H77" s="241">
        <v>16.600000000000001</v>
      </c>
      <c r="I77" s="241">
        <v>25</v>
      </c>
      <c r="J77" s="241">
        <v>41.6</v>
      </c>
      <c r="K77" s="241">
        <v>39.90384615384616</v>
      </c>
      <c r="L77" s="242">
        <v>60.096153846153847</v>
      </c>
      <c r="M77" s="242">
        <v>6.666666666666667</v>
      </c>
      <c r="N77" s="243">
        <v>14800</v>
      </c>
      <c r="O77" s="243">
        <v>8400</v>
      </c>
      <c r="P77" s="243">
        <v>0</v>
      </c>
      <c r="Q77" s="243">
        <v>0</v>
      </c>
      <c r="R77" s="243">
        <v>0</v>
      </c>
      <c r="S77" s="243">
        <v>23200</v>
      </c>
      <c r="T77" s="243">
        <v>0</v>
      </c>
      <c r="U77" s="243">
        <v>0</v>
      </c>
      <c r="V77" s="243">
        <v>0</v>
      </c>
    </row>
    <row r="78" spans="1:22" x14ac:dyDescent="0.25">
      <c r="A78" s="241">
        <v>51</v>
      </c>
      <c r="B78" s="241" t="s">
        <v>122</v>
      </c>
      <c r="C78" s="241">
        <v>2</v>
      </c>
      <c r="D78" s="241" t="s">
        <v>129</v>
      </c>
      <c r="E78" s="241">
        <v>17</v>
      </c>
      <c r="F78" s="241">
        <v>5</v>
      </c>
      <c r="G78" s="241">
        <v>5</v>
      </c>
      <c r="H78" s="241">
        <v>21.2</v>
      </c>
      <c r="I78" s="241">
        <v>59.8</v>
      </c>
      <c r="J78" s="241">
        <v>81</v>
      </c>
      <c r="K78" s="241">
        <v>26.172839506172838</v>
      </c>
      <c r="L78" s="242">
        <v>73.827160493827165</v>
      </c>
      <c r="M78" s="242">
        <v>13.9</v>
      </c>
      <c r="N78" s="243">
        <v>7600</v>
      </c>
      <c r="O78" s="243">
        <v>11200</v>
      </c>
      <c r="P78" s="243">
        <v>0</v>
      </c>
      <c r="Q78" s="243">
        <v>0</v>
      </c>
      <c r="R78" s="243">
        <v>0</v>
      </c>
      <c r="S78" s="243">
        <v>18800</v>
      </c>
      <c r="T78" s="243">
        <v>0</v>
      </c>
      <c r="U78" s="243">
        <v>0</v>
      </c>
      <c r="V78" s="243">
        <v>0</v>
      </c>
    </row>
    <row r="79" spans="1:22" x14ac:dyDescent="0.25">
      <c r="A79" s="241">
        <v>51</v>
      </c>
      <c r="B79" s="241" t="s">
        <v>122</v>
      </c>
      <c r="C79" s="241">
        <v>2</v>
      </c>
      <c r="D79" s="241" t="s">
        <v>129</v>
      </c>
      <c r="E79" s="241">
        <v>18</v>
      </c>
      <c r="F79" s="241">
        <v>6</v>
      </c>
      <c r="G79" s="241">
        <v>5</v>
      </c>
      <c r="H79" s="241">
        <v>12.8</v>
      </c>
      <c r="I79" s="241">
        <v>38.6</v>
      </c>
      <c r="J79" s="241">
        <v>51.400000000000006</v>
      </c>
      <c r="K79" s="241">
        <v>24.902723735408557</v>
      </c>
      <c r="L79" s="242">
        <v>75.097276264591429</v>
      </c>
      <c r="M79" s="242">
        <v>9.1666666666666661</v>
      </c>
      <c r="N79" s="243">
        <v>6400</v>
      </c>
      <c r="O79" s="243">
        <v>3200</v>
      </c>
      <c r="P79" s="243">
        <v>0</v>
      </c>
      <c r="Q79" s="243">
        <v>0</v>
      </c>
      <c r="R79" s="243">
        <v>0</v>
      </c>
      <c r="S79" s="243">
        <v>9600</v>
      </c>
      <c r="T79" s="243">
        <v>0</v>
      </c>
      <c r="U79" s="243">
        <v>0</v>
      </c>
      <c r="V79" s="243">
        <v>0</v>
      </c>
    </row>
    <row r="80" spans="1:22" x14ac:dyDescent="0.25">
      <c r="A80" s="241">
        <v>51</v>
      </c>
      <c r="B80" s="241" t="s">
        <v>122</v>
      </c>
      <c r="C80" s="241">
        <v>2</v>
      </c>
      <c r="D80" s="241" t="s">
        <v>129</v>
      </c>
      <c r="E80" s="241">
        <v>19</v>
      </c>
      <c r="F80" s="241">
        <v>7</v>
      </c>
      <c r="G80" s="241">
        <v>5</v>
      </c>
      <c r="H80" s="241">
        <v>10.199999999999999</v>
      </c>
      <c r="I80" s="241">
        <v>11</v>
      </c>
      <c r="J80" s="241">
        <v>21.2</v>
      </c>
      <c r="K80" s="241">
        <v>48.113207547169807</v>
      </c>
      <c r="L80" s="242">
        <v>51.886792452830193</v>
      </c>
      <c r="M80" s="242">
        <v>13.75</v>
      </c>
      <c r="N80" s="243">
        <v>15200</v>
      </c>
      <c r="O80" s="243">
        <v>2400</v>
      </c>
      <c r="P80" s="243">
        <v>0</v>
      </c>
      <c r="Q80" s="243">
        <v>0</v>
      </c>
      <c r="R80" s="243">
        <v>0</v>
      </c>
      <c r="S80" s="243">
        <v>17600</v>
      </c>
      <c r="T80" s="243">
        <v>0</v>
      </c>
      <c r="U80" s="243">
        <v>0</v>
      </c>
      <c r="V80" s="243">
        <v>0</v>
      </c>
    </row>
    <row r="81" spans="1:22" x14ac:dyDescent="0.25">
      <c r="A81" s="241">
        <v>50</v>
      </c>
      <c r="B81" s="241" t="s">
        <v>122</v>
      </c>
      <c r="C81" s="241">
        <v>2</v>
      </c>
      <c r="D81" s="241" t="s">
        <v>129</v>
      </c>
      <c r="E81" s="241">
        <v>20</v>
      </c>
      <c r="F81" s="241">
        <v>7</v>
      </c>
      <c r="G81" s="241">
        <v>5</v>
      </c>
      <c r="H81" s="241">
        <v>16.600000000000001</v>
      </c>
      <c r="I81" s="241">
        <v>11.4</v>
      </c>
      <c r="J81" s="241">
        <v>28</v>
      </c>
      <c r="K81" s="241">
        <v>59.285714285714292</v>
      </c>
      <c r="L81" s="242">
        <v>40.714285714285715</v>
      </c>
      <c r="M81" s="242">
        <v>6.666666666666667</v>
      </c>
      <c r="N81" s="243">
        <v>3200</v>
      </c>
      <c r="O81" s="243">
        <v>2000</v>
      </c>
      <c r="P81" s="243">
        <v>0</v>
      </c>
      <c r="Q81" s="243">
        <v>0</v>
      </c>
      <c r="R81" s="243">
        <v>0</v>
      </c>
      <c r="S81" s="243">
        <v>5200</v>
      </c>
      <c r="T81" s="243">
        <v>0</v>
      </c>
      <c r="U81" s="243">
        <v>0</v>
      </c>
      <c r="V81" s="243">
        <v>0</v>
      </c>
    </row>
    <row r="82" spans="1:22" x14ac:dyDescent="0.25">
      <c r="A82" s="241">
        <v>50</v>
      </c>
      <c r="B82" s="241" t="s">
        <v>123</v>
      </c>
      <c r="C82" s="241">
        <v>2</v>
      </c>
      <c r="D82" s="241" t="s">
        <v>128</v>
      </c>
      <c r="E82" s="241">
        <v>21</v>
      </c>
      <c r="F82" s="241">
        <v>4</v>
      </c>
      <c r="G82" s="241">
        <v>5</v>
      </c>
      <c r="H82" s="241">
        <v>26</v>
      </c>
      <c r="I82" s="241">
        <v>19.2</v>
      </c>
      <c r="J82" s="241">
        <v>45.2</v>
      </c>
      <c r="K82" s="241">
        <v>57.522123893805308</v>
      </c>
      <c r="L82" s="242">
        <v>42.477876106194685</v>
      </c>
      <c r="M82" s="242">
        <v>46.875</v>
      </c>
      <c r="N82" s="243">
        <v>28400</v>
      </c>
      <c r="O82" s="243">
        <v>12400</v>
      </c>
      <c r="P82" s="243">
        <v>400</v>
      </c>
      <c r="Q82" s="243">
        <v>0</v>
      </c>
      <c r="R82" s="243">
        <v>0</v>
      </c>
      <c r="S82" s="243">
        <v>41200</v>
      </c>
      <c r="T82" s="243">
        <v>0</v>
      </c>
      <c r="U82" s="243">
        <v>3200</v>
      </c>
      <c r="V82" s="243">
        <v>3200</v>
      </c>
    </row>
    <row r="83" spans="1:22" x14ac:dyDescent="0.25">
      <c r="A83" s="241">
        <v>50</v>
      </c>
      <c r="B83" s="241" t="s">
        <v>123</v>
      </c>
      <c r="C83" s="241">
        <v>2</v>
      </c>
      <c r="D83" s="241" t="s">
        <v>128</v>
      </c>
      <c r="E83" s="241">
        <v>22</v>
      </c>
      <c r="F83" s="241">
        <v>4</v>
      </c>
      <c r="G83" s="241">
        <v>5</v>
      </c>
      <c r="H83" s="241">
        <v>37</v>
      </c>
      <c r="I83" s="241">
        <v>43</v>
      </c>
      <c r="J83" s="241">
        <v>80</v>
      </c>
      <c r="K83" s="241">
        <v>46.25</v>
      </c>
      <c r="L83" s="242">
        <v>53.75</v>
      </c>
      <c r="M83" s="242">
        <v>40.833333333333336</v>
      </c>
      <c r="N83" s="243">
        <v>48400</v>
      </c>
      <c r="O83" s="243">
        <v>8400</v>
      </c>
      <c r="P83" s="243">
        <v>0</v>
      </c>
      <c r="Q83" s="243">
        <v>0</v>
      </c>
      <c r="R83" s="243">
        <v>0</v>
      </c>
      <c r="S83" s="243">
        <v>56800</v>
      </c>
      <c r="T83" s="243">
        <v>0</v>
      </c>
      <c r="U83" s="243">
        <v>2000</v>
      </c>
      <c r="V83" s="243">
        <v>2000</v>
      </c>
    </row>
    <row r="84" spans="1:22" x14ac:dyDescent="0.25">
      <c r="A84" s="241">
        <v>50</v>
      </c>
      <c r="B84" s="241" t="s">
        <v>123</v>
      </c>
      <c r="C84" s="241">
        <v>2</v>
      </c>
      <c r="D84" s="241" t="s">
        <v>128</v>
      </c>
      <c r="E84" s="241">
        <v>23</v>
      </c>
      <c r="F84" s="241">
        <v>4</v>
      </c>
      <c r="G84" s="241">
        <v>5</v>
      </c>
      <c r="H84" s="241">
        <v>29.2</v>
      </c>
      <c r="I84" s="241">
        <v>34.4</v>
      </c>
      <c r="J84" s="241">
        <v>63.599999999999994</v>
      </c>
      <c r="K84" s="241">
        <v>45.911949685534594</v>
      </c>
      <c r="L84" s="242">
        <v>54.088050314465413</v>
      </c>
      <c r="M84" s="242">
        <v>17.5</v>
      </c>
      <c r="N84" s="243">
        <v>20000</v>
      </c>
      <c r="O84" s="243">
        <v>24400</v>
      </c>
      <c r="P84" s="243">
        <v>400</v>
      </c>
      <c r="Q84" s="243">
        <v>0</v>
      </c>
      <c r="R84" s="243">
        <v>0</v>
      </c>
      <c r="S84" s="243">
        <v>44800</v>
      </c>
      <c r="T84" s="243">
        <v>0</v>
      </c>
      <c r="U84" s="243">
        <v>1200</v>
      </c>
      <c r="V84" s="243">
        <v>1200</v>
      </c>
    </row>
    <row r="85" spans="1:22" x14ac:dyDescent="0.25">
      <c r="A85" s="241">
        <v>50</v>
      </c>
      <c r="B85" s="241" t="s">
        <v>123</v>
      </c>
      <c r="C85" s="241">
        <v>2</v>
      </c>
      <c r="D85" s="241" t="s">
        <v>128</v>
      </c>
      <c r="E85" s="241">
        <v>24</v>
      </c>
      <c r="F85" s="241">
        <v>4</v>
      </c>
      <c r="G85" s="241">
        <v>5</v>
      </c>
      <c r="H85" s="241">
        <v>74.2</v>
      </c>
      <c r="I85" s="241">
        <v>37.6</v>
      </c>
      <c r="J85" s="241">
        <v>111.80000000000001</v>
      </c>
      <c r="K85" s="241">
        <v>66.368515205724506</v>
      </c>
      <c r="L85" s="242">
        <v>33.631484794275487</v>
      </c>
      <c r="M85" s="242">
        <v>11.75</v>
      </c>
      <c r="N85" s="243">
        <v>21600</v>
      </c>
      <c r="O85" s="243">
        <v>3600</v>
      </c>
      <c r="P85" s="243">
        <v>0</v>
      </c>
      <c r="Q85" s="243">
        <v>0</v>
      </c>
      <c r="R85" s="243">
        <v>0</v>
      </c>
      <c r="S85" s="243">
        <v>25200</v>
      </c>
      <c r="T85" s="243">
        <v>0</v>
      </c>
      <c r="U85" s="243">
        <v>1600</v>
      </c>
      <c r="V85" s="243">
        <v>1600</v>
      </c>
    </row>
    <row r="86" spans="1:22" x14ac:dyDescent="0.25">
      <c r="A86" s="241">
        <v>50</v>
      </c>
      <c r="B86" s="241" t="s">
        <v>123</v>
      </c>
      <c r="C86" s="241">
        <v>2</v>
      </c>
      <c r="D86" s="241" t="s">
        <v>128</v>
      </c>
      <c r="E86" s="241">
        <v>25</v>
      </c>
      <c r="F86" s="241">
        <v>4</v>
      </c>
      <c r="G86" s="241">
        <v>5</v>
      </c>
      <c r="H86" s="241">
        <v>17.399999999999999</v>
      </c>
      <c r="I86" s="241">
        <v>17.2</v>
      </c>
      <c r="J86" s="241">
        <v>34.599999999999994</v>
      </c>
      <c r="K86" s="241">
        <v>50.289017341040463</v>
      </c>
      <c r="L86" s="242">
        <v>49.710982658959544</v>
      </c>
      <c r="M86" s="242">
        <v>0</v>
      </c>
      <c r="N86" s="243">
        <v>46000</v>
      </c>
      <c r="O86" s="243">
        <v>12000</v>
      </c>
      <c r="P86" s="243">
        <v>0</v>
      </c>
      <c r="Q86" s="243">
        <v>0</v>
      </c>
      <c r="R86" s="243">
        <v>0</v>
      </c>
      <c r="S86" s="243">
        <v>58000</v>
      </c>
      <c r="T86" s="243">
        <v>0</v>
      </c>
      <c r="U86" s="243">
        <v>3600</v>
      </c>
      <c r="V86" s="243">
        <v>3600</v>
      </c>
    </row>
    <row r="87" spans="1:22" x14ac:dyDescent="0.25">
      <c r="A87" s="241">
        <v>50</v>
      </c>
      <c r="B87" s="241" t="s">
        <v>123</v>
      </c>
      <c r="C87" s="241">
        <v>2</v>
      </c>
      <c r="D87" s="241" t="s">
        <v>128</v>
      </c>
      <c r="E87" s="241">
        <v>26</v>
      </c>
      <c r="F87" s="241">
        <v>24</v>
      </c>
      <c r="G87" s="241">
        <v>5</v>
      </c>
      <c r="H87" s="241">
        <v>33.799999999999997</v>
      </c>
      <c r="I87" s="241">
        <v>27.2</v>
      </c>
      <c r="J87" s="241">
        <v>61</v>
      </c>
      <c r="K87" s="241">
        <v>55.409836065573764</v>
      </c>
      <c r="L87" s="242">
        <v>44.590163934426229</v>
      </c>
      <c r="M87" s="242">
        <v>42</v>
      </c>
      <c r="N87" s="243">
        <v>65600</v>
      </c>
      <c r="O87" s="243">
        <v>15200</v>
      </c>
      <c r="P87" s="243">
        <v>0</v>
      </c>
      <c r="Q87" s="243">
        <v>0</v>
      </c>
      <c r="R87" s="243">
        <v>0</v>
      </c>
      <c r="S87" s="243">
        <v>80800</v>
      </c>
      <c r="T87" s="243">
        <v>0</v>
      </c>
      <c r="U87" s="243">
        <v>2800</v>
      </c>
      <c r="V87" s="243">
        <v>2800</v>
      </c>
    </row>
    <row r="88" spans="1:22" x14ac:dyDescent="0.25">
      <c r="A88" s="241">
        <v>50</v>
      </c>
      <c r="B88" s="241" t="s">
        <v>123</v>
      </c>
      <c r="C88" s="241">
        <v>2</v>
      </c>
      <c r="D88" s="241" t="s">
        <v>128</v>
      </c>
      <c r="E88" s="241">
        <v>27</v>
      </c>
      <c r="F88" s="241">
        <v>24</v>
      </c>
      <c r="G88" s="241">
        <v>5</v>
      </c>
      <c r="H88" s="241">
        <v>73.400000000000006</v>
      </c>
      <c r="I88" s="241">
        <v>35.6</v>
      </c>
      <c r="J88" s="241">
        <v>109</v>
      </c>
      <c r="K88" s="241">
        <v>67.339449541284409</v>
      </c>
      <c r="L88" s="242">
        <v>32.660550458715598</v>
      </c>
      <c r="M88" s="242">
        <v>48.25</v>
      </c>
      <c r="N88" s="243">
        <v>24000</v>
      </c>
      <c r="O88" s="243">
        <v>9600</v>
      </c>
      <c r="P88" s="243">
        <v>0</v>
      </c>
      <c r="Q88" s="243">
        <v>0</v>
      </c>
      <c r="R88" s="243">
        <v>0</v>
      </c>
      <c r="S88" s="243">
        <v>33600</v>
      </c>
      <c r="T88" s="243">
        <v>0</v>
      </c>
      <c r="U88" s="243">
        <v>1200</v>
      </c>
      <c r="V88" s="243">
        <v>1200</v>
      </c>
    </row>
    <row r="89" spans="1:22" x14ac:dyDescent="0.25">
      <c r="A89" s="241">
        <v>50</v>
      </c>
      <c r="B89" s="241" t="s">
        <v>123</v>
      </c>
      <c r="C89" s="241">
        <v>2</v>
      </c>
      <c r="D89" s="241" t="s">
        <v>128</v>
      </c>
      <c r="E89" s="241">
        <v>28</v>
      </c>
      <c r="F89" s="241">
        <v>24</v>
      </c>
      <c r="G89" s="241">
        <v>5</v>
      </c>
      <c r="H89" s="241">
        <v>41.6</v>
      </c>
      <c r="I89" s="241">
        <v>22</v>
      </c>
      <c r="J89" s="241">
        <v>63.6</v>
      </c>
      <c r="K89" s="241">
        <v>65.408805031446533</v>
      </c>
      <c r="L89" s="242">
        <v>34.591194968553459</v>
      </c>
      <c r="M89" s="242">
        <v>32.75</v>
      </c>
      <c r="N89" s="243">
        <v>28000</v>
      </c>
      <c r="O89" s="243">
        <v>24800</v>
      </c>
      <c r="P89" s="243">
        <v>1600</v>
      </c>
      <c r="Q89" s="243">
        <v>0</v>
      </c>
      <c r="R89" s="243">
        <v>0</v>
      </c>
      <c r="S89" s="243">
        <v>54400</v>
      </c>
      <c r="T89" s="243">
        <v>0</v>
      </c>
      <c r="U89" s="243">
        <v>3600</v>
      </c>
      <c r="V89" s="243">
        <v>3600</v>
      </c>
    </row>
    <row r="90" spans="1:22" x14ac:dyDescent="0.25">
      <c r="A90" s="241">
        <v>50</v>
      </c>
      <c r="B90" s="241" t="s">
        <v>123</v>
      </c>
      <c r="C90" s="241">
        <v>2</v>
      </c>
      <c r="D90" s="241" t="s">
        <v>128</v>
      </c>
      <c r="E90" s="241">
        <v>29</v>
      </c>
      <c r="F90" s="241">
        <v>26</v>
      </c>
      <c r="G90" s="241">
        <v>5</v>
      </c>
      <c r="H90" s="241">
        <v>93</v>
      </c>
      <c r="I90" s="241">
        <v>46.8</v>
      </c>
      <c r="J90" s="241">
        <v>139.80000000000001</v>
      </c>
      <c r="K90" s="241">
        <v>66.523605150214593</v>
      </c>
      <c r="L90" s="242">
        <v>33.476394849785407</v>
      </c>
      <c r="M90" s="242">
        <v>29.5</v>
      </c>
      <c r="N90" s="243">
        <v>35200</v>
      </c>
      <c r="O90" s="243">
        <v>3200</v>
      </c>
      <c r="P90" s="243">
        <v>0</v>
      </c>
      <c r="Q90" s="243">
        <v>0</v>
      </c>
      <c r="R90" s="243">
        <v>0</v>
      </c>
      <c r="S90" s="243">
        <v>38400</v>
      </c>
      <c r="T90" s="243">
        <v>0</v>
      </c>
      <c r="U90" s="243">
        <v>4000</v>
      </c>
      <c r="V90" s="243">
        <v>4000</v>
      </c>
    </row>
    <row r="91" spans="1:22" x14ac:dyDescent="0.25">
      <c r="A91" s="241">
        <v>50</v>
      </c>
      <c r="B91" s="241" t="s">
        <v>123</v>
      </c>
      <c r="C91" s="241">
        <v>2</v>
      </c>
      <c r="D91" s="241" t="s">
        <v>128</v>
      </c>
      <c r="E91" s="241">
        <v>30</v>
      </c>
      <c r="F91" s="241">
        <v>26</v>
      </c>
      <c r="G91" s="241">
        <v>5</v>
      </c>
      <c r="H91" s="241">
        <v>32</v>
      </c>
      <c r="I91" s="241">
        <v>11.4</v>
      </c>
      <c r="J91" s="241">
        <v>43.4</v>
      </c>
      <c r="K91" s="241">
        <v>73.732718894009224</v>
      </c>
      <c r="L91" s="242">
        <v>26.267281105990783</v>
      </c>
      <c r="M91" s="242">
        <v>16</v>
      </c>
      <c r="N91" s="243">
        <v>72800</v>
      </c>
      <c r="O91" s="243">
        <v>8400</v>
      </c>
      <c r="P91" s="243">
        <v>2800</v>
      </c>
      <c r="Q91" s="243">
        <v>1200</v>
      </c>
      <c r="R91" s="243">
        <v>0</v>
      </c>
      <c r="S91" s="243">
        <v>85200</v>
      </c>
      <c r="T91" s="243">
        <v>0</v>
      </c>
      <c r="U91" s="243">
        <v>8400</v>
      </c>
      <c r="V91" s="243">
        <v>8400</v>
      </c>
    </row>
    <row r="92" spans="1:22" x14ac:dyDescent="0.25">
      <c r="A92" s="241">
        <v>50</v>
      </c>
      <c r="B92" s="241" t="s">
        <v>123</v>
      </c>
      <c r="C92" s="241">
        <v>2</v>
      </c>
      <c r="D92" s="241" t="s">
        <v>129</v>
      </c>
      <c r="E92" s="241">
        <v>31</v>
      </c>
      <c r="F92" s="241">
        <v>3</v>
      </c>
      <c r="G92" s="241">
        <v>5</v>
      </c>
      <c r="H92" s="241">
        <v>28</v>
      </c>
      <c r="I92" s="241">
        <v>17.8</v>
      </c>
      <c r="J92" s="241">
        <v>45.8</v>
      </c>
      <c r="K92" s="241">
        <v>61.135371179039304</v>
      </c>
      <c r="L92" s="242">
        <v>38.864628820960704</v>
      </c>
      <c r="M92" s="242">
        <v>14.375</v>
      </c>
      <c r="N92" s="243">
        <v>37600</v>
      </c>
      <c r="O92" s="243">
        <v>11600</v>
      </c>
      <c r="P92" s="243">
        <v>0</v>
      </c>
      <c r="Q92" s="243">
        <v>0</v>
      </c>
      <c r="R92" s="243">
        <v>0</v>
      </c>
      <c r="S92" s="243">
        <v>49200</v>
      </c>
      <c r="T92" s="243">
        <v>0</v>
      </c>
      <c r="U92" s="243">
        <v>2400</v>
      </c>
      <c r="V92" s="243">
        <v>2400</v>
      </c>
    </row>
    <row r="93" spans="1:22" x14ac:dyDescent="0.25">
      <c r="A93" s="241">
        <v>50</v>
      </c>
      <c r="B93" s="241" t="s">
        <v>123</v>
      </c>
      <c r="C93" s="241">
        <v>2</v>
      </c>
      <c r="D93" s="241" t="s">
        <v>129</v>
      </c>
      <c r="E93" s="241">
        <v>32</v>
      </c>
      <c r="F93" s="241">
        <v>3</v>
      </c>
      <c r="G93" s="241">
        <v>5</v>
      </c>
      <c r="H93" s="241">
        <v>14.8</v>
      </c>
      <c r="I93" s="241">
        <v>28</v>
      </c>
      <c r="J93" s="241">
        <v>42.8</v>
      </c>
      <c r="K93" s="241">
        <v>34.579439252336449</v>
      </c>
      <c r="L93" s="242">
        <v>65.420560747663558</v>
      </c>
      <c r="M93" s="242">
        <v>40</v>
      </c>
      <c r="N93" s="243">
        <v>20800</v>
      </c>
      <c r="O93" s="243">
        <v>12800</v>
      </c>
      <c r="P93" s="243">
        <v>400</v>
      </c>
      <c r="Q93" s="243">
        <v>0</v>
      </c>
      <c r="R93" s="243">
        <v>0</v>
      </c>
      <c r="S93" s="243">
        <v>34000</v>
      </c>
      <c r="T93" s="243">
        <v>0</v>
      </c>
      <c r="U93" s="243">
        <v>5600</v>
      </c>
      <c r="V93" s="243">
        <v>5600</v>
      </c>
    </row>
    <row r="94" spans="1:22" x14ac:dyDescent="0.25">
      <c r="A94" s="241">
        <v>50</v>
      </c>
      <c r="B94" s="241" t="s">
        <v>123</v>
      </c>
      <c r="C94" s="241">
        <v>2</v>
      </c>
      <c r="D94" s="241" t="s">
        <v>129</v>
      </c>
      <c r="E94" s="241">
        <v>33</v>
      </c>
      <c r="F94" s="241">
        <v>3</v>
      </c>
      <c r="G94" s="241">
        <v>5</v>
      </c>
      <c r="H94" s="241">
        <v>84.8</v>
      </c>
      <c r="I94" s="241">
        <v>32.200000000000003</v>
      </c>
      <c r="J94" s="241">
        <v>117</v>
      </c>
      <c r="K94" s="241">
        <v>72.478632478632477</v>
      </c>
      <c r="L94" s="242">
        <v>27.521367521367527</v>
      </c>
      <c r="M94" s="242">
        <v>16.5</v>
      </c>
      <c r="N94" s="243">
        <v>90000</v>
      </c>
      <c r="O94" s="243">
        <v>10800</v>
      </c>
      <c r="P94" s="243">
        <v>0</v>
      </c>
      <c r="Q94" s="243">
        <v>0</v>
      </c>
      <c r="R94" s="243">
        <v>0</v>
      </c>
      <c r="S94" s="243">
        <v>100800</v>
      </c>
      <c r="T94" s="243">
        <v>0</v>
      </c>
      <c r="U94" s="243">
        <v>4400</v>
      </c>
      <c r="V94" s="243">
        <v>4400</v>
      </c>
    </row>
    <row r="95" spans="1:22" x14ac:dyDescent="0.25">
      <c r="A95" s="241">
        <v>50</v>
      </c>
      <c r="B95" s="241" t="s">
        <v>123</v>
      </c>
      <c r="C95" s="241">
        <v>2</v>
      </c>
      <c r="D95" s="241" t="s">
        <v>129</v>
      </c>
      <c r="E95" s="241">
        <v>34</v>
      </c>
      <c r="F95" s="241">
        <v>5</v>
      </c>
      <c r="G95" s="241">
        <v>5</v>
      </c>
      <c r="H95" s="241">
        <v>71</v>
      </c>
      <c r="I95" s="241">
        <v>96.8</v>
      </c>
      <c r="J95" s="241">
        <v>167.8</v>
      </c>
      <c r="K95" s="241">
        <v>42.31227651966627</v>
      </c>
      <c r="L95" s="242">
        <v>57.68772348033373</v>
      </c>
      <c r="M95" s="242">
        <v>29.25</v>
      </c>
      <c r="N95" s="243">
        <v>39200</v>
      </c>
      <c r="O95" s="243">
        <v>5200</v>
      </c>
      <c r="P95" s="243">
        <v>400</v>
      </c>
      <c r="Q95" s="243">
        <v>0</v>
      </c>
      <c r="R95" s="243">
        <v>0</v>
      </c>
      <c r="S95" s="243">
        <v>44800</v>
      </c>
      <c r="T95" s="243">
        <v>0</v>
      </c>
      <c r="U95" s="243">
        <v>1200</v>
      </c>
      <c r="V95" s="243">
        <v>1200</v>
      </c>
    </row>
    <row r="96" spans="1:22" x14ac:dyDescent="0.25">
      <c r="A96" s="241">
        <v>50</v>
      </c>
      <c r="B96" s="241" t="s">
        <v>123</v>
      </c>
      <c r="C96" s="241">
        <v>2</v>
      </c>
      <c r="D96" s="241" t="s">
        <v>129</v>
      </c>
      <c r="E96" s="241">
        <v>35</v>
      </c>
      <c r="F96" s="241">
        <v>5</v>
      </c>
      <c r="G96" s="241">
        <v>5</v>
      </c>
      <c r="H96" s="241">
        <v>33.6</v>
      </c>
      <c r="I96" s="241">
        <v>31</v>
      </c>
      <c r="J96" s="241">
        <v>64.599999999999994</v>
      </c>
      <c r="K96" s="241">
        <v>52.012383900928796</v>
      </c>
      <c r="L96" s="242">
        <v>47.987616099071211</v>
      </c>
      <c r="M96" s="242">
        <v>28.928571428571427</v>
      </c>
      <c r="N96" s="243">
        <v>8000</v>
      </c>
      <c r="O96" s="243">
        <v>14000</v>
      </c>
      <c r="P96" s="243">
        <v>1200</v>
      </c>
      <c r="Q96" s="243">
        <v>0</v>
      </c>
      <c r="R96" s="243">
        <v>0</v>
      </c>
      <c r="S96" s="243">
        <v>23200</v>
      </c>
      <c r="T96" s="243">
        <v>0</v>
      </c>
      <c r="U96" s="243">
        <v>400</v>
      </c>
      <c r="V96" s="243">
        <v>400</v>
      </c>
    </row>
    <row r="97" spans="1:22" x14ac:dyDescent="0.25">
      <c r="A97" s="241">
        <v>50</v>
      </c>
      <c r="B97" s="241" t="s">
        <v>123</v>
      </c>
      <c r="C97" s="241">
        <v>2</v>
      </c>
      <c r="D97" s="241" t="s">
        <v>129</v>
      </c>
      <c r="E97" s="241">
        <v>36</v>
      </c>
      <c r="F97" s="241">
        <v>25</v>
      </c>
      <c r="G97" s="241">
        <v>5</v>
      </c>
      <c r="H97" s="241">
        <v>46.2</v>
      </c>
      <c r="I97" s="241">
        <v>26.2</v>
      </c>
      <c r="J97" s="241">
        <v>72.400000000000006</v>
      </c>
      <c r="K97" s="241">
        <v>63.812154696132595</v>
      </c>
      <c r="L97" s="242">
        <v>36.187845303867398</v>
      </c>
      <c r="M97" s="242">
        <v>38.888888888888886</v>
      </c>
      <c r="N97" s="243">
        <v>32000</v>
      </c>
      <c r="O97" s="243">
        <v>6000</v>
      </c>
      <c r="P97" s="243">
        <v>0</v>
      </c>
      <c r="Q97" s="243">
        <v>0</v>
      </c>
      <c r="R97" s="243">
        <v>0</v>
      </c>
      <c r="S97" s="243">
        <v>38000</v>
      </c>
      <c r="T97" s="243">
        <v>0</v>
      </c>
      <c r="U97" s="243">
        <v>800</v>
      </c>
      <c r="V97" s="243">
        <v>800</v>
      </c>
    </row>
    <row r="98" spans="1:22" x14ac:dyDescent="0.25">
      <c r="A98" s="241">
        <v>50</v>
      </c>
      <c r="B98" s="241" t="s">
        <v>123</v>
      </c>
      <c r="C98" s="241">
        <v>2</v>
      </c>
      <c r="D98" s="241" t="s">
        <v>129</v>
      </c>
      <c r="E98" s="241">
        <v>37</v>
      </c>
      <c r="F98" s="241">
        <v>25</v>
      </c>
      <c r="G98" s="241">
        <v>5</v>
      </c>
      <c r="H98" s="241">
        <v>24.6</v>
      </c>
      <c r="I98" s="241">
        <v>30</v>
      </c>
      <c r="J98" s="241">
        <v>54.6</v>
      </c>
      <c r="K98" s="241">
        <v>45.054945054945051</v>
      </c>
      <c r="L98" s="242">
        <v>54.945054945054942</v>
      </c>
      <c r="M98" s="242">
        <v>38.75</v>
      </c>
      <c r="N98" s="243">
        <v>37600</v>
      </c>
      <c r="O98" s="243">
        <v>17600</v>
      </c>
      <c r="P98" s="243">
        <v>1600</v>
      </c>
      <c r="Q98" s="243">
        <v>0</v>
      </c>
      <c r="R98" s="243">
        <v>0</v>
      </c>
      <c r="S98" s="243">
        <v>56800</v>
      </c>
      <c r="T98" s="243">
        <v>0</v>
      </c>
      <c r="U98" s="243">
        <v>3600</v>
      </c>
      <c r="V98" s="243">
        <v>3600</v>
      </c>
    </row>
    <row r="99" spans="1:22" x14ac:dyDescent="0.25">
      <c r="A99" s="241">
        <v>50</v>
      </c>
      <c r="B99" s="241" t="s">
        <v>123</v>
      </c>
      <c r="C99" s="241">
        <v>2</v>
      </c>
      <c r="D99" s="241" t="s">
        <v>129</v>
      </c>
      <c r="E99" s="241">
        <v>38</v>
      </c>
      <c r="F99" s="241">
        <v>25</v>
      </c>
      <c r="G99" s="241">
        <v>5</v>
      </c>
      <c r="H99" s="241">
        <v>32</v>
      </c>
      <c r="I99" s="241">
        <v>21.8</v>
      </c>
      <c r="J99" s="241">
        <v>53.8</v>
      </c>
      <c r="K99" s="241">
        <v>59.479553903345725</v>
      </c>
      <c r="L99" s="242">
        <v>40.520446096654275</v>
      </c>
      <c r="M99" s="242">
        <v>45</v>
      </c>
      <c r="N99" s="243">
        <v>32800</v>
      </c>
      <c r="O99" s="243">
        <v>6000</v>
      </c>
      <c r="P99" s="243">
        <v>0</v>
      </c>
      <c r="Q99" s="243">
        <v>0</v>
      </c>
      <c r="R99" s="243">
        <v>0</v>
      </c>
      <c r="S99" s="243">
        <v>38800</v>
      </c>
      <c r="T99" s="243">
        <v>0</v>
      </c>
      <c r="U99" s="243">
        <v>3200</v>
      </c>
      <c r="V99" s="243">
        <v>3200</v>
      </c>
    </row>
    <row r="100" spans="1:22" x14ac:dyDescent="0.25">
      <c r="A100" s="241">
        <v>50</v>
      </c>
      <c r="B100" s="241" t="s">
        <v>123</v>
      </c>
      <c r="C100" s="241">
        <v>2</v>
      </c>
      <c r="D100" s="241" t="s">
        <v>129</v>
      </c>
      <c r="E100" s="241">
        <v>39</v>
      </c>
      <c r="F100" s="241">
        <v>27</v>
      </c>
      <c r="G100" s="241">
        <v>5</v>
      </c>
      <c r="H100" s="241">
        <v>43</v>
      </c>
      <c r="I100" s="241">
        <v>28.4</v>
      </c>
      <c r="J100" s="241">
        <v>71.400000000000006</v>
      </c>
      <c r="K100" s="241">
        <v>60.224089635854334</v>
      </c>
      <c r="L100" s="242">
        <v>39.775910364145652</v>
      </c>
      <c r="M100" s="242">
        <v>29.5</v>
      </c>
      <c r="N100" s="243">
        <v>6800</v>
      </c>
      <c r="O100" s="243">
        <v>9600</v>
      </c>
      <c r="P100" s="243">
        <v>800</v>
      </c>
      <c r="Q100" s="243">
        <v>0</v>
      </c>
      <c r="R100" s="243">
        <v>0</v>
      </c>
      <c r="S100" s="243">
        <v>17200</v>
      </c>
      <c r="T100" s="243">
        <v>0</v>
      </c>
      <c r="U100" s="243">
        <v>1200</v>
      </c>
      <c r="V100" s="243">
        <v>1200</v>
      </c>
    </row>
    <row r="101" spans="1:22" x14ac:dyDescent="0.25">
      <c r="A101" s="241">
        <v>50</v>
      </c>
      <c r="B101" s="241" t="s">
        <v>123</v>
      </c>
      <c r="C101" s="241">
        <v>2</v>
      </c>
      <c r="D101" s="241" t="s">
        <v>129</v>
      </c>
      <c r="E101" s="241">
        <v>40</v>
      </c>
      <c r="F101" s="241">
        <v>27</v>
      </c>
      <c r="G101" s="241">
        <v>5</v>
      </c>
      <c r="H101" s="241">
        <v>57.4</v>
      </c>
      <c r="I101" s="241">
        <v>23</v>
      </c>
      <c r="J101" s="241">
        <v>80.400000000000006</v>
      </c>
      <c r="K101" s="241">
        <v>71.393034825870643</v>
      </c>
      <c r="L101" s="242">
        <v>28.60696517412935</v>
      </c>
      <c r="M101" s="242">
        <v>16.75</v>
      </c>
      <c r="N101" s="243">
        <v>15600</v>
      </c>
      <c r="O101" s="243">
        <v>15600</v>
      </c>
      <c r="P101" s="243">
        <v>1200</v>
      </c>
      <c r="Q101" s="243">
        <v>0</v>
      </c>
      <c r="R101" s="243">
        <v>0</v>
      </c>
      <c r="S101" s="243">
        <v>32400</v>
      </c>
      <c r="T101" s="243">
        <v>0</v>
      </c>
      <c r="U101" s="243">
        <v>1200</v>
      </c>
      <c r="V101" s="243">
        <v>1200</v>
      </c>
    </row>
    <row r="102" spans="1:22" x14ac:dyDescent="0.25">
      <c r="A102" s="241">
        <v>51</v>
      </c>
      <c r="B102" s="241" t="s">
        <v>124</v>
      </c>
      <c r="C102" s="241">
        <v>2</v>
      </c>
      <c r="D102" s="241" t="s">
        <v>128</v>
      </c>
      <c r="E102" s="241">
        <v>41</v>
      </c>
      <c r="F102" s="241">
        <v>12</v>
      </c>
      <c r="G102" s="241">
        <v>5</v>
      </c>
      <c r="H102" s="241">
        <v>40</v>
      </c>
      <c r="I102" s="241">
        <v>41</v>
      </c>
      <c r="J102" s="241">
        <v>81</v>
      </c>
      <c r="K102" s="241">
        <v>49.382716049382715</v>
      </c>
      <c r="L102" s="242">
        <v>50.617283950617285</v>
      </c>
      <c r="M102" s="242">
        <v>9.5</v>
      </c>
      <c r="N102" s="243">
        <v>27200</v>
      </c>
      <c r="O102" s="243">
        <v>22000</v>
      </c>
      <c r="P102" s="243">
        <v>800</v>
      </c>
      <c r="Q102" s="243">
        <v>0</v>
      </c>
      <c r="R102" s="243">
        <v>0</v>
      </c>
      <c r="S102" s="243">
        <v>50000</v>
      </c>
      <c r="T102" s="243">
        <v>0</v>
      </c>
      <c r="U102" s="243">
        <v>1200</v>
      </c>
      <c r="V102" s="243">
        <v>1200</v>
      </c>
    </row>
    <row r="103" spans="1:22" x14ac:dyDescent="0.25">
      <c r="A103" s="241">
        <v>51</v>
      </c>
      <c r="B103" s="241" t="s">
        <v>124</v>
      </c>
      <c r="C103" s="241">
        <v>2</v>
      </c>
      <c r="D103" s="241" t="s">
        <v>128</v>
      </c>
      <c r="E103" s="241">
        <v>42</v>
      </c>
      <c r="F103" s="241">
        <v>12</v>
      </c>
      <c r="G103" s="241">
        <v>5</v>
      </c>
      <c r="H103" s="241">
        <v>28.4</v>
      </c>
      <c r="I103" s="241">
        <v>11.6</v>
      </c>
      <c r="J103" s="241">
        <v>40</v>
      </c>
      <c r="K103" s="241">
        <v>71</v>
      </c>
      <c r="L103" s="242">
        <v>29</v>
      </c>
      <c r="M103" s="242">
        <v>8</v>
      </c>
      <c r="N103" s="243">
        <v>14000</v>
      </c>
      <c r="O103" s="243">
        <v>22400</v>
      </c>
      <c r="P103" s="243">
        <v>400</v>
      </c>
      <c r="Q103" s="243">
        <v>0</v>
      </c>
      <c r="R103" s="243">
        <v>0</v>
      </c>
      <c r="S103" s="243">
        <v>36800</v>
      </c>
      <c r="T103" s="243">
        <v>0</v>
      </c>
      <c r="U103" s="243">
        <v>800</v>
      </c>
      <c r="V103" s="243">
        <v>800</v>
      </c>
    </row>
    <row r="104" spans="1:22" x14ac:dyDescent="0.25">
      <c r="A104" s="241">
        <v>51</v>
      </c>
      <c r="B104" s="241" t="s">
        <v>124</v>
      </c>
      <c r="C104" s="241">
        <v>2</v>
      </c>
      <c r="D104" s="241" t="s">
        <v>128</v>
      </c>
      <c r="E104" s="241">
        <v>43</v>
      </c>
      <c r="F104" s="241">
        <v>12</v>
      </c>
      <c r="G104" s="241">
        <v>5</v>
      </c>
      <c r="H104" s="241">
        <v>35.4</v>
      </c>
      <c r="I104" s="241">
        <v>46.4</v>
      </c>
      <c r="J104" s="241">
        <v>81.8</v>
      </c>
      <c r="K104" s="241">
        <v>43.276283618581907</v>
      </c>
      <c r="L104" s="242">
        <v>56.723716381418093</v>
      </c>
      <c r="M104" s="242">
        <v>7.15</v>
      </c>
      <c r="N104" s="243">
        <v>16000</v>
      </c>
      <c r="O104" s="243">
        <v>25200</v>
      </c>
      <c r="P104" s="243">
        <v>0</v>
      </c>
      <c r="Q104" s="243">
        <v>800</v>
      </c>
      <c r="R104" s="243">
        <v>0</v>
      </c>
      <c r="S104" s="243">
        <v>42000</v>
      </c>
      <c r="T104" s="243">
        <v>0</v>
      </c>
      <c r="U104" s="243">
        <v>1200</v>
      </c>
      <c r="V104" s="243">
        <v>1200</v>
      </c>
    </row>
    <row r="105" spans="1:22" x14ac:dyDescent="0.25">
      <c r="A105" s="241">
        <v>51</v>
      </c>
      <c r="B105" s="241" t="s">
        <v>124</v>
      </c>
      <c r="C105" s="241">
        <v>2</v>
      </c>
      <c r="D105" s="241" t="s">
        <v>128</v>
      </c>
      <c r="E105" s="241">
        <v>44</v>
      </c>
      <c r="F105" s="241">
        <v>12</v>
      </c>
      <c r="G105" s="241">
        <v>5</v>
      </c>
      <c r="H105" s="241">
        <v>37.4</v>
      </c>
      <c r="I105" s="241">
        <v>8.6</v>
      </c>
      <c r="J105" s="241">
        <v>46</v>
      </c>
      <c r="K105" s="241">
        <v>81.304347826086953</v>
      </c>
      <c r="L105" s="242">
        <v>18.695652173913043</v>
      </c>
      <c r="M105" s="242">
        <v>6</v>
      </c>
      <c r="N105" s="243">
        <v>34400</v>
      </c>
      <c r="O105" s="243">
        <v>19600</v>
      </c>
      <c r="P105" s="243">
        <v>0</v>
      </c>
      <c r="Q105" s="243">
        <v>400</v>
      </c>
      <c r="R105" s="243">
        <v>0</v>
      </c>
      <c r="S105" s="243">
        <v>54400</v>
      </c>
      <c r="T105" s="243">
        <v>0</v>
      </c>
      <c r="U105" s="243">
        <v>800</v>
      </c>
      <c r="V105" s="243">
        <v>800</v>
      </c>
    </row>
    <row r="106" spans="1:22" x14ac:dyDescent="0.25">
      <c r="A106" s="241">
        <v>51</v>
      </c>
      <c r="B106" s="241" t="s">
        <v>124</v>
      </c>
      <c r="C106" s="241">
        <v>2</v>
      </c>
      <c r="D106" s="241" t="s">
        <v>128</v>
      </c>
      <c r="E106" s="241">
        <v>45</v>
      </c>
      <c r="F106" s="241">
        <v>12</v>
      </c>
      <c r="G106" s="241">
        <v>5</v>
      </c>
      <c r="H106" s="241">
        <v>34.799999999999997</v>
      </c>
      <c r="I106" s="241">
        <v>56.6</v>
      </c>
      <c r="J106" s="241">
        <v>91.4</v>
      </c>
      <c r="K106" s="241">
        <v>38.074398249452948</v>
      </c>
      <c r="L106" s="242">
        <v>61.925601750547045</v>
      </c>
      <c r="M106" s="242">
        <v>3.25</v>
      </c>
      <c r="N106" s="243">
        <v>18000</v>
      </c>
      <c r="O106" s="243">
        <v>19200</v>
      </c>
      <c r="P106" s="243">
        <v>1200</v>
      </c>
      <c r="Q106" s="243">
        <v>0</v>
      </c>
      <c r="R106" s="243">
        <v>0</v>
      </c>
      <c r="S106" s="243">
        <v>38400</v>
      </c>
      <c r="T106" s="243">
        <v>0</v>
      </c>
      <c r="U106" s="243">
        <v>2000</v>
      </c>
      <c r="V106" s="243">
        <v>2000</v>
      </c>
    </row>
    <row r="107" spans="1:22" x14ac:dyDescent="0.25">
      <c r="A107" s="241">
        <v>51</v>
      </c>
      <c r="B107" s="241" t="s">
        <v>124</v>
      </c>
      <c r="C107" s="241">
        <v>2</v>
      </c>
      <c r="D107" s="241" t="s">
        <v>128</v>
      </c>
      <c r="E107" s="241">
        <v>46</v>
      </c>
      <c r="F107" s="241">
        <v>13</v>
      </c>
      <c r="G107" s="241">
        <v>5</v>
      </c>
      <c r="H107" s="241">
        <v>62.2</v>
      </c>
      <c r="I107" s="241">
        <v>51.4</v>
      </c>
      <c r="J107" s="241">
        <v>113.6</v>
      </c>
      <c r="K107" s="241">
        <v>54.753521126760567</v>
      </c>
      <c r="L107" s="242">
        <v>45.24647887323944</v>
      </c>
      <c r="M107" s="242">
        <v>13.5</v>
      </c>
      <c r="N107" s="243">
        <v>22000</v>
      </c>
      <c r="O107" s="243">
        <v>18000</v>
      </c>
      <c r="P107" s="243">
        <v>800</v>
      </c>
      <c r="Q107" s="243">
        <v>0</v>
      </c>
      <c r="R107" s="243">
        <v>0</v>
      </c>
      <c r="S107" s="243">
        <v>40800</v>
      </c>
      <c r="T107" s="243">
        <v>0</v>
      </c>
      <c r="U107" s="243">
        <v>1600</v>
      </c>
      <c r="V107" s="243">
        <v>1600</v>
      </c>
    </row>
    <row r="108" spans="1:22" x14ac:dyDescent="0.25">
      <c r="A108" s="241">
        <v>51</v>
      </c>
      <c r="B108" s="241" t="s">
        <v>124</v>
      </c>
      <c r="C108" s="241">
        <v>2</v>
      </c>
      <c r="D108" s="241" t="s">
        <v>128</v>
      </c>
      <c r="E108" s="241">
        <v>47</v>
      </c>
      <c r="F108" s="241">
        <v>13</v>
      </c>
      <c r="G108" s="241">
        <v>5</v>
      </c>
      <c r="H108" s="241">
        <v>19</v>
      </c>
      <c r="I108" s="241">
        <v>63</v>
      </c>
      <c r="J108" s="241">
        <v>82</v>
      </c>
      <c r="K108" s="241">
        <v>23.170731707317074</v>
      </c>
      <c r="L108" s="242">
        <v>76.829268292682926</v>
      </c>
      <c r="M108" s="242">
        <v>11.875</v>
      </c>
      <c r="N108" s="243">
        <v>24000</v>
      </c>
      <c r="O108" s="243">
        <v>13200</v>
      </c>
      <c r="P108" s="243">
        <v>0</v>
      </c>
      <c r="Q108" s="243">
        <v>0</v>
      </c>
      <c r="R108" s="243">
        <v>0</v>
      </c>
      <c r="S108" s="243">
        <v>37200</v>
      </c>
      <c r="T108" s="243">
        <v>0</v>
      </c>
      <c r="U108" s="243">
        <v>400</v>
      </c>
      <c r="V108" s="243">
        <v>400</v>
      </c>
    </row>
    <row r="109" spans="1:22" x14ac:dyDescent="0.25">
      <c r="A109" s="241">
        <v>51</v>
      </c>
      <c r="B109" s="241" t="s">
        <v>124</v>
      </c>
      <c r="C109" s="241">
        <v>2</v>
      </c>
      <c r="D109" s="241" t="s">
        <v>128</v>
      </c>
      <c r="E109" s="241">
        <v>48</v>
      </c>
      <c r="F109" s="241">
        <v>13</v>
      </c>
      <c r="G109" s="241">
        <v>5</v>
      </c>
      <c r="H109" s="241">
        <v>36</v>
      </c>
      <c r="I109" s="241">
        <v>47.8</v>
      </c>
      <c r="J109" s="241">
        <v>83.8</v>
      </c>
      <c r="K109" s="241">
        <v>42.959427207637233</v>
      </c>
      <c r="L109" s="242">
        <v>57.040572792362774</v>
      </c>
      <c r="M109" s="242">
        <v>5</v>
      </c>
      <c r="N109" s="243">
        <v>3200</v>
      </c>
      <c r="O109" s="243">
        <v>6400</v>
      </c>
      <c r="P109" s="243">
        <v>0</v>
      </c>
      <c r="Q109" s="243">
        <v>0</v>
      </c>
      <c r="R109" s="243">
        <v>0</v>
      </c>
      <c r="S109" s="243">
        <v>9600</v>
      </c>
      <c r="T109" s="243">
        <v>0</v>
      </c>
      <c r="U109" s="243">
        <v>1200</v>
      </c>
      <c r="V109" s="243">
        <v>1200</v>
      </c>
    </row>
    <row r="110" spans="1:22" x14ac:dyDescent="0.25">
      <c r="A110" s="241">
        <v>51</v>
      </c>
      <c r="B110" s="241" t="s">
        <v>124</v>
      </c>
      <c r="C110" s="241">
        <v>2</v>
      </c>
      <c r="D110" s="241" t="s">
        <v>128</v>
      </c>
      <c r="E110" s="241">
        <v>49</v>
      </c>
      <c r="F110" s="241">
        <v>13</v>
      </c>
      <c r="G110" s="241">
        <v>5</v>
      </c>
      <c r="H110" s="241">
        <v>72.8</v>
      </c>
      <c r="I110" s="241">
        <v>45.6</v>
      </c>
      <c r="J110" s="241">
        <v>118.4</v>
      </c>
      <c r="K110" s="241">
        <v>61.486486486486484</v>
      </c>
      <c r="L110" s="242">
        <v>38.513513513513509</v>
      </c>
      <c r="M110" s="242">
        <v>8</v>
      </c>
      <c r="N110" s="243">
        <v>19200</v>
      </c>
      <c r="O110" s="243">
        <v>37600</v>
      </c>
      <c r="P110" s="243">
        <v>800</v>
      </c>
      <c r="Q110" s="243">
        <v>0</v>
      </c>
      <c r="R110" s="243">
        <v>0</v>
      </c>
      <c r="S110" s="243">
        <v>57600</v>
      </c>
      <c r="T110" s="243">
        <v>0</v>
      </c>
      <c r="U110" s="243">
        <v>1200</v>
      </c>
      <c r="V110" s="243">
        <v>1200</v>
      </c>
    </row>
    <row r="111" spans="1:22" x14ac:dyDescent="0.25">
      <c r="A111" s="241">
        <v>51</v>
      </c>
      <c r="B111" s="241" t="s">
        <v>124</v>
      </c>
      <c r="C111" s="241">
        <v>2</v>
      </c>
      <c r="D111" s="241" t="s">
        <v>128</v>
      </c>
      <c r="E111" s="241">
        <v>50</v>
      </c>
      <c r="F111" s="241">
        <v>13</v>
      </c>
      <c r="G111" s="241">
        <v>5</v>
      </c>
      <c r="H111" s="241">
        <v>72.8</v>
      </c>
      <c r="I111" s="241">
        <v>58.6</v>
      </c>
      <c r="J111" s="241">
        <v>131.4</v>
      </c>
      <c r="K111" s="241">
        <v>55.403348554033485</v>
      </c>
      <c r="L111" s="242">
        <v>44.596651445966515</v>
      </c>
      <c r="M111" s="242">
        <v>6.5</v>
      </c>
      <c r="N111" s="243">
        <v>6800</v>
      </c>
      <c r="O111" s="243">
        <v>27600</v>
      </c>
      <c r="P111" s="243">
        <v>800</v>
      </c>
      <c r="Q111" s="243">
        <v>0</v>
      </c>
      <c r="R111" s="243">
        <v>0</v>
      </c>
      <c r="S111" s="243">
        <v>35200</v>
      </c>
      <c r="T111" s="243">
        <v>0</v>
      </c>
      <c r="U111" s="243">
        <v>0</v>
      </c>
      <c r="V111" s="243">
        <v>0</v>
      </c>
    </row>
    <row r="112" spans="1:22" x14ac:dyDescent="0.25">
      <c r="A112" s="241">
        <v>51</v>
      </c>
      <c r="B112" s="241" t="s">
        <v>124</v>
      </c>
      <c r="C112" s="241">
        <v>2</v>
      </c>
      <c r="D112" s="241" t="s">
        <v>129</v>
      </c>
      <c r="E112" s="241">
        <v>51</v>
      </c>
      <c r="F112" s="241">
        <v>11</v>
      </c>
      <c r="G112" s="241">
        <v>5</v>
      </c>
      <c r="H112" s="241">
        <v>88.2</v>
      </c>
      <c r="I112" s="241">
        <v>36.799999999999997</v>
      </c>
      <c r="J112" s="241">
        <v>125</v>
      </c>
      <c r="K112" s="241">
        <v>70.56</v>
      </c>
      <c r="L112" s="242">
        <v>29.439999999999998</v>
      </c>
      <c r="M112" s="242">
        <v>8.25</v>
      </c>
      <c r="N112" s="243">
        <v>35200</v>
      </c>
      <c r="O112" s="243">
        <v>14800</v>
      </c>
      <c r="P112" s="243">
        <v>400</v>
      </c>
      <c r="Q112" s="243">
        <v>0</v>
      </c>
      <c r="R112" s="243">
        <v>0</v>
      </c>
      <c r="S112" s="243">
        <v>50400</v>
      </c>
      <c r="T112" s="243">
        <v>0</v>
      </c>
      <c r="U112" s="243">
        <v>2000</v>
      </c>
      <c r="V112" s="243">
        <v>2000</v>
      </c>
    </row>
    <row r="113" spans="1:22" x14ac:dyDescent="0.25">
      <c r="A113" s="241">
        <v>51</v>
      </c>
      <c r="B113" s="241" t="s">
        <v>124</v>
      </c>
      <c r="C113" s="241">
        <v>2</v>
      </c>
      <c r="D113" s="241" t="s">
        <v>129</v>
      </c>
      <c r="E113" s="241">
        <v>52</v>
      </c>
      <c r="F113" s="241">
        <v>11</v>
      </c>
      <c r="G113" s="241">
        <v>5</v>
      </c>
      <c r="H113" s="241">
        <v>73</v>
      </c>
      <c r="I113" s="241">
        <v>5.6</v>
      </c>
      <c r="J113" s="241">
        <v>78.599999999999994</v>
      </c>
      <c r="K113" s="241">
        <v>92.875318066157774</v>
      </c>
      <c r="L113" s="242">
        <v>7.1246819338422398</v>
      </c>
      <c r="M113" s="242">
        <v>19.722222222222221</v>
      </c>
      <c r="N113" s="243">
        <v>6800</v>
      </c>
      <c r="O113" s="243">
        <v>7200</v>
      </c>
      <c r="P113" s="243">
        <v>400</v>
      </c>
      <c r="Q113" s="243">
        <v>400</v>
      </c>
      <c r="R113" s="243">
        <v>0</v>
      </c>
      <c r="S113" s="243">
        <v>14800</v>
      </c>
      <c r="T113" s="243">
        <v>0</v>
      </c>
      <c r="U113" s="243">
        <v>400</v>
      </c>
      <c r="V113" s="243">
        <v>400</v>
      </c>
    </row>
    <row r="114" spans="1:22" x14ac:dyDescent="0.25">
      <c r="A114" s="241">
        <v>51</v>
      </c>
      <c r="B114" s="241" t="s">
        <v>124</v>
      </c>
      <c r="C114" s="241">
        <v>2</v>
      </c>
      <c r="D114" s="241" t="s">
        <v>129</v>
      </c>
      <c r="E114" s="241">
        <v>53</v>
      </c>
      <c r="F114" s="241">
        <v>11</v>
      </c>
      <c r="G114" s="241">
        <v>5</v>
      </c>
      <c r="H114" s="241">
        <v>59</v>
      </c>
      <c r="I114" s="241">
        <v>38.6</v>
      </c>
      <c r="J114" s="241">
        <v>97.6</v>
      </c>
      <c r="K114" s="241">
        <v>60.450819672131153</v>
      </c>
      <c r="L114" s="242">
        <v>39.549180327868854</v>
      </c>
      <c r="M114" s="242">
        <v>13.5</v>
      </c>
      <c r="N114" s="243">
        <v>5600</v>
      </c>
      <c r="O114" s="243">
        <v>17200</v>
      </c>
      <c r="P114" s="243">
        <v>400</v>
      </c>
      <c r="Q114" s="243">
        <v>0</v>
      </c>
      <c r="R114" s="243">
        <v>0</v>
      </c>
      <c r="S114" s="243">
        <v>23200</v>
      </c>
      <c r="T114" s="243">
        <v>0</v>
      </c>
      <c r="U114" s="243">
        <v>1600</v>
      </c>
      <c r="V114" s="243">
        <v>1600</v>
      </c>
    </row>
    <row r="115" spans="1:22" x14ac:dyDescent="0.25">
      <c r="A115" s="241">
        <v>51</v>
      </c>
      <c r="B115" s="241" t="s">
        <v>124</v>
      </c>
      <c r="C115" s="241">
        <v>2</v>
      </c>
      <c r="D115" s="241" t="s">
        <v>129</v>
      </c>
      <c r="E115" s="241">
        <v>54</v>
      </c>
      <c r="F115" s="241">
        <v>11</v>
      </c>
      <c r="G115" s="241">
        <v>5</v>
      </c>
      <c r="H115" s="241">
        <v>80</v>
      </c>
      <c r="I115" s="241">
        <v>22.8</v>
      </c>
      <c r="J115" s="241">
        <v>102.8</v>
      </c>
      <c r="K115" s="241">
        <v>77.821011673151759</v>
      </c>
      <c r="L115" s="242">
        <v>22.178988326848248</v>
      </c>
      <c r="M115" s="242">
        <v>7</v>
      </c>
      <c r="N115" s="243">
        <v>2800</v>
      </c>
      <c r="O115" s="243">
        <v>14800</v>
      </c>
      <c r="P115" s="243">
        <v>1600</v>
      </c>
      <c r="Q115" s="243">
        <v>0</v>
      </c>
      <c r="R115" s="243">
        <v>0</v>
      </c>
      <c r="S115" s="243">
        <v>19200</v>
      </c>
      <c r="T115" s="243">
        <v>0</v>
      </c>
      <c r="U115" s="243">
        <v>400</v>
      </c>
      <c r="V115" s="243">
        <v>400</v>
      </c>
    </row>
    <row r="116" spans="1:22" x14ac:dyDescent="0.25">
      <c r="A116" s="241">
        <v>51</v>
      </c>
      <c r="B116" s="241" t="s">
        <v>124</v>
      </c>
      <c r="C116" s="241">
        <v>2</v>
      </c>
      <c r="D116" s="241" t="s">
        <v>129</v>
      </c>
      <c r="E116" s="241">
        <v>55</v>
      </c>
      <c r="F116" s="241">
        <v>11</v>
      </c>
      <c r="G116" s="241">
        <v>5</v>
      </c>
      <c r="H116" s="241">
        <v>50.2</v>
      </c>
      <c r="I116" s="241">
        <v>40</v>
      </c>
      <c r="J116" s="241">
        <v>90.2</v>
      </c>
      <c r="K116" s="241">
        <v>55.654101995565405</v>
      </c>
      <c r="L116" s="242">
        <v>44.345898004434588</v>
      </c>
      <c r="M116" s="242">
        <v>4</v>
      </c>
      <c r="N116" s="243">
        <v>8800</v>
      </c>
      <c r="O116" s="243">
        <v>8000</v>
      </c>
      <c r="P116" s="243">
        <v>1600</v>
      </c>
      <c r="Q116" s="243">
        <v>0</v>
      </c>
      <c r="R116" s="243">
        <v>0</v>
      </c>
      <c r="S116" s="243">
        <v>18400</v>
      </c>
      <c r="T116" s="243">
        <v>0</v>
      </c>
      <c r="U116" s="243">
        <v>0</v>
      </c>
      <c r="V116" s="243">
        <v>0</v>
      </c>
    </row>
    <row r="117" spans="1:22" x14ac:dyDescent="0.25">
      <c r="A117" s="241">
        <v>51</v>
      </c>
      <c r="B117" s="241" t="s">
        <v>124</v>
      </c>
      <c r="C117" s="241">
        <v>2</v>
      </c>
      <c r="D117" s="241" t="s">
        <v>129</v>
      </c>
      <c r="E117" s="241">
        <v>56</v>
      </c>
      <c r="F117" s="241">
        <v>14</v>
      </c>
      <c r="G117" s="241">
        <v>5</v>
      </c>
      <c r="H117" s="241">
        <v>105.4</v>
      </c>
      <c r="I117" s="241">
        <v>47</v>
      </c>
      <c r="J117" s="241">
        <v>152.4</v>
      </c>
      <c r="K117" s="241">
        <v>69.160104986876632</v>
      </c>
      <c r="L117" s="242">
        <v>30.839895013123357</v>
      </c>
      <c r="M117" s="242">
        <v>6</v>
      </c>
      <c r="N117" s="243">
        <v>30000</v>
      </c>
      <c r="O117" s="243">
        <v>24000</v>
      </c>
      <c r="P117" s="243">
        <v>400</v>
      </c>
      <c r="Q117" s="243">
        <v>400</v>
      </c>
      <c r="R117" s="243">
        <v>0</v>
      </c>
      <c r="S117" s="243">
        <v>54800</v>
      </c>
      <c r="T117" s="243">
        <v>0</v>
      </c>
      <c r="U117" s="243">
        <v>400</v>
      </c>
      <c r="V117" s="243">
        <v>400</v>
      </c>
    </row>
    <row r="118" spans="1:22" x14ac:dyDescent="0.25">
      <c r="A118" s="241">
        <v>51</v>
      </c>
      <c r="B118" s="241" t="s">
        <v>124</v>
      </c>
      <c r="C118" s="241">
        <v>2</v>
      </c>
      <c r="D118" s="241" t="s">
        <v>129</v>
      </c>
      <c r="E118" s="241">
        <v>57</v>
      </c>
      <c r="F118" s="241">
        <v>14</v>
      </c>
      <c r="G118" s="241">
        <v>5</v>
      </c>
      <c r="H118" s="241">
        <v>97.2</v>
      </c>
      <c r="I118" s="241">
        <v>16.8</v>
      </c>
      <c r="J118" s="241">
        <v>114</v>
      </c>
      <c r="K118" s="241">
        <v>85.263157894736835</v>
      </c>
      <c r="L118" s="242">
        <v>14.736842105263158</v>
      </c>
      <c r="M118" s="242">
        <v>4.75</v>
      </c>
      <c r="N118" s="243">
        <v>5600</v>
      </c>
      <c r="O118" s="243">
        <v>10000</v>
      </c>
      <c r="P118" s="243">
        <v>0</v>
      </c>
      <c r="Q118" s="243">
        <v>0</v>
      </c>
      <c r="R118" s="243">
        <v>0</v>
      </c>
      <c r="S118" s="243">
        <v>15600</v>
      </c>
      <c r="T118" s="243">
        <v>0</v>
      </c>
      <c r="U118" s="243">
        <v>800</v>
      </c>
      <c r="V118" s="243">
        <v>800</v>
      </c>
    </row>
    <row r="119" spans="1:22" x14ac:dyDescent="0.25">
      <c r="A119" s="241">
        <v>51</v>
      </c>
      <c r="B119" s="241" t="s">
        <v>124</v>
      </c>
      <c r="C119" s="241">
        <v>2</v>
      </c>
      <c r="D119" s="241" t="s">
        <v>129</v>
      </c>
      <c r="E119" s="241">
        <v>58</v>
      </c>
      <c r="F119" s="241">
        <v>14</v>
      </c>
      <c r="G119" s="241">
        <v>5</v>
      </c>
      <c r="H119" s="241">
        <v>69.599999999999994</v>
      </c>
      <c r="I119" s="241">
        <v>29.6</v>
      </c>
      <c r="J119" s="241">
        <v>99.199999999999989</v>
      </c>
      <c r="K119" s="241">
        <v>70.161290322580641</v>
      </c>
      <c r="L119" s="242">
        <v>29.838709677419359</v>
      </c>
      <c r="M119" s="242">
        <v>37.75</v>
      </c>
      <c r="N119" s="243">
        <v>27600</v>
      </c>
      <c r="O119" s="243">
        <v>32800</v>
      </c>
      <c r="P119" s="243">
        <v>2400</v>
      </c>
      <c r="Q119" s="243">
        <v>0</v>
      </c>
      <c r="R119" s="243">
        <v>0</v>
      </c>
      <c r="S119" s="243">
        <v>62800</v>
      </c>
      <c r="T119" s="243">
        <v>0</v>
      </c>
      <c r="U119" s="243">
        <v>6800</v>
      </c>
      <c r="V119" s="243">
        <v>6800</v>
      </c>
    </row>
    <row r="120" spans="1:22" x14ac:dyDescent="0.25">
      <c r="A120" s="241">
        <v>51</v>
      </c>
      <c r="B120" s="241" t="s">
        <v>124</v>
      </c>
      <c r="C120" s="241">
        <v>2</v>
      </c>
      <c r="D120" s="241" t="s">
        <v>129</v>
      </c>
      <c r="E120" s="241">
        <v>59</v>
      </c>
      <c r="F120" s="241">
        <v>14</v>
      </c>
      <c r="G120" s="241">
        <v>5</v>
      </c>
      <c r="H120" s="241">
        <v>84.6</v>
      </c>
      <c r="I120" s="241">
        <v>19.2</v>
      </c>
      <c r="J120" s="241">
        <v>103.8</v>
      </c>
      <c r="K120" s="241">
        <v>81.502890173410407</v>
      </c>
      <c r="L120" s="242">
        <v>18.497109826589597</v>
      </c>
      <c r="M120" s="242">
        <v>12.75</v>
      </c>
      <c r="N120" s="243">
        <v>6800</v>
      </c>
      <c r="O120" s="243">
        <v>9600</v>
      </c>
      <c r="P120" s="243">
        <v>0</v>
      </c>
      <c r="Q120" s="243">
        <v>0</v>
      </c>
      <c r="R120" s="243">
        <v>3600</v>
      </c>
      <c r="S120" s="243">
        <v>20000</v>
      </c>
      <c r="T120" s="243">
        <v>0</v>
      </c>
      <c r="U120" s="243">
        <v>3200</v>
      </c>
      <c r="V120" s="243">
        <v>3200</v>
      </c>
    </row>
    <row r="121" spans="1:22" x14ac:dyDescent="0.25">
      <c r="A121" s="241">
        <v>51</v>
      </c>
      <c r="B121" s="241" t="s">
        <v>124</v>
      </c>
      <c r="C121" s="241">
        <v>2</v>
      </c>
      <c r="D121" s="241" t="s">
        <v>129</v>
      </c>
      <c r="E121" s="241">
        <v>60</v>
      </c>
      <c r="F121" s="241">
        <v>14</v>
      </c>
      <c r="G121" s="241">
        <v>5</v>
      </c>
      <c r="H121" s="241">
        <v>84.4</v>
      </c>
      <c r="I121" s="241">
        <v>36</v>
      </c>
      <c r="J121" s="241">
        <v>120.4</v>
      </c>
      <c r="K121" s="241">
        <v>70.09966777408637</v>
      </c>
      <c r="L121" s="242">
        <v>29.900332225913619</v>
      </c>
      <c r="M121" s="242">
        <v>15.5</v>
      </c>
      <c r="N121" s="243">
        <v>5200</v>
      </c>
      <c r="O121" s="243">
        <v>17600</v>
      </c>
      <c r="P121" s="243">
        <v>400</v>
      </c>
      <c r="Q121" s="243">
        <v>400</v>
      </c>
      <c r="R121" s="243">
        <v>1200</v>
      </c>
      <c r="S121" s="243">
        <v>24800</v>
      </c>
      <c r="T121" s="243">
        <v>0</v>
      </c>
      <c r="U121" s="243">
        <v>800</v>
      </c>
      <c r="V121" s="243">
        <v>800</v>
      </c>
    </row>
    <row r="122" spans="1:22" x14ac:dyDescent="0.25">
      <c r="A122" s="241">
        <v>4</v>
      </c>
      <c r="B122" s="241" t="s">
        <v>122</v>
      </c>
      <c r="C122" s="241">
        <v>3</v>
      </c>
      <c r="D122" s="241" t="s">
        <v>128</v>
      </c>
      <c r="E122" s="241">
        <v>1</v>
      </c>
      <c r="F122" s="241">
        <v>3</v>
      </c>
      <c r="G122" s="241">
        <v>5</v>
      </c>
      <c r="H122" s="241">
        <v>31.8</v>
      </c>
      <c r="I122" s="241">
        <v>54</v>
      </c>
      <c r="J122" s="241">
        <v>85.8</v>
      </c>
      <c r="K122" s="241">
        <v>37.062937062937067</v>
      </c>
      <c r="L122" s="242">
        <v>62.93706293706294</v>
      </c>
      <c r="M122" s="242">
        <v>12</v>
      </c>
      <c r="N122" s="243">
        <v>28000</v>
      </c>
      <c r="O122" s="243">
        <v>14000</v>
      </c>
      <c r="P122" s="243">
        <v>0</v>
      </c>
      <c r="Q122" s="243">
        <v>0</v>
      </c>
      <c r="R122" s="243">
        <v>0</v>
      </c>
      <c r="S122" s="243">
        <v>42000</v>
      </c>
      <c r="T122" s="243">
        <v>0</v>
      </c>
      <c r="U122" s="243">
        <v>2400</v>
      </c>
      <c r="V122" s="243">
        <v>2400</v>
      </c>
    </row>
    <row r="123" spans="1:22" x14ac:dyDescent="0.25">
      <c r="A123" s="241">
        <v>4</v>
      </c>
      <c r="B123" s="241" t="s">
        <v>122</v>
      </c>
      <c r="C123" s="241">
        <v>3</v>
      </c>
      <c r="D123" s="241" t="s">
        <v>128</v>
      </c>
      <c r="E123" s="241">
        <v>2</v>
      </c>
      <c r="F123" s="241">
        <v>3</v>
      </c>
      <c r="G123" s="241">
        <v>5</v>
      </c>
      <c r="H123" s="241">
        <v>42.2</v>
      </c>
      <c r="I123" s="241">
        <v>61.2</v>
      </c>
      <c r="J123" s="241">
        <v>103.4</v>
      </c>
      <c r="K123" s="241">
        <v>40.812379110251449</v>
      </c>
      <c r="L123" s="242">
        <v>59.187620889748544</v>
      </c>
      <c r="M123" s="242">
        <v>18.5</v>
      </c>
      <c r="N123" s="243">
        <v>44800</v>
      </c>
      <c r="O123" s="243">
        <v>17600</v>
      </c>
      <c r="P123" s="243">
        <v>1200</v>
      </c>
      <c r="Q123" s="243">
        <v>0</v>
      </c>
      <c r="R123" s="243">
        <v>0</v>
      </c>
      <c r="S123" s="243">
        <v>63600</v>
      </c>
      <c r="T123" s="243">
        <v>0</v>
      </c>
      <c r="U123" s="243">
        <v>3200</v>
      </c>
      <c r="V123" s="243">
        <v>3200</v>
      </c>
    </row>
    <row r="124" spans="1:22" x14ac:dyDescent="0.25">
      <c r="A124" s="241">
        <v>4</v>
      </c>
      <c r="B124" s="241" t="s">
        <v>122</v>
      </c>
      <c r="C124" s="241">
        <v>3</v>
      </c>
      <c r="D124" s="241" t="s">
        <v>128</v>
      </c>
      <c r="E124" s="241">
        <v>3</v>
      </c>
      <c r="F124" s="241">
        <v>3</v>
      </c>
      <c r="G124" s="241">
        <v>5</v>
      </c>
      <c r="H124" s="241">
        <v>21.4</v>
      </c>
      <c r="I124" s="241">
        <v>40.200000000000003</v>
      </c>
      <c r="J124" s="241">
        <v>61.6</v>
      </c>
      <c r="K124" s="241">
        <v>34.740259740259738</v>
      </c>
      <c r="L124" s="242">
        <v>65.259740259740269</v>
      </c>
      <c r="M124" s="242">
        <v>18.666666666666668</v>
      </c>
      <c r="N124" s="243">
        <v>17200</v>
      </c>
      <c r="O124" s="243">
        <v>23600</v>
      </c>
      <c r="P124" s="243">
        <v>3200</v>
      </c>
      <c r="Q124" s="243">
        <v>0</v>
      </c>
      <c r="R124" s="243">
        <v>0</v>
      </c>
      <c r="S124" s="243">
        <v>44000</v>
      </c>
      <c r="T124" s="243">
        <v>0</v>
      </c>
      <c r="U124" s="243">
        <v>1600</v>
      </c>
      <c r="V124" s="243">
        <v>1600</v>
      </c>
    </row>
    <row r="125" spans="1:22" x14ac:dyDescent="0.25">
      <c r="A125" s="241">
        <v>4</v>
      </c>
      <c r="B125" s="241" t="s">
        <v>122</v>
      </c>
      <c r="C125" s="241">
        <v>3</v>
      </c>
      <c r="D125" s="241" t="s">
        <v>128</v>
      </c>
      <c r="E125" s="241">
        <v>4</v>
      </c>
      <c r="F125" s="241">
        <v>4</v>
      </c>
      <c r="G125" s="241">
        <v>5</v>
      </c>
      <c r="H125" s="241">
        <v>18.8</v>
      </c>
      <c r="I125" s="241">
        <v>32.200000000000003</v>
      </c>
      <c r="J125" s="241">
        <v>51</v>
      </c>
      <c r="K125" s="241">
        <v>36.862745098039213</v>
      </c>
      <c r="L125" s="242">
        <v>63.137254901960794</v>
      </c>
      <c r="M125" s="242">
        <v>37.5</v>
      </c>
      <c r="N125" s="243">
        <v>28400</v>
      </c>
      <c r="O125" s="243">
        <v>6800</v>
      </c>
      <c r="P125" s="243">
        <v>0</v>
      </c>
      <c r="Q125" s="243">
        <v>0</v>
      </c>
      <c r="R125" s="243">
        <v>0</v>
      </c>
      <c r="S125" s="243">
        <v>35200</v>
      </c>
      <c r="T125" s="243">
        <v>0</v>
      </c>
      <c r="U125" s="243">
        <v>2800</v>
      </c>
      <c r="V125" s="243">
        <v>2800</v>
      </c>
    </row>
    <row r="126" spans="1:22" x14ac:dyDescent="0.25">
      <c r="A126" s="241">
        <v>4</v>
      </c>
      <c r="B126" s="241" t="s">
        <v>122</v>
      </c>
      <c r="C126" s="241">
        <v>3</v>
      </c>
      <c r="D126" s="241" t="s">
        <v>128</v>
      </c>
      <c r="E126" s="241">
        <v>5</v>
      </c>
      <c r="F126" s="241">
        <v>4</v>
      </c>
      <c r="G126" s="241">
        <v>5</v>
      </c>
      <c r="H126" s="241">
        <v>22</v>
      </c>
      <c r="I126" s="241">
        <v>38.799999999999997</v>
      </c>
      <c r="J126" s="241">
        <v>60.8</v>
      </c>
      <c r="K126" s="241">
        <v>36.184210526315795</v>
      </c>
      <c r="L126" s="242">
        <v>63.815789473684205</v>
      </c>
      <c r="M126" s="242">
        <v>15</v>
      </c>
      <c r="N126" s="243">
        <v>20400</v>
      </c>
      <c r="O126" s="243">
        <v>8800</v>
      </c>
      <c r="P126" s="243">
        <v>0</v>
      </c>
      <c r="Q126" s="243">
        <v>0</v>
      </c>
      <c r="R126" s="243">
        <v>0</v>
      </c>
      <c r="S126" s="243">
        <v>29200</v>
      </c>
      <c r="T126" s="243">
        <v>0</v>
      </c>
      <c r="U126" s="243">
        <v>1600</v>
      </c>
      <c r="V126" s="243">
        <v>1600</v>
      </c>
    </row>
    <row r="127" spans="1:22" x14ac:dyDescent="0.25">
      <c r="A127" s="241">
        <v>4</v>
      </c>
      <c r="B127" s="241" t="s">
        <v>122</v>
      </c>
      <c r="C127" s="241">
        <v>3</v>
      </c>
      <c r="D127" s="241" t="s">
        <v>128</v>
      </c>
      <c r="E127" s="241">
        <v>6</v>
      </c>
      <c r="F127" s="241">
        <v>5</v>
      </c>
      <c r="G127" s="241">
        <v>5</v>
      </c>
      <c r="H127" s="241">
        <v>25.8</v>
      </c>
      <c r="I127" s="241">
        <v>20.6</v>
      </c>
      <c r="J127" s="241">
        <v>46.400000000000006</v>
      </c>
      <c r="K127" s="241">
        <v>55.603448275862064</v>
      </c>
      <c r="L127" s="242">
        <v>44.396551724137929</v>
      </c>
      <c r="M127" s="242">
        <v>2.5</v>
      </c>
      <c r="N127" s="243">
        <v>25600</v>
      </c>
      <c r="O127" s="243">
        <v>9600</v>
      </c>
      <c r="P127" s="243">
        <v>400</v>
      </c>
      <c r="Q127" s="243">
        <v>400</v>
      </c>
      <c r="R127" s="243">
        <v>0</v>
      </c>
      <c r="S127" s="243">
        <v>36000</v>
      </c>
      <c r="T127" s="243">
        <v>0</v>
      </c>
      <c r="U127" s="243">
        <v>1600</v>
      </c>
      <c r="V127" s="243">
        <v>1600</v>
      </c>
    </row>
    <row r="128" spans="1:22" x14ac:dyDescent="0.25">
      <c r="A128" s="241">
        <v>4</v>
      </c>
      <c r="B128" s="241" t="s">
        <v>122</v>
      </c>
      <c r="C128" s="241">
        <v>3</v>
      </c>
      <c r="D128" s="241" t="s">
        <v>128</v>
      </c>
      <c r="E128" s="241">
        <v>7</v>
      </c>
      <c r="F128" s="241">
        <v>5</v>
      </c>
      <c r="G128" s="241">
        <v>5</v>
      </c>
      <c r="H128" s="241">
        <v>22.8</v>
      </c>
      <c r="I128" s="241">
        <v>28</v>
      </c>
      <c r="J128" s="241">
        <v>50.8</v>
      </c>
      <c r="K128" s="241">
        <v>44.881889763779533</v>
      </c>
      <c r="L128" s="242">
        <v>55.118110236220474</v>
      </c>
      <c r="M128" s="242">
        <v>12.5</v>
      </c>
      <c r="N128" s="243">
        <v>12800</v>
      </c>
      <c r="O128" s="243">
        <v>4000</v>
      </c>
      <c r="P128" s="243">
        <v>0</v>
      </c>
      <c r="Q128" s="243">
        <v>0</v>
      </c>
      <c r="R128" s="243">
        <v>0</v>
      </c>
      <c r="S128" s="243">
        <v>16800</v>
      </c>
      <c r="T128" s="243">
        <v>0</v>
      </c>
      <c r="U128" s="243">
        <v>400</v>
      </c>
      <c r="V128" s="243">
        <v>400</v>
      </c>
    </row>
    <row r="129" spans="1:22" x14ac:dyDescent="0.25">
      <c r="A129" s="241">
        <v>4</v>
      </c>
      <c r="B129" s="241" t="s">
        <v>122</v>
      </c>
      <c r="C129" s="241">
        <v>3</v>
      </c>
      <c r="D129" s="241" t="s">
        <v>128</v>
      </c>
      <c r="E129" s="241">
        <v>8</v>
      </c>
      <c r="F129" s="241">
        <v>6</v>
      </c>
      <c r="G129" s="241">
        <v>5</v>
      </c>
      <c r="H129" s="241">
        <v>36.4</v>
      </c>
      <c r="I129" s="241">
        <v>42.6</v>
      </c>
      <c r="J129" s="241">
        <v>79</v>
      </c>
      <c r="K129" s="241">
        <v>46.075949367088604</v>
      </c>
      <c r="L129" s="242">
        <v>53.924050632911396</v>
      </c>
      <c r="M129" s="242">
        <v>0.75</v>
      </c>
      <c r="N129" s="243">
        <v>26400</v>
      </c>
      <c r="O129" s="243">
        <v>18400</v>
      </c>
      <c r="P129" s="243">
        <v>0</v>
      </c>
      <c r="Q129" s="243">
        <v>0</v>
      </c>
      <c r="R129" s="243">
        <v>0</v>
      </c>
      <c r="S129" s="243">
        <v>44800</v>
      </c>
      <c r="T129" s="243">
        <v>0</v>
      </c>
      <c r="U129" s="243">
        <v>1600</v>
      </c>
      <c r="V129" s="243">
        <v>1600</v>
      </c>
    </row>
    <row r="130" spans="1:22" x14ac:dyDescent="0.25">
      <c r="A130" s="241">
        <v>4</v>
      </c>
      <c r="B130" s="241" t="s">
        <v>122</v>
      </c>
      <c r="C130" s="241">
        <v>3</v>
      </c>
      <c r="D130" s="241" t="s">
        <v>128</v>
      </c>
      <c r="E130" s="241">
        <v>9</v>
      </c>
      <c r="F130" s="241">
        <v>7</v>
      </c>
      <c r="G130" s="241">
        <v>5</v>
      </c>
      <c r="H130" s="241">
        <v>26.2</v>
      </c>
      <c r="I130" s="241">
        <v>34.799999999999997</v>
      </c>
      <c r="J130" s="241">
        <v>61</v>
      </c>
      <c r="K130" s="241">
        <v>42.950819672131146</v>
      </c>
      <c r="L130" s="242">
        <v>57.049180327868847</v>
      </c>
      <c r="M130" s="242">
        <v>6.25</v>
      </c>
      <c r="N130" s="243">
        <v>15600</v>
      </c>
      <c r="O130" s="243">
        <v>6800</v>
      </c>
      <c r="P130" s="243">
        <v>0</v>
      </c>
      <c r="Q130" s="243">
        <v>800</v>
      </c>
      <c r="R130" s="243">
        <v>0</v>
      </c>
      <c r="S130" s="243">
        <v>23200</v>
      </c>
      <c r="T130" s="243">
        <v>0</v>
      </c>
      <c r="U130" s="243">
        <v>1200</v>
      </c>
      <c r="V130" s="243">
        <v>1200</v>
      </c>
    </row>
    <row r="131" spans="1:22" x14ac:dyDescent="0.25">
      <c r="A131" s="241">
        <v>4</v>
      </c>
      <c r="B131" s="241" t="s">
        <v>122</v>
      </c>
      <c r="C131" s="241">
        <v>3</v>
      </c>
      <c r="D131" s="241" t="s">
        <v>128</v>
      </c>
      <c r="E131" s="241">
        <v>10</v>
      </c>
      <c r="F131" s="241">
        <v>7</v>
      </c>
      <c r="G131" s="241">
        <v>5</v>
      </c>
      <c r="H131" s="241">
        <v>61.8</v>
      </c>
      <c r="I131" s="241">
        <v>44</v>
      </c>
      <c r="J131" s="241">
        <v>105.8</v>
      </c>
      <c r="K131" s="241">
        <v>58.412098298676753</v>
      </c>
      <c r="L131" s="242">
        <v>41.587901701323254</v>
      </c>
      <c r="M131" s="242">
        <v>3.75</v>
      </c>
      <c r="N131" s="243">
        <v>6000</v>
      </c>
      <c r="O131" s="243">
        <v>7600</v>
      </c>
      <c r="P131" s="243">
        <v>0</v>
      </c>
      <c r="Q131" s="243">
        <v>0</v>
      </c>
      <c r="R131" s="243">
        <v>0</v>
      </c>
      <c r="S131" s="243">
        <v>13600</v>
      </c>
      <c r="T131" s="243">
        <v>0</v>
      </c>
      <c r="U131" s="243">
        <v>0</v>
      </c>
      <c r="V131" s="243">
        <v>0</v>
      </c>
    </row>
    <row r="132" spans="1:22" x14ac:dyDescent="0.25">
      <c r="A132" s="241">
        <v>4</v>
      </c>
      <c r="B132" s="241" t="s">
        <v>122</v>
      </c>
      <c r="C132" s="241">
        <v>3</v>
      </c>
      <c r="D132" s="241" t="s">
        <v>129</v>
      </c>
      <c r="E132" s="241">
        <v>11</v>
      </c>
      <c r="F132" s="241">
        <v>3</v>
      </c>
      <c r="G132" s="241">
        <v>5</v>
      </c>
      <c r="H132" s="241">
        <v>14.4</v>
      </c>
      <c r="I132" s="241">
        <v>32.6</v>
      </c>
      <c r="J132" s="241">
        <v>47</v>
      </c>
      <c r="K132" s="241">
        <v>30.638297872340427</v>
      </c>
      <c r="L132" s="242">
        <v>69.361702127659569</v>
      </c>
      <c r="M132" s="242">
        <v>5</v>
      </c>
      <c r="N132" s="243">
        <v>10000</v>
      </c>
      <c r="O132" s="243">
        <v>2400</v>
      </c>
      <c r="P132" s="243">
        <v>1200</v>
      </c>
      <c r="Q132" s="243">
        <v>400</v>
      </c>
      <c r="R132" s="243">
        <v>0</v>
      </c>
      <c r="S132" s="243">
        <v>14000</v>
      </c>
      <c r="T132" s="243">
        <v>0</v>
      </c>
      <c r="U132" s="243">
        <v>400</v>
      </c>
      <c r="V132" s="243">
        <v>400</v>
      </c>
    </row>
    <row r="133" spans="1:22" x14ac:dyDescent="0.25">
      <c r="A133" s="241">
        <v>4</v>
      </c>
      <c r="B133" s="241" t="s">
        <v>122</v>
      </c>
      <c r="C133" s="241">
        <v>3</v>
      </c>
      <c r="D133" s="241" t="s">
        <v>129</v>
      </c>
      <c r="E133" s="241">
        <v>12</v>
      </c>
      <c r="F133" s="241">
        <v>3</v>
      </c>
      <c r="G133" s="241">
        <v>5</v>
      </c>
      <c r="H133" s="241">
        <v>40.6</v>
      </c>
      <c r="I133" s="241">
        <v>30.4</v>
      </c>
      <c r="J133" s="241">
        <v>71</v>
      </c>
      <c r="K133" s="241">
        <v>57.183098591549296</v>
      </c>
      <c r="L133" s="242">
        <v>42.816901408450704</v>
      </c>
      <c r="M133" s="242">
        <v>7.1428571428571432</v>
      </c>
      <c r="N133" s="243">
        <v>5200</v>
      </c>
      <c r="O133" s="243">
        <v>5200</v>
      </c>
      <c r="P133" s="243">
        <v>400</v>
      </c>
      <c r="Q133" s="243">
        <v>0</v>
      </c>
      <c r="R133" s="243">
        <v>0</v>
      </c>
      <c r="S133" s="243">
        <v>10800</v>
      </c>
      <c r="T133" s="243">
        <v>0</v>
      </c>
      <c r="U133" s="243">
        <v>400</v>
      </c>
      <c r="V133" s="243">
        <v>400</v>
      </c>
    </row>
    <row r="134" spans="1:22" x14ac:dyDescent="0.25">
      <c r="A134" s="241">
        <v>4</v>
      </c>
      <c r="B134" s="241" t="s">
        <v>122</v>
      </c>
      <c r="C134" s="241">
        <v>3</v>
      </c>
      <c r="D134" s="241" t="s">
        <v>129</v>
      </c>
      <c r="E134" s="241">
        <v>13</v>
      </c>
      <c r="F134" s="241">
        <v>3</v>
      </c>
      <c r="G134" s="241">
        <v>5</v>
      </c>
      <c r="H134" s="241">
        <v>40.6</v>
      </c>
      <c r="I134" s="241">
        <v>31</v>
      </c>
      <c r="J134" s="241">
        <v>71.599999999999994</v>
      </c>
      <c r="K134" s="241">
        <v>56.703910614525142</v>
      </c>
      <c r="L134" s="242">
        <v>43.296089385474865</v>
      </c>
      <c r="M134" s="242">
        <v>42.1875</v>
      </c>
      <c r="N134" s="243">
        <v>16000</v>
      </c>
      <c r="O134" s="243">
        <v>6400</v>
      </c>
      <c r="P134" s="243">
        <v>0</v>
      </c>
      <c r="Q134" s="243">
        <v>400</v>
      </c>
      <c r="R134" s="243">
        <v>0</v>
      </c>
      <c r="S134" s="243">
        <v>22800</v>
      </c>
      <c r="T134" s="243">
        <v>0</v>
      </c>
      <c r="U134" s="243">
        <v>0</v>
      </c>
      <c r="V134" s="243">
        <v>0</v>
      </c>
    </row>
    <row r="135" spans="1:22" x14ac:dyDescent="0.25">
      <c r="A135" s="241">
        <v>4</v>
      </c>
      <c r="B135" s="241" t="s">
        <v>122</v>
      </c>
      <c r="C135" s="241">
        <v>3</v>
      </c>
      <c r="D135" s="241" t="s">
        <v>129</v>
      </c>
      <c r="E135" s="241">
        <v>14</v>
      </c>
      <c r="F135" s="241">
        <v>4</v>
      </c>
      <c r="G135" s="241">
        <v>5</v>
      </c>
      <c r="H135" s="241">
        <v>23.2</v>
      </c>
      <c r="I135" s="241">
        <v>20.399999999999999</v>
      </c>
      <c r="J135" s="241">
        <v>43.599999999999994</v>
      </c>
      <c r="K135" s="241">
        <v>53.211009174311933</v>
      </c>
      <c r="L135" s="242">
        <v>46.788990825688074</v>
      </c>
      <c r="M135" s="242">
        <v>3.3333333333333335</v>
      </c>
      <c r="N135" s="243">
        <v>9200</v>
      </c>
      <c r="O135" s="243">
        <v>2000</v>
      </c>
      <c r="P135" s="243">
        <v>1600</v>
      </c>
      <c r="Q135" s="243">
        <v>0</v>
      </c>
      <c r="R135" s="243">
        <v>0</v>
      </c>
      <c r="S135" s="243">
        <v>12800</v>
      </c>
      <c r="T135" s="243">
        <v>0</v>
      </c>
      <c r="U135" s="243">
        <v>1600</v>
      </c>
      <c r="V135" s="243">
        <v>1600</v>
      </c>
    </row>
    <row r="136" spans="1:22" x14ac:dyDescent="0.25">
      <c r="A136" s="241">
        <v>4</v>
      </c>
      <c r="B136" s="241" t="s">
        <v>122</v>
      </c>
      <c r="C136" s="241">
        <v>3</v>
      </c>
      <c r="D136" s="241" t="s">
        <v>129</v>
      </c>
      <c r="E136" s="241">
        <v>15</v>
      </c>
      <c r="F136" s="241">
        <v>4</v>
      </c>
      <c r="G136" s="241">
        <v>5</v>
      </c>
      <c r="H136" s="241">
        <v>35</v>
      </c>
      <c r="I136" s="241">
        <v>42.4</v>
      </c>
      <c r="J136" s="241">
        <v>77.400000000000006</v>
      </c>
      <c r="K136" s="241">
        <v>45.219638242894057</v>
      </c>
      <c r="L136" s="242">
        <v>54.780361757105936</v>
      </c>
      <c r="M136" s="242">
        <v>15.15</v>
      </c>
      <c r="N136" s="243">
        <v>31200</v>
      </c>
      <c r="O136" s="243">
        <v>7200</v>
      </c>
      <c r="P136" s="243">
        <v>400</v>
      </c>
      <c r="Q136" s="243">
        <v>0</v>
      </c>
      <c r="R136" s="243">
        <v>0</v>
      </c>
      <c r="S136" s="243">
        <v>38800</v>
      </c>
      <c r="T136" s="243">
        <v>0</v>
      </c>
      <c r="U136" s="243">
        <v>2000</v>
      </c>
      <c r="V136" s="243">
        <v>2000</v>
      </c>
    </row>
    <row r="137" spans="1:22" x14ac:dyDescent="0.25">
      <c r="A137" s="241">
        <v>4</v>
      </c>
      <c r="B137" s="241" t="s">
        <v>122</v>
      </c>
      <c r="C137" s="241">
        <v>3</v>
      </c>
      <c r="D137" s="241" t="s">
        <v>129</v>
      </c>
      <c r="E137" s="241">
        <v>16</v>
      </c>
      <c r="F137" s="241">
        <v>5</v>
      </c>
      <c r="G137" s="241">
        <v>5</v>
      </c>
      <c r="H137" s="241">
        <v>28.6</v>
      </c>
      <c r="I137" s="241">
        <v>16</v>
      </c>
      <c r="J137" s="241">
        <v>44.6</v>
      </c>
      <c r="K137" s="241">
        <v>64.125560538116588</v>
      </c>
      <c r="L137" s="242">
        <v>35.874439461883405</v>
      </c>
      <c r="M137" s="242">
        <v>15.75</v>
      </c>
      <c r="N137" s="243">
        <v>8000</v>
      </c>
      <c r="O137" s="243">
        <v>2800</v>
      </c>
      <c r="P137" s="243">
        <v>0</v>
      </c>
      <c r="Q137" s="243">
        <v>400</v>
      </c>
      <c r="R137" s="243">
        <v>0</v>
      </c>
      <c r="S137" s="243">
        <v>11200</v>
      </c>
      <c r="T137" s="243">
        <v>0</v>
      </c>
      <c r="U137" s="243">
        <v>1200</v>
      </c>
      <c r="V137" s="243">
        <v>1200</v>
      </c>
    </row>
    <row r="138" spans="1:22" x14ac:dyDescent="0.25">
      <c r="A138" s="241">
        <v>4</v>
      </c>
      <c r="B138" s="241" t="s">
        <v>122</v>
      </c>
      <c r="C138" s="241">
        <v>3</v>
      </c>
      <c r="D138" s="241" t="s">
        <v>129</v>
      </c>
      <c r="E138" s="241">
        <v>17</v>
      </c>
      <c r="F138" s="241">
        <v>5</v>
      </c>
      <c r="G138" s="241">
        <v>5</v>
      </c>
      <c r="H138" s="241">
        <v>16.399999999999999</v>
      </c>
      <c r="I138" s="241">
        <v>45.4</v>
      </c>
      <c r="J138" s="241">
        <v>61.8</v>
      </c>
      <c r="K138" s="241">
        <v>26.537216828478961</v>
      </c>
      <c r="L138" s="242">
        <v>73.462783171521039</v>
      </c>
      <c r="M138" s="242">
        <v>20</v>
      </c>
      <c r="N138" s="243">
        <v>15200</v>
      </c>
      <c r="O138" s="243">
        <v>2400</v>
      </c>
      <c r="P138" s="243">
        <v>1200</v>
      </c>
      <c r="Q138" s="243">
        <v>0</v>
      </c>
      <c r="R138" s="243">
        <v>0</v>
      </c>
      <c r="S138" s="243">
        <v>18800</v>
      </c>
      <c r="T138" s="243">
        <v>0</v>
      </c>
      <c r="U138" s="243">
        <v>2000</v>
      </c>
      <c r="V138" s="243">
        <v>2000</v>
      </c>
    </row>
    <row r="139" spans="1:22" x14ac:dyDescent="0.25">
      <c r="A139" s="241">
        <v>4</v>
      </c>
      <c r="B139" s="241" t="s">
        <v>122</v>
      </c>
      <c r="C139" s="241">
        <v>3</v>
      </c>
      <c r="D139" s="241" t="s">
        <v>129</v>
      </c>
      <c r="E139" s="241">
        <v>18</v>
      </c>
      <c r="F139" s="241">
        <v>6</v>
      </c>
      <c r="G139" s="241">
        <v>5</v>
      </c>
      <c r="H139" s="241">
        <v>22.6</v>
      </c>
      <c r="I139" s="241">
        <v>22.8</v>
      </c>
      <c r="J139" s="241">
        <v>45.400000000000006</v>
      </c>
      <c r="K139" s="241">
        <v>49.779735682819378</v>
      </c>
      <c r="L139" s="242">
        <v>50.220264317180607</v>
      </c>
      <c r="M139" s="242">
        <v>22.5</v>
      </c>
      <c r="N139" s="243">
        <v>23600</v>
      </c>
      <c r="O139" s="243">
        <v>3200</v>
      </c>
      <c r="P139" s="243">
        <v>0</v>
      </c>
      <c r="Q139" s="243">
        <v>0</v>
      </c>
      <c r="R139" s="243">
        <v>0</v>
      </c>
      <c r="S139" s="243">
        <v>26800</v>
      </c>
      <c r="T139" s="243">
        <v>0</v>
      </c>
      <c r="U139" s="243">
        <v>0</v>
      </c>
      <c r="V139" s="243">
        <v>0</v>
      </c>
    </row>
    <row r="140" spans="1:22" x14ac:dyDescent="0.25">
      <c r="A140" s="241">
        <v>4</v>
      </c>
      <c r="B140" s="241" t="s">
        <v>122</v>
      </c>
      <c r="C140" s="241">
        <v>3</v>
      </c>
      <c r="D140" s="241" t="s">
        <v>129</v>
      </c>
      <c r="E140" s="241">
        <v>19</v>
      </c>
      <c r="F140" s="241">
        <v>7</v>
      </c>
      <c r="G140" s="241">
        <v>5</v>
      </c>
      <c r="H140" s="241">
        <v>42.2</v>
      </c>
      <c r="I140" s="241">
        <v>60.6</v>
      </c>
      <c r="J140" s="241">
        <v>102.80000000000001</v>
      </c>
      <c r="K140" s="241">
        <v>41.050583657587545</v>
      </c>
      <c r="L140" s="242">
        <v>58.949416342412448</v>
      </c>
      <c r="M140" s="242">
        <v>7.5</v>
      </c>
      <c r="N140" s="243">
        <v>15600</v>
      </c>
      <c r="O140" s="243">
        <v>4400</v>
      </c>
      <c r="P140" s="243">
        <v>0</v>
      </c>
      <c r="Q140" s="243">
        <v>0</v>
      </c>
      <c r="R140" s="243">
        <v>0</v>
      </c>
      <c r="S140" s="243">
        <v>20000</v>
      </c>
      <c r="T140" s="243">
        <v>0</v>
      </c>
      <c r="U140" s="243">
        <v>1600</v>
      </c>
      <c r="V140" s="243">
        <v>1600</v>
      </c>
    </row>
    <row r="141" spans="1:22" x14ac:dyDescent="0.25">
      <c r="A141" s="241">
        <v>4</v>
      </c>
      <c r="B141" s="241" t="s">
        <v>122</v>
      </c>
      <c r="C141" s="241">
        <v>3</v>
      </c>
      <c r="D141" s="241" t="s">
        <v>129</v>
      </c>
      <c r="E141" s="241">
        <v>20</v>
      </c>
      <c r="F141" s="241">
        <v>7</v>
      </c>
      <c r="G141" s="241">
        <v>5</v>
      </c>
      <c r="H141" s="241">
        <v>40</v>
      </c>
      <c r="I141" s="241">
        <v>14</v>
      </c>
      <c r="J141" s="241">
        <v>54</v>
      </c>
      <c r="K141" s="241">
        <v>74.074074074074076</v>
      </c>
      <c r="L141" s="242">
        <v>25.925925925925927</v>
      </c>
      <c r="M141" s="242">
        <v>9</v>
      </c>
      <c r="N141" s="243">
        <v>19200</v>
      </c>
      <c r="O141" s="243">
        <v>3200</v>
      </c>
      <c r="P141" s="243">
        <v>800</v>
      </c>
      <c r="Q141" s="243">
        <v>0</v>
      </c>
      <c r="R141" s="243">
        <v>0</v>
      </c>
      <c r="S141" s="243">
        <v>23200</v>
      </c>
      <c r="T141" s="243">
        <v>0</v>
      </c>
      <c r="U141" s="243">
        <v>0</v>
      </c>
      <c r="V141" s="243">
        <v>0</v>
      </c>
    </row>
    <row r="142" spans="1:22" x14ac:dyDescent="0.25">
      <c r="A142" s="241">
        <v>3</v>
      </c>
      <c r="B142" s="241" t="s">
        <v>123</v>
      </c>
      <c r="C142" s="241">
        <v>3</v>
      </c>
      <c r="D142" s="241" t="s">
        <v>128</v>
      </c>
      <c r="E142" s="241">
        <v>21</v>
      </c>
      <c r="F142" s="241">
        <v>4</v>
      </c>
      <c r="G142" s="241">
        <v>5</v>
      </c>
      <c r="H142" s="241">
        <v>57.8</v>
      </c>
      <c r="I142" s="241">
        <v>34.799999999999997</v>
      </c>
      <c r="J142" s="241">
        <v>92.6</v>
      </c>
      <c r="K142" s="241">
        <v>62.419006479481645</v>
      </c>
      <c r="L142" s="242">
        <v>37.580993520518355</v>
      </c>
      <c r="M142" s="242">
        <v>13.55</v>
      </c>
      <c r="N142" s="243">
        <v>4000</v>
      </c>
      <c r="O142" s="243">
        <v>44000</v>
      </c>
      <c r="P142" s="243">
        <v>1600</v>
      </c>
      <c r="Q142" s="243">
        <v>400</v>
      </c>
      <c r="R142" s="243">
        <v>0</v>
      </c>
      <c r="S142" s="243">
        <v>50000</v>
      </c>
      <c r="T142" s="243">
        <v>0</v>
      </c>
      <c r="U142" s="243">
        <v>4000</v>
      </c>
      <c r="V142" s="243">
        <v>4000</v>
      </c>
    </row>
    <row r="143" spans="1:22" x14ac:dyDescent="0.25">
      <c r="A143" s="241">
        <v>3</v>
      </c>
      <c r="B143" s="241" t="s">
        <v>123</v>
      </c>
      <c r="C143" s="241">
        <v>3</v>
      </c>
      <c r="D143" s="241" t="s">
        <v>128</v>
      </c>
      <c r="E143" s="241">
        <v>22</v>
      </c>
      <c r="F143" s="241">
        <v>4</v>
      </c>
      <c r="G143" s="241">
        <v>5</v>
      </c>
      <c r="H143" s="241">
        <v>37.6</v>
      </c>
      <c r="I143" s="241">
        <v>24.6</v>
      </c>
      <c r="J143" s="241">
        <v>62.2</v>
      </c>
      <c r="K143" s="241">
        <v>60.450160771704176</v>
      </c>
      <c r="L143" s="242">
        <v>39.549839228295816</v>
      </c>
      <c r="M143" s="242">
        <v>35.5</v>
      </c>
      <c r="N143" s="243">
        <v>34800</v>
      </c>
      <c r="O143" s="243">
        <v>19600</v>
      </c>
      <c r="P143" s="243">
        <v>3600</v>
      </c>
      <c r="Q143" s="243">
        <v>0</v>
      </c>
      <c r="R143" s="243">
        <v>0</v>
      </c>
      <c r="S143" s="243">
        <v>58000</v>
      </c>
      <c r="T143" s="243">
        <v>0</v>
      </c>
      <c r="U143" s="243">
        <v>5600</v>
      </c>
      <c r="V143" s="243">
        <v>5600</v>
      </c>
    </row>
    <row r="144" spans="1:22" x14ac:dyDescent="0.25">
      <c r="A144" s="241">
        <v>3</v>
      </c>
      <c r="B144" s="241" t="s">
        <v>123</v>
      </c>
      <c r="C144" s="241">
        <v>3</v>
      </c>
      <c r="D144" s="241" t="s">
        <v>128</v>
      </c>
      <c r="E144" s="241">
        <v>23</v>
      </c>
      <c r="F144" s="241">
        <v>4</v>
      </c>
      <c r="G144" s="241">
        <v>5</v>
      </c>
      <c r="H144" s="241">
        <v>60</v>
      </c>
      <c r="I144" s="241">
        <v>56.6</v>
      </c>
      <c r="J144" s="241">
        <v>116.6</v>
      </c>
      <c r="K144" s="241">
        <v>51.457975986277873</v>
      </c>
      <c r="L144" s="242">
        <v>48.542024013722127</v>
      </c>
      <c r="M144" s="242">
        <v>21.5</v>
      </c>
      <c r="N144" s="243">
        <v>53600</v>
      </c>
      <c r="O144" s="243">
        <v>8400</v>
      </c>
      <c r="P144" s="243">
        <v>0</v>
      </c>
      <c r="Q144" s="243">
        <v>0</v>
      </c>
      <c r="R144" s="243">
        <v>0</v>
      </c>
      <c r="S144" s="243">
        <v>62000</v>
      </c>
      <c r="T144" s="243">
        <v>0</v>
      </c>
      <c r="U144" s="243">
        <v>3200</v>
      </c>
      <c r="V144" s="243">
        <v>3200</v>
      </c>
    </row>
    <row r="145" spans="1:22" x14ac:dyDescent="0.25">
      <c r="A145" s="241">
        <v>3</v>
      </c>
      <c r="B145" s="241" t="s">
        <v>123</v>
      </c>
      <c r="C145" s="241">
        <v>3</v>
      </c>
      <c r="D145" s="241" t="s">
        <v>128</v>
      </c>
      <c r="E145" s="241">
        <v>24</v>
      </c>
      <c r="F145" s="241">
        <v>4</v>
      </c>
      <c r="G145" s="241">
        <v>5</v>
      </c>
      <c r="H145" s="241">
        <v>35.799999999999997</v>
      </c>
      <c r="I145" s="241">
        <v>61.4</v>
      </c>
      <c r="J145" s="241">
        <v>97.199999999999989</v>
      </c>
      <c r="K145" s="241">
        <v>36.831275720164612</v>
      </c>
      <c r="L145" s="242">
        <v>63.168724279835395</v>
      </c>
      <c r="M145" s="242">
        <v>38.85</v>
      </c>
      <c r="N145" s="243">
        <v>55600</v>
      </c>
      <c r="O145" s="243">
        <v>11600</v>
      </c>
      <c r="P145" s="243">
        <v>0</v>
      </c>
      <c r="Q145" s="243">
        <v>0</v>
      </c>
      <c r="R145" s="243">
        <v>0</v>
      </c>
      <c r="S145" s="243">
        <v>67200</v>
      </c>
      <c r="T145" s="243">
        <v>0</v>
      </c>
      <c r="U145" s="243">
        <v>2000</v>
      </c>
      <c r="V145" s="243">
        <v>2000</v>
      </c>
    </row>
    <row r="146" spans="1:22" x14ac:dyDescent="0.25">
      <c r="A146" s="241">
        <v>3</v>
      </c>
      <c r="B146" s="241" t="s">
        <v>123</v>
      </c>
      <c r="C146" s="241">
        <v>3</v>
      </c>
      <c r="D146" s="241" t="s">
        <v>128</v>
      </c>
      <c r="E146" s="241">
        <v>25</v>
      </c>
      <c r="F146" s="241">
        <v>4</v>
      </c>
      <c r="G146" s="241">
        <v>5</v>
      </c>
      <c r="H146" s="241">
        <v>55</v>
      </c>
      <c r="I146" s="241">
        <v>64.599999999999994</v>
      </c>
      <c r="J146" s="241">
        <v>119.6</v>
      </c>
      <c r="K146" s="241">
        <v>45.986622073578594</v>
      </c>
      <c r="L146" s="242">
        <v>54.013377926421398</v>
      </c>
      <c r="M146" s="242">
        <v>59.4</v>
      </c>
      <c r="N146" s="243">
        <v>65600</v>
      </c>
      <c r="O146" s="243">
        <v>3600</v>
      </c>
      <c r="P146" s="243">
        <v>400</v>
      </c>
      <c r="Q146" s="243">
        <v>0</v>
      </c>
      <c r="R146" s="243">
        <v>0</v>
      </c>
      <c r="S146" s="243">
        <v>69600</v>
      </c>
      <c r="T146" s="243">
        <v>0</v>
      </c>
      <c r="U146" s="243">
        <v>4400</v>
      </c>
      <c r="V146" s="243">
        <v>4400</v>
      </c>
    </row>
    <row r="147" spans="1:22" x14ac:dyDescent="0.25">
      <c r="A147" s="241">
        <v>3</v>
      </c>
      <c r="B147" s="241" t="s">
        <v>123</v>
      </c>
      <c r="C147" s="241">
        <v>3</v>
      </c>
      <c r="D147" s="241" t="s">
        <v>128</v>
      </c>
      <c r="E147" s="241">
        <v>26</v>
      </c>
      <c r="F147" s="241">
        <v>24</v>
      </c>
      <c r="G147" s="241">
        <v>5</v>
      </c>
      <c r="H147" s="241">
        <v>24.2</v>
      </c>
      <c r="I147" s="241">
        <v>52.6</v>
      </c>
      <c r="J147" s="241">
        <v>76.8</v>
      </c>
      <c r="K147" s="241">
        <v>31.510416666666668</v>
      </c>
      <c r="L147" s="242">
        <v>68.489583333333343</v>
      </c>
      <c r="M147" s="242">
        <v>9.5</v>
      </c>
      <c r="N147" s="243">
        <v>47200</v>
      </c>
      <c r="O147" s="243">
        <v>24400</v>
      </c>
      <c r="P147" s="243">
        <v>800</v>
      </c>
      <c r="Q147" s="243">
        <v>0</v>
      </c>
      <c r="R147" s="243">
        <v>0</v>
      </c>
      <c r="S147" s="243">
        <v>72400</v>
      </c>
      <c r="T147" s="243">
        <v>0</v>
      </c>
      <c r="U147" s="243">
        <v>3200</v>
      </c>
      <c r="V147" s="243">
        <v>3200</v>
      </c>
    </row>
    <row r="148" spans="1:22" x14ac:dyDescent="0.25">
      <c r="A148" s="241">
        <v>3</v>
      </c>
      <c r="B148" s="241" t="s">
        <v>123</v>
      </c>
      <c r="C148" s="241">
        <v>3</v>
      </c>
      <c r="D148" s="241" t="s">
        <v>128</v>
      </c>
      <c r="E148" s="241">
        <v>27</v>
      </c>
      <c r="F148" s="241">
        <v>24</v>
      </c>
      <c r="G148" s="241">
        <v>5</v>
      </c>
      <c r="H148" s="241">
        <v>59.8</v>
      </c>
      <c r="I148" s="241">
        <v>70.599999999999994</v>
      </c>
      <c r="J148" s="241">
        <v>130.39999999999998</v>
      </c>
      <c r="K148" s="241">
        <v>45.858895705521483</v>
      </c>
      <c r="L148" s="242">
        <v>54.141104294478531</v>
      </c>
      <c r="M148" s="242">
        <v>26.75</v>
      </c>
      <c r="N148" s="243">
        <v>92800</v>
      </c>
      <c r="O148" s="243">
        <v>27600</v>
      </c>
      <c r="P148" s="243">
        <v>400</v>
      </c>
      <c r="Q148" s="243">
        <v>0</v>
      </c>
      <c r="R148" s="243">
        <v>0</v>
      </c>
      <c r="S148" s="243">
        <v>120800</v>
      </c>
      <c r="T148" s="243">
        <v>0</v>
      </c>
      <c r="U148" s="243">
        <v>3600</v>
      </c>
      <c r="V148" s="243">
        <v>3600</v>
      </c>
    </row>
    <row r="149" spans="1:22" x14ac:dyDescent="0.25">
      <c r="A149" s="241">
        <v>3</v>
      </c>
      <c r="B149" s="241" t="s">
        <v>123</v>
      </c>
      <c r="C149" s="241">
        <v>3</v>
      </c>
      <c r="D149" s="241" t="s">
        <v>128</v>
      </c>
      <c r="E149" s="241">
        <v>28</v>
      </c>
      <c r="F149" s="241">
        <v>24</v>
      </c>
      <c r="G149" s="241">
        <v>5</v>
      </c>
      <c r="H149" s="241">
        <v>21.6</v>
      </c>
      <c r="I149" s="241">
        <v>24.8</v>
      </c>
      <c r="J149" s="241">
        <v>46.400000000000006</v>
      </c>
      <c r="K149" s="241">
        <v>46.551724137931032</v>
      </c>
      <c r="L149" s="242">
        <v>53.448275862068961</v>
      </c>
      <c r="M149" s="242">
        <v>14.642857142857142</v>
      </c>
      <c r="N149" s="243">
        <v>39200</v>
      </c>
      <c r="O149" s="243">
        <v>25600</v>
      </c>
      <c r="P149" s="243">
        <v>400</v>
      </c>
      <c r="Q149" s="243">
        <v>0</v>
      </c>
      <c r="R149" s="243">
        <v>0</v>
      </c>
      <c r="S149" s="243">
        <v>65200</v>
      </c>
      <c r="T149" s="243">
        <v>0</v>
      </c>
      <c r="U149" s="243">
        <v>6800</v>
      </c>
      <c r="V149" s="243">
        <v>6800</v>
      </c>
    </row>
    <row r="150" spans="1:22" x14ac:dyDescent="0.25">
      <c r="A150" s="241">
        <v>3</v>
      </c>
      <c r="B150" s="241" t="s">
        <v>123</v>
      </c>
      <c r="C150" s="241">
        <v>3</v>
      </c>
      <c r="D150" s="241" t="s">
        <v>128</v>
      </c>
      <c r="E150" s="241">
        <v>29</v>
      </c>
      <c r="F150" s="241">
        <v>26</v>
      </c>
      <c r="G150" s="241">
        <v>5</v>
      </c>
      <c r="H150" s="241">
        <v>27.4</v>
      </c>
      <c r="I150" s="241">
        <v>17.2</v>
      </c>
      <c r="J150" s="241">
        <v>44.599999999999994</v>
      </c>
      <c r="K150" s="241">
        <v>61.434977578475348</v>
      </c>
      <c r="L150" s="242">
        <v>38.565022421524667</v>
      </c>
      <c r="M150" s="242">
        <v>11.65</v>
      </c>
      <c r="N150" s="243">
        <v>16800</v>
      </c>
      <c r="O150" s="243">
        <v>16800</v>
      </c>
      <c r="P150" s="243">
        <v>0</v>
      </c>
      <c r="Q150" s="243">
        <v>0</v>
      </c>
      <c r="R150" s="243">
        <v>0</v>
      </c>
      <c r="S150" s="243">
        <v>33600</v>
      </c>
      <c r="T150" s="243">
        <v>0</v>
      </c>
      <c r="U150" s="243">
        <v>800</v>
      </c>
      <c r="V150" s="243">
        <v>800</v>
      </c>
    </row>
    <row r="151" spans="1:22" x14ac:dyDescent="0.25">
      <c r="A151" s="241">
        <v>3</v>
      </c>
      <c r="B151" s="241" t="s">
        <v>123</v>
      </c>
      <c r="C151" s="241">
        <v>3</v>
      </c>
      <c r="D151" s="241" t="s">
        <v>128</v>
      </c>
      <c r="E151" s="241">
        <v>30</v>
      </c>
      <c r="F151" s="241">
        <v>26</v>
      </c>
      <c r="G151" s="241">
        <v>5</v>
      </c>
      <c r="H151" s="241">
        <v>61</v>
      </c>
      <c r="I151" s="241">
        <v>23.2</v>
      </c>
      <c r="J151" s="241">
        <v>84.2</v>
      </c>
      <c r="K151" s="241">
        <v>72.446555819477439</v>
      </c>
      <c r="L151" s="242">
        <v>27.553444180522565</v>
      </c>
      <c r="M151" s="242">
        <v>21</v>
      </c>
      <c r="N151" s="243">
        <v>49200</v>
      </c>
      <c r="O151" s="243">
        <v>17600</v>
      </c>
      <c r="P151" s="243">
        <v>800</v>
      </c>
      <c r="Q151" s="243">
        <v>0</v>
      </c>
      <c r="R151" s="243">
        <v>0</v>
      </c>
      <c r="S151" s="243">
        <v>67600</v>
      </c>
      <c r="T151" s="243">
        <v>0</v>
      </c>
      <c r="U151" s="243">
        <v>7600</v>
      </c>
      <c r="V151" s="243">
        <v>7600</v>
      </c>
    </row>
    <row r="152" spans="1:22" x14ac:dyDescent="0.25">
      <c r="A152" s="241">
        <v>3</v>
      </c>
      <c r="B152" s="241" t="s">
        <v>123</v>
      </c>
      <c r="C152" s="241">
        <v>3</v>
      </c>
      <c r="D152" s="241" t="s">
        <v>129</v>
      </c>
      <c r="E152" s="241">
        <v>31</v>
      </c>
      <c r="F152" s="241">
        <v>3</v>
      </c>
      <c r="G152" s="241">
        <v>5</v>
      </c>
      <c r="H152" s="241">
        <v>45</v>
      </c>
      <c r="I152" s="241">
        <v>35.799999999999997</v>
      </c>
      <c r="J152" s="241">
        <v>80.8</v>
      </c>
      <c r="K152" s="241">
        <v>55.693069306930695</v>
      </c>
      <c r="L152" s="242">
        <v>44.306930693069305</v>
      </c>
      <c r="M152" s="242">
        <v>8.85</v>
      </c>
      <c r="N152" s="243">
        <v>30400</v>
      </c>
      <c r="O152" s="243">
        <v>4000</v>
      </c>
      <c r="P152" s="243">
        <v>0</v>
      </c>
      <c r="Q152" s="243">
        <v>0</v>
      </c>
      <c r="R152" s="243">
        <v>0</v>
      </c>
      <c r="S152" s="243">
        <v>34400</v>
      </c>
      <c r="T152" s="243">
        <v>0</v>
      </c>
      <c r="U152" s="243">
        <v>400</v>
      </c>
      <c r="V152" s="243">
        <v>400</v>
      </c>
    </row>
    <row r="153" spans="1:22" x14ac:dyDescent="0.25">
      <c r="A153" s="241">
        <v>3</v>
      </c>
      <c r="B153" s="241" t="s">
        <v>123</v>
      </c>
      <c r="C153" s="241">
        <v>3</v>
      </c>
      <c r="D153" s="241" t="s">
        <v>129</v>
      </c>
      <c r="E153" s="241">
        <v>32</v>
      </c>
      <c r="F153" s="241">
        <v>3</v>
      </c>
      <c r="G153" s="241">
        <v>5</v>
      </c>
      <c r="H153" s="241">
        <v>49.6</v>
      </c>
      <c r="I153" s="241">
        <v>47.2</v>
      </c>
      <c r="J153" s="241">
        <v>96.800000000000011</v>
      </c>
      <c r="K153" s="241">
        <v>51.239669421487598</v>
      </c>
      <c r="L153" s="242">
        <v>48.760330578512388</v>
      </c>
      <c r="M153" s="242">
        <v>20.75</v>
      </c>
      <c r="N153" s="243">
        <v>32000</v>
      </c>
      <c r="O153" s="243">
        <v>8000</v>
      </c>
      <c r="P153" s="243">
        <v>800</v>
      </c>
      <c r="Q153" s="243">
        <v>0</v>
      </c>
      <c r="R153" s="243">
        <v>0</v>
      </c>
      <c r="S153" s="243">
        <v>40800</v>
      </c>
      <c r="T153" s="243">
        <v>0</v>
      </c>
      <c r="U153" s="243">
        <v>1600</v>
      </c>
      <c r="V153" s="243">
        <v>1600</v>
      </c>
    </row>
    <row r="154" spans="1:22" x14ac:dyDescent="0.25">
      <c r="A154" s="241">
        <v>3</v>
      </c>
      <c r="B154" s="241" t="s">
        <v>123</v>
      </c>
      <c r="C154" s="241">
        <v>3</v>
      </c>
      <c r="D154" s="241" t="s">
        <v>129</v>
      </c>
      <c r="E154" s="241">
        <v>33</v>
      </c>
      <c r="F154" s="241">
        <v>3</v>
      </c>
      <c r="G154" s="241">
        <v>5</v>
      </c>
      <c r="H154" s="241">
        <v>53.6</v>
      </c>
      <c r="I154" s="241">
        <v>30.8</v>
      </c>
      <c r="J154" s="241">
        <v>84.4</v>
      </c>
      <c r="K154" s="241">
        <v>63.507109004739334</v>
      </c>
      <c r="L154" s="242">
        <v>36.492890995260659</v>
      </c>
      <c r="M154" s="242">
        <v>11</v>
      </c>
      <c r="N154" s="243">
        <v>35200</v>
      </c>
      <c r="O154" s="243">
        <v>16800</v>
      </c>
      <c r="P154" s="243">
        <v>800</v>
      </c>
      <c r="Q154" s="243">
        <v>0</v>
      </c>
      <c r="R154" s="243">
        <v>0</v>
      </c>
      <c r="S154" s="243">
        <v>52800</v>
      </c>
      <c r="T154" s="243">
        <v>0</v>
      </c>
      <c r="U154" s="243">
        <v>1600</v>
      </c>
      <c r="V154" s="243">
        <v>1600</v>
      </c>
    </row>
    <row r="155" spans="1:22" x14ac:dyDescent="0.25">
      <c r="A155" s="241">
        <v>3</v>
      </c>
      <c r="B155" s="241" t="s">
        <v>123</v>
      </c>
      <c r="C155" s="241">
        <v>3</v>
      </c>
      <c r="D155" s="241" t="s">
        <v>129</v>
      </c>
      <c r="E155" s="241">
        <v>34</v>
      </c>
      <c r="F155" s="241">
        <v>5</v>
      </c>
      <c r="G155" s="241">
        <v>5</v>
      </c>
      <c r="H155" s="241">
        <v>52.2</v>
      </c>
      <c r="I155" s="241">
        <v>44.2</v>
      </c>
      <c r="J155" s="241">
        <v>96.4</v>
      </c>
      <c r="K155" s="241">
        <v>54.149377593360995</v>
      </c>
      <c r="L155" s="242">
        <v>45.850622406639005</v>
      </c>
      <c r="M155" s="242">
        <v>10.5</v>
      </c>
      <c r="N155" s="243">
        <v>22000</v>
      </c>
      <c r="O155" s="243">
        <v>4000</v>
      </c>
      <c r="P155" s="243">
        <v>0</v>
      </c>
      <c r="Q155" s="243">
        <v>0</v>
      </c>
      <c r="R155" s="243">
        <v>0</v>
      </c>
      <c r="S155" s="243">
        <v>26000</v>
      </c>
      <c r="T155" s="243">
        <v>0</v>
      </c>
      <c r="U155" s="243">
        <v>1200</v>
      </c>
      <c r="V155" s="243">
        <v>1200</v>
      </c>
    </row>
    <row r="156" spans="1:22" x14ac:dyDescent="0.25">
      <c r="A156" s="241">
        <v>3</v>
      </c>
      <c r="B156" s="241" t="s">
        <v>123</v>
      </c>
      <c r="C156" s="241">
        <v>3</v>
      </c>
      <c r="D156" s="241" t="s">
        <v>129</v>
      </c>
      <c r="E156" s="241">
        <v>35</v>
      </c>
      <c r="F156" s="241">
        <v>5</v>
      </c>
      <c r="G156" s="241">
        <v>5</v>
      </c>
      <c r="H156" s="241">
        <v>34.799999999999997</v>
      </c>
      <c r="I156" s="241">
        <v>41.6</v>
      </c>
      <c r="J156" s="241">
        <v>76.400000000000006</v>
      </c>
      <c r="K156" s="241">
        <v>45.549738219895282</v>
      </c>
      <c r="L156" s="242">
        <v>54.450261780104711</v>
      </c>
      <c r="M156" s="242">
        <v>21.944444444444443</v>
      </c>
      <c r="N156" s="243">
        <v>22800</v>
      </c>
      <c r="O156" s="243">
        <v>5600</v>
      </c>
      <c r="P156" s="243">
        <v>0</v>
      </c>
      <c r="Q156" s="243">
        <v>0</v>
      </c>
      <c r="R156" s="243">
        <v>0</v>
      </c>
      <c r="S156" s="243">
        <v>28400</v>
      </c>
      <c r="T156" s="243">
        <v>0</v>
      </c>
      <c r="U156" s="243">
        <v>1600</v>
      </c>
      <c r="V156" s="243">
        <v>1600</v>
      </c>
    </row>
    <row r="157" spans="1:22" x14ac:dyDescent="0.25">
      <c r="A157" s="241">
        <v>3</v>
      </c>
      <c r="B157" s="241" t="s">
        <v>123</v>
      </c>
      <c r="C157" s="241">
        <v>3</v>
      </c>
      <c r="D157" s="241" t="s">
        <v>129</v>
      </c>
      <c r="E157" s="241">
        <v>36</v>
      </c>
      <c r="F157" s="241">
        <v>25</v>
      </c>
      <c r="G157" s="241">
        <v>5</v>
      </c>
      <c r="H157" s="241">
        <v>57.4</v>
      </c>
      <c r="I157" s="241">
        <v>42.6</v>
      </c>
      <c r="J157" s="241">
        <v>100</v>
      </c>
      <c r="K157" s="241">
        <v>57.4</v>
      </c>
      <c r="L157" s="242">
        <v>42.6</v>
      </c>
      <c r="M157" s="242">
        <v>19.75</v>
      </c>
      <c r="N157" s="243">
        <v>22400</v>
      </c>
      <c r="O157" s="243">
        <v>4000</v>
      </c>
      <c r="P157" s="243">
        <v>0</v>
      </c>
      <c r="Q157" s="243">
        <v>0</v>
      </c>
      <c r="R157" s="243">
        <v>0</v>
      </c>
      <c r="S157" s="243">
        <v>26400</v>
      </c>
      <c r="T157" s="243">
        <v>0</v>
      </c>
      <c r="U157" s="243">
        <v>800</v>
      </c>
      <c r="V157" s="243">
        <v>800</v>
      </c>
    </row>
    <row r="158" spans="1:22" x14ac:dyDescent="0.25">
      <c r="A158" s="241">
        <v>3</v>
      </c>
      <c r="B158" s="241" t="s">
        <v>123</v>
      </c>
      <c r="C158" s="241">
        <v>3</v>
      </c>
      <c r="D158" s="241" t="s">
        <v>129</v>
      </c>
      <c r="E158" s="241">
        <v>37</v>
      </c>
      <c r="F158" s="241">
        <v>25</v>
      </c>
      <c r="G158" s="241">
        <v>5</v>
      </c>
      <c r="H158" s="241">
        <v>47.6</v>
      </c>
      <c r="I158" s="241">
        <v>38.799999999999997</v>
      </c>
      <c r="J158" s="241">
        <v>86.4</v>
      </c>
      <c r="K158" s="241">
        <v>55.092592592592588</v>
      </c>
      <c r="L158" s="242">
        <v>44.907407407407398</v>
      </c>
      <c r="M158" s="242">
        <v>20.5</v>
      </c>
      <c r="N158" s="243">
        <v>40000</v>
      </c>
      <c r="O158" s="243">
        <v>14800</v>
      </c>
      <c r="P158" s="243">
        <v>400</v>
      </c>
      <c r="Q158" s="243">
        <v>0</v>
      </c>
      <c r="R158" s="243">
        <v>0</v>
      </c>
      <c r="S158" s="243">
        <v>55200</v>
      </c>
      <c r="T158" s="243">
        <v>0</v>
      </c>
      <c r="U158" s="243">
        <v>2400</v>
      </c>
      <c r="V158" s="243">
        <v>2400</v>
      </c>
    </row>
    <row r="159" spans="1:22" x14ac:dyDescent="0.25">
      <c r="A159" s="241">
        <v>3</v>
      </c>
      <c r="B159" s="241" t="s">
        <v>123</v>
      </c>
      <c r="C159" s="241">
        <v>3</v>
      </c>
      <c r="D159" s="241" t="s">
        <v>129</v>
      </c>
      <c r="E159" s="241">
        <v>38</v>
      </c>
      <c r="F159" s="241">
        <v>25</v>
      </c>
      <c r="G159" s="241">
        <v>5</v>
      </c>
      <c r="H159" s="241">
        <v>39.6</v>
      </c>
      <c r="I159" s="241">
        <v>28.6</v>
      </c>
      <c r="J159" s="241">
        <v>68.2</v>
      </c>
      <c r="K159" s="241">
        <v>58.064516129032256</v>
      </c>
      <c r="L159" s="242">
        <v>41.935483870967737</v>
      </c>
      <c r="M159" s="242">
        <v>17</v>
      </c>
      <c r="N159" s="243">
        <v>45600</v>
      </c>
      <c r="O159" s="243">
        <v>24400</v>
      </c>
      <c r="P159" s="243">
        <v>400</v>
      </c>
      <c r="Q159" s="243">
        <v>0</v>
      </c>
      <c r="R159" s="243">
        <v>0</v>
      </c>
      <c r="S159" s="243">
        <v>70400</v>
      </c>
      <c r="T159" s="243">
        <v>0</v>
      </c>
      <c r="U159" s="243">
        <v>3200</v>
      </c>
      <c r="V159" s="243">
        <v>3200</v>
      </c>
    </row>
    <row r="160" spans="1:22" x14ac:dyDescent="0.25">
      <c r="A160" s="241">
        <v>3</v>
      </c>
      <c r="B160" s="241" t="s">
        <v>123</v>
      </c>
      <c r="C160" s="241">
        <v>3</v>
      </c>
      <c r="D160" s="241" t="s">
        <v>129</v>
      </c>
      <c r="E160" s="241">
        <v>39</v>
      </c>
      <c r="F160" s="241">
        <v>27</v>
      </c>
      <c r="G160" s="241">
        <v>5</v>
      </c>
      <c r="H160" s="241">
        <v>52.6</v>
      </c>
      <c r="I160" s="241">
        <v>42.2</v>
      </c>
      <c r="J160" s="241">
        <v>94.800000000000011</v>
      </c>
      <c r="K160" s="241">
        <v>55.485232067510545</v>
      </c>
      <c r="L160" s="242">
        <v>44.514767932489448</v>
      </c>
      <c r="M160" s="242">
        <v>9.25</v>
      </c>
      <c r="N160" s="243">
        <v>49200</v>
      </c>
      <c r="O160" s="243">
        <v>27600</v>
      </c>
      <c r="P160" s="243">
        <v>800</v>
      </c>
      <c r="Q160" s="243">
        <v>0</v>
      </c>
      <c r="R160" s="243">
        <v>0</v>
      </c>
      <c r="S160" s="243">
        <v>77600</v>
      </c>
      <c r="T160" s="243">
        <v>0</v>
      </c>
      <c r="U160" s="243">
        <v>800</v>
      </c>
      <c r="V160" s="243">
        <v>800</v>
      </c>
    </row>
    <row r="161" spans="1:22" x14ac:dyDescent="0.25">
      <c r="A161" s="241">
        <v>3</v>
      </c>
      <c r="B161" s="241" t="s">
        <v>123</v>
      </c>
      <c r="C161" s="241">
        <v>3</v>
      </c>
      <c r="D161" s="241" t="s">
        <v>129</v>
      </c>
      <c r="E161" s="241">
        <v>40</v>
      </c>
      <c r="F161" s="241">
        <v>27</v>
      </c>
      <c r="G161" s="241">
        <v>5</v>
      </c>
      <c r="H161" s="241">
        <v>43.6</v>
      </c>
      <c r="I161" s="241">
        <v>72.2</v>
      </c>
      <c r="J161" s="241">
        <v>115.80000000000001</v>
      </c>
      <c r="K161" s="241">
        <v>37.651122625215883</v>
      </c>
      <c r="L161" s="242">
        <v>62.348877374784102</v>
      </c>
      <c r="M161" s="242">
        <v>23</v>
      </c>
      <c r="N161" s="243">
        <v>31200</v>
      </c>
      <c r="O161" s="243">
        <v>36400</v>
      </c>
      <c r="P161" s="243">
        <v>400</v>
      </c>
      <c r="Q161" s="243">
        <v>0</v>
      </c>
      <c r="R161" s="243">
        <v>0</v>
      </c>
      <c r="S161" s="243">
        <v>68000</v>
      </c>
      <c r="T161" s="243">
        <v>0</v>
      </c>
      <c r="U161" s="243">
        <v>2800</v>
      </c>
      <c r="V161" s="243">
        <v>2800</v>
      </c>
    </row>
    <row r="162" spans="1:22" x14ac:dyDescent="0.25">
      <c r="A162" s="241">
        <v>4</v>
      </c>
      <c r="B162" s="241" t="s">
        <v>124</v>
      </c>
      <c r="C162" s="241">
        <v>3</v>
      </c>
      <c r="D162" s="241" t="s">
        <v>128</v>
      </c>
      <c r="E162" s="241">
        <v>41</v>
      </c>
      <c r="F162" s="241">
        <v>12</v>
      </c>
      <c r="G162" s="241">
        <v>5</v>
      </c>
      <c r="H162" s="241">
        <v>41.6</v>
      </c>
      <c r="I162" s="241">
        <v>16.8</v>
      </c>
      <c r="J162" s="241">
        <v>58.400000000000006</v>
      </c>
      <c r="K162" s="241">
        <v>71.232876712328761</v>
      </c>
      <c r="L162" s="242">
        <v>28.767123287671229</v>
      </c>
      <c r="M162" s="242">
        <v>2.75</v>
      </c>
      <c r="N162" s="243">
        <v>34800</v>
      </c>
      <c r="O162" s="243">
        <v>16800</v>
      </c>
      <c r="P162" s="243">
        <v>400</v>
      </c>
      <c r="Q162" s="243">
        <v>0</v>
      </c>
      <c r="R162" s="243">
        <v>0</v>
      </c>
      <c r="S162" s="243">
        <v>52000</v>
      </c>
      <c r="T162" s="243">
        <v>0</v>
      </c>
      <c r="U162" s="243">
        <v>800</v>
      </c>
      <c r="V162" s="243">
        <v>800</v>
      </c>
    </row>
    <row r="163" spans="1:22" x14ac:dyDescent="0.25">
      <c r="A163" s="241">
        <v>4</v>
      </c>
      <c r="B163" s="241" t="s">
        <v>124</v>
      </c>
      <c r="C163" s="241">
        <v>3</v>
      </c>
      <c r="D163" s="241" t="s">
        <v>128</v>
      </c>
      <c r="E163" s="241">
        <v>42</v>
      </c>
      <c r="F163" s="241">
        <v>12</v>
      </c>
      <c r="G163" s="241">
        <v>5</v>
      </c>
      <c r="H163" s="241">
        <v>88.6</v>
      </c>
      <c r="I163" s="241">
        <v>39.4</v>
      </c>
      <c r="J163" s="241">
        <v>128</v>
      </c>
      <c r="K163" s="241">
        <v>69.21875</v>
      </c>
      <c r="L163" s="242">
        <v>30.78125</v>
      </c>
      <c r="M163" s="242">
        <v>0</v>
      </c>
      <c r="N163" s="243">
        <v>42000</v>
      </c>
      <c r="O163" s="243">
        <v>24400</v>
      </c>
      <c r="P163" s="243">
        <v>800</v>
      </c>
      <c r="Q163" s="243">
        <v>0</v>
      </c>
      <c r="R163" s="243">
        <v>0</v>
      </c>
      <c r="S163" s="243">
        <v>67200</v>
      </c>
      <c r="T163" s="243">
        <v>0</v>
      </c>
      <c r="U163" s="243">
        <v>1200</v>
      </c>
      <c r="V163" s="243">
        <v>1200</v>
      </c>
    </row>
    <row r="164" spans="1:22" x14ac:dyDescent="0.25">
      <c r="A164" s="241">
        <v>4</v>
      </c>
      <c r="B164" s="241" t="s">
        <v>124</v>
      </c>
      <c r="C164" s="241">
        <v>3</v>
      </c>
      <c r="D164" s="241" t="s">
        <v>128</v>
      </c>
      <c r="E164" s="241">
        <v>43</v>
      </c>
      <c r="F164" s="241">
        <v>12</v>
      </c>
      <c r="G164" s="241">
        <v>5</v>
      </c>
      <c r="H164" s="241">
        <v>58.2</v>
      </c>
      <c r="I164" s="241">
        <v>44</v>
      </c>
      <c r="J164" s="241">
        <v>102.2</v>
      </c>
      <c r="K164" s="241">
        <v>56.947162426614483</v>
      </c>
      <c r="L164" s="242">
        <v>43.052837573385517</v>
      </c>
      <c r="M164" s="242">
        <v>11.25</v>
      </c>
      <c r="N164" s="243">
        <v>14400</v>
      </c>
      <c r="O164" s="243">
        <v>17600</v>
      </c>
      <c r="P164" s="243">
        <v>1600</v>
      </c>
      <c r="Q164" s="243">
        <v>400</v>
      </c>
      <c r="R164" s="243">
        <v>0</v>
      </c>
      <c r="S164" s="243">
        <v>34000</v>
      </c>
      <c r="T164" s="243">
        <v>0</v>
      </c>
      <c r="U164" s="243">
        <v>4000</v>
      </c>
      <c r="V164" s="243">
        <v>4000</v>
      </c>
    </row>
    <row r="165" spans="1:22" x14ac:dyDescent="0.25">
      <c r="A165" s="241">
        <v>4</v>
      </c>
      <c r="B165" s="241" t="s">
        <v>124</v>
      </c>
      <c r="C165" s="241">
        <v>3</v>
      </c>
      <c r="D165" s="241" t="s">
        <v>128</v>
      </c>
      <c r="E165" s="241">
        <v>44</v>
      </c>
      <c r="F165" s="241">
        <v>12</v>
      </c>
      <c r="G165" s="241">
        <v>5</v>
      </c>
      <c r="H165" s="241">
        <v>45.2</v>
      </c>
      <c r="I165" s="241">
        <v>38.799999999999997</v>
      </c>
      <c r="J165" s="241">
        <v>84</v>
      </c>
      <c r="K165" s="241">
        <v>53.80952380952381</v>
      </c>
      <c r="L165" s="242">
        <v>46.190476190476183</v>
      </c>
      <c r="M165" s="242">
        <v>15.5</v>
      </c>
      <c r="N165" s="243">
        <v>29600</v>
      </c>
      <c r="O165" s="243">
        <v>5600</v>
      </c>
      <c r="P165" s="243">
        <v>0</v>
      </c>
      <c r="Q165" s="243">
        <v>0</v>
      </c>
      <c r="R165" s="243">
        <v>0</v>
      </c>
      <c r="S165" s="243">
        <v>35200</v>
      </c>
      <c r="T165" s="243">
        <v>0</v>
      </c>
      <c r="U165" s="243">
        <v>2000</v>
      </c>
      <c r="V165" s="243">
        <v>2000</v>
      </c>
    </row>
    <row r="166" spans="1:22" x14ac:dyDescent="0.25">
      <c r="A166" s="241">
        <v>4</v>
      </c>
      <c r="B166" s="241" t="s">
        <v>124</v>
      </c>
      <c r="C166" s="241">
        <v>3</v>
      </c>
      <c r="D166" s="241" t="s">
        <v>128</v>
      </c>
      <c r="E166" s="241">
        <v>45</v>
      </c>
      <c r="F166" s="241">
        <v>12</v>
      </c>
      <c r="G166" s="241">
        <v>5</v>
      </c>
      <c r="H166" s="241">
        <v>52</v>
      </c>
      <c r="I166" s="241">
        <v>27.2</v>
      </c>
      <c r="J166" s="241">
        <v>79.2</v>
      </c>
      <c r="K166" s="241">
        <v>65.656565656565661</v>
      </c>
      <c r="L166" s="242">
        <v>34.343434343434339</v>
      </c>
      <c r="M166" s="242">
        <v>5.25</v>
      </c>
      <c r="N166" s="243">
        <v>25600</v>
      </c>
      <c r="O166" s="243">
        <v>22400</v>
      </c>
      <c r="P166" s="243">
        <v>0</v>
      </c>
      <c r="Q166" s="243">
        <v>0</v>
      </c>
      <c r="R166" s="243">
        <v>0</v>
      </c>
      <c r="S166" s="243">
        <v>48000</v>
      </c>
      <c r="T166" s="243">
        <v>0</v>
      </c>
      <c r="U166" s="243">
        <v>4400</v>
      </c>
      <c r="V166" s="243">
        <v>4400</v>
      </c>
    </row>
    <row r="167" spans="1:22" x14ac:dyDescent="0.25">
      <c r="A167" s="241">
        <v>4</v>
      </c>
      <c r="B167" s="241" t="s">
        <v>124</v>
      </c>
      <c r="C167" s="241">
        <v>3</v>
      </c>
      <c r="D167" s="241" t="s">
        <v>128</v>
      </c>
      <c r="E167" s="241">
        <v>46</v>
      </c>
      <c r="F167" s="241">
        <v>13</v>
      </c>
      <c r="G167" s="241">
        <v>5</v>
      </c>
      <c r="H167" s="241">
        <v>84</v>
      </c>
      <c r="I167" s="241">
        <v>11.4</v>
      </c>
      <c r="J167" s="241">
        <v>95.4</v>
      </c>
      <c r="K167" s="241">
        <v>88.050314465408803</v>
      </c>
      <c r="L167" s="242">
        <v>11.949685534591195</v>
      </c>
      <c r="M167" s="242">
        <v>10</v>
      </c>
      <c r="N167" s="243">
        <v>41200</v>
      </c>
      <c r="O167" s="243">
        <v>41200</v>
      </c>
      <c r="P167" s="243">
        <v>1200</v>
      </c>
      <c r="Q167" s="243">
        <v>800</v>
      </c>
      <c r="R167" s="243">
        <v>0</v>
      </c>
      <c r="S167" s="243">
        <v>84400</v>
      </c>
      <c r="T167" s="243">
        <v>0</v>
      </c>
      <c r="U167" s="243">
        <v>4000</v>
      </c>
      <c r="V167" s="243">
        <v>4000</v>
      </c>
    </row>
    <row r="168" spans="1:22" x14ac:dyDescent="0.25">
      <c r="A168" s="241">
        <v>4</v>
      </c>
      <c r="B168" s="241" t="s">
        <v>124</v>
      </c>
      <c r="C168" s="241">
        <v>3</v>
      </c>
      <c r="D168" s="241" t="s">
        <v>128</v>
      </c>
      <c r="E168" s="241">
        <v>47</v>
      </c>
      <c r="F168" s="241">
        <v>13</v>
      </c>
      <c r="G168" s="241">
        <v>5</v>
      </c>
      <c r="H168" s="241">
        <v>36.200000000000003</v>
      </c>
      <c r="I168" s="241">
        <v>27.2</v>
      </c>
      <c r="J168" s="241">
        <v>63.400000000000006</v>
      </c>
      <c r="K168" s="241">
        <v>57.097791798107259</v>
      </c>
      <c r="L168" s="242">
        <v>42.902208201892741</v>
      </c>
      <c r="M168" s="242">
        <v>21.85</v>
      </c>
      <c r="N168" s="243">
        <v>36800</v>
      </c>
      <c r="O168" s="243">
        <v>7600</v>
      </c>
      <c r="P168" s="243">
        <v>0</v>
      </c>
      <c r="Q168" s="243">
        <v>0</v>
      </c>
      <c r="R168" s="243">
        <v>0</v>
      </c>
      <c r="S168" s="243">
        <v>44400</v>
      </c>
      <c r="T168" s="243">
        <v>0</v>
      </c>
      <c r="U168" s="243">
        <v>3200</v>
      </c>
      <c r="V168" s="243">
        <v>3200</v>
      </c>
    </row>
    <row r="169" spans="1:22" x14ac:dyDescent="0.25">
      <c r="A169" s="241">
        <v>4</v>
      </c>
      <c r="B169" s="241" t="s">
        <v>124</v>
      </c>
      <c r="C169" s="241">
        <v>3</v>
      </c>
      <c r="D169" s="241" t="s">
        <v>128</v>
      </c>
      <c r="E169" s="241">
        <v>48</v>
      </c>
      <c r="F169" s="241">
        <v>13</v>
      </c>
      <c r="G169" s="241">
        <v>5</v>
      </c>
      <c r="H169" s="241">
        <v>50</v>
      </c>
      <c r="I169" s="241">
        <v>46</v>
      </c>
      <c r="J169" s="241">
        <v>96</v>
      </c>
      <c r="K169" s="241">
        <v>52.083333333333336</v>
      </c>
      <c r="L169" s="242">
        <v>47.916666666666664</v>
      </c>
      <c r="M169" s="242">
        <v>3</v>
      </c>
      <c r="N169" s="243">
        <v>14000</v>
      </c>
      <c r="O169" s="243">
        <v>34800</v>
      </c>
      <c r="P169" s="243">
        <v>0</v>
      </c>
      <c r="Q169" s="243">
        <v>0</v>
      </c>
      <c r="R169" s="243">
        <v>0</v>
      </c>
      <c r="S169" s="243">
        <v>48800</v>
      </c>
      <c r="T169" s="243">
        <v>0</v>
      </c>
      <c r="U169" s="243">
        <v>800</v>
      </c>
      <c r="V169" s="243">
        <v>800</v>
      </c>
    </row>
    <row r="170" spans="1:22" x14ac:dyDescent="0.25">
      <c r="A170" s="241">
        <v>4</v>
      </c>
      <c r="B170" s="241" t="s">
        <v>124</v>
      </c>
      <c r="C170" s="241">
        <v>3</v>
      </c>
      <c r="D170" s="241" t="s">
        <v>128</v>
      </c>
      <c r="E170" s="241">
        <v>49</v>
      </c>
      <c r="F170" s="241">
        <v>13</v>
      </c>
      <c r="G170" s="241">
        <v>5</v>
      </c>
      <c r="H170" s="241">
        <v>43.6</v>
      </c>
      <c r="I170" s="241">
        <v>22</v>
      </c>
      <c r="J170" s="241">
        <v>65.599999999999994</v>
      </c>
      <c r="K170" s="241">
        <v>66.463414634146346</v>
      </c>
      <c r="L170" s="242">
        <v>33.536585365853661</v>
      </c>
      <c r="M170" s="242">
        <v>29.5</v>
      </c>
      <c r="N170" s="243">
        <v>24000</v>
      </c>
      <c r="O170" s="243">
        <v>7600</v>
      </c>
      <c r="P170" s="243">
        <v>0</v>
      </c>
      <c r="Q170" s="243">
        <v>400</v>
      </c>
      <c r="R170" s="243">
        <v>0</v>
      </c>
      <c r="S170" s="243">
        <v>32000</v>
      </c>
      <c r="T170" s="243">
        <v>0</v>
      </c>
      <c r="U170" s="243">
        <v>2800</v>
      </c>
      <c r="V170" s="243">
        <v>2800</v>
      </c>
    </row>
    <row r="171" spans="1:22" x14ac:dyDescent="0.25">
      <c r="A171" s="241">
        <v>4</v>
      </c>
      <c r="B171" s="241" t="s">
        <v>124</v>
      </c>
      <c r="C171" s="241">
        <v>3</v>
      </c>
      <c r="D171" s="241" t="s">
        <v>128</v>
      </c>
      <c r="E171" s="241">
        <v>50</v>
      </c>
      <c r="F171" s="241">
        <v>13</v>
      </c>
      <c r="G171" s="241">
        <v>5</v>
      </c>
      <c r="H171" s="241">
        <v>42.8</v>
      </c>
      <c r="I171" s="241">
        <v>16.399999999999999</v>
      </c>
      <c r="J171" s="241">
        <v>59.199999999999996</v>
      </c>
      <c r="K171" s="241">
        <v>72.297297297297305</v>
      </c>
      <c r="L171" s="242">
        <v>27.702702702702702</v>
      </c>
      <c r="M171" s="242">
        <v>7</v>
      </c>
      <c r="N171" s="243">
        <v>10400</v>
      </c>
      <c r="O171" s="243">
        <v>8400</v>
      </c>
      <c r="P171" s="243">
        <v>0</v>
      </c>
      <c r="Q171" s="243">
        <v>0</v>
      </c>
      <c r="R171" s="243">
        <v>0</v>
      </c>
      <c r="S171" s="243">
        <v>18800</v>
      </c>
      <c r="T171" s="243">
        <v>0</v>
      </c>
      <c r="U171" s="243">
        <v>800</v>
      </c>
      <c r="V171" s="243">
        <v>800</v>
      </c>
    </row>
    <row r="172" spans="1:22" x14ac:dyDescent="0.25">
      <c r="A172" s="241">
        <v>4</v>
      </c>
      <c r="B172" s="241" t="s">
        <v>124</v>
      </c>
      <c r="C172" s="241">
        <v>3</v>
      </c>
      <c r="D172" s="241" t="s">
        <v>129</v>
      </c>
      <c r="E172" s="241">
        <v>51</v>
      </c>
      <c r="F172" s="241">
        <v>11</v>
      </c>
      <c r="G172" s="241">
        <v>5</v>
      </c>
      <c r="H172" s="241">
        <v>43.4</v>
      </c>
      <c r="I172" s="241">
        <v>27.6</v>
      </c>
      <c r="J172" s="241">
        <v>71</v>
      </c>
      <c r="K172" s="241">
        <v>61.12676056338028</v>
      </c>
      <c r="L172" s="242">
        <v>38.87323943661972</v>
      </c>
      <c r="M172" s="242">
        <v>10.25</v>
      </c>
      <c r="N172" s="243">
        <v>2800</v>
      </c>
      <c r="O172" s="243">
        <v>2800</v>
      </c>
      <c r="P172" s="243">
        <v>12000</v>
      </c>
      <c r="Q172" s="243">
        <v>1600</v>
      </c>
      <c r="R172" s="243">
        <v>0</v>
      </c>
      <c r="S172" s="243">
        <v>19200</v>
      </c>
      <c r="T172" s="243">
        <v>0</v>
      </c>
      <c r="U172" s="243">
        <v>3200</v>
      </c>
      <c r="V172" s="243">
        <v>3200</v>
      </c>
    </row>
    <row r="173" spans="1:22" x14ac:dyDescent="0.25">
      <c r="A173" s="241">
        <v>4</v>
      </c>
      <c r="B173" s="241" t="s">
        <v>124</v>
      </c>
      <c r="C173" s="241">
        <v>3</v>
      </c>
      <c r="D173" s="241" t="s">
        <v>129</v>
      </c>
      <c r="E173" s="241">
        <v>52</v>
      </c>
      <c r="F173" s="241">
        <v>11</v>
      </c>
      <c r="G173" s="241">
        <v>5</v>
      </c>
      <c r="H173" s="241">
        <v>71.400000000000006</v>
      </c>
      <c r="I173" s="241">
        <v>34</v>
      </c>
      <c r="J173" s="241">
        <v>105.4</v>
      </c>
      <c r="K173" s="241">
        <v>67.741935483870975</v>
      </c>
      <c r="L173" s="242">
        <v>32.258064516129032</v>
      </c>
      <c r="M173" s="242">
        <v>2.5</v>
      </c>
      <c r="N173" s="243">
        <v>6000</v>
      </c>
      <c r="O173" s="243">
        <v>6000</v>
      </c>
      <c r="P173" s="243">
        <v>13200</v>
      </c>
      <c r="Q173" s="243">
        <v>400</v>
      </c>
      <c r="R173" s="243">
        <v>0</v>
      </c>
      <c r="S173" s="243">
        <v>25600</v>
      </c>
      <c r="T173" s="243">
        <v>0</v>
      </c>
      <c r="U173" s="243">
        <v>1600</v>
      </c>
      <c r="V173" s="243">
        <v>1600</v>
      </c>
    </row>
    <row r="174" spans="1:22" x14ac:dyDescent="0.25">
      <c r="A174" s="241">
        <v>4</v>
      </c>
      <c r="B174" s="241" t="s">
        <v>124</v>
      </c>
      <c r="C174" s="241">
        <v>3</v>
      </c>
      <c r="D174" s="241" t="s">
        <v>129</v>
      </c>
      <c r="E174" s="241">
        <v>53</v>
      </c>
      <c r="F174" s="241">
        <v>11</v>
      </c>
      <c r="G174" s="241">
        <v>5</v>
      </c>
      <c r="H174" s="241">
        <v>53.2</v>
      </c>
      <c r="I174" s="241">
        <v>63.2</v>
      </c>
      <c r="J174" s="241">
        <v>116.4</v>
      </c>
      <c r="K174" s="241">
        <v>45.704467353951891</v>
      </c>
      <c r="L174" s="242">
        <v>54.295532646048109</v>
      </c>
      <c r="M174" s="242">
        <v>13</v>
      </c>
      <c r="N174" s="243">
        <v>30000</v>
      </c>
      <c r="O174" s="243">
        <v>30000</v>
      </c>
      <c r="P174" s="243">
        <v>5600</v>
      </c>
      <c r="Q174" s="243">
        <v>2000</v>
      </c>
      <c r="R174" s="243">
        <v>0</v>
      </c>
      <c r="S174" s="243">
        <v>67600</v>
      </c>
      <c r="T174" s="243">
        <v>0</v>
      </c>
      <c r="U174" s="243">
        <v>1600</v>
      </c>
      <c r="V174" s="243">
        <v>1600</v>
      </c>
    </row>
    <row r="175" spans="1:22" x14ac:dyDescent="0.25">
      <c r="A175" s="241">
        <v>4</v>
      </c>
      <c r="B175" s="241" t="s">
        <v>124</v>
      </c>
      <c r="C175" s="241">
        <v>3</v>
      </c>
      <c r="D175" s="241" t="s">
        <v>129</v>
      </c>
      <c r="E175" s="241">
        <v>54</v>
      </c>
      <c r="F175" s="241">
        <v>11</v>
      </c>
      <c r="G175" s="241">
        <v>5</v>
      </c>
      <c r="H175" s="241">
        <v>47.4</v>
      </c>
      <c r="I175" s="241">
        <v>24.2</v>
      </c>
      <c r="J175" s="241">
        <v>71.599999999999994</v>
      </c>
      <c r="K175" s="241">
        <v>66.201117318435763</v>
      </c>
      <c r="L175" s="242">
        <v>33.798882681564251</v>
      </c>
      <c r="M175" s="242">
        <v>9.5</v>
      </c>
      <c r="N175" s="243">
        <v>15600</v>
      </c>
      <c r="O175" s="243">
        <v>15600</v>
      </c>
      <c r="P175" s="243">
        <v>9200</v>
      </c>
      <c r="Q175" s="243">
        <v>0</v>
      </c>
      <c r="R175" s="243">
        <v>0</v>
      </c>
      <c r="S175" s="243">
        <v>40400</v>
      </c>
      <c r="T175" s="243">
        <v>0</v>
      </c>
      <c r="U175" s="243">
        <v>2400</v>
      </c>
      <c r="V175" s="243">
        <v>2400</v>
      </c>
    </row>
    <row r="176" spans="1:22" x14ac:dyDescent="0.25">
      <c r="A176" s="241">
        <v>4</v>
      </c>
      <c r="B176" s="241" t="s">
        <v>124</v>
      </c>
      <c r="C176" s="241">
        <v>3</v>
      </c>
      <c r="D176" s="241" t="s">
        <v>129</v>
      </c>
      <c r="E176" s="241">
        <v>55</v>
      </c>
      <c r="F176" s="241">
        <v>11</v>
      </c>
      <c r="G176" s="241">
        <v>5</v>
      </c>
      <c r="H176" s="241">
        <v>47.8</v>
      </c>
      <c r="I176" s="241">
        <v>37.200000000000003</v>
      </c>
      <c r="J176" s="241">
        <v>85</v>
      </c>
      <c r="K176" s="241">
        <v>56.235294117647058</v>
      </c>
      <c r="L176" s="242">
        <v>43.764705882352949</v>
      </c>
      <c r="M176" s="242">
        <v>13.2</v>
      </c>
      <c r="N176" s="243">
        <v>8400</v>
      </c>
      <c r="O176" s="243">
        <v>8400</v>
      </c>
      <c r="P176" s="243">
        <v>2800</v>
      </c>
      <c r="Q176" s="243">
        <v>400</v>
      </c>
      <c r="R176" s="243">
        <v>0</v>
      </c>
      <c r="S176" s="243">
        <v>20000</v>
      </c>
      <c r="T176" s="243">
        <v>0</v>
      </c>
      <c r="U176" s="243">
        <v>400</v>
      </c>
      <c r="V176" s="243">
        <v>400</v>
      </c>
    </row>
    <row r="177" spans="1:23" x14ac:dyDescent="0.25">
      <c r="A177" s="241">
        <v>4</v>
      </c>
      <c r="B177" s="241" t="s">
        <v>124</v>
      </c>
      <c r="C177" s="241">
        <v>3</v>
      </c>
      <c r="D177" s="241" t="s">
        <v>129</v>
      </c>
      <c r="E177" s="241">
        <v>56</v>
      </c>
      <c r="F177" s="241">
        <v>14</v>
      </c>
      <c r="G177" s="241">
        <v>5</v>
      </c>
      <c r="H177" s="241">
        <v>44</v>
      </c>
      <c r="I177" s="241">
        <v>40</v>
      </c>
      <c r="J177" s="241">
        <v>84</v>
      </c>
      <c r="K177" s="241">
        <v>52.38095238095238</v>
      </c>
      <c r="L177" s="242">
        <v>47.61904761904762</v>
      </c>
      <c r="M177" s="242">
        <v>24</v>
      </c>
      <c r="N177" s="243">
        <v>17600</v>
      </c>
      <c r="O177" s="243">
        <v>9600</v>
      </c>
      <c r="P177" s="243">
        <v>16400</v>
      </c>
      <c r="Q177" s="243">
        <v>0</v>
      </c>
      <c r="R177" s="243">
        <v>0</v>
      </c>
      <c r="S177" s="243">
        <v>43600</v>
      </c>
      <c r="T177" s="243">
        <v>0</v>
      </c>
      <c r="U177" s="243">
        <v>800</v>
      </c>
      <c r="V177" s="243">
        <v>800</v>
      </c>
    </row>
    <row r="178" spans="1:23" x14ac:dyDescent="0.25">
      <c r="A178" s="241">
        <v>4</v>
      </c>
      <c r="B178" s="241" t="s">
        <v>124</v>
      </c>
      <c r="C178" s="241">
        <v>3</v>
      </c>
      <c r="D178" s="241" t="s">
        <v>129</v>
      </c>
      <c r="E178" s="241">
        <v>57</v>
      </c>
      <c r="F178" s="241">
        <v>14</v>
      </c>
      <c r="G178" s="241">
        <v>5</v>
      </c>
      <c r="H178" s="241">
        <v>73.2</v>
      </c>
      <c r="I178" s="241">
        <v>12.6</v>
      </c>
      <c r="J178" s="241">
        <v>85.8</v>
      </c>
      <c r="K178" s="241">
        <v>85.31468531468532</v>
      </c>
      <c r="L178" s="242">
        <v>14.685314685314685</v>
      </c>
      <c r="M178" s="242">
        <v>4</v>
      </c>
      <c r="N178" s="243">
        <v>17200</v>
      </c>
      <c r="O178" s="243">
        <v>17200</v>
      </c>
      <c r="P178" s="243">
        <v>13600</v>
      </c>
      <c r="Q178" s="243">
        <v>0</v>
      </c>
      <c r="R178" s="243">
        <v>2000</v>
      </c>
      <c r="S178" s="243">
        <v>50000</v>
      </c>
      <c r="T178" s="243">
        <v>0</v>
      </c>
      <c r="U178" s="243">
        <v>2400</v>
      </c>
      <c r="V178" s="243">
        <v>2400</v>
      </c>
    </row>
    <row r="179" spans="1:23" x14ac:dyDescent="0.25">
      <c r="A179" s="241">
        <v>4</v>
      </c>
      <c r="B179" s="241" t="s">
        <v>124</v>
      </c>
      <c r="C179" s="241">
        <v>3</v>
      </c>
      <c r="D179" s="241" t="s">
        <v>129</v>
      </c>
      <c r="E179" s="241">
        <v>58</v>
      </c>
      <c r="F179" s="241">
        <v>14</v>
      </c>
      <c r="G179" s="241">
        <v>5</v>
      </c>
      <c r="H179" s="241">
        <v>53.2</v>
      </c>
      <c r="I179" s="241">
        <v>53.8</v>
      </c>
      <c r="J179" s="241">
        <v>107</v>
      </c>
      <c r="K179" s="241">
        <v>49.719626168224302</v>
      </c>
      <c r="L179" s="242">
        <v>50.280373831775698</v>
      </c>
      <c r="M179" s="242">
        <v>10.5</v>
      </c>
      <c r="N179" s="243">
        <v>6800</v>
      </c>
      <c r="O179" s="243">
        <v>6800</v>
      </c>
      <c r="P179" s="243">
        <v>15200</v>
      </c>
      <c r="Q179" s="243">
        <v>4800</v>
      </c>
      <c r="R179" s="243">
        <v>0</v>
      </c>
      <c r="S179" s="243">
        <v>33600</v>
      </c>
      <c r="T179" s="243">
        <v>0</v>
      </c>
      <c r="U179" s="243">
        <v>1600</v>
      </c>
      <c r="V179" s="243">
        <v>1600</v>
      </c>
    </row>
    <row r="180" spans="1:23" x14ac:dyDescent="0.25">
      <c r="A180" s="241">
        <v>4</v>
      </c>
      <c r="B180" s="241" t="s">
        <v>124</v>
      </c>
      <c r="C180" s="241">
        <v>3</v>
      </c>
      <c r="D180" s="241" t="s">
        <v>129</v>
      </c>
      <c r="E180" s="241">
        <v>59</v>
      </c>
      <c r="F180" s="241">
        <v>14</v>
      </c>
      <c r="G180" s="241">
        <v>5</v>
      </c>
      <c r="H180" s="241">
        <v>89.8</v>
      </c>
      <c r="I180" s="241">
        <v>26.4</v>
      </c>
      <c r="J180" s="241">
        <v>116.19999999999999</v>
      </c>
      <c r="K180" s="241">
        <v>77.280550774526688</v>
      </c>
      <c r="L180" s="242">
        <v>22.719449225473323</v>
      </c>
      <c r="M180" s="242">
        <v>2</v>
      </c>
      <c r="N180" s="243">
        <v>4400</v>
      </c>
      <c r="O180" s="243">
        <v>4400</v>
      </c>
      <c r="P180" s="243">
        <v>22400</v>
      </c>
      <c r="Q180" s="243">
        <v>0</v>
      </c>
      <c r="R180" s="243">
        <v>0</v>
      </c>
      <c r="S180" s="243">
        <v>31200</v>
      </c>
      <c r="T180" s="243">
        <v>0</v>
      </c>
      <c r="U180" s="243">
        <v>0</v>
      </c>
      <c r="V180" s="243">
        <v>0</v>
      </c>
    </row>
    <row r="181" spans="1:23" x14ac:dyDescent="0.25">
      <c r="A181" s="241">
        <v>4</v>
      </c>
      <c r="B181" s="241" t="s">
        <v>124</v>
      </c>
      <c r="C181" s="241">
        <v>3</v>
      </c>
      <c r="D181" s="241" t="s">
        <v>129</v>
      </c>
      <c r="E181" s="241">
        <v>60</v>
      </c>
      <c r="F181" s="241">
        <v>14</v>
      </c>
      <c r="G181" s="241">
        <v>5</v>
      </c>
      <c r="H181" s="241">
        <v>34.799999999999997</v>
      </c>
      <c r="I181" s="241">
        <v>33</v>
      </c>
      <c r="J181" s="241">
        <v>67.8</v>
      </c>
      <c r="K181" s="241">
        <v>51.32743362831858</v>
      </c>
      <c r="L181" s="242">
        <v>48.67256637168142</v>
      </c>
      <c r="M181" s="242">
        <v>26.9</v>
      </c>
      <c r="N181" s="243">
        <v>4000</v>
      </c>
      <c r="O181" s="243">
        <v>4000</v>
      </c>
      <c r="P181" s="243">
        <v>14800</v>
      </c>
      <c r="Q181" s="243">
        <v>0</v>
      </c>
      <c r="R181" s="243">
        <v>0</v>
      </c>
      <c r="S181" s="243">
        <v>22800</v>
      </c>
      <c r="T181" s="243">
        <v>0</v>
      </c>
      <c r="U181" s="243">
        <v>1200</v>
      </c>
      <c r="V181" s="243">
        <v>1200</v>
      </c>
    </row>
    <row r="182" spans="1:23" x14ac:dyDescent="0.25">
      <c r="A182" s="241">
        <v>9</v>
      </c>
      <c r="B182" s="241" t="s">
        <v>122</v>
      </c>
      <c r="C182" s="241">
        <v>4</v>
      </c>
      <c r="D182" s="241" t="s">
        <v>128</v>
      </c>
      <c r="E182" s="241">
        <v>1</v>
      </c>
      <c r="F182" s="241">
        <v>3</v>
      </c>
      <c r="G182" s="241">
        <v>5</v>
      </c>
      <c r="H182" s="241">
        <v>13</v>
      </c>
      <c r="I182" s="241">
        <v>17.600000000000001</v>
      </c>
      <c r="J182" s="241">
        <v>30.6</v>
      </c>
      <c r="K182" s="241">
        <v>42.483660130718953</v>
      </c>
      <c r="L182" s="242">
        <v>57.516339869281047</v>
      </c>
      <c r="M182" s="243">
        <v>25</v>
      </c>
      <c r="N182" s="243">
        <v>75600</v>
      </c>
      <c r="O182" s="243">
        <v>12800</v>
      </c>
      <c r="P182" s="243">
        <v>0</v>
      </c>
      <c r="Q182" s="243">
        <v>0</v>
      </c>
      <c r="R182" s="243">
        <v>0</v>
      </c>
      <c r="S182" s="243">
        <v>88400</v>
      </c>
      <c r="T182" s="243">
        <v>0</v>
      </c>
      <c r="U182" s="243">
        <v>6000</v>
      </c>
      <c r="V182" s="241">
        <v>6000</v>
      </c>
      <c r="W182"/>
    </row>
    <row r="183" spans="1:23" x14ac:dyDescent="0.25">
      <c r="A183" s="241">
        <v>9</v>
      </c>
      <c r="B183" s="241" t="s">
        <v>122</v>
      </c>
      <c r="C183" s="241">
        <v>4</v>
      </c>
      <c r="D183" s="241" t="s">
        <v>128</v>
      </c>
      <c r="E183" s="241">
        <v>2</v>
      </c>
      <c r="F183" s="241">
        <v>3</v>
      </c>
      <c r="G183" s="241">
        <v>5</v>
      </c>
      <c r="H183" s="241">
        <v>20.399999999999999</v>
      </c>
      <c r="I183" s="241">
        <v>28.8</v>
      </c>
      <c r="J183" s="241">
        <v>49.2</v>
      </c>
      <c r="K183" s="241">
        <v>41.463414634146332</v>
      </c>
      <c r="L183" s="242">
        <v>58.536585365853654</v>
      </c>
      <c r="M183" s="243">
        <v>16.666666666666668</v>
      </c>
      <c r="N183" s="243">
        <v>8400</v>
      </c>
      <c r="O183" s="243">
        <v>6400</v>
      </c>
      <c r="P183" s="243">
        <v>400</v>
      </c>
      <c r="Q183" s="243">
        <v>0</v>
      </c>
      <c r="R183" s="243">
        <v>0</v>
      </c>
      <c r="S183" s="243">
        <v>15200</v>
      </c>
      <c r="T183" s="243">
        <v>0</v>
      </c>
      <c r="U183" s="243">
        <v>2000</v>
      </c>
      <c r="V183" s="241">
        <v>2000</v>
      </c>
      <c r="W183"/>
    </row>
    <row r="184" spans="1:23" x14ac:dyDescent="0.25">
      <c r="A184" s="241">
        <v>9</v>
      </c>
      <c r="B184" s="241" t="s">
        <v>122</v>
      </c>
      <c r="C184" s="241">
        <v>4</v>
      </c>
      <c r="D184" s="241" t="s">
        <v>128</v>
      </c>
      <c r="E184" s="241">
        <v>3</v>
      </c>
      <c r="F184" s="241">
        <v>3</v>
      </c>
      <c r="G184" s="241">
        <v>5</v>
      </c>
      <c r="H184" s="241">
        <v>26</v>
      </c>
      <c r="I184" s="241">
        <v>25.8</v>
      </c>
      <c r="J184" s="241">
        <v>51.8</v>
      </c>
      <c r="K184" s="241">
        <v>50.193050193050198</v>
      </c>
      <c r="L184" s="242">
        <v>49.80694980694981</v>
      </c>
      <c r="M184" s="243">
        <v>16.666666666666668</v>
      </c>
      <c r="N184" s="243">
        <v>10400</v>
      </c>
      <c r="O184" s="243">
        <v>14800</v>
      </c>
      <c r="P184" s="243">
        <v>0</v>
      </c>
      <c r="Q184" s="243">
        <v>0</v>
      </c>
      <c r="R184" s="243">
        <v>0</v>
      </c>
      <c r="S184" s="243">
        <v>25200</v>
      </c>
      <c r="T184" s="243">
        <v>0</v>
      </c>
      <c r="U184" s="243">
        <v>400</v>
      </c>
      <c r="V184" s="241">
        <v>400</v>
      </c>
      <c r="W184"/>
    </row>
    <row r="185" spans="1:23" x14ac:dyDescent="0.25">
      <c r="A185" s="241">
        <v>9</v>
      </c>
      <c r="B185" s="241" t="s">
        <v>122</v>
      </c>
      <c r="C185" s="241">
        <v>4</v>
      </c>
      <c r="D185" s="241" t="s">
        <v>128</v>
      </c>
      <c r="E185" s="241">
        <v>4</v>
      </c>
      <c r="F185" s="241">
        <v>4</v>
      </c>
      <c r="G185" s="241">
        <v>5</v>
      </c>
      <c r="H185" s="241">
        <v>37.799999999999997</v>
      </c>
      <c r="I185" s="241">
        <v>34</v>
      </c>
      <c r="J185" s="241">
        <v>71.8</v>
      </c>
      <c r="K185" s="241">
        <v>52.646239554317546</v>
      </c>
      <c r="L185" s="242">
        <v>47.353760445682454</v>
      </c>
      <c r="M185" s="243">
        <v>5.875</v>
      </c>
      <c r="N185" s="243">
        <v>7200</v>
      </c>
      <c r="O185" s="243">
        <v>31600</v>
      </c>
      <c r="P185" s="243">
        <v>400</v>
      </c>
      <c r="Q185" s="243">
        <v>800</v>
      </c>
      <c r="R185" s="243">
        <v>0</v>
      </c>
      <c r="S185" s="243">
        <v>40000</v>
      </c>
      <c r="T185" s="243">
        <v>0</v>
      </c>
      <c r="U185" s="243">
        <v>1600</v>
      </c>
      <c r="V185" s="241">
        <v>1600</v>
      </c>
      <c r="W185"/>
    </row>
    <row r="186" spans="1:23" x14ac:dyDescent="0.25">
      <c r="A186" s="241">
        <v>9</v>
      </c>
      <c r="B186" s="241" t="s">
        <v>122</v>
      </c>
      <c r="C186" s="241">
        <v>4</v>
      </c>
      <c r="D186" s="241" t="s">
        <v>128</v>
      </c>
      <c r="E186" s="241">
        <v>5</v>
      </c>
      <c r="F186" s="241">
        <v>4</v>
      </c>
      <c r="G186" s="241">
        <v>5</v>
      </c>
      <c r="H186" s="241">
        <v>21.8</v>
      </c>
      <c r="I186" s="241">
        <v>34.200000000000003</v>
      </c>
      <c r="J186" s="241">
        <v>56</v>
      </c>
      <c r="K186" s="241">
        <v>38.928571428571431</v>
      </c>
      <c r="L186" s="242">
        <v>61.071428571428577</v>
      </c>
      <c r="M186" s="243">
        <v>11.666666666666666</v>
      </c>
      <c r="N186" s="243">
        <v>15200</v>
      </c>
      <c r="O186" s="243">
        <v>19600</v>
      </c>
      <c r="P186" s="243">
        <v>0</v>
      </c>
      <c r="Q186" s="243">
        <v>0</v>
      </c>
      <c r="R186" s="243">
        <v>0</v>
      </c>
      <c r="S186" s="243">
        <v>34800</v>
      </c>
      <c r="T186" s="243">
        <v>0</v>
      </c>
      <c r="U186" s="243">
        <v>1200</v>
      </c>
      <c r="V186" s="241">
        <v>1200</v>
      </c>
      <c r="W186"/>
    </row>
    <row r="187" spans="1:23" x14ac:dyDescent="0.25">
      <c r="A187" s="241">
        <v>9</v>
      </c>
      <c r="B187" s="241" t="s">
        <v>122</v>
      </c>
      <c r="C187" s="241">
        <v>4</v>
      </c>
      <c r="D187" s="241" t="s">
        <v>128</v>
      </c>
      <c r="E187" s="241">
        <v>6</v>
      </c>
      <c r="F187" s="241">
        <v>5</v>
      </c>
      <c r="G187" s="241">
        <v>5</v>
      </c>
      <c r="H187" s="241">
        <v>16.8</v>
      </c>
      <c r="I187" s="241">
        <v>41.8</v>
      </c>
      <c r="J187" s="241">
        <v>58.599999999999994</v>
      </c>
      <c r="K187" s="241">
        <v>28.668941979522188</v>
      </c>
      <c r="L187" s="242">
        <v>71.331058020477826</v>
      </c>
      <c r="M187" s="243">
        <v>12.5</v>
      </c>
      <c r="N187" s="243">
        <v>18800</v>
      </c>
      <c r="O187" s="243">
        <v>19600</v>
      </c>
      <c r="P187" s="243">
        <v>0</v>
      </c>
      <c r="Q187" s="243">
        <v>0</v>
      </c>
      <c r="R187" s="243">
        <v>0</v>
      </c>
      <c r="S187" s="243">
        <v>38400</v>
      </c>
      <c r="T187" s="243">
        <v>0</v>
      </c>
      <c r="U187" s="243">
        <v>400</v>
      </c>
      <c r="V187" s="241">
        <v>400</v>
      </c>
      <c r="W187"/>
    </row>
    <row r="188" spans="1:23" x14ac:dyDescent="0.25">
      <c r="A188" s="241">
        <v>9</v>
      </c>
      <c r="B188" s="241" t="s">
        <v>122</v>
      </c>
      <c r="C188" s="241">
        <v>4</v>
      </c>
      <c r="D188" s="241" t="s">
        <v>128</v>
      </c>
      <c r="E188" s="241">
        <v>7</v>
      </c>
      <c r="F188" s="241">
        <v>5</v>
      </c>
      <c r="G188" s="241">
        <v>5</v>
      </c>
      <c r="H188" s="241">
        <v>15.4</v>
      </c>
      <c r="I188" s="241">
        <v>16.399999999999999</v>
      </c>
      <c r="J188" s="241">
        <v>31.799999999999997</v>
      </c>
      <c r="K188" s="241">
        <v>48.427672955974849</v>
      </c>
      <c r="L188" s="242">
        <v>51.572327044025158</v>
      </c>
      <c r="M188" s="243">
        <v>10</v>
      </c>
      <c r="N188" s="243">
        <v>11600</v>
      </c>
      <c r="O188" s="243">
        <v>23200</v>
      </c>
      <c r="P188" s="243">
        <v>0</v>
      </c>
      <c r="Q188" s="243">
        <v>400</v>
      </c>
      <c r="R188" s="243">
        <v>0</v>
      </c>
      <c r="S188" s="243">
        <v>35200</v>
      </c>
      <c r="T188" s="243">
        <v>0</v>
      </c>
      <c r="U188" s="243">
        <v>800</v>
      </c>
      <c r="V188" s="241">
        <v>800</v>
      </c>
      <c r="W188"/>
    </row>
    <row r="189" spans="1:23" x14ac:dyDescent="0.25">
      <c r="A189" s="241">
        <v>9</v>
      </c>
      <c r="B189" s="241" t="s">
        <v>122</v>
      </c>
      <c r="C189" s="241">
        <v>4</v>
      </c>
      <c r="D189" s="241" t="s">
        <v>128</v>
      </c>
      <c r="E189" s="241">
        <v>8</v>
      </c>
      <c r="F189" s="241">
        <v>5</v>
      </c>
      <c r="G189" s="241">
        <v>5</v>
      </c>
      <c r="H189" s="241">
        <v>15.2</v>
      </c>
      <c r="I189" s="241">
        <v>39.200000000000003</v>
      </c>
      <c r="J189" s="241">
        <v>54.400000000000006</v>
      </c>
      <c r="K189" s="241">
        <v>27.941176470588232</v>
      </c>
      <c r="L189" s="242">
        <v>72.058823529411768</v>
      </c>
      <c r="M189" s="243">
        <v>3.5</v>
      </c>
      <c r="N189" s="243">
        <v>1200</v>
      </c>
      <c r="O189" s="243">
        <v>8400</v>
      </c>
      <c r="P189" s="243">
        <v>1200</v>
      </c>
      <c r="Q189" s="243">
        <v>400</v>
      </c>
      <c r="R189" s="243">
        <v>0</v>
      </c>
      <c r="S189" s="243">
        <v>11200</v>
      </c>
      <c r="T189" s="243">
        <v>0</v>
      </c>
      <c r="U189" s="243">
        <v>800</v>
      </c>
      <c r="V189" s="241">
        <v>800</v>
      </c>
      <c r="W189"/>
    </row>
    <row r="190" spans="1:23" x14ac:dyDescent="0.25">
      <c r="A190" s="241">
        <v>9</v>
      </c>
      <c r="B190" s="241" t="s">
        <v>122</v>
      </c>
      <c r="C190" s="241">
        <v>4</v>
      </c>
      <c r="D190" s="241" t="s">
        <v>128</v>
      </c>
      <c r="E190" s="241">
        <v>9</v>
      </c>
      <c r="F190" s="241">
        <v>5</v>
      </c>
      <c r="G190" s="241">
        <v>5</v>
      </c>
      <c r="H190" s="241">
        <v>7.8</v>
      </c>
      <c r="I190" s="241">
        <v>34.799999999999997</v>
      </c>
      <c r="J190" s="241">
        <v>42.599999999999994</v>
      </c>
      <c r="K190" s="241">
        <v>18.30985915492958</v>
      </c>
      <c r="L190" s="242">
        <v>81.690140845070417</v>
      </c>
      <c r="M190" s="243">
        <v>9.5</v>
      </c>
      <c r="N190" s="243">
        <v>18400</v>
      </c>
      <c r="O190" s="243">
        <v>10400</v>
      </c>
      <c r="P190" s="243">
        <v>400</v>
      </c>
      <c r="Q190" s="243">
        <v>0</v>
      </c>
      <c r="R190" s="243">
        <v>0</v>
      </c>
      <c r="S190" s="243">
        <v>29200</v>
      </c>
      <c r="T190" s="243">
        <v>0</v>
      </c>
      <c r="U190" s="243">
        <v>800</v>
      </c>
      <c r="V190" s="241">
        <v>800</v>
      </c>
      <c r="W190"/>
    </row>
    <row r="191" spans="1:23" x14ac:dyDescent="0.25">
      <c r="A191" s="241">
        <v>9</v>
      </c>
      <c r="B191" s="241" t="s">
        <v>122</v>
      </c>
      <c r="C191" s="241">
        <v>4</v>
      </c>
      <c r="D191" s="241" t="s">
        <v>128</v>
      </c>
      <c r="E191" s="241">
        <v>10</v>
      </c>
      <c r="F191" s="241">
        <v>5</v>
      </c>
      <c r="G191" s="241">
        <v>5</v>
      </c>
      <c r="H191" s="241">
        <v>17.8</v>
      </c>
      <c r="I191" s="241">
        <v>28</v>
      </c>
      <c r="J191" s="241">
        <v>45.8</v>
      </c>
      <c r="K191" s="241">
        <v>38.864628820960704</v>
      </c>
      <c r="L191" s="242">
        <v>61.135371179039304</v>
      </c>
      <c r="M191" s="243">
        <v>69.6875</v>
      </c>
      <c r="N191" s="243">
        <v>6400</v>
      </c>
      <c r="O191" s="243">
        <v>10800</v>
      </c>
      <c r="P191" s="243">
        <v>0</v>
      </c>
      <c r="Q191" s="243">
        <v>400</v>
      </c>
      <c r="R191" s="243">
        <v>0</v>
      </c>
      <c r="S191" s="243">
        <v>17600</v>
      </c>
      <c r="T191" s="243">
        <v>0</v>
      </c>
      <c r="U191" s="243">
        <v>800</v>
      </c>
      <c r="V191" s="241">
        <v>800</v>
      </c>
      <c r="W191"/>
    </row>
    <row r="192" spans="1:23" x14ac:dyDescent="0.25">
      <c r="A192" s="241">
        <v>9</v>
      </c>
      <c r="B192" s="241" t="s">
        <v>122</v>
      </c>
      <c r="C192" s="241">
        <v>4</v>
      </c>
      <c r="D192" s="241" t="s">
        <v>129</v>
      </c>
      <c r="E192" s="241">
        <v>11</v>
      </c>
      <c r="F192" s="241">
        <v>3</v>
      </c>
      <c r="G192" s="241">
        <v>5</v>
      </c>
      <c r="H192" s="241">
        <v>20.6</v>
      </c>
      <c r="I192" s="241">
        <v>23</v>
      </c>
      <c r="J192" s="241">
        <v>43.6</v>
      </c>
      <c r="K192" s="241">
        <v>47.247706422018346</v>
      </c>
      <c r="L192" s="242">
        <v>52.752293577981646</v>
      </c>
      <c r="M192" s="243">
        <v>4</v>
      </c>
      <c r="N192" s="243">
        <v>4000</v>
      </c>
      <c r="O192" s="243">
        <v>7600</v>
      </c>
      <c r="P192" s="243">
        <v>800</v>
      </c>
      <c r="Q192" s="243">
        <v>0</v>
      </c>
      <c r="R192" s="243">
        <v>0</v>
      </c>
      <c r="S192" s="243">
        <v>12400</v>
      </c>
      <c r="T192" s="243">
        <v>0</v>
      </c>
      <c r="U192" s="243">
        <v>0</v>
      </c>
      <c r="V192" s="241">
        <v>0</v>
      </c>
      <c r="W192"/>
    </row>
    <row r="193" spans="1:23" x14ac:dyDescent="0.25">
      <c r="A193" s="241">
        <v>9</v>
      </c>
      <c r="B193" s="241" t="s">
        <v>122</v>
      </c>
      <c r="C193" s="241">
        <v>4</v>
      </c>
      <c r="D193" s="241" t="s">
        <v>129</v>
      </c>
      <c r="E193" s="241">
        <v>12</v>
      </c>
      <c r="F193" s="241">
        <v>3</v>
      </c>
      <c r="G193" s="241">
        <v>5</v>
      </c>
      <c r="H193" s="241">
        <v>22</v>
      </c>
      <c r="I193" s="241">
        <v>15</v>
      </c>
      <c r="J193" s="241">
        <v>37</v>
      </c>
      <c r="K193" s="241">
        <v>59.45945945945946</v>
      </c>
      <c r="L193" s="242">
        <v>40.54054054054054</v>
      </c>
      <c r="M193" s="243">
        <v>11.875</v>
      </c>
      <c r="N193" s="243">
        <v>2800</v>
      </c>
      <c r="O193" s="243">
        <v>5200</v>
      </c>
      <c r="P193" s="243">
        <v>0</v>
      </c>
      <c r="Q193" s="243">
        <v>0</v>
      </c>
      <c r="R193" s="243">
        <v>0</v>
      </c>
      <c r="S193" s="243">
        <v>8000</v>
      </c>
      <c r="T193" s="243">
        <v>0</v>
      </c>
      <c r="U193" s="243">
        <v>1600</v>
      </c>
      <c r="V193" s="241">
        <v>1600</v>
      </c>
      <c r="W193"/>
    </row>
    <row r="194" spans="1:23" x14ac:dyDescent="0.25">
      <c r="A194" s="241">
        <v>9</v>
      </c>
      <c r="B194" s="241" t="s">
        <v>122</v>
      </c>
      <c r="C194" s="241">
        <v>4</v>
      </c>
      <c r="D194" s="241" t="s">
        <v>129</v>
      </c>
      <c r="E194" s="241">
        <v>13</v>
      </c>
      <c r="F194" s="241">
        <v>5</v>
      </c>
      <c r="G194" s="241">
        <v>5</v>
      </c>
      <c r="H194" s="241">
        <v>23.6</v>
      </c>
      <c r="I194" s="241">
        <v>16.399999999999999</v>
      </c>
      <c r="J194" s="241">
        <v>40</v>
      </c>
      <c r="K194" s="241">
        <v>59</v>
      </c>
      <c r="L194" s="242">
        <v>40.999999999999993</v>
      </c>
      <c r="M194" s="243">
        <v>9</v>
      </c>
      <c r="N194" s="243">
        <v>4800</v>
      </c>
      <c r="O194" s="243">
        <v>6000</v>
      </c>
      <c r="P194" s="243">
        <v>0</v>
      </c>
      <c r="Q194" s="243">
        <v>0</v>
      </c>
      <c r="R194" s="243">
        <v>0</v>
      </c>
      <c r="S194" s="243">
        <v>10800</v>
      </c>
      <c r="T194" s="243">
        <v>0</v>
      </c>
      <c r="U194" s="243">
        <v>400</v>
      </c>
      <c r="V194" s="241">
        <v>400</v>
      </c>
      <c r="W194"/>
    </row>
    <row r="195" spans="1:23" x14ac:dyDescent="0.25">
      <c r="A195" s="241">
        <v>9</v>
      </c>
      <c r="B195" s="241" t="s">
        <v>122</v>
      </c>
      <c r="C195" s="241">
        <v>4</v>
      </c>
      <c r="D195" s="241" t="s">
        <v>129</v>
      </c>
      <c r="E195" s="241">
        <v>14</v>
      </c>
      <c r="F195" s="241">
        <v>4</v>
      </c>
      <c r="G195" s="241">
        <v>5</v>
      </c>
      <c r="H195" s="241">
        <v>18</v>
      </c>
      <c r="I195" s="241">
        <v>29.6</v>
      </c>
      <c r="J195" s="241">
        <v>47.6</v>
      </c>
      <c r="K195" s="241">
        <v>37.815126050420169</v>
      </c>
      <c r="L195" s="242">
        <v>62.184873949579831</v>
      </c>
      <c r="M195" s="243">
        <v>0.5</v>
      </c>
      <c r="N195" s="243">
        <v>4400</v>
      </c>
      <c r="O195" s="243">
        <v>13200</v>
      </c>
      <c r="P195" s="243">
        <v>0</v>
      </c>
      <c r="Q195" s="243">
        <v>0</v>
      </c>
      <c r="R195" s="243">
        <v>0</v>
      </c>
      <c r="S195" s="243">
        <v>17600</v>
      </c>
      <c r="T195" s="243">
        <v>0</v>
      </c>
      <c r="U195" s="243">
        <v>0</v>
      </c>
      <c r="V195" s="241">
        <v>0</v>
      </c>
      <c r="W195"/>
    </row>
    <row r="196" spans="1:23" x14ac:dyDescent="0.25">
      <c r="A196" s="241">
        <v>9</v>
      </c>
      <c r="B196" s="241" t="s">
        <v>122</v>
      </c>
      <c r="C196" s="241">
        <v>4</v>
      </c>
      <c r="D196" s="241" t="s">
        <v>129</v>
      </c>
      <c r="E196" s="241">
        <v>15</v>
      </c>
      <c r="F196" s="241">
        <v>4</v>
      </c>
      <c r="G196" s="241">
        <v>5</v>
      </c>
      <c r="H196" s="241">
        <v>26.6</v>
      </c>
      <c r="I196" s="241">
        <v>36.799999999999997</v>
      </c>
      <c r="J196" s="241">
        <v>63.4</v>
      </c>
      <c r="K196" s="241">
        <v>41.955835962145109</v>
      </c>
      <c r="L196" s="242">
        <v>58.044164037854884</v>
      </c>
      <c r="M196" s="243">
        <v>3.3333333333333335</v>
      </c>
      <c r="N196" s="243">
        <v>6400</v>
      </c>
      <c r="O196" s="243">
        <v>8000</v>
      </c>
      <c r="P196" s="243">
        <v>2000</v>
      </c>
      <c r="Q196" s="243">
        <v>0</v>
      </c>
      <c r="R196" s="243">
        <v>0</v>
      </c>
      <c r="S196" s="243">
        <v>16400</v>
      </c>
      <c r="T196" s="243">
        <v>0</v>
      </c>
      <c r="U196" s="243">
        <v>1200</v>
      </c>
      <c r="V196" s="241">
        <v>1200</v>
      </c>
      <c r="W196"/>
    </row>
    <row r="197" spans="1:23" x14ac:dyDescent="0.25">
      <c r="A197" s="241">
        <v>9</v>
      </c>
      <c r="B197" s="241" t="s">
        <v>122</v>
      </c>
      <c r="C197" s="241">
        <v>4</v>
      </c>
      <c r="D197" s="241" t="s">
        <v>129</v>
      </c>
      <c r="E197" s="241">
        <v>16</v>
      </c>
      <c r="F197" s="241">
        <v>5</v>
      </c>
      <c r="G197" s="241">
        <v>5</v>
      </c>
      <c r="H197" s="241">
        <v>26</v>
      </c>
      <c r="I197" s="241">
        <v>48.8</v>
      </c>
      <c r="J197" s="241">
        <v>74.8</v>
      </c>
      <c r="K197" s="241">
        <v>34.759358288770052</v>
      </c>
      <c r="L197" s="242">
        <v>65.240641711229955</v>
      </c>
      <c r="M197" s="243">
        <v>10</v>
      </c>
      <c r="N197" s="243">
        <v>4000</v>
      </c>
      <c r="O197" s="243">
        <v>4400</v>
      </c>
      <c r="P197" s="243">
        <v>800</v>
      </c>
      <c r="Q197" s="243">
        <v>0</v>
      </c>
      <c r="R197" s="243">
        <v>0</v>
      </c>
      <c r="S197" s="243">
        <v>9200</v>
      </c>
      <c r="T197" s="243">
        <v>0</v>
      </c>
      <c r="U197" s="243">
        <v>400</v>
      </c>
      <c r="V197" s="241">
        <v>400</v>
      </c>
      <c r="W197"/>
    </row>
    <row r="198" spans="1:23" x14ac:dyDescent="0.25">
      <c r="A198" s="241">
        <v>9</v>
      </c>
      <c r="B198" s="241" t="s">
        <v>122</v>
      </c>
      <c r="C198" s="241">
        <v>4</v>
      </c>
      <c r="D198" s="241" t="s">
        <v>129</v>
      </c>
      <c r="E198" s="241">
        <v>17</v>
      </c>
      <c r="F198" s="241">
        <v>5</v>
      </c>
      <c r="G198" s="241">
        <v>5</v>
      </c>
      <c r="H198" s="241">
        <v>16.2</v>
      </c>
      <c r="I198" s="241">
        <v>14.4</v>
      </c>
      <c r="J198" s="241">
        <v>30.6</v>
      </c>
      <c r="K198" s="241">
        <v>52.941176470588232</v>
      </c>
      <c r="L198" s="242">
        <v>47.058823529411761</v>
      </c>
      <c r="M198" s="243">
        <v>4.375</v>
      </c>
      <c r="N198" s="243">
        <v>2800</v>
      </c>
      <c r="O198" s="243">
        <v>23200</v>
      </c>
      <c r="P198" s="243">
        <v>0</v>
      </c>
      <c r="Q198" s="243">
        <v>0</v>
      </c>
      <c r="R198" s="243">
        <v>0</v>
      </c>
      <c r="S198" s="243">
        <v>26000</v>
      </c>
      <c r="T198" s="243">
        <v>0</v>
      </c>
      <c r="U198" s="243">
        <v>1200</v>
      </c>
      <c r="V198" s="241">
        <v>1200</v>
      </c>
      <c r="W198"/>
    </row>
    <row r="199" spans="1:23" x14ac:dyDescent="0.25">
      <c r="A199" s="241">
        <v>9</v>
      </c>
      <c r="B199" s="241" t="s">
        <v>122</v>
      </c>
      <c r="C199" s="241">
        <v>4</v>
      </c>
      <c r="D199" s="241" t="s">
        <v>129</v>
      </c>
      <c r="E199" s="241">
        <v>18</v>
      </c>
      <c r="F199" s="241">
        <v>6</v>
      </c>
      <c r="G199" s="241">
        <v>5</v>
      </c>
      <c r="H199" s="241">
        <v>19.2</v>
      </c>
      <c r="I199" s="241">
        <v>7.4</v>
      </c>
      <c r="J199" s="241">
        <v>26.6</v>
      </c>
      <c r="K199" s="241">
        <v>72.180451127819552</v>
      </c>
      <c r="L199" s="242">
        <v>27.819548872180448</v>
      </c>
      <c r="M199" s="243">
        <v>12.5</v>
      </c>
      <c r="N199" s="243">
        <v>6800</v>
      </c>
      <c r="O199" s="243">
        <v>6800</v>
      </c>
      <c r="P199" s="243">
        <v>0</v>
      </c>
      <c r="Q199" s="243">
        <v>0</v>
      </c>
      <c r="R199" s="243">
        <v>0</v>
      </c>
      <c r="S199" s="243">
        <v>13600</v>
      </c>
      <c r="T199" s="243">
        <v>0</v>
      </c>
      <c r="U199" s="243">
        <v>800</v>
      </c>
      <c r="V199" s="241">
        <v>800</v>
      </c>
      <c r="W199"/>
    </row>
    <row r="200" spans="1:23" x14ac:dyDescent="0.25">
      <c r="A200" s="241">
        <v>9</v>
      </c>
      <c r="B200" s="241" t="s">
        <v>122</v>
      </c>
      <c r="C200" s="241">
        <v>4</v>
      </c>
      <c r="D200" s="241" t="s">
        <v>129</v>
      </c>
      <c r="E200" s="241">
        <v>19</v>
      </c>
      <c r="F200" s="241">
        <v>7</v>
      </c>
      <c r="G200" s="241">
        <v>5</v>
      </c>
      <c r="H200" s="241">
        <v>18.399999999999999</v>
      </c>
      <c r="I200" s="241">
        <v>16.600000000000001</v>
      </c>
      <c r="J200" s="241">
        <v>35</v>
      </c>
      <c r="K200" s="241">
        <v>52.571428571428562</v>
      </c>
      <c r="L200" s="242">
        <v>47.428571428571438</v>
      </c>
      <c r="M200" s="243">
        <v>4.4444444444444446</v>
      </c>
      <c r="N200" s="243">
        <v>8000</v>
      </c>
      <c r="O200" s="243">
        <v>4000</v>
      </c>
      <c r="P200" s="243">
        <v>0</v>
      </c>
      <c r="Q200" s="243">
        <v>0</v>
      </c>
      <c r="R200" s="243">
        <v>0</v>
      </c>
      <c r="S200" s="243">
        <v>12000</v>
      </c>
      <c r="T200" s="243">
        <v>0</v>
      </c>
      <c r="U200" s="243">
        <v>400</v>
      </c>
      <c r="V200" s="241">
        <v>400</v>
      </c>
      <c r="W200"/>
    </row>
    <row r="201" spans="1:23" x14ac:dyDescent="0.25">
      <c r="A201" s="241">
        <v>9</v>
      </c>
      <c r="B201" s="241" t="s">
        <v>122</v>
      </c>
      <c r="C201" s="241">
        <v>4</v>
      </c>
      <c r="D201" s="241" t="s">
        <v>129</v>
      </c>
      <c r="E201" s="241">
        <v>20</v>
      </c>
      <c r="F201" s="241">
        <v>7</v>
      </c>
      <c r="G201" s="241">
        <v>5</v>
      </c>
      <c r="H201" s="241">
        <v>17.600000000000001</v>
      </c>
      <c r="I201" s="241">
        <v>30.8</v>
      </c>
      <c r="J201" s="241">
        <v>48.400000000000006</v>
      </c>
      <c r="K201" s="241">
        <v>36.363636363636367</v>
      </c>
      <c r="L201" s="242">
        <v>63.636363636363626</v>
      </c>
      <c r="M201" s="243">
        <v>5</v>
      </c>
      <c r="N201" s="243">
        <v>20400</v>
      </c>
      <c r="O201" s="243">
        <v>4000</v>
      </c>
      <c r="P201" s="243">
        <v>2000</v>
      </c>
      <c r="Q201" s="243">
        <v>0</v>
      </c>
      <c r="R201" s="243">
        <v>0</v>
      </c>
      <c r="S201" s="243">
        <v>26400</v>
      </c>
      <c r="T201" s="243">
        <v>0</v>
      </c>
      <c r="U201" s="243">
        <v>0</v>
      </c>
      <c r="V201" s="241">
        <v>0</v>
      </c>
      <c r="W201"/>
    </row>
    <row r="202" spans="1:23" x14ac:dyDescent="0.25">
      <c r="A202" s="241">
        <v>8</v>
      </c>
      <c r="B202" s="241" t="s">
        <v>123</v>
      </c>
      <c r="C202" s="241">
        <v>4</v>
      </c>
      <c r="D202" s="241" t="s">
        <v>128</v>
      </c>
      <c r="E202" s="241">
        <v>21</v>
      </c>
      <c r="F202" s="241">
        <v>4</v>
      </c>
      <c r="G202" s="241">
        <v>5</v>
      </c>
      <c r="H202" s="241">
        <v>18.399999999999999</v>
      </c>
      <c r="I202" s="241">
        <v>53.4</v>
      </c>
      <c r="J202" s="241">
        <v>71.8</v>
      </c>
      <c r="K202" s="241">
        <v>25.626740947075206</v>
      </c>
      <c r="L202" s="242">
        <v>74.373259052924794</v>
      </c>
      <c r="M202" s="243">
        <v>2</v>
      </c>
      <c r="N202" s="243">
        <v>10400</v>
      </c>
      <c r="O202" s="243">
        <v>48000</v>
      </c>
      <c r="P202" s="243">
        <v>400</v>
      </c>
      <c r="Q202" s="243">
        <v>0</v>
      </c>
      <c r="R202" s="243">
        <v>0</v>
      </c>
      <c r="S202" s="243">
        <v>58800</v>
      </c>
      <c r="T202" s="243">
        <v>0</v>
      </c>
      <c r="U202" s="243">
        <v>2400</v>
      </c>
      <c r="V202" s="241">
        <v>2400</v>
      </c>
      <c r="W202"/>
    </row>
    <row r="203" spans="1:23" x14ac:dyDescent="0.25">
      <c r="A203" s="241">
        <v>8</v>
      </c>
      <c r="B203" s="241" t="s">
        <v>123</v>
      </c>
      <c r="C203" s="241">
        <v>4</v>
      </c>
      <c r="D203" s="241" t="s">
        <v>128</v>
      </c>
      <c r="E203" s="241">
        <v>22</v>
      </c>
      <c r="F203" s="241">
        <v>4</v>
      </c>
      <c r="G203" s="241">
        <v>5</v>
      </c>
      <c r="H203" s="241">
        <v>16.399999999999999</v>
      </c>
      <c r="I203" s="241">
        <v>28</v>
      </c>
      <c r="J203" s="241">
        <v>44.4</v>
      </c>
      <c r="K203" s="241">
        <v>36.936936936936931</v>
      </c>
      <c r="L203" s="242">
        <v>63.063063063063062</v>
      </c>
      <c r="M203" s="243">
        <v>19.583333333333332</v>
      </c>
      <c r="N203" s="243">
        <v>24000</v>
      </c>
      <c r="O203" s="243">
        <v>12400</v>
      </c>
      <c r="P203" s="243">
        <v>400</v>
      </c>
      <c r="Q203" s="243">
        <v>0</v>
      </c>
      <c r="R203" s="243">
        <v>0</v>
      </c>
      <c r="S203" s="243">
        <v>36800</v>
      </c>
      <c r="T203" s="243">
        <v>0</v>
      </c>
      <c r="U203" s="243">
        <v>1200</v>
      </c>
      <c r="V203" s="241">
        <v>1200</v>
      </c>
      <c r="W203"/>
    </row>
    <row r="204" spans="1:23" x14ac:dyDescent="0.25">
      <c r="A204" s="241">
        <v>8</v>
      </c>
      <c r="B204" s="241" t="s">
        <v>123</v>
      </c>
      <c r="C204" s="241">
        <v>4</v>
      </c>
      <c r="D204" s="241" t="s">
        <v>128</v>
      </c>
      <c r="E204" s="241">
        <v>23</v>
      </c>
      <c r="F204" s="241">
        <v>4</v>
      </c>
      <c r="G204" s="241">
        <v>5</v>
      </c>
      <c r="H204" s="241">
        <v>27</v>
      </c>
      <c r="I204" s="241">
        <v>107</v>
      </c>
      <c r="J204" s="241">
        <v>134</v>
      </c>
      <c r="K204" s="241">
        <v>20.149253731343283</v>
      </c>
      <c r="L204" s="242">
        <v>79.850746268656721</v>
      </c>
      <c r="M204" s="243">
        <v>1.4285714285714286</v>
      </c>
      <c r="N204" s="243">
        <v>11200</v>
      </c>
      <c r="O204" s="243">
        <v>46400</v>
      </c>
      <c r="P204" s="243">
        <v>2400</v>
      </c>
      <c r="Q204" s="243">
        <v>0</v>
      </c>
      <c r="R204" s="243">
        <v>0</v>
      </c>
      <c r="S204" s="243">
        <v>60000</v>
      </c>
      <c r="T204" s="243">
        <v>0</v>
      </c>
      <c r="U204" s="243">
        <v>1200</v>
      </c>
      <c r="V204" s="241">
        <v>1200</v>
      </c>
      <c r="W204"/>
    </row>
    <row r="205" spans="1:23" x14ac:dyDescent="0.25">
      <c r="A205" s="241">
        <v>8</v>
      </c>
      <c r="B205" s="241" t="s">
        <v>123</v>
      </c>
      <c r="C205" s="241">
        <v>4</v>
      </c>
      <c r="D205" s="241" t="s">
        <v>128</v>
      </c>
      <c r="E205" s="241">
        <v>24</v>
      </c>
      <c r="F205" s="241">
        <v>4</v>
      </c>
      <c r="G205" s="241">
        <v>5</v>
      </c>
      <c r="H205" s="241">
        <v>7.2</v>
      </c>
      <c r="I205" s="241">
        <v>23.8</v>
      </c>
      <c r="J205" s="241">
        <v>31</v>
      </c>
      <c r="K205" s="241">
        <v>23.225806451612904</v>
      </c>
      <c r="L205" s="242">
        <v>76.774193548387103</v>
      </c>
      <c r="M205" s="243">
        <v>0</v>
      </c>
      <c r="N205" s="243">
        <v>30400</v>
      </c>
      <c r="O205" s="243">
        <v>6400</v>
      </c>
      <c r="P205" s="243">
        <v>0</v>
      </c>
      <c r="Q205" s="243">
        <v>0</v>
      </c>
      <c r="R205" s="243">
        <v>0</v>
      </c>
      <c r="S205" s="243">
        <v>36800</v>
      </c>
      <c r="T205" s="243">
        <v>0</v>
      </c>
      <c r="U205" s="243">
        <v>1600</v>
      </c>
      <c r="V205" s="241">
        <v>1600</v>
      </c>
      <c r="W205"/>
    </row>
    <row r="206" spans="1:23" x14ac:dyDescent="0.25">
      <c r="A206" s="241">
        <v>8</v>
      </c>
      <c r="B206" s="241" t="s">
        <v>123</v>
      </c>
      <c r="C206" s="241">
        <v>4</v>
      </c>
      <c r="D206" s="241" t="s">
        <v>128</v>
      </c>
      <c r="E206" s="241">
        <v>25</v>
      </c>
      <c r="F206" s="241">
        <v>4</v>
      </c>
      <c r="G206" s="241">
        <v>5</v>
      </c>
      <c r="H206" s="241">
        <v>22.2</v>
      </c>
      <c r="I206" s="241">
        <v>44.8</v>
      </c>
      <c r="J206" s="241">
        <v>67</v>
      </c>
      <c r="K206" s="241">
        <v>33.134328358208954</v>
      </c>
      <c r="L206" s="242">
        <v>66.865671641791039</v>
      </c>
      <c r="M206" s="243">
        <v>22.666666666666668</v>
      </c>
      <c r="N206" s="243">
        <v>32800</v>
      </c>
      <c r="O206" s="243">
        <v>2800</v>
      </c>
      <c r="P206" s="243">
        <v>0</v>
      </c>
      <c r="Q206" s="243">
        <v>0</v>
      </c>
      <c r="R206" s="243">
        <v>0</v>
      </c>
      <c r="S206" s="243">
        <v>35600</v>
      </c>
      <c r="T206" s="243">
        <v>0</v>
      </c>
      <c r="U206" s="243">
        <v>1200</v>
      </c>
      <c r="V206" s="241">
        <v>1200</v>
      </c>
      <c r="W206"/>
    </row>
    <row r="207" spans="1:23" x14ac:dyDescent="0.25">
      <c r="A207" s="241">
        <v>8</v>
      </c>
      <c r="B207" s="241" t="s">
        <v>123</v>
      </c>
      <c r="C207" s="241">
        <v>4</v>
      </c>
      <c r="D207" s="241" t="s">
        <v>128</v>
      </c>
      <c r="E207" s="241">
        <v>26</v>
      </c>
      <c r="F207" s="241">
        <v>24</v>
      </c>
      <c r="G207" s="241">
        <v>5</v>
      </c>
      <c r="H207" s="241">
        <v>6.8</v>
      </c>
      <c r="I207" s="241">
        <v>9</v>
      </c>
      <c r="J207" s="241">
        <v>15.8</v>
      </c>
      <c r="K207" s="241">
        <v>43.037974683544299</v>
      </c>
      <c r="L207" s="242">
        <v>56.962025316455694</v>
      </c>
      <c r="M207" s="243">
        <v>100</v>
      </c>
      <c r="N207" s="243">
        <v>47200</v>
      </c>
      <c r="O207" s="243">
        <v>30000</v>
      </c>
      <c r="P207" s="243">
        <v>0</v>
      </c>
      <c r="Q207" s="243">
        <v>0</v>
      </c>
      <c r="R207" s="243">
        <v>0</v>
      </c>
      <c r="S207" s="243">
        <v>77200</v>
      </c>
      <c r="T207" s="243">
        <v>0</v>
      </c>
      <c r="U207" s="243">
        <v>7200</v>
      </c>
      <c r="V207" s="241">
        <v>7200</v>
      </c>
      <c r="W207"/>
    </row>
    <row r="208" spans="1:23" x14ac:dyDescent="0.25">
      <c r="A208" s="241">
        <v>8</v>
      </c>
      <c r="B208" s="241" t="s">
        <v>123</v>
      </c>
      <c r="C208" s="241">
        <v>4</v>
      </c>
      <c r="D208" s="241" t="s">
        <v>128</v>
      </c>
      <c r="E208" s="241">
        <v>27</v>
      </c>
      <c r="F208" s="241">
        <v>24</v>
      </c>
      <c r="G208" s="241">
        <v>5</v>
      </c>
      <c r="H208" s="241">
        <v>12.8</v>
      </c>
      <c r="I208" s="241">
        <v>17</v>
      </c>
      <c r="J208" s="241">
        <v>29.8</v>
      </c>
      <c r="K208" s="241">
        <v>42.95302013422819</v>
      </c>
      <c r="L208" s="242">
        <v>57.04697986577181</v>
      </c>
      <c r="M208" s="243">
        <v>17.5</v>
      </c>
      <c r="N208" s="243">
        <v>24800</v>
      </c>
      <c r="O208" s="243">
        <v>11600</v>
      </c>
      <c r="P208" s="243">
        <v>1600</v>
      </c>
      <c r="Q208" s="243">
        <v>0</v>
      </c>
      <c r="R208" s="243">
        <v>0</v>
      </c>
      <c r="S208" s="243">
        <v>38000</v>
      </c>
      <c r="T208" s="243">
        <v>0</v>
      </c>
      <c r="U208" s="243">
        <v>6400</v>
      </c>
      <c r="V208" s="241">
        <v>6400</v>
      </c>
      <c r="W208"/>
    </row>
    <row r="209" spans="1:23" x14ac:dyDescent="0.25">
      <c r="A209" s="241">
        <v>8</v>
      </c>
      <c r="B209" s="241" t="s">
        <v>123</v>
      </c>
      <c r="C209" s="241">
        <v>4</v>
      </c>
      <c r="D209" s="241" t="s">
        <v>128</v>
      </c>
      <c r="E209" s="241">
        <v>28</v>
      </c>
      <c r="F209" s="241">
        <v>24</v>
      </c>
      <c r="G209" s="241">
        <v>5</v>
      </c>
      <c r="H209" s="241">
        <v>15.4</v>
      </c>
      <c r="I209" s="241">
        <v>7.4</v>
      </c>
      <c r="J209" s="241">
        <v>22.8</v>
      </c>
      <c r="K209" s="241">
        <v>67.543859649122808</v>
      </c>
      <c r="L209" s="242">
        <v>32.456140350877192</v>
      </c>
      <c r="M209" s="243">
        <v>59.399999999999991</v>
      </c>
      <c r="N209" s="243">
        <v>30800</v>
      </c>
      <c r="O209" s="243">
        <v>10000</v>
      </c>
      <c r="P209" s="243">
        <v>0</v>
      </c>
      <c r="Q209" s="243">
        <v>800</v>
      </c>
      <c r="R209" s="243">
        <v>0</v>
      </c>
      <c r="S209" s="243">
        <v>41600</v>
      </c>
      <c r="T209" s="243">
        <v>0</v>
      </c>
      <c r="U209" s="243">
        <v>2000</v>
      </c>
      <c r="V209" s="241">
        <v>2000</v>
      </c>
      <c r="W209"/>
    </row>
    <row r="210" spans="1:23" x14ac:dyDescent="0.25">
      <c r="A210" s="241">
        <v>8</v>
      </c>
      <c r="B210" s="241" t="s">
        <v>123</v>
      </c>
      <c r="C210" s="241">
        <v>4</v>
      </c>
      <c r="D210" s="241" t="s">
        <v>128</v>
      </c>
      <c r="E210" s="241">
        <v>29</v>
      </c>
      <c r="F210" s="241">
        <v>26</v>
      </c>
      <c r="G210" s="241">
        <v>5</v>
      </c>
      <c r="H210" s="241">
        <v>25</v>
      </c>
      <c r="I210" s="241">
        <v>41.6</v>
      </c>
      <c r="J210" s="241">
        <v>66.599999999999994</v>
      </c>
      <c r="K210" s="241">
        <v>37.537537537537538</v>
      </c>
      <c r="L210" s="242">
        <v>62.462462462462469</v>
      </c>
      <c r="M210" s="243">
        <v>38.75</v>
      </c>
      <c r="N210" s="243">
        <v>62400</v>
      </c>
      <c r="O210" s="243">
        <v>19600</v>
      </c>
      <c r="P210" s="243">
        <v>0</v>
      </c>
      <c r="Q210" s="243">
        <v>0</v>
      </c>
      <c r="R210" s="243">
        <v>0</v>
      </c>
      <c r="S210" s="243">
        <v>82000</v>
      </c>
      <c r="T210" s="243">
        <v>0</v>
      </c>
      <c r="U210" s="243">
        <v>2400</v>
      </c>
      <c r="V210" s="241">
        <v>2400</v>
      </c>
      <c r="W210"/>
    </row>
    <row r="211" spans="1:23" x14ac:dyDescent="0.25">
      <c r="A211" s="241">
        <v>8</v>
      </c>
      <c r="B211" s="241" t="s">
        <v>123</v>
      </c>
      <c r="C211" s="241">
        <v>4</v>
      </c>
      <c r="D211" s="241" t="s">
        <v>128</v>
      </c>
      <c r="E211" s="241">
        <v>30</v>
      </c>
      <c r="F211" s="241">
        <v>26</v>
      </c>
      <c r="G211" s="241">
        <v>5</v>
      </c>
      <c r="H211" s="241">
        <v>24</v>
      </c>
      <c r="I211" s="241">
        <v>35.4</v>
      </c>
      <c r="J211" s="241">
        <v>59.4</v>
      </c>
      <c r="K211" s="241">
        <v>40.404040404040408</v>
      </c>
      <c r="L211" s="242">
        <v>59.595959595959599</v>
      </c>
      <c r="M211" s="243">
        <v>100</v>
      </c>
      <c r="N211" s="243">
        <v>30000</v>
      </c>
      <c r="O211" s="243">
        <v>24000</v>
      </c>
      <c r="P211" s="243">
        <v>0</v>
      </c>
      <c r="Q211" s="243">
        <v>0</v>
      </c>
      <c r="R211" s="243">
        <v>0</v>
      </c>
      <c r="S211" s="243">
        <v>54000</v>
      </c>
      <c r="T211" s="243">
        <v>0</v>
      </c>
      <c r="U211" s="243">
        <v>1600</v>
      </c>
      <c r="V211" s="241">
        <v>1600</v>
      </c>
      <c r="W211"/>
    </row>
    <row r="212" spans="1:23" x14ac:dyDescent="0.25">
      <c r="A212" s="241">
        <v>8</v>
      </c>
      <c r="B212" s="241" t="s">
        <v>123</v>
      </c>
      <c r="C212" s="241">
        <v>4</v>
      </c>
      <c r="D212" s="241" t="s">
        <v>129</v>
      </c>
      <c r="E212" s="241">
        <v>31</v>
      </c>
      <c r="F212" s="241">
        <v>3</v>
      </c>
      <c r="G212" s="241">
        <v>5</v>
      </c>
      <c r="H212" s="241">
        <v>55.8</v>
      </c>
      <c r="I212" s="241">
        <v>85.6</v>
      </c>
      <c r="J212" s="241">
        <v>141.39999999999998</v>
      </c>
      <c r="K212" s="241">
        <v>39.462517680339467</v>
      </c>
      <c r="L212" s="242">
        <v>60.537482319660548</v>
      </c>
      <c r="M212" s="243">
        <v>5.25</v>
      </c>
      <c r="N212" s="243">
        <v>15600</v>
      </c>
      <c r="O212" s="243">
        <v>4000</v>
      </c>
      <c r="P212" s="243">
        <v>0</v>
      </c>
      <c r="Q212" s="243">
        <v>0</v>
      </c>
      <c r="R212" s="243">
        <v>0</v>
      </c>
      <c r="S212" s="243">
        <v>19600</v>
      </c>
      <c r="T212" s="243">
        <v>0</v>
      </c>
      <c r="U212" s="243">
        <v>1200</v>
      </c>
      <c r="V212" s="241">
        <v>1200</v>
      </c>
      <c r="W212"/>
    </row>
    <row r="213" spans="1:23" x14ac:dyDescent="0.25">
      <c r="A213" s="241">
        <v>8</v>
      </c>
      <c r="B213" s="241" t="s">
        <v>123</v>
      </c>
      <c r="C213" s="241">
        <v>4</v>
      </c>
      <c r="D213" s="241" t="s">
        <v>129</v>
      </c>
      <c r="E213" s="241">
        <v>32</v>
      </c>
      <c r="F213" s="241">
        <v>3</v>
      </c>
      <c r="G213" s="241">
        <v>5</v>
      </c>
      <c r="H213" s="241">
        <v>36</v>
      </c>
      <c r="I213" s="241">
        <v>63</v>
      </c>
      <c r="J213" s="241">
        <v>99</v>
      </c>
      <c r="K213" s="241">
        <v>36.363636363636367</v>
      </c>
      <c r="L213" s="242">
        <v>63.636363636363633</v>
      </c>
      <c r="M213" s="243">
        <v>8.5714285714285712</v>
      </c>
      <c r="N213" s="243">
        <v>5600</v>
      </c>
      <c r="O213" s="243">
        <v>2400</v>
      </c>
      <c r="P213" s="243">
        <v>0</v>
      </c>
      <c r="Q213" s="243">
        <v>0</v>
      </c>
      <c r="R213" s="243">
        <v>0</v>
      </c>
      <c r="S213" s="243">
        <v>8000</v>
      </c>
      <c r="T213" s="243">
        <v>0</v>
      </c>
      <c r="U213" s="243">
        <v>0</v>
      </c>
      <c r="V213" s="241">
        <v>0</v>
      </c>
      <c r="W213"/>
    </row>
    <row r="214" spans="1:23" x14ac:dyDescent="0.25">
      <c r="A214" s="241">
        <v>8</v>
      </c>
      <c r="B214" s="241" t="s">
        <v>123</v>
      </c>
      <c r="C214" s="241">
        <v>4</v>
      </c>
      <c r="D214" s="241" t="s">
        <v>129</v>
      </c>
      <c r="E214" s="241">
        <v>33</v>
      </c>
      <c r="F214" s="241">
        <v>3</v>
      </c>
      <c r="G214" s="241">
        <v>5</v>
      </c>
      <c r="H214" s="241">
        <v>26</v>
      </c>
      <c r="I214" s="241">
        <v>22.4</v>
      </c>
      <c r="J214" s="241">
        <v>48.4</v>
      </c>
      <c r="K214" s="241">
        <v>53.719008264462815</v>
      </c>
      <c r="L214" s="242">
        <v>46.280991735537192</v>
      </c>
      <c r="M214" s="243">
        <v>0</v>
      </c>
      <c r="N214" s="243">
        <v>6000</v>
      </c>
      <c r="O214" s="243">
        <v>1200</v>
      </c>
      <c r="P214" s="243">
        <v>0</v>
      </c>
      <c r="Q214" s="243">
        <v>0</v>
      </c>
      <c r="R214" s="243">
        <v>0</v>
      </c>
      <c r="S214" s="243">
        <v>7200</v>
      </c>
      <c r="T214" s="243">
        <v>0</v>
      </c>
      <c r="U214" s="243">
        <v>0</v>
      </c>
      <c r="V214" s="241">
        <v>0</v>
      </c>
      <c r="W214"/>
    </row>
    <row r="215" spans="1:23" x14ac:dyDescent="0.25">
      <c r="A215" s="241">
        <v>8</v>
      </c>
      <c r="B215" s="241" t="s">
        <v>123</v>
      </c>
      <c r="C215" s="241">
        <v>4</v>
      </c>
      <c r="D215" s="241" t="s">
        <v>129</v>
      </c>
      <c r="E215" s="241">
        <v>34</v>
      </c>
      <c r="F215" s="241">
        <v>3</v>
      </c>
      <c r="G215" s="241">
        <v>5</v>
      </c>
      <c r="H215" s="241">
        <v>70</v>
      </c>
      <c r="I215" s="241">
        <v>62.6</v>
      </c>
      <c r="J215" s="241">
        <v>132.6</v>
      </c>
      <c r="K215" s="241">
        <v>52.790346907993971</v>
      </c>
      <c r="L215" s="242">
        <v>47.209653092006036</v>
      </c>
      <c r="M215" s="243">
        <v>3.8</v>
      </c>
      <c r="N215" s="243">
        <v>26000</v>
      </c>
      <c r="O215" s="243">
        <v>16800</v>
      </c>
      <c r="P215" s="243">
        <v>0</v>
      </c>
      <c r="Q215" s="243">
        <v>0</v>
      </c>
      <c r="R215" s="243">
        <v>0</v>
      </c>
      <c r="S215" s="243">
        <v>42800</v>
      </c>
      <c r="T215" s="243">
        <v>0</v>
      </c>
      <c r="U215" s="243">
        <v>2000</v>
      </c>
      <c r="V215" s="241">
        <v>2000</v>
      </c>
      <c r="W215"/>
    </row>
    <row r="216" spans="1:23" x14ac:dyDescent="0.25">
      <c r="A216" s="241">
        <v>8</v>
      </c>
      <c r="B216" s="241" t="s">
        <v>123</v>
      </c>
      <c r="C216" s="241">
        <v>4</v>
      </c>
      <c r="D216" s="241" t="s">
        <v>129</v>
      </c>
      <c r="E216" s="241">
        <v>35</v>
      </c>
      <c r="F216" s="241">
        <v>3</v>
      </c>
      <c r="G216" s="241">
        <v>5</v>
      </c>
      <c r="H216" s="241">
        <v>24.4</v>
      </c>
      <c r="I216" s="241">
        <v>26.6</v>
      </c>
      <c r="J216" s="241">
        <v>51</v>
      </c>
      <c r="K216" s="241">
        <v>47.843137254901961</v>
      </c>
      <c r="L216" s="242">
        <v>52.156862745098039</v>
      </c>
      <c r="M216" s="243">
        <v>2</v>
      </c>
      <c r="N216" s="243" t="e">
        <v>#DIV/0!</v>
      </c>
      <c r="O216" s="243">
        <v>800</v>
      </c>
      <c r="P216" s="243">
        <v>0</v>
      </c>
      <c r="Q216" s="243">
        <v>0</v>
      </c>
      <c r="R216" s="243">
        <v>0</v>
      </c>
      <c r="S216" s="243" t="e">
        <v>#DIV/0!</v>
      </c>
      <c r="T216" s="243">
        <v>0</v>
      </c>
      <c r="U216" s="243">
        <v>0</v>
      </c>
      <c r="V216" s="241">
        <v>0</v>
      </c>
      <c r="W216"/>
    </row>
    <row r="217" spans="1:23" x14ac:dyDescent="0.25">
      <c r="A217" s="241">
        <v>8</v>
      </c>
      <c r="B217" s="241" t="s">
        <v>123</v>
      </c>
      <c r="C217" s="241">
        <v>4</v>
      </c>
      <c r="D217" s="241" t="s">
        <v>129</v>
      </c>
      <c r="E217" s="241">
        <v>36</v>
      </c>
      <c r="F217" s="241">
        <v>25</v>
      </c>
      <c r="G217" s="241">
        <v>5</v>
      </c>
      <c r="H217" s="241">
        <v>22</v>
      </c>
      <c r="I217" s="241">
        <v>37.4</v>
      </c>
      <c r="J217" s="241">
        <v>59.4</v>
      </c>
      <c r="K217" s="241">
        <v>37.037037037037038</v>
      </c>
      <c r="L217" s="242">
        <v>62.962962962962962</v>
      </c>
      <c r="M217" s="243">
        <v>13.333333333333334</v>
      </c>
      <c r="N217" s="243">
        <v>27600</v>
      </c>
      <c r="O217" s="243">
        <v>12000</v>
      </c>
      <c r="P217" s="243">
        <v>0</v>
      </c>
      <c r="Q217" s="243">
        <v>0</v>
      </c>
      <c r="R217" s="243">
        <v>0</v>
      </c>
      <c r="S217" s="243">
        <v>39600</v>
      </c>
      <c r="T217" s="243">
        <v>0</v>
      </c>
      <c r="U217" s="243">
        <v>1200</v>
      </c>
      <c r="V217" s="241">
        <v>1200</v>
      </c>
      <c r="W217"/>
    </row>
    <row r="218" spans="1:23" x14ac:dyDescent="0.25">
      <c r="A218" s="241">
        <v>8</v>
      </c>
      <c r="B218" s="241" t="s">
        <v>123</v>
      </c>
      <c r="C218" s="241">
        <v>4</v>
      </c>
      <c r="D218" s="241" t="s">
        <v>129</v>
      </c>
      <c r="E218" s="241">
        <v>37</v>
      </c>
      <c r="F218" s="241">
        <v>25</v>
      </c>
      <c r="G218" s="241">
        <v>5</v>
      </c>
      <c r="H218" s="241">
        <v>33.200000000000003</v>
      </c>
      <c r="I218" s="241">
        <v>73.2</v>
      </c>
      <c r="J218" s="241">
        <v>106.4</v>
      </c>
      <c r="K218" s="241">
        <v>31.203007518796994</v>
      </c>
      <c r="L218" s="242">
        <v>68.796992481203006</v>
      </c>
      <c r="M218" s="243">
        <v>19.75</v>
      </c>
      <c r="N218" s="243">
        <v>34800</v>
      </c>
      <c r="O218" s="243">
        <v>32400</v>
      </c>
      <c r="P218" s="243">
        <v>1200</v>
      </c>
      <c r="Q218" s="243">
        <v>0</v>
      </c>
      <c r="R218" s="243">
        <v>0</v>
      </c>
      <c r="S218" s="243">
        <v>68400</v>
      </c>
      <c r="T218" s="243">
        <v>0</v>
      </c>
      <c r="U218" s="243">
        <v>5200</v>
      </c>
      <c r="V218" s="241">
        <v>5200</v>
      </c>
      <c r="W218"/>
    </row>
    <row r="219" spans="1:23" x14ac:dyDescent="0.25">
      <c r="A219" s="241">
        <v>8</v>
      </c>
      <c r="B219" s="241" t="s">
        <v>123</v>
      </c>
      <c r="C219" s="241">
        <v>4</v>
      </c>
      <c r="D219" s="241" t="s">
        <v>129</v>
      </c>
      <c r="E219" s="241">
        <v>38</v>
      </c>
      <c r="F219" s="241">
        <v>25</v>
      </c>
      <c r="G219" s="241">
        <v>5</v>
      </c>
      <c r="H219" s="241">
        <v>32</v>
      </c>
      <c r="I219" s="241">
        <v>33.6</v>
      </c>
      <c r="J219" s="241">
        <v>65.599999999999994</v>
      </c>
      <c r="K219" s="241">
        <v>48.780487804878049</v>
      </c>
      <c r="L219" s="242">
        <v>51.219512195121958</v>
      </c>
      <c r="M219" s="243">
        <v>22.75</v>
      </c>
      <c r="N219" s="243">
        <v>23600</v>
      </c>
      <c r="O219" s="243">
        <v>4800</v>
      </c>
      <c r="P219" s="243">
        <v>0</v>
      </c>
      <c r="Q219" s="243">
        <v>0</v>
      </c>
      <c r="R219" s="243">
        <v>0</v>
      </c>
      <c r="S219" s="243">
        <v>28400</v>
      </c>
      <c r="T219" s="243">
        <v>0</v>
      </c>
      <c r="U219" s="243">
        <v>2800</v>
      </c>
      <c r="V219" s="241">
        <v>2800</v>
      </c>
      <c r="W219"/>
    </row>
    <row r="220" spans="1:23" x14ac:dyDescent="0.25">
      <c r="A220" s="241">
        <v>8</v>
      </c>
      <c r="B220" s="241" t="s">
        <v>123</v>
      </c>
      <c r="C220" s="241">
        <v>4</v>
      </c>
      <c r="D220" s="241" t="s">
        <v>129</v>
      </c>
      <c r="E220" s="241">
        <v>39</v>
      </c>
      <c r="F220" s="241">
        <v>25</v>
      </c>
      <c r="G220" s="241">
        <v>5</v>
      </c>
      <c r="H220" s="241">
        <v>18</v>
      </c>
      <c r="I220" s="241">
        <v>24.4</v>
      </c>
      <c r="J220" s="241">
        <v>42.4</v>
      </c>
      <c r="K220" s="241">
        <v>42.452830188679243</v>
      </c>
      <c r="L220" s="242">
        <v>57.547169811320757</v>
      </c>
      <c r="M220" s="243">
        <v>5</v>
      </c>
      <c r="N220" s="243">
        <v>20400</v>
      </c>
      <c r="O220" s="243">
        <v>14000</v>
      </c>
      <c r="P220" s="243">
        <v>7600</v>
      </c>
      <c r="Q220" s="243">
        <v>0</v>
      </c>
      <c r="R220" s="243">
        <v>0</v>
      </c>
      <c r="S220" s="243">
        <v>42000</v>
      </c>
      <c r="T220" s="243">
        <v>0</v>
      </c>
      <c r="U220" s="243">
        <v>1200</v>
      </c>
      <c r="V220" s="241">
        <v>1200</v>
      </c>
      <c r="W220"/>
    </row>
    <row r="221" spans="1:23" x14ac:dyDescent="0.25">
      <c r="A221" s="241">
        <v>8</v>
      </c>
      <c r="B221" s="241" t="s">
        <v>123</v>
      </c>
      <c r="C221" s="241">
        <v>4</v>
      </c>
      <c r="D221" s="241" t="s">
        <v>129</v>
      </c>
      <c r="E221" s="241">
        <v>40</v>
      </c>
      <c r="F221" s="241">
        <v>27</v>
      </c>
      <c r="G221" s="241">
        <v>5</v>
      </c>
      <c r="H221" s="241">
        <v>14.8</v>
      </c>
      <c r="I221" s="241">
        <v>14</v>
      </c>
      <c r="J221" s="241">
        <v>28.8</v>
      </c>
      <c r="K221" s="241">
        <v>51.388888888888886</v>
      </c>
      <c r="L221" s="242">
        <v>48.611111111111107</v>
      </c>
      <c r="M221" s="243">
        <v>12</v>
      </c>
      <c r="N221" s="243">
        <v>17600</v>
      </c>
      <c r="O221" s="243">
        <v>14800</v>
      </c>
      <c r="P221" s="243">
        <v>0</v>
      </c>
      <c r="Q221" s="243">
        <v>0</v>
      </c>
      <c r="R221" s="243">
        <v>0</v>
      </c>
      <c r="S221" s="243">
        <v>32400</v>
      </c>
      <c r="T221" s="243">
        <v>0</v>
      </c>
      <c r="U221" s="243">
        <v>1600</v>
      </c>
      <c r="V221" s="241">
        <v>1600</v>
      </c>
      <c r="W221"/>
    </row>
    <row r="222" spans="1:23" x14ac:dyDescent="0.25">
      <c r="A222" s="241">
        <v>9</v>
      </c>
      <c r="B222" s="241" t="s">
        <v>124</v>
      </c>
      <c r="C222" s="241">
        <v>4</v>
      </c>
      <c r="D222" s="241" t="s">
        <v>128</v>
      </c>
      <c r="E222" s="241">
        <v>41</v>
      </c>
      <c r="F222" s="241">
        <v>12</v>
      </c>
      <c r="G222" s="241">
        <v>5</v>
      </c>
      <c r="H222" s="241">
        <v>10.199999999999999</v>
      </c>
      <c r="I222" s="241">
        <v>19.8</v>
      </c>
      <c r="J222" s="241">
        <v>30</v>
      </c>
      <c r="K222" s="241">
        <v>33.999999999999993</v>
      </c>
      <c r="L222" s="242">
        <v>66</v>
      </c>
      <c r="M222" s="243">
        <v>22.5</v>
      </c>
      <c r="N222" s="243">
        <v>25600</v>
      </c>
      <c r="O222" s="243">
        <v>30400</v>
      </c>
      <c r="P222" s="243">
        <v>0</v>
      </c>
      <c r="Q222" s="243">
        <v>400</v>
      </c>
      <c r="R222" s="243">
        <v>0</v>
      </c>
      <c r="S222" s="243">
        <v>56400</v>
      </c>
      <c r="T222" s="243">
        <v>0</v>
      </c>
      <c r="U222" s="243">
        <v>800</v>
      </c>
      <c r="V222" s="241">
        <v>800</v>
      </c>
      <c r="W222"/>
    </row>
    <row r="223" spans="1:23" x14ac:dyDescent="0.25">
      <c r="A223" s="241">
        <v>9</v>
      </c>
      <c r="B223" s="241" t="s">
        <v>124</v>
      </c>
      <c r="C223" s="241">
        <v>4</v>
      </c>
      <c r="D223" s="241" t="s">
        <v>128</v>
      </c>
      <c r="E223" s="241">
        <v>42</v>
      </c>
      <c r="F223" s="241">
        <v>12</v>
      </c>
      <c r="G223" s="241">
        <v>5</v>
      </c>
      <c r="H223" s="241">
        <v>18.399999999999999</v>
      </c>
      <c r="I223" s="241">
        <v>27.6</v>
      </c>
      <c r="J223" s="241">
        <v>46</v>
      </c>
      <c r="K223" s="241">
        <v>39.999999999999993</v>
      </c>
      <c r="L223" s="242">
        <v>60</v>
      </c>
      <c r="M223" s="243">
        <v>19</v>
      </c>
      <c r="N223" s="243">
        <v>22800</v>
      </c>
      <c r="O223" s="243">
        <v>14800</v>
      </c>
      <c r="P223" s="243">
        <v>0</v>
      </c>
      <c r="Q223" s="243">
        <v>0</v>
      </c>
      <c r="R223" s="243">
        <v>0</v>
      </c>
      <c r="S223" s="243">
        <v>37600</v>
      </c>
      <c r="T223" s="243">
        <v>0</v>
      </c>
      <c r="U223" s="243">
        <v>800</v>
      </c>
      <c r="V223" s="241">
        <v>800</v>
      </c>
      <c r="W223"/>
    </row>
    <row r="224" spans="1:23" x14ac:dyDescent="0.25">
      <c r="A224" s="241">
        <v>9</v>
      </c>
      <c r="B224" s="241" t="s">
        <v>124</v>
      </c>
      <c r="C224" s="241">
        <v>4</v>
      </c>
      <c r="D224" s="241" t="s">
        <v>128</v>
      </c>
      <c r="E224" s="241">
        <v>43</v>
      </c>
      <c r="F224" s="241">
        <v>12</v>
      </c>
      <c r="G224" s="241">
        <v>5</v>
      </c>
      <c r="H224" s="241">
        <v>22.4</v>
      </c>
      <c r="I224" s="241">
        <v>25.8</v>
      </c>
      <c r="J224" s="241">
        <v>48.2</v>
      </c>
      <c r="K224" s="241">
        <v>46.473029045643152</v>
      </c>
      <c r="L224" s="242">
        <v>53.526970954356841</v>
      </c>
      <c r="M224" s="243">
        <v>3.5</v>
      </c>
      <c r="N224" s="243">
        <v>2400</v>
      </c>
      <c r="O224" s="243">
        <v>30000</v>
      </c>
      <c r="P224" s="243">
        <v>3200</v>
      </c>
      <c r="Q224" s="243">
        <v>0</v>
      </c>
      <c r="R224" s="243">
        <v>0</v>
      </c>
      <c r="S224" s="243">
        <v>35600</v>
      </c>
      <c r="T224" s="243">
        <v>0</v>
      </c>
      <c r="U224" s="243">
        <v>0</v>
      </c>
      <c r="V224" s="241">
        <v>0</v>
      </c>
      <c r="W224"/>
    </row>
    <row r="225" spans="1:23" x14ac:dyDescent="0.25">
      <c r="A225" s="241">
        <v>9</v>
      </c>
      <c r="B225" s="241" t="s">
        <v>124</v>
      </c>
      <c r="C225" s="241">
        <v>4</v>
      </c>
      <c r="D225" s="241" t="s">
        <v>128</v>
      </c>
      <c r="E225" s="241">
        <v>44</v>
      </c>
      <c r="F225" s="241">
        <v>12</v>
      </c>
      <c r="G225" s="241">
        <v>5</v>
      </c>
      <c r="H225" s="241">
        <v>87.6</v>
      </c>
      <c r="I225" s="241">
        <v>54.2</v>
      </c>
      <c r="J225" s="241">
        <v>141.80000000000001</v>
      </c>
      <c r="K225" s="241">
        <v>61.777150916784201</v>
      </c>
      <c r="L225" s="242">
        <v>38.222849083215792</v>
      </c>
      <c r="M225" s="243">
        <v>4</v>
      </c>
      <c r="N225" s="243">
        <v>2800</v>
      </c>
      <c r="O225" s="243">
        <v>18000</v>
      </c>
      <c r="P225" s="243">
        <v>2000</v>
      </c>
      <c r="Q225" s="243">
        <v>0</v>
      </c>
      <c r="R225" s="243">
        <v>0</v>
      </c>
      <c r="S225" s="243">
        <v>22800</v>
      </c>
      <c r="T225" s="243">
        <v>0</v>
      </c>
      <c r="U225" s="243">
        <v>2400</v>
      </c>
      <c r="V225" s="241">
        <v>2400</v>
      </c>
      <c r="W225"/>
    </row>
    <row r="226" spans="1:23" x14ac:dyDescent="0.25">
      <c r="A226" s="241">
        <v>9</v>
      </c>
      <c r="B226" s="241" t="s">
        <v>124</v>
      </c>
      <c r="C226" s="241">
        <v>4</v>
      </c>
      <c r="D226" s="241" t="s">
        <v>128</v>
      </c>
      <c r="E226" s="241">
        <v>45</v>
      </c>
      <c r="F226" s="241">
        <v>12</v>
      </c>
      <c r="G226" s="241">
        <v>5</v>
      </c>
      <c r="H226" s="241">
        <v>46.8</v>
      </c>
      <c r="I226" s="241">
        <v>79.8</v>
      </c>
      <c r="J226" s="241">
        <v>126.6</v>
      </c>
      <c r="K226" s="241">
        <v>36.966824644549767</v>
      </c>
      <c r="L226" s="242">
        <v>63.03317535545024</v>
      </c>
      <c r="M226" s="243">
        <v>12.5</v>
      </c>
      <c r="N226" s="243">
        <v>48000</v>
      </c>
      <c r="O226" s="243">
        <v>29600</v>
      </c>
      <c r="P226" s="243">
        <v>0</v>
      </c>
      <c r="Q226" s="243">
        <v>0</v>
      </c>
      <c r="R226" s="243">
        <v>0</v>
      </c>
      <c r="S226" s="243">
        <v>77600</v>
      </c>
      <c r="T226" s="243">
        <v>0</v>
      </c>
      <c r="U226" s="243">
        <v>14000</v>
      </c>
      <c r="V226" s="241">
        <v>14000</v>
      </c>
      <c r="W226"/>
    </row>
    <row r="227" spans="1:23" x14ac:dyDescent="0.25">
      <c r="A227" s="241">
        <v>9</v>
      </c>
      <c r="B227" s="241" t="s">
        <v>124</v>
      </c>
      <c r="C227" s="241">
        <v>4</v>
      </c>
      <c r="D227" s="241" t="s">
        <v>128</v>
      </c>
      <c r="E227" s="241">
        <v>46</v>
      </c>
      <c r="F227" s="241">
        <v>13</v>
      </c>
      <c r="G227" s="241">
        <v>5</v>
      </c>
      <c r="H227" s="241">
        <v>18.8</v>
      </c>
      <c r="I227" s="241">
        <v>50</v>
      </c>
      <c r="J227" s="241">
        <v>68.8</v>
      </c>
      <c r="K227" s="241">
        <v>27.325581395348838</v>
      </c>
      <c r="L227" s="242">
        <v>72.674418604651166</v>
      </c>
      <c r="M227" s="243">
        <v>21.25</v>
      </c>
      <c r="N227" s="243">
        <v>22800</v>
      </c>
      <c r="O227" s="243">
        <v>10000</v>
      </c>
      <c r="P227" s="243">
        <v>0</v>
      </c>
      <c r="Q227" s="243">
        <v>0</v>
      </c>
      <c r="R227" s="243">
        <v>0</v>
      </c>
      <c r="S227" s="243">
        <v>32800</v>
      </c>
      <c r="T227" s="243">
        <v>0</v>
      </c>
      <c r="U227" s="243">
        <v>2800</v>
      </c>
      <c r="V227" s="241">
        <v>2800</v>
      </c>
      <c r="W227"/>
    </row>
    <row r="228" spans="1:23" x14ac:dyDescent="0.25">
      <c r="A228" s="241">
        <v>9</v>
      </c>
      <c r="B228" s="241" t="s">
        <v>124</v>
      </c>
      <c r="C228" s="241">
        <v>4</v>
      </c>
      <c r="D228" s="241" t="s">
        <v>128</v>
      </c>
      <c r="E228" s="241">
        <v>47</v>
      </c>
      <c r="F228" s="241">
        <v>13</v>
      </c>
      <c r="G228" s="241">
        <v>5</v>
      </c>
      <c r="H228" s="241">
        <v>44.6</v>
      </c>
      <c r="I228" s="241">
        <v>78</v>
      </c>
      <c r="J228" s="241">
        <v>122.6</v>
      </c>
      <c r="K228" s="241">
        <v>36.378466557911914</v>
      </c>
      <c r="L228" s="242">
        <v>63.621533442088094</v>
      </c>
      <c r="M228" s="243">
        <v>5.5</v>
      </c>
      <c r="N228" s="243">
        <v>18000</v>
      </c>
      <c r="O228" s="243">
        <v>20400</v>
      </c>
      <c r="P228" s="243">
        <v>0</v>
      </c>
      <c r="Q228" s="243">
        <v>400</v>
      </c>
      <c r="R228" s="243">
        <v>0</v>
      </c>
      <c r="S228" s="243">
        <v>38800</v>
      </c>
      <c r="T228" s="243">
        <v>0</v>
      </c>
      <c r="U228" s="243">
        <v>0</v>
      </c>
      <c r="V228" s="241">
        <v>0</v>
      </c>
      <c r="W228"/>
    </row>
    <row r="229" spans="1:23" x14ac:dyDescent="0.25">
      <c r="A229" s="241">
        <v>9</v>
      </c>
      <c r="B229" s="241" t="s">
        <v>124</v>
      </c>
      <c r="C229" s="241">
        <v>4</v>
      </c>
      <c r="D229" s="241" t="s">
        <v>128</v>
      </c>
      <c r="E229" s="241">
        <v>48</v>
      </c>
      <c r="F229" s="241">
        <v>13</v>
      </c>
      <c r="G229" s="241">
        <v>5</v>
      </c>
      <c r="H229" s="241">
        <v>56.2</v>
      </c>
      <c r="I229" s="241">
        <v>63</v>
      </c>
      <c r="J229" s="241">
        <v>119.2</v>
      </c>
      <c r="K229" s="241">
        <v>47.147651006711406</v>
      </c>
      <c r="L229" s="242">
        <v>52.852348993288587</v>
      </c>
      <c r="M229" s="243">
        <v>18</v>
      </c>
      <c r="N229" s="243">
        <v>15200</v>
      </c>
      <c r="O229" s="243">
        <v>15200</v>
      </c>
      <c r="P229" s="243">
        <v>400</v>
      </c>
      <c r="Q229" s="243">
        <v>400</v>
      </c>
      <c r="R229" s="243">
        <v>0</v>
      </c>
      <c r="S229" s="243">
        <v>31200</v>
      </c>
      <c r="T229" s="243">
        <v>0</v>
      </c>
      <c r="U229" s="243">
        <v>400</v>
      </c>
      <c r="V229" s="241">
        <v>400</v>
      </c>
      <c r="W229"/>
    </row>
    <row r="230" spans="1:23" x14ac:dyDescent="0.25">
      <c r="A230" s="241">
        <v>9</v>
      </c>
      <c r="B230" s="241" t="s">
        <v>124</v>
      </c>
      <c r="C230" s="241">
        <v>4</v>
      </c>
      <c r="D230" s="241" t="s">
        <v>128</v>
      </c>
      <c r="E230" s="241">
        <v>49</v>
      </c>
      <c r="F230" s="241">
        <v>13</v>
      </c>
      <c r="G230" s="241">
        <v>5</v>
      </c>
      <c r="H230" s="241">
        <v>14.2</v>
      </c>
      <c r="I230" s="241">
        <v>8.6</v>
      </c>
      <c r="J230" s="241">
        <v>22.799999999999997</v>
      </c>
      <c r="K230" s="241">
        <v>62.280701754385973</v>
      </c>
      <c r="L230" s="242">
        <v>37.719298245614041</v>
      </c>
      <c r="M230" s="243">
        <v>0</v>
      </c>
      <c r="N230" s="243">
        <v>5200</v>
      </c>
      <c r="O230" s="243">
        <v>4400</v>
      </c>
      <c r="P230" s="243">
        <v>0</v>
      </c>
      <c r="Q230" s="243">
        <v>800</v>
      </c>
      <c r="R230" s="243">
        <v>0</v>
      </c>
      <c r="S230" s="243">
        <v>10400</v>
      </c>
      <c r="T230" s="243">
        <v>0</v>
      </c>
      <c r="U230" s="243">
        <v>400</v>
      </c>
      <c r="V230" s="241">
        <v>400</v>
      </c>
      <c r="W230"/>
    </row>
    <row r="231" spans="1:23" x14ac:dyDescent="0.25">
      <c r="A231" s="241">
        <v>9</v>
      </c>
      <c r="B231" s="241" t="s">
        <v>124</v>
      </c>
      <c r="C231" s="241">
        <v>4</v>
      </c>
      <c r="D231" s="241" t="s">
        <v>128</v>
      </c>
      <c r="E231" s="241">
        <v>50</v>
      </c>
      <c r="F231" s="241">
        <v>13</v>
      </c>
      <c r="G231" s="241">
        <v>5</v>
      </c>
      <c r="H231" s="241">
        <v>16.2</v>
      </c>
      <c r="I231" s="241">
        <v>27.8</v>
      </c>
      <c r="J231" s="241">
        <v>44</v>
      </c>
      <c r="K231" s="241">
        <v>36.81818181818182</v>
      </c>
      <c r="L231" s="242">
        <v>63.18181818181818</v>
      </c>
      <c r="M231" s="243">
        <v>4.166666666666667</v>
      </c>
      <c r="N231" s="243">
        <v>30000</v>
      </c>
      <c r="O231" s="243">
        <v>39200</v>
      </c>
      <c r="P231" s="243">
        <v>400</v>
      </c>
      <c r="Q231" s="243">
        <v>800</v>
      </c>
      <c r="R231" s="243">
        <v>0</v>
      </c>
      <c r="S231" s="243">
        <v>70400</v>
      </c>
      <c r="T231" s="243">
        <v>0</v>
      </c>
      <c r="U231" s="243">
        <v>800</v>
      </c>
      <c r="V231" s="241">
        <v>800</v>
      </c>
      <c r="W231"/>
    </row>
    <row r="232" spans="1:23" x14ac:dyDescent="0.25">
      <c r="A232" s="241">
        <v>9</v>
      </c>
      <c r="B232" s="241" t="s">
        <v>124</v>
      </c>
      <c r="C232" s="241">
        <v>4</v>
      </c>
      <c r="D232" s="241" t="s">
        <v>129</v>
      </c>
      <c r="E232" s="241">
        <v>51</v>
      </c>
      <c r="F232" s="241">
        <v>11</v>
      </c>
      <c r="G232" s="241">
        <v>5</v>
      </c>
      <c r="H232" s="241">
        <v>12.6</v>
      </c>
      <c r="I232" s="241">
        <v>24.6</v>
      </c>
      <c r="J232" s="241">
        <v>37.200000000000003</v>
      </c>
      <c r="K232" s="241">
        <v>33.87096774193548</v>
      </c>
      <c r="L232" s="242">
        <v>66.129032258064512</v>
      </c>
      <c r="M232" s="243">
        <v>0</v>
      </c>
      <c r="N232" s="243">
        <v>6000</v>
      </c>
      <c r="O232" s="243">
        <v>16000</v>
      </c>
      <c r="P232" s="243">
        <v>0</v>
      </c>
      <c r="Q232" s="243">
        <v>0</v>
      </c>
      <c r="R232" s="243">
        <v>800</v>
      </c>
      <c r="S232" s="243">
        <v>22800</v>
      </c>
      <c r="T232" s="243">
        <v>0</v>
      </c>
      <c r="U232" s="243">
        <v>0</v>
      </c>
      <c r="V232" s="241">
        <v>0</v>
      </c>
      <c r="W232"/>
    </row>
    <row r="233" spans="1:23" x14ac:dyDescent="0.25">
      <c r="A233" s="241">
        <v>9</v>
      </c>
      <c r="B233" s="241" t="s">
        <v>124</v>
      </c>
      <c r="C233" s="241">
        <v>4</v>
      </c>
      <c r="D233" s="241" t="s">
        <v>129</v>
      </c>
      <c r="E233" s="241">
        <v>52</v>
      </c>
      <c r="F233" s="241">
        <v>11</v>
      </c>
      <c r="G233" s="241">
        <v>5</v>
      </c>
      <c r="H233" s="241">
        <v>23.2</v>
      </c>
      <c r="I233" s="241">
        <v>27</v>
      </c>
      <c r="J233" s="241">
        <v>50.2</v>
      </c>
      <c r="K233" s="241">
        <v>46.21513944223107</v>
      </c>
      <c r="L233" s="242">
        <v>53.784860557768923</v>
      </c>
      <c r="M233" s="243">
        <v>2.5</v>
      </c>
      <c r="N233" s="243">
        <v>6400</v>
      </c>
      <c r="O233" s="243">
        <v>36800</v>
      </c>
      <c r="P233" s="243">
        <v>0</v>
      </c>
      <c r="Q233" s="243">
        <v>0</v>
      </c>
      <c r="R233" s="243">
        <v>0</v>
      </c>
      <c r="S233" s="243">
        <v>43200</v>
      </c>
      <c r="T233" s="243">
        <v>0</v>
      </c>
      <c r="U233" s="243">
        <v>1200</v>
      </c>
      <c r="V233" s="241">
        <v>1200</v>
      </c>
      <c r="W233"/>
    </row>
    <row r="234" spans="1:23" x14ac:dyDescent="0.25">
      <c r="A234" s="241">
        <v>9</v>
      </c>
      <c r="B234" s="241" t="s">
        <v>124</v>
      </c>
      <c r="C234" s="241">
        <v>4</v>
      </c>
      <c r="D234" s="241" t="s">
        <v>129</v>
      </c>
      <c r="E234" s="241">
        <v>53</v>
      </c>
      <c r="F234" s="241">
        <v>11</v>
      </c>
      <c r="G234" s="241">
        <v>5</v>
      </c>
      <c r="H234" s="241">
        <v>41.2</v>
      </c>
      <c r="I234" s="241">
        <v>31.4</v>
      </c>
      <c r="J234" s="241">
        <v>72.599999999999994</v>
      </c>
      <c r="K234" s="241">
        <v>56.749311294765846</v>
      </c>
      <c r="L234" s="242">
        <v>43.250688705234161</v>
      </c>
      <c r="M234" s="243">
        <v>2.8571428571428572</v>
      </c>
      <c r="N234" s="243">
        <v>18400</v>
      </c>
      <c r="O234" s="243">
        <v>57200</v>
      </c>
      <c r="P234" s="243">
        <v>4400</v>
      </c>
      <c r="Q234" s="243">
        <v>800</v>
      </c>
      <c r="R234" s="243">
        <v>0</v>
      </c>
      <c r="S234" s="243">
        <v>80800</v>
      </c>
      <c r="T234" s="243">
        <v>0</v>
      </c>
      <c r="U234" s="243">
        <v>3200</v>
      </c>
      <c r="V234" s="241">
        <v>3200</v>
      </c>
      <c r="W234"/>
    </row>
    <row r="235" spans="1:23" x14ac:dyDescent="0.25">
      <c r="A235" s="241">
        <v>9</v>
      </c>
      <c r="B235" s="241" t="s">
        <v>124</v>
      </c>
      <c r="C235" s="241">
        <v>4</v>
      </c>
      <c r="D235" s="241" t="s">
        <v>129</v>
      </c>
      <c r="E235" s="241">
        <v>54</v>
      </c>
      <c r="F235" s="241">
        <v>11</v>
      </c>
      <c r="G235" s="241">
        <v>5</v>
      </c>
      <c r="H235" s="241">
        <v>19</v>
      </c>
      <c r="I235" s="241">
        <v>44.6</v>
      </c>
      <c r="J235" s="241">
        <v>63.6</v>
      </c>
      <c r="K235" s="241">
        <v>29.874213836477988</v>
      </c>
      <c r="L235" s="242">
        <v>70.125786163522008</v>
      </c>
      <c r="M235" s="243">
        <v>20</v>
      </c>
      <c r="N235" s="243">
        <v>14400</v>
      </c>
      <c r="O235" s="243">
        <v>23200</v>
      </c>
      <c r="P235" s="243">
        <v>2400</v>
      </c>
      <c r="Q235" s="243">
        <v>0</v>
      </c>
      <c r="R235" s="243">
        <v>0</v>
      </c>
      <c r="S235" s="243">
        <v>40000</v>
      </c>
      <c r="T235" s="243">
        <v>0</v>
      </c>
      <c r="U235" s="243">
        <v>3200</v>
      </c>
      <c r="V235" s="241">
        <v>3200</v>
      </c>
      <c r="W235"/>
    </row>
    <row r="236" spans="1:23" x14ac:dyDescent="0.25">
      <c r="A236" s="241">
        <v>9</v>
      </c>
      <c r="B236" s="241" t="s">
        <v>124</v>
      </c>
      <c r="C236" s="241">
        <v>4</v>
      </c>
      <c r="D236" s="241" t="s">
        <v>129</v>
      </c>
      <c r="E236" s="241">
        <v>55</v>
      </c>
      <c r="F236" s="241">
        <v>11</v>
      </c>
      <c r="G236" s="241">
        <v>5</v>
      </c>
      <c r="H236" s="241">
        <v>22.8</v>
      </c>
      <c r="I236" s="241">
        <v>92.6</v>
      </c>
      <c r="J236" s="241">
        <v>115.39999999999999</v>
      </c>
      <c r="K236" s="241">
        <v>19.75736568457539</v>
      </c>
      <c r="L236" s="242">
        <v>80.24263431542461</v>
      </c>
      <c r="M236" s="243">
        <v>2</v>
      </c>
      <c r="N236" s="243">
        <v>6400</v>
      </c>
      <c r="O236" s="243">
        <v>12000</v>
      </c>
      <c r="P236" s="243">
        <v>0</v>
      </c>
      <c r="Q236" s="243">
        <v>0</v>
      </c>
      <c r="R236" s="243">
        <v>0</v>
      </c>
      <c r="S236" s="243">
        <v>18400</v>
      </c>
      <c r="T236" s="243">
        <v>0</v>
      </c>
      <c r="U236" s="243">
        <v>400</v>
      </c>
      <c r="V236" s="241">
        <v>400</v>
      </c>
      <c r="W236"/>
    </row>
    <row r="237" spans="1:23" x14ac:dyDescent="0.25">
      <c r="A237" s="241">
        <v>9</v>
      </c>
      <c r="B237" s="241" t="s">
        <v>124</v>
      </c>
      <c r="C237" s="241">
        <v>4</v>
      </c>
      <c r="D237" s="241" t="s">
        <v>129</v>
      </c>
      <c r="E237" s="241">
        <v>56</v>
      </c>
      <c r="F237" s="241">
        <v>14</v>
      </c>
      <c r="G237" s="241">
        <v>5</v>
      </c>
      <c r="H237" s="241">
        <v>56.6</v>
      </c>
      <c r="I237" s="241">
        <v>62</v>
      </c>
      <c r="J237" s="241">
        <v>118.6</v>
      </c>
      <c r="K237" s="241">
        <v>47.723440134907257</v>
      </c>
      <c r="L237" s="242">
        <v>52.27655986509275</v>
      </c>
      <c r="M237" s="243">
        <v>45</v>
      </c>
      <c r="N237" s="243">
        <v>9200</v>
      </c>
      <c r="O237" s="243">
        <v>20400</v>
      </c>
      <c r="P237" s="243">
        <v>0</v>
      </c>
      <c r="Q237" s="243">
        <v>0</v>
      </c>
      <c r="R237" s="243">
        <v>0</v>
      </c>
      <c r="S237" s="243">
        <v>29600</v>
      </c>
      <c r="T237" s="243">
        <v>0</v>
      </c>
      <c r="U237" s="243">
        <v>400</v>
      </c>
      <c r="V237" s="241">
        <v>400</v>
      </c>
      <c r="W237"/>
    </row>
    <row r="238" spans="1:23" x14ac:dyDescent="0.25">
      <c r="A238" s="241">
        <v>9</v>
      </c>
      <c r="B238" s="241" t="s">
        <v>124</v>
      </c>
      <c r="C238" s="241">
        <v>4</v>
      </c>
      <c r="D238" s="241" t="s">
        <v>129</v>
      </c>
      <c r="E238" s="241">
        <v>57</v>
      </c>
      <c r="F238" s="241">
        <v>14</v>
      </c>
      <c r="G238" s="241">
        <v>5</v>
      </c>
      <c r="H238" s="241">
        <v>23.4</v>
      </c>
      <c r="I238" s="241">
        <v>44.6</v>
      </c>
      <c r="J238" s="241">
        <v>68</v>
      </c>
      <c r="K238" s="241">
        <v>34.411764705882355</v>
      </c>
      <c r="L238" s="242">
        <v>65.588235294117652</v>
      </c>
      <c r="M238" s="243">
        <v>15</v>
      </c>
      <c r="N238" s="243">
        <v>10000</v>
      </c>
      <c r="O238" s="243">
        <v>55600</v>
      </c>
      <c r="P238" s="243">
        <v>0</v>
      </c>
      <c r="Q238" s="243">
        <v>0</v>
      </c>
      <c r="R238" s="243">
        <v>0</v>
      </c>
      <c r="S238" s="243">
        <v>65600</v>
      </c>
      <c r="T238" s="243">
        <v>0</v>
      </c>
      <c r="U238" s="243">
        <v>400</v>
      </c>
      <c r="V238" s="241">
        <v>400</v>
      </c>
      <c r="W238"/>
    </row>
    <row r="239" spans="1:23" x14ac:dyDescent="0.25">
      <c r="A239" s="241">
        <v>9</v>
      </c>
      <c r="B239" s="241" t="s">
        <v>124</v>
      </c>
      <c r="C239" s="241">
        <v>4</v>
      </c>
      <c r="D239" s="241" t="s">
        <v>129</v>
      </c>
      <c r="E239" s="241">
        <v>58</v>
      </c>
      <c r="F239" s="241">
        <v>11</v>
      </c>
      <c r="G239" s="241">
        <v>5</v>
      </c>
      <c r="H239" s="241">
        <v>30.6</v>
      </c>
      <c r="I239" s="241">
        <v>40.200000000000003</v>
      </c>
      <c r="J239" s="241">
        <v>70.800000000000011</v>
      </c>
      <c r="K239" s="241">
        <v>43.220338983050837</v>
      </c>
      <c r="L239" s="242">
        <v>56.779661016949149</v>
      </c>
      <c r="M239" s="243">
        <v>5</v>
      </c>
      <c r="N239" s="243">
        <v>9200</v>
      </c>
      <c r="O239" s="243">
        <v>22800</v>
      </c>
      <c r="P239" s="243">
        <v>0</v>
      </c>
      <c r="Q239" s="243">
        <v>0</v>
      </c>
      <c r="R239" s="243">
        <v>0</v>
      </c>
      <c r="S239" s="243">
        <v>32000</v>
      </c>
      <c r="T239" s="243">
        <v>0</v>
      </c>
      <c r="U239" s="243">
        <v>2400</v>
      </c>
      <c r="V239" s="241">
        <v>2400</v>
      </c>
      <c r="W239"/>
    </row>
    <row r="240" spans="1:23" x14ac:dyDescent="0.25">
      <c r="A240" s="241">
        <v>9</v>
      </c>
      <c r="B240" s="241" t="s">
        <v>124</v>
      </c>
      <c r="C240" s="241">
        <v>4</v>
      </c>
      <c r="D240" s="241" t="s">
        <v>129</v>
      </c>
      <c r="E240" s="241">
        <v>59</v>
      </c>
      <c r="F240" s="241">
        <v>14</v>
      </c>
      <c r="G240" s="241">
        <v>5</v>
      </c>
      <c r="H240" s="241">
        <v>61.8</v>
      </c>
      <c r="I240" s="241">
        <v>51.2</v>
      </c>
      <c r="J240" s="241">
        <v>113</v>
      </c>
      <c r="K240" s="241">
        <v>54.690265486725664</v>
      </c>
      <c r="L240" s="242">
        <v>45.309734513274336</v>
      </c>
      <c r="M240" s="243">
        <v>5</v>
      </c>
      <c r="N240" s="243">
        <v>19600</v>
      </c>
      <c r="O240" s="243">
        <v>11200</v>
      </c>
      <c r="P240" s="243">
        <v>800</v>
      </c>
      <c r="Q240" s="243">
        <v>0</v>
      </c>
      <c r="R240" s="243">
        <v>0</v>
      </c>
      <c r="S240" s="243">
        <v>31600</v>
      </c>
      <c r="T240" s="243">
        <v>0</v>
      </c>
      <c r="U240" s="243">
        <v>400</v>
      </c>
      <c r="V240" s="241">
        <v>400</v>
      </c>
      <c r="W240"/>
    </row>
    <row r="241" spans="1:23" x14ac:dyDescent="0.25">
      <c r="A241" s="241">
        <v>9</v>
      </c>
      <c r="B241" s="241" t="s">
        <v>124</v>
      </c>
      <c r="C241" s="241">
        <v>4</v>
      </c>
      <c r="D241" s="241" t="s">
        <v>129</v>
      </c>
      <c r="E241" s="241">
        <v>60</v>
      </c>
      <c r="F241" s="241">
        <v>14</v>
      </c>
      <c r="G241" s="241">
        <v>5</v>
      </c>
      <c r="H241" s="241">
        <v>62</v>
      </c>
      <c r="I241" s="241">
        <v>44</v>
      </c>
      <c r="J241" s="241">
        <v>106</v>
      </c>
      <c r="K241" s="241">
        <v>58.490566037735846</v>
      </c>
      <c r="L241" s="242">
        <v>41.509433962264154</v>
      </c>
      <c r="M241" s="243">
        <v>5</v>
      </c>
      <c r="N241" s="243">
        <v>7600</v>
      </c>
      <c r="O241" s="243">
        <v>22400</v>
      </c>
      <c r="P241" s="243">
        <v>1200</v>
      </c>
      <c r="Q241" s="243">
        <v>0</v>
      </c>
      <c r="R241" s="243">
        <v>0</v>
      </c>
      <c r="S241" s="243">
        <v>31200</v>
      </c>
      <c r="T241" s="243">
        <v>0</v>
      </c>
      <c r="U241" s="243">
        <v>800</v>
      </c>
      <c r="V241" s="241">
        <v>800</v>
      </c>
      <c r="W241"/>
    </row>
    <row r="242" spans="1:23" x14ac:dyDescent="0.25">
      <c r="A242" s="241">
        <v>14</v>
      </c>
      <c r="B242" s="241" t="s">
        <v>122</v>
      </c>
      <c r="C242" s="241">
        <v>5</v>
      </c>
      <c r="D242" s="241" t="s">
        <v>128</v>
      </c>
      <c r="E242" s="241">
        <v>1</v>
      </c>
      <c r="F242" s="241">
        <v>3</v>
      </c>
      <c r="G242" s="241">
        <v>5</v>
      </c>
      <c r="H242" s="241">
        <v>23.6</v>
      </c>
      <c r="I242" s="241">
        <v>31.6</v>
      </c>
      <c r="J242" s="241">
        <v>55.2</v>
      </c>
      <c r="K242" s="241">
        <v>42.753623188405797</v>
      </c>
      <c r="L242" s="242">
        <v>57.246376811594203</v>
      </c>
      <c r="M242" s="243">
        <v>7.75</v>
      </c>
      <c r="N242" s="243">
        <v>3600</v>
      </c>
      <c r="O242" s="243">
        <v>3200</v>
      </c>
      <c r="P242" s="243">
        <v>0</v>
      </c>
      <c r="Q242" s="243">
        <v>0</v>
      </c>
      <c r="R242" s="243">
        <v>0</v>
      </c>
      <c r="S242" s="243">
        <v>6800</v>
      </c>
      <c r="T242" s="243">
        <v>0</v>
      </c>
      <c r="U242" s="243">
        <v>400</v>
      </c>
      <c r="V242" s="241">
        <v>400</v>
      </c>
      <c r="W242"/>
    </row>
    <row r="243" spans="1:23" x14ac:dyDescent="0.25">
      <c r="A243" s="241">
        <v>14</v>
      </c>
      <c r="B243" s="241" t="s">
        <v>122</v>
      </c>
      <c r="C243" s="241">
        <v>5</v>
      </c>
      <c r="D243" s="241" t="s">
        <v>128</v>
      </c>
      <c r="E243" s="241">
        <v>2</v>
      </c>
      <c r="F243" s="241">
        <v>3</v>
      </c>
      <c r="G243" s="241">
        <v>5</v>
      </c>
      <c r="H243" s="241">
        <v>33</v>
      </c>
      <c r="I243" s="241">
        <v>59.2</v>
      </c>
      <c r="J243" s="241">
        <v>92.2</v>
      </c>
      <c r="K243" s="241">
        <v>35.791757049891537</v>
      </c>
      <c r="L243" s="242">
        <v>64.208242950108456</v>
      </c>
      <c r="M243" s="243">
        <v>13.1</v>
      </c>
      <c r="N243" s="243">
        <v>7600</v>
      </c>
      <c r="O243" s="243">
        <v>7200</v>
      </c>
      <c r="P243" s="243">
        <v>0</v>
      </c>
      <c r="Q243" s="243">
        <v>0</v>
      </c>
      <c r="R243" s="243">
        <v>0</v>
      </c>
      <c r="S243" s="243">
        <v>14800</v>
      </c>
      <c r="T243" s="243">
        <v>0</v>
      </c>
      <c r="U243" s="243">
        <v>400</v>
      </c>
      <c r="V243" s="241">
        <v>400</v>
      </c>
      <c r="W243"/>
    </row>
    <row r="244" spans="1:23" x14ac:dyDescent="0.25">
      <c r="A244" s="241">
        <v>14</v>
      </c>
      <c r="B244" s="241" t="s">
        <v>122</v>
      </c>
      <c r="C244" s="241">
        <v>5</v>
      </c>
      <c r="D244" s="241" t="s">
        <v>128</v>
      </c>
      <c r="E244" s="241">
        <v>3</v>
      </c>
      <c r="F244" s="241">
        <v>3</v>
      </c>
      <c r="G244" s="241">
        <v>5</v>
      </c>
      <c r="H244" s="241">
        <v>36.6</v>
      </c>
      <c r="I244" s="241">
        <v>27.6</v>
      </c>
      <c r="J244" s="241">
        <v>64.2</v>
      </c>
      <c r="K244" s="241">
        <v>57.009345794392523</v>
      </c>
      <c r="L244" s="242">
        <v>42.990654205607477</v>
      </c>
      <c r="M244" s="243">
        <v>3.3333333333333335</v>
      </c>
      <c r="N244" s="243">
        <v>6400</v>
      </c>
      <c r="O244" s="243">
        <v>15600</v>
      </c>
      <c r="P244" s="243">
        <v>1600</v>
      </c>
      <c r="Q244" s="243">
        <v>0</v>
      </c>
      <c r="R244" s="243">
        <v>0</v>
      </c>
      <c r="S244" s="243">
        <v>23600</v>
      </c>
      <c r="T244" s="243">
        <v>0</v>
      </c>
      <c r="U244" s="243">
        <v>800</v>
      </c>
      <c r="V244" s="241">
        <v>800</v>
      </c>
      <c r="W244"/>
    </row>
    <row r="245" spans="1:23" x14ac:dyDescent="0.25">
      <c r="A245" s="241">
        <v>14</v>
      </c>
      <c r="B245" s="241" t="s">
        <v>122</v>
      </c>
      <c r="C245" s="241">
        <v>5</v>
      </c>
      <c r="D245" s="241" t="s">
        <v>128</v>
      </c>
      <c r="E245" s="241">
        <v>4</v>
      </c>
      <c r="F245" s="241">
        <v>4</v>
      </c>
      <c r="G245" s="241">
        <v>5</v>
      </c>
      <c r="H245" s="241">
        <v>14.6</v>
      </c>
      <c r="I245" s="241">
        <v>31.2</v>
      </c>
      <c r="J245" s="241">
        <v>45.8</v>
      </c>
      <c r="K245" s="241">
        <v>31.877729257641924</v>
      </c>
      <c r="L245" s="242">
        <v>68.122270742358083</v>
      </c>
      <c r="M245" s="243">
        <v>2.5</v>
      </c>
      <c r="N245" s="243">
        <v>800</v>
      </c>
      <c r="O245" s="243">
        <v>6000</v>
      </c>
      <c r="P245" s="243">
        <v>0</v>
      </c>
      <c r="Q245" s="243">
        <v>0</v>
      </c>
      <c r="R245" s="243">
        <v>0</v>
      </c>
      <c r="S245" s="243">
        <v>6800</v>
      </c>
      <c r="T245" s="243">
        <v>0</v>
      </c>
      <c r="U245" s="243">
        <v>0</v>
      </c>
      <c r="V245" s="241">
        <v>0</v>
      </c>
      <c r="W245"/>
    </row>
    <row r="246" spans="1:23" x14ac:dyDescent="0.25">
      <c r="A246" s="241">
        <v>14</v>
      </c>
      <c r="B246" s="241" t="s">
        <v>122</v>
      </c>
      <c r="C246" s="241">
        <v>5</v>
      </c>
      <c r="D246" s="241" t="s">
        <v>128</v>
      </c>
      <c r="E246" s="241">
        <v>5</v>
      </c>
      <c r="F246" s="241">
        <v>4</v>
      </c>
      <c r="G246" s="241">
        <v>5</v>
      </c>
      <c r="H246" s="241">
        <v>25.6</v>
      </c>
      <c r="I246" s="241">
        <v>32</v>
      </c>
      <c r="J246" s="241">
        <v>57.6</v>
      </c>
      <c r="K246" s="241">
        <v>44.444444444444443</v>
      </c>
      <c r="L246" s="242">
        <v>55.555555555555557</v>
      </c>
      <c r="M246" s="243">
        <v>12</v>
      </c>
      <c r="N246" s="243">
        <v>12400</v>
      </c>
      <c r="O246" s="243">
        <v>9200</v>
      </c>
      <c r="P246" s="243">
        <v>0</v>
      </c>
      <c r="Q246" s="243">
        <v>0</v>
      </c>
      <c r="R246" s="243">
        <v>0</v>
      </c>
      <c r="S246" s="243">
        <v>21600</v>
      </c>
      <c r="T246" s="243">
        <v>0</v>
      </c>
      <c r="U246" s="243">
        <v>1200</v>
      </c>
      <c r="V246" s="241">
        <v>1200</v>
      </c>
      <c r="W246"/>
    </row>
    <row r="247" spans="1:23" x14ac:dyDescent="0.25">
      <c r="A247" s="241">
        <v>14</v>
      </c>
      <c r="B247" s="241" t="s">
        <v>122</v>
      </c>
      <c r="C247" s="241">
        <v>5</v>
      </c>
      <c r="D247" s="241" t="s">
        <v>128</v>
      </c>
      <c r="E247" s="241">
        <v>6</v>
      </c>
      <c r="F247" s="241">
        <v>5</v>
      </c>
      <c r="G247" s="241">
        <v>5</v>
      </c>
      <c r="H247" s="241">
        <v>39.799999999999997</v>
      </c>
      <c r="I247" s="241">
        <v>36</v>
      </c>
      <c r="J247" s="241">
        <v>75.8</v>
      </c>
      <c r="K247" s="241">
        <v>52.506596306068595</v>
      </c>
      <c r="L247" s="242">
        <v>47.493403693931398</v>
      </c>
      <c r="M247" s="243">
        <v>3</v>
      </c>
      <c r="N247" s="243">
        <v>400</v>
      </c>
      <c r="O247" s="243">
        <v>4400</v>
      </c>
      <c r="P247" s="243">
        <v>0</v>
      </c>
      <c r="Q247" s="243">
        <v>0</v>
      </c>
      <c r="R247" s="243">
        <v>0</v>
      </c>
      <c r="S247" s="243">
        <v>4800</v>
      </c>
      <c r="T247" s="243">
        <v>0</v>
      </c>
      <c r="U247" s="243">
        <v>0</v>
      </c>
      <c r="V247" s="241">
        <v>0</v>
      </c>
      <c r="W247"/>
    </row>
    <row r="248" spans="1:23" x14ac:dyDescent="0.25">
      <c r="A248" s="241">
        <v>14</v>
      </c>
      <c r="B248" s="241" t="s">
        <v>122</v>
      </c>
      <c r="C248" s="241">
        <v>5</v>
      </c>
      <c r="D248" s="241" t="s">
        <v>128</v>
      </c>
      <c r="E248" s="241">
        <v>7</v>
      </c>
      <c r="F248" s="241">
        <v>5</v>
      </c>
      <c r="G248" s="241">
        <v>5</v>
      </c>
      <c r="H248" s="241">
        <v>16.8</v>
      </c>
      <c r="I248" s="241">
        <v>27.2</v>
      </c>
      <c r="J248" s="241">
        <v>44</v>
      </c>
      <c r="K248" s="241">
        <v>38.18181818181818</v>
      </c>
      <c r="L248" s="242">
        <v>61.81818181818182</v>
      </c>
      <c r="M248" s="243">
        <v>5</v>
      </c>
      <c r="N248" s="243" t="e">
        <v>#DIV/0!</v>
      </c>
      <c r="O248" s="243">
        <v>10000</v>
      </c>
      <c r="P248" s="243">
        <v>8800</v>
      </c>
      <c r="Q248" s="243">
        <v>0</v>
      </c>
      <c r="R248" s="243">
        <v>0</v>
      </c>
      <c r="S248" s="243" t="e">
        <v>#DIV/0!</v>
      </c>
      <c r="T248" s="243">
        <v>0</v>
      </c>
      <c r="U248" s="243">
        <v>0</v>
      </c>
      <c r="V248" s="241">
        <v>0</v>
      </c>
      <c r="W248"/>
    </row>
    <row r="249" spans="1:23" x14ac:dyDescent="0.25">
      <c r="A249" s="241">
        <v>14</v>
      </c>
      <c r="B249" s="241" t="s">
        <v>122</v>
      </c>
      <c r="C249" s="241">
        <v>5</v>
      </c>
      <c r="D249" s="241" t="s">
        <v>128</v>
      </c>
      <c r="E249" s="241">
        <v>8</v>
      </c>
      <c r="F249" s="241">
        <v>6</v>
      </c>
      <c r="G249" s="241">
        <v>5</v>
      </c>
      <c r="H249" s="241">
        <v>17.399999999999999</v>
      </c>
      <c r="I249" s="241">
        <v>21</v>
      </c>
      <c r="J249" s="241">
        <v>38.4</v>
      </c>
      <c r="K249" s="241">
        <v>45.312499999999993</v>
      </c>
      <c r="L249" s="242">
        <v>54.6875</v>
      </c>
      <c r="M249" s="243">
        <v>10</v>
      </c>
      <c r="N249" s="243">
        <v>3600</v>
      </c>
      <c r="O249" s="243">
        <v>6800</v>
      </c>
      <c r="P249" s="243">
        <v>0</v>
      </c>
      <c r="Q249" s="243">
        <v>0</v>
      </c>
      <c r="R249" s="243">
        <v>0</v>
      </c>
      <c r="S249" s="243">
        <v>10400</v>
      </c>
      <c r="T249" s="243">
        <v>0</v>
      </c>
      <c r="U249" s="243">
        <v>0</v>
      </c>
      <c r="V249" s="241">
        <v>0</v>
      </c>
      <c r="W249"/>
    </row>
    <row r="250" spans="1:23" x14ac:dyDescent="0.25">
      <c r="A250" s="241">
        <v>14</v>
      </c>
      <c r="B250" s="241" t="s">
        <v>122</v>
      </c>
      <c r="C250" s="241">
        <v>5</v>
      </c>
      <c r="D250" s="241" t="s">
        <v>128</v>
      </c>
      <c r="E250" s="241">
        <v>9</v>
      </c>
      <c r="F250" s="241">
        <v>7</v>
      </c>
      <c r="G250" s="241">
        <v>5</v>
      </c>
      <c r="H250" s="241">
        <v>20.6</v>
      </c>
      <c r="I250" s="241">
        <v>44</v>
      </c>
      <c r="J250" s="241">
        <v>64.599999999999994</v>
      </c>
      <c r="K250" s="241">
        <v>31.888544891640869</v>
      </c>
      <c r="L250" s="242">
        <v>68.111455108359138</v>
      </c>
      <c r="M250" s="243">
        <v>0</v>
      </c>
      <c r="N250" s="243">
        <v>2800</v>
      </c>
      <c r="O250" s="243">
        <v>3200</v>
      </c>
      <c r="P250" s="243">
        <v>0</v>
      </c>
      <c r="Q250" s="243">
        <v>0</v>
      </c>
      <c r="R250" s="243">
        <v>0</v>
      </c>
      <c r="S250" s="243">
        <v>6000</v>
      </c>
      <c r="T250" s="243">
        <v>0</v>
      </c>
      <c r="U250" s="243">
        <v>1200</v>
      </c>
      <c r="V250" s="241">
        <v>1200</v>
      </c>
      <c r="W250"/>
    </row>
    <row r="251" spans="1:23" x14ac:dyDescent="0.25">
      <c r="A251" s="241">
        <v>14</v>
      </c>
      <c r="B251" s="241" t="s">
        <v>122</v>
      </c>
      <c r="C251" s="241">
        <v>5</v>
      </c>
      <c r="D251" s="241" t="s">
        <v>128</v>
      </c>
      <c r="E251" s="241">
        <v>10</v>
      </c>
      <c r="F251" s="241">
        <v>7</v>
      </c>
      <c r="G251" s="241">
        <v>5</v>
      </c>
      <c r="H251" s="241">
        <v>22.8</v>
      </c>
      <c r="I251" s="241">
        <v>36.799999999999997</v>
      </c>
      <c r="J251" s="241">
        <v>59.599999999999994</v>
      </c>
      <c r="K251" s="241">
        <v>38.255033557046985</v>
      </c>
      <c r="L251" s="242">
        <v>61.744966442953022</v>
      </c>
      <c r="M251" s="243">
        <v>0.55555555555555558</v>
      </c>
      <c r="N251" s="243">
        <v>6800</v>
      </c>
      <c r="O251" s="243">
        <v>15200</v>
      </c>
      <c r="P251" s="243">
        <v>0</v>
      </c>
      <c r="Q251" s="243">
        <v>0</v>
      </c>
      <c r="R251" s="243">
        <v>0</v>
      </c>
      <c r="S251" s="243">
        <v>22000</v>
      </c>
      <c r="T251" s="243">
        <v>0</v>
      </c>
      <c r="U251" s="243">
        <v>0</v>
      </c>
      <c r="V251" s="241">
        <v>0</v>
      </c>
      <c r="W251"/>
    </row>
    <row r="252" spans="1:23" x14ac:dyDescent="0.25">
      <c r="A252" s="241">
        <v>14</v>
      </c>
      <c r="B252" s="241" t="s">
        <v>122</v>
      </c>
      <c r="C252" s="241">
        <v>5</v>
      </c>
      <c r="D252" s="241" t="s">
        <v>129</v>
      </c>
      <c r="E252" s="241">
        <v>11</v>
      </c>
      <c r="F252" s="241">
        <v>3</v>
      </c>
      <c r="G252" s="241">
        <v>5</v>
      </c>
      <c r="H252" s="241">
        <v>20.399999999999999</v>
      </c>
      <c r="I252" s="241">
        <v>32.4</v>
      </c>
      <c r="J252" s="241">
        <v>52.8</v>
      </c>
      <c r="K252" s="241">
        <v>38.636363636363633</v>
      </c>
      <c r="L252" s="242">
        <v>61.363636363636367</v>
      </c>
      <c r="M252" s="243">
        <v>0.625</v>
      </c>
      <c r="N252" s="243">
        <v>1600</v>
      </c>
      <c r="O252" s="243">
        <v>4000</v>
      </c>
      <c r="P252" s="243">
        <v>0</v>
      </c>
      <c r="Q252" s="243">
        <v>0</v>
      </c>
      <c r="R252" s="243">
        <v>0</v>
      </c>
      <c r="S252" s="243">
        <v>5600</v>
      </c>
      <c r="T252" s="243">
        <v>0</v>
      </c>
      <c r="U252" s="243">
        <v>0</v>
      </c>
      <c r="V252" s="241">
        <v>0</v>
      </c>
      <c r="W252"/>
    </row>
    <row r="253" spans="1:23" x14ac:dyDescent="0.25">
      <c r="A253" s="241">
        <v>14</v>
      </c>
      <c r="B253" s="241" t="s">
        <v>122</v>
      </c>
      <c r="C253" s="241">
        <v>5</v>
      </c>
      <c r="D253" s="241" t="s">
        <v>129</v>
      </c>
      <c r="E253" s="241">
        <v>12</v>
      </c>
      <c r="F253" s="241">
        <v>3</v>
      </c>
      <c r="G253" s="241">
        <v>5</v>
      </c>
      <c r="H253" s="241">
        <v>52</v>
      </c>
      <c r="I253" s="241">
        <v>46.2</v>
      </c>
      <c r="J253" s="241">
        <v>98.2</v>
      </c>
      <c r="K253" s="241">
        <v>52.953156822810591</v>
      </c>
      <c r="L253" s="242">
        <v>47.046843177189409</v>
      </c>
      <c r="M253" s="243">
        <v>12</v>
      </c>
      <c r="N253" s="243">
        <v>3600</v>
      </c>
      <c r="O253" s="243">
        <v>1600</v>
      </c>
      <c r="P253" s="243">
        <v>0</v>
      </c>
      <c r="Q253" s="243">
        <v>0</v>
      </c>
      <c r="R253" s="243">
        <v>0</v>
      </c>
      <c r="S253" s="243">
        <v>5200</v>
      </c>
      <c r="T253" s="243">
        <v>0</v>
      </c>
      <c r="U253" s="243">
        <v>0</v>
      </c>
      <c r="V253" s="241">
        <v>0</v>
      </c>
      <c r="W253"/>
    </row>
    <row r="254" spans="1:23" x14ac:dyDescent="0.25">
      <c r="A254" s="241">
        <v>14</v>
      </c>
      <c r="B254" s="241" t="s">
        <v>122</v>
      </c>
      <c r="C254" s="241">
        <v>5</v>
      </c>
      <c r="D254" s="241" t="s">
        <v>129</v>
      </c>
      <c r="E254" s="241">
        <v>13</v>
      </c>
      <c r="F254" s="241">
        <v>3</v>
      </c>
      <c r="G254" s="241">
        <v>5</v>
      </c>
      <c r="H254" s="241">
        <v>40.6</v>
      </c>
      <c r="I254" s="241">
        <v>28.6</v>
      </c>
      <c r="J254" s="241">
        <v>69.2</v>
      </c>
      <c r="K254" s="241">
        <v>58.670520231213871</v>
      </c>
      <c r="L254" s="242">
        <v>41.329479768786122</v>
      </c>
      <c r="M254" s="243">
        <v>8.75</v>
      </c>
      <c r="N254" s="243">
        <v>4800</v>
      </c>
      <c r="O254" s="243">
        <v>2800</v>
      </c>
      <c r="P254" s="243">
        <v>0</v>
      </c>
      <c r="Q254" s="243">
        <v>0</v>
      </c>
      <c r="R254" s="243">
        <v>0</v>
      </c>
      <c r="S254" s="243">
        <v>7600</v>
      </c>
      <c r="T254" s="243">
        <v>0</v>
      </c>
      <c r="U254" s="243">
        <v>0</v>
      </c>
      <c r="V254" s="241">
        <v>0</v>
      </c>
      <c r="W254"/>
    </row>
    <row r="255" spans="1:23" x14ac:dyDescent="0.25">
      <c r="A255" s="241">
        <v>14</v>
      </c>
      <c r="B255" s="241" t="s">
        <v>122</v>
      </c>
      <c r="C255" s="241">
        <v>5</v>
      </c>
      <c r="D255" s="241" t="s">
        <v>129</v>
      </c>
      <c r="E255" s="241">
        <v>14</v>
      </c>
      <c r="F255" s="241">
        <v>4</v>
      </c>
      <c r="G255" s="241">
        <v>5</v>
      </c>
      <c r="H255" s="241">
        <v>50.2</v>
      </c>
      <c r="I255" s="241">
        <v>49.6</v>
      </c>
      <c r="J255" s="241">
        <v>99.800000000000011</v>
      </c>
      <c r="K255" s="241">
        <v>50.300601202404806</v>
      </c>
      <c r="L255" s="242">
        <v>49.699398797595187</v>
      </c>
      <c r="M255" s="243">
        <v>0</v>
      </c>
      <c r="N255" s="243">
        <v>2400</v>
      </c>
      <c r="O255" s="243">
        <v>800</v>
      </c>
      <c r="P255" s="243">
        <v>0</v>
      </c>
      <c r="Q255" s="243">
        <v>0</v>
      </c>
      <c r="R255" s="243">
        <v>0</v>
      </c>
      <c r="S255" s="243">
        <v>3200</v>
      </c>
      <c r="T255" s="243">
        <v>0</v>
      </c>
      <c r="U255" s="243">
        <v>0</v>
      </c>
      <c r="V255" s="241">
        <v>0</v>
      </c>
      <c r="W255"/>
    </row>
    <row r="256" spans="1:23" x14ac:dyDescent="0.25">
      <c r="A256" s="241">
        <v>14</v>
      </c>
      <c r="B256" s="241" t="s">
        <v>122</v>
      </c>
      <c r="C256" s="241">
        <v>5</v>
      </c>
      <c r="D256" s="241" t="s">
        <v>129</v>
      </c>
      <c r="E256" s="241">
        <v>15</v>
      </c>
      <c r="F256" s="241">
        <v>4</v>
      </c>
      <c r="G256" s="241">
        <v>5</v>
      </c>
      <c r="H256" s="241">
        <v>42</v>
      </c>
      <c r="I256" s="241">
        <v>46.6</v>
      </c>
      <c r="J256" s="241">
        <v>88.6</v>
      </c>
      <c r="K256" s="241">
        <v>47.404063205417607</v>
      </c>
      <c r="L256" s="242">
        <v>52.595936794582393</v>
      </c>
      <c r="M256" s="243">
        <v>4</v>
      </c>
      <c r="N256" s="243">
        <v>12800</v>
      </c>
      <c r="O256" s="243">
        <v>14800</v>
      </c>
      <c r="P256" s="243">
        <v>0</v>
      </c>
      <c r="Q256" s="243">
        <v>0</v>
      </c>
      <c r="R256" s="243">
        <v>0</v>
      </c>
      <c r="S256" s="243">
        <v>27600</v>
      </c>
      <c r="T256" s="243">
        <v>0</v>
      </c>
      <c r="U256" s="243">
        <v>400</v>
      </c>
      <c r="V256" s="241">
        <v>400</v>
      </c>
      <c r="W256"/>
    </row>
    <row r="257" spans="1:23" x14ac:dyDescent="0.25">
      <c r="A257" s="241">
        <v>14</v>
      </c>
      <c r="B257" s="241" t="s">
        <v>122</v>
      </c>
      <c r="C257" s="241">
        <v>5</v>
      </c>
      <c r="D257" s="241" t="s">
        <v>129</v>
      </c>
      <c r="E257" s="241">
        <v>16</v>
      </c>
      <c r="F257" s="241">
        <v>5</v>
      </c>
      <c r="G257" s="241">
        <v>5</v>
      </c>
      <c r="H257" s="241">
        <v>20.399999999999999</v>
      </c>
      <c r="I257" s="241">
        <v>23.2</v>
      </c>
      <c r="J257" s="241">
        <v>43.599999999999994</v>
      </c>
      <c r="K257" s="241">
        <v>46.788990825688074</v>
      </c>
      <c r="L257" s="242">
        <v>53.211009174311933</v>
      </c>
      <c r="M257" s="243">
        <v>5</v>
      </c>
      <c r="N257" s="243">
        <v>18800</v>
      </c>
      <c r="O257" s="243">
        <v>1600</v>
      </c>
      <c r="P257" s="243">
        <v>0</v>
      </c>
      <c r="Q257" s="243">
        <v>0</v>
      </c>
      <c r="R257" s="243">
        <v>0</v>
      </c>
      <c r="S257" s="243">
        <v>20400</v>
      </c>
      <c r="T257" s="243">
        <v>0</v>
      </c>
      <c r="U257" s="243">
        <v>400</v>
      </c>
      <c r="V257" s="241">
        <v>400</v>
      </c>
      <c r="W257"/>
    </row>
    <row r="258" spans="1:23" x14ac:dyDescent="0.25">
      <c r="A258" s="241">
        <v>14</v>
      </c>
      <c r="B258" s="241" t="s">
        <v>122</v>
      </c>
      <c r="C258" s="241">
        <v>5</v>
      </c>
      <c r="D258" s="241" t="s">
        <v>129</v>
      </c>
      <c r="E258" s="241">
        <v>17</v>
      </c>
      <c r="F258" s="241">
        <v>5</v>
      </c>
      <c r="G258" s="241">
        <v>5</v>
      </c>
      <c r="H258" s="241">
        <v>30.4</v>
      </c>
      <c r="I258" s="241">
        <v>23.6</v>
      </c>
      <c r="J258" s="241">
        <v>54</v>
      </c>
      <c r="K258" s="241">
        <v>56.296296296296298</v>
      </c>
      <c r="L258" s="242">
        <v>43.703703703703702</v>
      </c>
      <c r="M258" s="243">
        <v>10.5</v>
      </c>
      <c r="N258" s="243">
        <v>4800</v>
      </c>
      <c r="O258" s="243">
        <v>1200</v>
      </c>
      <c r="P258" s="243">
        <v>0</v>
      </c>
      <c r="Q258" s="243">
        <v>0</v>
      </c>
      <c r="R258" s="243">
        <v>0</v>
      </c>
      <c r="S258" s="243">
        <v>6000</v>
      </c>
      <c r="T258" s="243">
        <v>0</v>
      </c>
      <c r="U258" s="243">
        <v>400</v>
      </c>
      <c r="V258" s="241">
        <v>400</v>
      </c>
      <c r="W258"/>
    </row>
    <row r="259" spans="1:23" x14ac:dyDescent="0.25">
      <c r="A259" s="241">
        <v>14</v>
      </c>
      <c r="B259" s="241" t="s">
        <v>122</v>
      </c>
      <c r="C259" s="241">
        <v>5</v>
      </c>
      <c r="D259" s="241" t="s">
        <v>129</v>
      </c>
      <c r="E259" s="241">
        <v>18</v>
      </c>
      <c r="F259" s="241">
        <v>6</v>
      </c>
      <c r="G259" s="241">
        <v>5</v>
      </c>
      <c r="H259" s="241">
        <v>24</v>
      </c>
      <c r="I259" s="241">
        <v>13.8</v>
      </c>
      <c r="J259" s="241">
        <v>37.799999999999997</v>
      </c>
      <c r="K259" s="241">
        <v>63.492063492063494</v>
      </c>
      <c r="L259" s="242">
        <v>36.507936507936513</v>
      </c>
      <c r="M259" s="243">
        <v>5.625</v>
      </c>
      <c r="N259" s="243">
        <v>1200</v>
      </c>
      <c r="O259" s="243">
        <v>3200</v>
      </c>
      <c r="P259" s="243">
        <v>0</v>
      </c>
      <c r="Q259" s="243">
        <v>0</v>
      </c>
      <c r="R259" s="243">
        <v>0</v>
      </c>
      <c r="S259" s="243">
        <v>4400</v>
      </c>
      <c r="T259" s="243">
        <v>0</v>
      </c>
      <c r="U259" s="243">
        <v>0</v>
      </c>
      <c r="V259" s="241">
        <v>0</v>
      </c>
      <c r="W259"/>
    </row>
    <row r="260" spans="1:23" x14ac:dyDescent="0.25">
      <c r="A260" s="241">
        <v>14</v>
      </c>
      <c r="B260" s="241" t="s">
        <v>122</v>
      </c>
      <c r="C260" s="241">
        <v>5</v>
      </c>
      <c r="D260" s="241" t="s">
        <v>129</v>
      </c>
      <c r="E260" s="241">
        <v>19</v>
      </c>
      <c r="F260" s="241">
        <v>7</v>
      </c>
      <c r="G260" s="241">
        <v>5</v>
      </c>
      <c r="H260" s="241">
        <v>32</v>
      </c>
      <c r="I260" s="241">
        <v>27.8</v>
      </c>
      <c r="J260" s="241">
        <v>59.8</v>
      </c>
      <c r="K260" s="241">
        <v>53.511705685618729</v>
      </c>
      <c r="L260" s="242">
        <v>46.488294314381271</v>
      </c>
      <c r="M260" s="243">
        <v>1.7857142857142858</v>
      </c>
      <c r="N260" s="243">
        <v>1600</v>
      </c>
      <c r="O260" s="243">
        <v>2800</v>
      </c>
      <c r="P260" s="243">
        <v>0</v>
      </c>
      <c r="Q260" s="243">
        <v>0</v>
      </c>
      <c r="R260" s="243">
        <v>0</v>
      </c>
      <c r="S260" s="243">
        <v>4400</v>
      </c>
      <c r="T260" s="243">
        <v>0</v>
      </c>
      <c r="U260" s="243">
        <v>0</v>
      </c>
      <c r="V260" s="241">
        <v>0</v>
      </c>
      <c r="W260"/>
    </row>
    <row r="261" spans="1:23" x14ac:dyDescent="0.25">
      <c r="A261" s="241">
        <v>14</v>
      </c>
      <c r="B261" s="241" t="s">
        <v>122</v>
      </c>
      <c r="C261" s="241">
        <v>5</v>
      </c>
      <c r="D261" s="241" t="s">
        <v>129</v>
      </c>
      <c r="E261" s="241">
        <v>20</v>
      </c>
      <c r="F261" s="241">
        <v>7</v>
      </c>
      <c r="G261" s="241">
        <v>5</v>
      </c>
      <c r="H261" s="241">
        <v>24.4</v>
      </c>
      <c r="I261" s="241">
        <v>3.6</v>
      </c>
      <c r="J261" s="241">
        <v>28</v>
      </c>
      <c r="K261" s="241">
        <v>87.142857142857139</v>
      </c>
      <c r="L261" s="242">
        <v>12.857142857142858</v>
      </c>
      <c r="M261" s="243">
        <v>7</v>
      </c>
      <c r="N261" s="243">
        <v>10400</v>
      </c>
      <c r="O261" s="243">
        <v>5200</v>
      </c>
      <c r="P261" s="243">
        <v>0</v>
      </c>
      <c r="Q261" s="243">
        <v>0</v>
      </c>
      <c r="R261" s="243">
        <v>0</v>
      </c>
      <c r="S261" s="243">
        <v>15600</v>
      </c>
      <c r="T261" s="243">
        <v>0</v>
      </c>
      <c r="U261" s="243">
        <v>400</v>
      </c>
      <c r="V261" s="241">
        <v>400</v>
      </c>
      <c r="W261"/>
    </row>
    <row r="262" spans="1:23" x14ac:dyDescent="0.25">
      <c r="A262" s="241">
        <v>13</v>
      </c>
      <c r="B262" s="241" t="s">
        <v>123</v>
      </c>
      <c r="C262" s="241">
        <v>5</v>
      </c>
      <c r="D262" s="241" t="s">
        <v>128</v>
      </c>
      <c r="E262" s="241">
        <v>21</v>
      </c>
      <c r="F262" s="241">
        <v>4</v>
      </c>
      <c r="G262" s="241">
        <v>5</v>
      </c>
      <c r="H262" s="241">
        <v>12.8</v>
      </c>
      <c r="I262" s="241">
        <v>28.4</v>
      </c>
      <c r="J262" s="241">
        <v>41.2</v>
      </c>
      <c r="K262" s="241">
        <v>31.067961165048541</v>
      </c>
      <c r="L262" s="242">
        <v>68.932038834951456</v>
      </c>
      <c r="M262" s="243">
        <v>1.25</v>
      </c>
      <c r="N262" s="243">
        <v>12000</v>
      </c>
      <c r="O262" s="243">
        <v>9200</v>
      </c>
      <c r="P262" s="243" t="e">
        <v>#DIV/0!</v>
      </c>
      <c r="Q262" s="243">
        <v>0</v>
      </c>
      <c r="R262" s="243">
        <v>0</v>
      </c>
      <c r="S262" s="243" t="e">
        <v>#DIV/0!</v>
      </c>
      <c r="T262" s="243">
        <v>0</v>
      </c>
      <c r="U262" s="243">
        <v>0</v>
      </c>
      <c r="V262" s="241">
        <v>0</v>
      </c>
      <c r="W262"/>
    </row>
    <row r="263" spans="1:23" x14ac:dyDescent="0.25">
      <c r="A263" s="241">
        <v>13</v>
      </c>
      <c r="B263" s="241" t="s">
        <v>123</v>
      </c>
      <c r="C263" s="241">
        <v>5</v>
      </c>
      <c r="D263" s="241" t="s">
        <v>128</v>
      </c>
      <c r="E263" s="241">
        <v>22</v>
      </c>
      <c r="F263" s="241">
        <v>4</v>
      </c>
      <c r="G263" s="241">
        <v>5</v>
      </c>
      <c r="H263" s="241">
        <v>19</v>
      </c>
      <c r="I263" s="241">
        <v>30.2</v>
      </c>
      <c r="J263" s="241">
        <v>49.2</v>
      </c>
      <c r="K263" s="241">
        <v>38.617886178861788</v>
      </c>
      <c r="L263" s="242">
        <v>61.382113821138205</v>
      </c>
      <c r="M263" s="243">
        <v>13.75</v>
      </c>
      <c r="N263" s="243">
        <v>8400</v>
      </c>
      <c r="O263" s="243">
        <v>10000</v>
      </c>
      <c r="P263" s="243">
        <v>0</v>
      </c>
      <c r="Q263" s="243">
        <v>0</v>
      </c>
      <c r="R263" s="243">
        <v>0</v>
      </c>
      <c r="S263" s="243">
        <v>18400</v>
      </c>
      <c r="T263" s="243">
        <v>0</v>
      </c>
      <c r="U263" s="243">
        <v>400</v>
      </c>
      <c r="V263" s="241">
        <v>400</v>
      </c>
      <c r="W263"/>
    </row>
    <row r="264" spans="1:23" x14ac:dyDescent="0.25">
      <c r="A264" s="241">
        <v>13</v>
      </c>
      <c r="B264" s="241" t="s">
        <v>123</v>
      </c>
      <c r="C264" s="241">
        <v>5</v>
      </c>
      <c r="D264" s="241" t="s">
        <v>128</v>
      </c>
      <c r="E264" s="241">
        <v>23</v>
      </c>
      <c r="F264" s="241">
        <v>4</v>
      </c>
      <c r="G264" s="241">
        <v>5</v>
      </c>
      <c r="H264" s="241">
        <v>44</v>
      </c>
      <c r="I264" s="241">
        <v>33.6</v>
      </c>
      <c r="J264" s="241">
        <v>77.599999999999994</v>
      </c>
      <c r="K264" s="241">
        <v>56.701030927835056</v>
      </c>
      <c r="L264" s="242">
        <v>43.298969072164951</v>
      </c>
      <c r="M264" s="243">
        <v>8</v>
      </c>
      <c r="N264" s="243">
        <v>2000</v>
      </c>
      <c r="O264" s="243">
        <v>5600</v>
      </c>
      <c r="P264" s="243">
        <v>0</v>
      </c>
      <c r="Q264" s="243">
        <v>0</v>
      </c>
      <c r="R264" s="243">
        <v>0</v>
      </c>
      <c r="S264" s="243">
        <v>7600</v>
      </c>
      <c r="T264" s="243">
        <v>0</v>
      </c>
      <c r="U264" s="243">
        <v>0</v>
      </c>
      <c r="V264" s="241">
        <v>0</v>
      </c>
      <c r="W264"/>
    </row>
    <row r="265" spans="1:23" x14ac:dyDescent="0.25">
      <c r="A265" s="241">
        <v>13</v>
      </c>
      <c r="B265" s="241" t="s">
        <v>123</v>
      </c>
      <c r="C265" s="241">
        <v>5</v>
      </c>
      <c r="D265" s="241" t="s">
        <v>128</v>
      </c>
      <c r="E265" s="241">
        <v>24</v>
      </c>
      <c r="F265" s="241">
        <v>4</v>
      </c>
      <c r="G265" s="241">
        <v>5</v>
      </c>
      <c r="H265" s="241">
        <v>16.600000000000001</v>
      </c>
      <c r="I265" s="241">
        <v>34</v>
      </c>
      <c r="J265" s="241">
        <v>50.6</v>
      </c>
      <c r="K265" s="241">
        <v>32.806324110671937</v>
      </c>
      <c r="L265" s="242">
        <v>67.193675889328063</v>
      </c>
      <c r="M265" s="243">
        <v>0.7142857142857143</v>
      </c>
      <c r="N265" s="243">
        <v>26800</v>
      </c>
      <c r="O265" s="243">
        <v>14800</v>
      </c>
      <c r="P265" s="243">
        <v>0</v>
      </c>
      <c r="Q265" s="243">
        <v>0</v>
      </c>
      <c r="R265" s="243">
        <v>0</v>
      </c>
      <c r="S265" s="243">
        <v>41600</v>
      </c>
      <c r="T265" s="243">
        <v>0</v>
      </c>
      <c r="U265" s="243">
        <v>2800</v>
      </c>
      <c r="V265" s="241">
        <v>2800</v>
      </c>
      <c r="W265"/>
    </row>
    <row r="266" spans="1:23" x14ac:dyDescent="0.25">
      <c r="A266" s="241">
        <v>13</v>
      </c>
      <c r="B266" s="241" t="s">
        <v>123</v>
      </c>
      <c r="C266" s="241">
        <v>5</v>
      </c>
      <c r="D266" s="241" t="s">
        <v>128</v>
      </c>
      <c r="E266" s="241">
        <v>25</v>
      </c>
      <c r="F266" s="241">
        <v>4</v>
      </c>
      <c r="G266" s="241">
        <v>5</v>
      </c>
      <c r="H266" s="241">
        <v>17.2</v>
      </c>
      <c r="I266" s="241">
        <v>40</v>
      </c>
      <c r="J266" s="241">
        <v>57.2</v>
      </c>
      <c r="K266" s="241">
        <v>30.06993006993007</v>
      </c>
      <c r="L266" s="242">
        <v>69.930069930069934</v>
      </c>
      <c r="M266" s="243">
        <v>14</v>
      </c>
      <c r="N266" s="243">
        <v>21600</v>
      </c>
      <c r="O266" s="243">
        <v>13200</v>
      </c>
      <c r="P266" s="243">
        <v>0</v>
      </c>
      <c r="Q266" s="243">
        <v>0</v>
      </c>
      <c r="R266" s="243">
        <v>0</v>
      </c>
      <c r="S266" s="243">
        <v>34800</v>
      </c>
      <c r="T266" s="243">
        <v>0</v>
      </c>
      <c r="U266" s="243">
        <v>0</v>
      </c>
      <c r="V266" s="241">
        <v>0</v>
      </c>
      <c r="W266"/>
    </row>
    <row r="267" spans="1:23" x14ac:dyDescent="0.25">
      <c r="A267" s="241">
        <v>13</v>
      </c>
      <c r="B267" s="241" t="s">
        <v>123</v>
      </c>
      <c r="C267" s="241">
        <v>5</v>
      </c>
      <c r="D267" s="241" t="s">
        <v>128</v>
      </c>
      <c r="E267" s="241">
        <v>26</v>
      </c>
      <c r="F267" s="241">
        <v>24</v>
      </c>
      <c r="G267" s="241">
        <v>5</v>
      </c>
      <c r="H267" s="241">
        <v>17.8</v>
      </c>
      <c r="I267" s="241">
        <v>12.6</v>
      </c>
      <c r="J267" s="241">
        <v>30.4</v>
      </c>
      <c r="K267" s="241">
        <v>58.55263157894737</v>
      </c>
      <c r="L267" s="242">
        <v>41.44736842105263</v>
      </c>
      <c r="M267" s="243">
        <v>5</v>
      </c>
      <c r="N267" s="243">
        <v>17600</v>
      </c>
      <c r="O267" s="243">
        <v>34000</v>
      </c>
      <c r="P267" s="243">
        <v>0</v>
      </c>
      <c r="Q267" s="243">
        <v>0</v>
      </c>
      <c r="R267" s="243">
        <v>0</v>
      </c>
      <c r="S267" s="243">
        <v>51600</v>
      </c>
      <c r="T267" s="243">
        <v>0</v>
      </c>
      <c r="U267" s="243">
        <v>400</v>
      </c>
      <c r="V267" s="241">
        <v>400</v>
      </c>
      <c r="W267"/>
    </row>
    <row r="268" spans="1:23" x14ac:dyDescent="0.25">
      <c r="A268" s="241">
        <v>13</v>
      </c>
      <c r="B268" s="241" t="s">
        <v>123</v>
      </c>
      <c r="C268" s="241">
        <v>5</v>
      </c>
      <c r="D268" s="241" t="s">
        <v>128</v>
      </c>
      <c r="E268" s="241">
        <v>27</v>
      </c>
      <c r="F268" s="241">
        <v>24</v>
      </c>
      <c r="G268" s="241">
        <v>5</v>
      </c>
      <c r="H268" s="241">
        <v>10.6</v>
      </c>
      <c r="I268" s="241">
        <v>25.8</v>
      </c>
      <c r="J268" s="241">
        <v>36.4</v>
      </c>
      <c r="K268" s="241">
        <v>29.12087912087912</v>
      </c>
      <c r="L268" s="242">
        <v>70.879120879120876</v>
      </c>
      <c r="M268" s="243">
        <v>0</v>
      </c>
      <c r="N268" s="243">
        <v>5600</v>
      </c>
      <c r="O268" s="243">
        <v>8800</v>
      </c>
      <c r="P268" s="243">
        <v>0</v>
      </c>
      <c r="Q268" s="243">
        <v>0</v>
      </c>
      <c r="R268" s="243">
        <v>0</v>
      </c>
      <c r="S268" s="243">
        <v>14400</v>
      </c>
      <c r="T268" s="243">
        <v>0</v>
      </c>
      <c r="U268" s="243">
        <v>0</v>
      </c>
      <c r="V268" s="241">
        <v>0</v>
      </c>
      <c r="W268"/>
    </row>
    <row r="269" spans="1:23" x14ac:dyDescent="0.25">
      <c r="A269" s="241">
        <v>13</v>
      </c>
      <c r="B269" s="241" t="s">
        <v>123</v>
      </c>
      <c r="C269" s="241">
        <v>5</v>
      </c>
      <c r="D269" s="241" t="s">
        <v>128</v>
      </c>
      <c r="E269" s="241">
        <v>28</v>
      </c>
      <c r="F269" s="241">
        <v>24</v>
      </c>
      <c r="G269" s="241">
        <v>5</v>
      </c>
      <c r="H269" s="241">
        <v>29</v>
      </c>
      <c r="I269" s="241">
        <v>18</v>
      </c>
      <c r="J269" s="241">
        <v>47</v>
      </c>
      <c r="K269" s="241">
        <v>61.702127659574465</v>
      </c>
      <c r="L269" s="242">
        <v>38.297872340425535</v>
      </c>
      <c r="M269" s="243">
        <v>14.375</v>
      </c>
      <c r="N269" s="243">
        <v>7600</v>
      </c>
      <c r="O269" s="243">
        <v>35200</v>
      </c>
      <c r="P269" s="243">
        <v>400</v>
      </c>
      <c r="Q269" s="243">
        <v>400</v>
      </c>
      <c r="R269" s="243">
        <v>0</v>
      </c>
      <c r="S269" s="243">
        <v>43600</v>
      </c>
      <c r="T269" s="243">
        <v>0</v>
      </c>
      <c r="U269" s="243">
        <v>400</v>
      </c>
      <c r="V269" s="241">
        <v>400</v>
      </c>
      <c r="W269"/>
    </row>
    <row r="270" spans="1:23" x14ac:dyDescent="0.25">
      <c r="A270" s="241">
        <v>13</v>
      </c>
      <c r="B270" s="241" t="s">
        <v>123</v>
      </c>
      <c r="C270" s="241">
        <v>5</v>
      </c>
      <c r="D270" s="241" t="s">
        <v>128</v>
      </c>
      <c r="E270" s="241">
        <v>29</v>
      </c>
      <c r="F270" s="241">
        <v>26</v>
      </c>
      <c r="G270" s="241">
        <v>5</v>
      </c>
      <c r="H270" s="241">
        <v>8.4</v>
      </c>
      <c r="I270" s="241">
        <v>20.6</v>
      </c>
      <c r="J270" s="241">
        <v>29</v>
      </c>
      <c r="K270" s="241">
        <v>28.96551724137931</v>
      </c>
      <c r="L270" s="242">
        <v>71.034482758620683</v>
      </c>
      <c r="M270" s="243">
        <v>0</v>
      </c>
      <c r="N270" s="243">
        <v>6800</v>
      </c>
      <c r="O270" s="243">
        <v>20400</v>
      </c>
      <c r="P270" s="243">
        <v>0</v>
      </c>
      <c r="Q270" s="243">
        <v>0</v>
      </c>
      <c r="R270" s="243">
        <v>0</v>
      </c>
      <c r="S270" s="243">
        <v>27200</v>
      </c>
      <c r="T270" s="243">
        <v>0</v>
      </c>
      <c r="U270" s="243">
        <v>400</v>
      </c>
      <c r="V270" s="241">
        <v>400</v>
      </c>
      <c r="W270"/>
    </row>
    <row r="271" spans="1:23" x14ac:dyDescent="0.25">
      <c r="A271" s="241">
        <v>13</v>
      </c>
      <c r="B271" s="241" t="s">
        <v>123</v>
      </c>
      <c r="C271" s="241">
        <v>5</v>
      </c>
      <c r="D271" s="241" t="s">
        <v>128</v>
      </c>
      <c r="E271" s="241">
        <v>30</v>
      </c>
      <c r="F271" s="241">
        <v>26</v>
      </c>
      <c r="G271" s="241">
        <v>5</v>
      </c>
      <c r="H271" s="241">
        <v>16.2</v>
      </c>
      <c r="I271" s="241">
        <v>36</v>
      </c>
      <c r="J271" s="241">
        <v>52.2</v>
      </c>
      <c r="K271" s="241">
        <v>31.034482758620687</v>
      </c>
      <c r="L271" s="242">
        <v>68.965517241379303</v>
      </c>
      <c r="M271" s="243">
        <v>1</v>
      </c>
      <c r="N271" s="243">
        <v>10000</v>
      </c>
      <c r="O271" s="243">
        <v>10000</v>
      </c>
      <c r="P271" s="243">
        <v>0</v>
      </c>
      <c r="Q271" s="243">
        <v>0</v>
      </c>
      <c r="R271" s="243">
        <v>0</v>
      </c>
      <c r="S271" s="243">
        <v>20000</v>
      </c>
      <c r="T271" s="243">
        <v>0</v>
      </c>
      <c r="U271" s="243">
        <v>1200</v>
      </c>
      <c r="V271" s="241">
        <v>1200</v>
      </c>
      <c r="W271"/>
    </row>
    <row r="272" spans="1:23" x14ac:dyDescent="0.25">
      <c r="A272" s="241">
        <v>13</v>
      </c>
      <c r="B272" s="241" t="s">
        <v>123</v>
      </c>
      <c r="C272" s="241">
        <v>5</v>
      </c>
      <c r="D272" s="241" t="s">
        <v>129</v>
      </c>
      <c r="E272" s="241">
        <v>31</v>
      </c>
      <c r="F272" s="241">
        <v>3</v>
      </c>
      <c r="G272" s="241">
        <v>5</v>
      </c>
      <c r="H272" s="241">
        <v>15.2</v>
      </c>
      <c r="I272" s="241">
        <v>15.2</v>
      </c>
      <c r="J272" s="241">
        <v>30.4</v>
      </c>
      <c r="K272" s="241">
        <v>50</v>
      </c>
      <c r="L272" s="242">
        <v>50</v>
      </c>
      <c r="M272" s="243">
        <v>0</v>
      </c>
      <c r="N272" s="243">
        <v>4400</v>
      </c>
      <c r="O272" s="243">
        <v>14800</v>
      </c>
      <c r="P272" s="243">
        <v>0</v>
      </c>
      <c r="Q272" s="243">
        <v>0</v>
      </c>
      <c r="R272" s="243">
        <v>0</v>
      </c>
      <c r="S272" s="243">
        <v>19200</v>
      </c>
      <c r="T272" s="243">
        <v>0</v>
      </c>
      <c r="U272" s="243">
        <v>800</v>
      </c>
      <c r="V272" s="241">
        <v>800</v>
      </c>
      <c r="W272"/>
    </row>
    <row r="273" spans="1:23" x14ac:dyDescent="0.25">
      <c r="A273" s="241">
        <v>13</v>
      </c>
      <c r="B273" s="241" t="s">
        <v>123</v>
      </c>
      <c r="C273" s="241">
        <v>5</v>
      </c>
      <c r="D273" s="241" t="s">
        <v>129</v>
      </c>
      <c r="E273" s="241">
        <v>32</v>
      </c>
      <c r="F273" s="241">
        <v>3</v>
      </c>
      <c r="G273" s="241">
        <v>5</v>
      </c>
      <c r="H273" s="241">
        <v>30</v>
      </c>
      <c r="I273" s="241">
        <v>44.6</v>
      </c>
      <c r="J273" s="241">
        <v>74.599999999999994</v>
      </c>
      <c r="K273" s="241">
        <v>40.21447721179625</v>
      </c>
      <c r="L273" s="242">
        <v>59.785522788203757</v>
      </c>
      <c r="M273" s="243">
        <v>1</v>
      </c>
      <c r="N273" s="243">
        <v>4000</v>
      </c>
      <c r="O273" s="243">
        <v>5600</v>
      </c>
      <c r="P273" s="243">
        <v>0</v>
      </c>
      <c r="Q273" s="243">
        <v>0</v>
      </c>
      <c r="R273" s="243">
        <v>0</v>
      </c>
      <c r="S273" s="243">
        <v>9600</v>
      </c>
      <c r="T273" s="243">
        <v>0</v>
      </c>
      <c r="U273" s="243">
        <v>800</v>
      </c>
      <c r="V273" s="241">
        <v>800</v>
      </c>
      <c r="W273"/>
    </row>
    <row r="274" spans="1:23" x14ac:dyDescent="0.25">
      <c r="A274" s="241">
        <v>13</v>
      </c>
      <c r="B274" s="241" t="s">
        <v>123</v>
      </c>
      <c r="C274" s="241">
        <v>5</v>
      </c>
      <c r="D274" s="241" t="s">
        <v>129</v>
      </c>
      <c r="E274" s="241">
        <v>33</v>
      </c>
      <c r="F274" s="241">
        <v>3</v>
      </c>
      <c r="G274" s="241">
        <v>5</v>
      </c>
      <c r="H274" s="241">
        <v>48.8</v>
      </c>
      <c r="I274" s="241">
        <v>37.200000000000003</v>
      </c>
      <c r="J274" s="241">
        <v>86</v>
      </c>
      <c r="K274" s="241">
        <v>56.744186046511629</v>
      </c>
      <c r="L274" s="242">
        <v>43.255813953488378</v>
      </c>
      <c r="M274" s="243">
        <v>1.5</v>
      </c>
      <c r="N274" s="243">
        <v>1200</v>
      </c>
      <c r="O274" s="243">
        <v>4000</v>
      </c>
      <c r="P274" s="243">
        <v>0</v>
      </c>
      <c r="Q274" s="243">
        <v>0</v>
      </c>
      <c r="R274" s="243">
        <v>0</v>
      </c>
      <c r="S274" s="243">
        <v>5200</v>
      </c>
      <c r="T274" s="243">
        <v>0</v>
      </c>
      <c r="U274" s="243">
        <v>400</v>
      </c>
      <c r="V274" s="241">
        <v>400</v>
      </c>
      <c r="W274"/>
    </row>
    <row r="275" spans="1:23" x14ac:dyDescent="0.25">
      <c r="A275" s="241">
        <v>13</v>
      </c>
      <c r="B275" s="241" t="s">
        <v>123</v>
      </c>
      <c r="C275" s="241">
        <v>5</v>
      </c>
      <c r="D275" s="241" t="s">
        <v>129</v>
      </c>
      <c r="E275" s="241">
        <v>34</v>
      </c>
      <c r="F275" s="241">
        <v>3</v>
      </c>
      <c r="G275" s="241">
        <v>5</v>
      </c>
      <c r="H275" s="241">
        <v>51.6</v>
      </c>
      <c r="I275" s="241">
        <v>27.4</v>
      </c>
      <c r="J275" s="241">
        <v>79</v>
      </c>
      <c r="K275" s="241">
        <v>65.316455696202539</v>
      </c>
      <c r="L275" s="242">
        <v>34.683544303797468</v>
      </c>
      <c r="M275" s="243">
        <v>0</v>
      </c>
      <c r="N275" s="243">
        <v>7200</v>
      </c>
      <c r="O275" s="243">
        <v>8000</v>
      </c>
      <c r="P275" s="243">
        <v>0</v>
      </c>
      <c r="Q275" s="243">
        <v>0</v>
      </c>
      <c r="R275" s="243">
        <v>0</v>
      </c>
      <c r="S275" s="243">
        <v>15200</v>
      </c>
      <c r="T275" s="243">
        <v>0</v>
      </c>
      <c r="U275" s="243">
        <v>800</v>
      </c>
      <c r="V275" s="241">
        <v>800</v>
      </c>
      <c r="W275"/>
    </row>
    <row r="276" spans="1:23" x14ac:dyDescent="0.25">
      <c r="A276" s="241">
        <v>13</v>
      </c>
      <c r="B276" s="241" t="s">
        <v>123</v>
      </c>
      <c r="C276" s="241">
        <v>5</v>
      </c>
      <c r="D276" s="241" t="s">
        <v>129</v>
      </c>
      <c r="E276" s="241">
        <v>35</v>
      </c>
      <c r="F276" s="241">
        <v>3</v>
      </c>
      <c r="G276" s="241">
        <v>5</v>
      </c>
      <c r="H276" s="241">
        <v>23.4</v>
      </c>
      <c r="I276" s="241">
        <v>28</v>
      </c>
      <c r="J276" s="241">
        <v>51.4</v>
      </c>
      <c r="K276" s="241">
        <v>45.525291828793776</v>
      </c>
      <c r="L276" s="242">
        <v>54.474708171206224</v>
      </c>
      <c r="M276" s="243">
        <v>5</v>
      </c>
      <c r="N276" s="243">
        <v>6800</v>
      </c>
      <c r="O276" s="243">
        <v>17200</v>
      </c>
      <c r="P276" s="243">
        <v>0</v>
      </c>
      <c r="Q276" s="243">
        <v>0</v>
      </c>
      <c r="R276" s="243">
        <v>0</v>
      </c>
      <c r="S276" s="243">
        <v>24000</v>
      </c>
      <c r="T276" s="243">
        <v>0</v>
      </c>
      <c r="U276" s="243">
        <v>1600</v>
      </c>
      <c r="V276" s="241">
        <v>1600</v>
      </c>
      <c r="W276"/>
    </row>
    <row r="277" spans="1:23" x14ac:dyDescent="0.25">
      <c r="A277" s="241">
        <v>13</v>
      </c>
      <c r="B277" s="241" t="s">
        <v>123</v>
      </c>
      <c r="C277" s="241">
        <v>5</v>
      </c>
      <c r="D277" s="241" t="s">
        <v>129</v>
      </c>
      <c r="E277" s="241">
        <v>36</v>
      </c>
      <c r="F277" s="241">
        <v>25</v>
      </c>
      <c r="G277" s="241">
        <v>5</v>
      </c>
      <c r="H277" s="241">
        <v>24.2</v>
      </c>
      <c r="I277" s="241">
        <v>22.8</v>
      </c>
      <c r="J277" s="241">
        <v>47</v>
      </c>
      <c r="K277" s="241">
        <v>51.48936170212766</v>
      </c>
      <c r="L277" s="242">
        <v>48.51063829787234</v>
      </c>
      <c r="M277" s="243">
        <v>0</v>
      </c>
      <c r="N277" s="243">
        <v>5200</v>
      </c>
      <c r="O277" s="243">
        <v>8400</v>
      </c>
      <c r="P277" s="243">
        <v>0</v>
      </c>
      <c r="Q277" s="243">
        <v>0</v>
      </c>
      <c r="R277" s="243">
        <v>0</v>
      </c>
      <c r="S277" s="243">
        <v>13600</v>
      </c>
      <c r="T277" s="243">
        <v>0</v>
      </c>
      <c r="U277" s="243">
        <v>1200</v>
      </c>
      <c r="V277" s="241">
        <v>1200</v>
      </c>
      <c r="W277"/>
    </row>
    <row r="278" spans="1:23" x14ac:dyDescent="0.25">
      <c r="A278" s="241">
        <v>13</v>
      </c>
      <c r="B278" s="241" t="s">
        <v>123</v>
      </c>
      <c r="C278" s="241">
        <v>5</v>
      </c>
      <c r="D278" s="241" t="s">
        <v>129</v>
      </c>
      <c r="E278" s="241">
        <v>37</v>
      </c>
      <c r="F278" s="241">
        <v>25</v>
      </c>
      <c r="G278" s="241">
        <v>5</v>
      </c>
      <c r="H278" s="241">
        <v>9.8000000000000007</v>
      </c>
      <c r="I278" s="241">
        <v>28.8</v>
      </c>
      <c r="J278" s="241">
        <v>38.6</v>
      </c>
      <c r="K278" s="241">
        <v>25.388601036269431</v>
      </c>
      <c r="L278" s="242">
        <v>74.611398963730565</v>
      </c>
      <c r="M278" s="243">
        <v>0</v>
      </c>
      <c r="N278" s="243">
        <v>9200</v>
      </c>
      <c r="O278" s="243">
        <v>14400</v>
      </c>
      <c r="P278" s="243">
        <v>0</v>
      </c>
      <c r="Q278" s="243">
        <v>0</v>
      </c>
      <c r="R278" s="243">
        <v>0</v>
      </c>
      <c r="S278" s="243">
        <v>23600</v>
      </c>
      <c r="T278" s="243">
        <v>0</v>
      </c>
      <c r="U278" s="243">
        <v>400</v>
      </c>
      <c r="V278" s="241">
        <v>400</v>
      </c>
      <c r="W278"/>
    </row>
    <row r="279" spans="1:23" x14ac:dyDescent="0.25">
      <c r="A279" s="241">
        <v>13</v>
      </c>
      <c r="B279" s="241" t="s">
        <v>123</v>
      </c>
      <c r="C279" s="241">
        <v>5</v>
      </c>
      <c r="D279" s="241" t="s">
        <v>129</v>
      </c>
      <c r="E279" s="241">
        <v>38</v>
      </c>
      <c r="F279" s="241">
        <v>25</v>
      </c>
      <c r="G279" s="241">
        <v>5</v>
      </c>
      <c r="H279" s="241">
        <v>17.8</v>
      </c>
      <c r="I279" s="241">
        <v>32</v>
      </c>
      <c r="J279" s="241">
        <v>49.8</v>
      </c>
      <c r="K279" s="241">
        <v>35.742971887550205</v>
      </c>
      <c r="L279" s="242">
        <v>64.257028112449802</v>
      </c>
      <c r="M279" s="243">
        <v>0</v>
      </c>
      <c r="N279" s="243">
        <v>2400</v>
      </c>
      <c r="O279" s="243">
        <v>7200</v>
      </c>
      <c r="P279" s="243">
        <v>0</v>
      </c>
      <c r="Q279" s="243">
        <v>0</v>
      </c>
      <c r="R279" s="243">
        <v>0</v>
      </c>
      <c r="S279" s="243">
        <v>9600</v>
      </c>
      <c r="T279" s="243">
        <v>0</v>
      </c>
      <c r="U279" s="243">
        <v>400</v>
      </c>
      <c r="V279" s="241">
        <v>400</v>
      </c>
      <c r="W279"/>
    </row>
    <row r="280" spans="1:23" x14ac:dyDescent="0.25">
      <c r="A280" s="241">
        <v>13</v>
      </c>
      <c r="B280" s="241" t="s">
        <v>123</v>
      </c>
      <c r="C280" s="241">
        <v>5</v>
      </c>
      <c r="D280" s="241" t="s">
        <v>129</v>
      </c>
      <c r="E280" s="241">
        <v>39</v>
      </c>
      <c r="F280" s="241">
        <v>25</v>
      </c>
      <c r="G280" s="241">
        <v>5</v>
      </c>
      <c r="H280" s="241">
        <v>21.8</v>
      </c>
      <c r="I280" s="241">
        <v>32</v>
      </c>
      <c r="J280" s="241">
        <v>53.8</v>
      </c>
      <c r="K280" s="241">
        <v>40.520446096654275</v>
      </c>
      <c r="L280" s="242">
        <v>59.479553903345725</v>
      </c>
      <c r="M280" s="243">
        <v>15.833333333333334</v>
      </c>
      <c r="N280" s="243">
        <v>1200</v>
      </c>
      <c r="O280" s="243">
        <v>3200</v>
      </c>
      <c r="P280" s="243">
        <v>0</v>
      </c>
      <c r="Q280" s="243">
        <v>0</v>
      </c>
      <c r="R280" s="243">
        <v>0</v>
      </c>
      <c r="S280" s="243">
        <v>4400</v>
      </c>
      <c r="T280" s="243">
        <v>0</v>
      </c>
      <c r="U280" s="243">
        <v>0</v>
      </c>
      <c r="V280" s="241">
        <v>0</v>
      </c>
      <c r="W280"/>
    </row>
    <row r="281" spans="1:23" x14ac:dyDescent="0.25">
      <c r="A281" s="241">
        <v>13</v>
      </c>
      <c r="B281" s="241" t="s">
        <v>123</v>
      </c>
      <c r="C281" s="241">
        <v>5</v>
      </c>
      <c r="D281" s="241" t="s">
        <v>129</v>
      </c>
      <c r="E281" s="241">
        <v>40</v>
      </c>
      <c r="F281" s="241">
        <v>25</v>
      </c>
      <c r="G281" s="241">
        <v>5</v>
      </c>
      <c r="H281" s="241">
        <v>29.8</v>
      </c>
      <c r="I281" s="241">
        <v>34.4</v>
      </c>
      <c r="J281" s="241">
        <v>64.2</v>
      </c>
      <c r="K281" s="241">
        <v>46.417445482866043</v>
      </c>
      <c r="L281" s="242">
        <v>53.582554517133957</v>
      </c>
      <c r="M281" s="243">
        <v>0.7142857142857143</v>
      </c>
      <c r="N281" s="243">
        <v>2800</v>
      </c>
      <c r="O281" s="243">
        <v>7200</v>
      </c>
      <c r="P281" s="243">
        <v>0</v>
      </c>
      <c r="Q281" s="243">
        <v>0</v>
      </c>
      <c r="R281" s="243">
        <v>0</v>
      </c>
      <c r="S281" s="243">
        <v>10000</v>
      </c>
      <c r="T281" s="243">
        <v>0</v>
      </c>
      <c r="U281" s="243">
        <v>0</v>
      </c>
      <c r="V281" s="241">
        <v>0</v>
      </c>
      <c r="W281"/>
    </row>
    <row r="282" spans="1:23" x14ac:dyDescent="0.25">
      <c r="A282" s="241">
        <v>14</v>
      </c>
      <c r="B282" s="241" t="s">
        <v>124</v>
      </c>
      <c r="C282" s="241">
        <v>5</v>
      </c>
      <c r="D282" s="241" t="s">
        <v>128</v>
      </c>
      <c r="E282" s="241">
        <v>41</v>
      </c>
      <c r="F282" s="241">
        <v>12</v>
      </c>
      <c r="G282" s="241">
        <v>5</v>
      </c>
      <c r="H282" s="241">
        <v>47</v>
      </c>
      <c r="I282" s="241">
        <v>23.4</v>
      </c>
      <c r="J282" s="241">
        <v>70.400000000000006</v>
      </c>
      <c r="K282" s="241">
        <v>66.761363636363626</v>
      </c>
      <c r="L282" s="242">
        <v>33.23863636363636</v>
      </c>
      <c r="M282" s="243">
        <v>0</v>
      </c>
      <c r="N282" s="243">
        <v>0</v>
      </c>
      <c r="O282" s="243">
        <v>6400</v>
      </c>
      <c r="P282" s="243">
        <v>0</v>
      </c>
      <c r="Q282" s="243">
        <v>0</v>
      </c>
      <c r="R282" s="243">
        <v>3600</v>
      </c>
      <c r="S282" s="243">
        <v>10000</v>
      </c>
      <c r="T282" s="243">
        <v>0</v>
      </c>
      <c r="U282" s="243">
        <v>800</v>
      </c>
      <c r="V282" s="241">
        <v>800</v>
      </c>
      <c r="W282"/>
    </row>
    <row r="283" spans="1:23" x14ac:dyDescent="0.25">
      <c r="A283" s="241">
        <v>14</v>
      </c>
      <c r="B283" s="241" t="s">
        <v>124</v>
      </c>
      <c r="C283" s="241">
        <v>5</v>
      </c>
      <c r="D283" s="241" t="s">
        <v>128</v>
      </c>
      <c r="E283" s="241">
        <v>42</v>
      </c>
      <c r="F283" s="241">
        <v>12</v>
      </c>
      <c r="G283" s="241">
        <v>5</v>
      </c>
      <c r="H283" s="241">
        <v>34.799999999999997</v>
      </c>
      <c r="I283" s="241">
        <v>29.2</v>
      </c>
      <c r="J283" s="241">
        <v>64</v>
      </c>
      <c r="K283" s="241">
        <v>54.374999999999993</v>
      </c>
      <c r="L283" s="242">
        <v>45.625</v>
      </c>
      <c r="M283" s="243">
        <v>3.5</v>
      </c>
      <c r="N283" s="243">
        <v>3200</v>
      </c>
      <c r="O283" s="243">
        <v>26000</v>
      </c>
      <c r="P283" s="243">
        <v>0</v>
      </c>
      <c r="Q283" s="243">
        <v>0</v>
      </c>
      <c r="R283" s="243">
        <v>0</v>
      </c>
      <c r="S283" s="243">
        <v>29200</v>
      </c>
      <c r="T283" s="243">
        <v>0</v>
      </c>
      <c r="U283" s="243">
        <v>1600</v>
      </c>
      <c r="V283" s="241">
        <v>1600</v>
      </c>
      <c r="W283"/>
    </row>
    <row r="284" spans="1:23" x14ac:dyDescent="0.25">
      <c r="A284" s="241">
        <v>14</v>
      </c>
      <c r="B284" s="241" t="s">
        <v>124</v>
      </c>
      <c r="C284" s="241">
        <v>5</v>
      </c>
      <c r="D284" s="241" t="s">
        <v>128</v>
      </c>
      <c r="E284" s="241">
        <v>43</v>
      </c>
      <c r="F284" s="241">
        <v>12</v>
      </c>
      <c r="G284" s="241">
        <v>5</v>
      </c>
      <c r="H284" s="241">
        <v>24</v>
      </c>
      <c r="I284" s="241">
        <v>33.4</v>
      </c>
      <c r="J284" s="241">
        <v>57.4</v>
      </c>
      <c r="K284" s="241">
        <v>41.811846689895468</v>
      </c>
      <c r="L284" s="242">
        <v>58.188153310104532</v>
      </c>
      <c r="M284" s="243">
        <v>0</v>
      </c>
      <c r="N284" s="243">
        <v>14000</v>
      </c>
      <c r="O284" s="243">
        <v>26400</v>
      </c>
      <c r="P284" s="243">
        <v>0</v>
      </c>
      <c r="Q284" s="243">
        <v>0</v>
      </c>
      <c r="R284" s="243">
        <v>0</v>
      </c>
      <c r="S284" s="243">
        <v>40400</v>
      </c>
      <c r="T284" s="243">
        <v>0</v>
      </c>
      <c r="U284" s="243">
        <v>400</v>
      </c>
      <c r="V284" s="241">
        <v>400</v>
      </c>
      <c r="W284"/>
    </row>
    <row r="285" spans="1:23" x14ac:dyDescent="0.25">
      <c r="A285" s="241">
        <v>14</v>
      </c>
      <c r="B285" s="241" t="s">
        <v>124</v>
      </c>
      <c r="C285" s="241">
        <v>5</v>
      </c>
      <c r="D285" s="241" t="s">
        <v>128</v>
      </c>
      <c r="E285" s="241">
        <v>44</v>
      </c>
      <c r="F285" s="241">
        <v>12</v>
      </c>
      <c r="G285" s="241">
        <v>5</v>
      </c>
      <c r="H285" s="241">
        <v>29.2</v>
      </c>
      <c r="I285" s="241">
        <v>23.2</v>
      </c>
      <c r="J285" s="241">
        <v>52.4</v>
      </c>
      <c r="K285" s="241">
        <v>55.725190839694655</v>
      </c>
      <c r="L285" s="242">
        <v>44.274809160305345</v>
      </c>
      <c r="M285" s="243">
        <v>2.5</v>
      </c>
      <c r="N285" s="243">
        <v>1600</v>
      </c>
      <c r="O285" s="243">
        <v>8800</v>
      </c>
      <c r="P285" s="243">
        <v>400</v>
      </c>
      <c r="Q285" s="243">
        <v>0</v>
      </c>
      <c r="R285" s="243">
        <v>0</v>
      </c>
      <c r="S285" s="243">
        <v>10800</v>
      </c>
      <c r="T285" s="243">
        <v>0</v>
      </c>
      <c r="U285" s="243">
        <v>800</v>
      </c>
      <c r="V285" s="241">
        <v>800</v>
      </c>
      <c r="W285"/>
    </row>
    <row r="286" spans="1:23" x14ac:dyDescent="0.25">
      <c r="A286" s="241">
        <v>14</v>
      </c>
      <c r="B286" s="241" t="s">
        <v>124</v>
      </c>
      <c r="C286" s="241">
        <v>5</v>
      </c>
      <c r="D286" s="241" t="s">
        <v>128</v>
      </c>
      <c r="E286" s="241">
        <v>45</v>
      </c>
      <c r="F286" s="241">
        <v>12</v>
      </c>
      <c r="G286" s="241">
        <v>5</v>
      </c>
      <c r="H286" s="241">
        <v>40.200000000000003</v>
      </c>
      <c r="I286" s="241">
        <v>18</v>
      </c>
      <c r="J286" s="241">
        <v>58.2</v>
      </c>
      <c r="K286" s="241">
        <v>69.072164948453619</v>
      </c>
      <c r="L286" s="242">
        <v>30.927835051546392</v>
      </c>
      <c r="M286" s="243">
        <v>0</v>
      </c>
      <c r="N286" s="243">
        <v>1600</v>
      </c>
      <c r="O286" s="243">
        <v>25200</v>
      </c>
      <c r="P286" s="243">
        <v>0</v>
      </c>
      <c r="Q286" s="243">
        <v>0</v>
      </c>
      <c r="R286" s="243">
        <v>0</v>
      </c>
      <c r="S286" s="243">
        <v>26800</v>
      </c>
      <c r="T286" s="243">
        <v>0</v>
      </c>
      <c r="U286" s="243">
        <v>0</v>
      </c>
      <c r="V286" s="241">
        <v>0</v>
      </c>
      <c r="W286"/>
    </row>
    <row r="287" spans="1:23" x14ac:dyDescent="0.25">
      <c r="A287" s="241">
        <v>14</v>
      </c>
      <c r="B287" s="241" t="s">
        <v>124</v>
      </c>
      <c r="C287" s="241">
        <v>5</v>
      </c>
      <c r="D287" s="241" t="s">
        <v>128</v>
      </c>
      <c r="E287" s="241">
        <v>46</v>
      </c>
      <c r="F287" s="241">
        <v>13</v>
      </c>
      <c r="G287" s="241">
        <v>5</v>
      </c>
      <c r="H287" s="241">
        <v>41.8</v>
      </c>
      <c r="I287" s="241">
        <v>19.8</v>
      </c>
      <c r="J287" s="241">
        <v>61.599999999999994</v>
      </c>
      <c r="K287" s="241">
        <v>67.857142857142861</v>
      </c>
      <c r="L287" s="242">
        <v>32.142857142857146</v>
      </c>
      <c r="M287" s="243">
        <v>9.5</v>
      </c>
      <c r="N287" s="243">
        <v>3600</v>
      </c>
      <c r="O287" s="243">
        <v>21200</v>
      </c>
      <c r="P287" s="243">
        <v>0</v>
      </c>
      <c r="Q287" s="243">
        <v>400</v>
      </c>
      <c r="R287" s="243">
        <v>0</v>
      </c>
      <c r="S287" s="243">
        <v>25200</v>
      </c>
      <c r="T287" s="243">
        <v>0</v>
      </c>
      <c r="U287" s="243">
        <v>400</v>
      </c>
      <c r="V287" s="241">
        <v>400</v>
      </c>
      <c r="W287"/>
    </row>
    <row r="288" spans="1:23" x14ac:dyDescent="0.25">
      <c r="A288" s="241">
        <v>14</v>
      </c>
      <c r="B288" s="241" t="s">
        <v>124</v>
      </c>
      <c r="C288" s="241">
        <v>5</v>
      </c>
      <c r="D288" s="241" t="s">
        <v>128</v>
      </c>
      <c r="E288" s="241">
        <v>47</v>
      </c>
      <c r="F288" s="241">
        <v>13</v>
      </c>
      <c r="G288" s="241">
        <v>5</v>
      </c>
      <c r="H288" s="241">
        <v>27.6</v>
      </c>
      <c r="I288" s="241">
        <v>32</v>
      </c>
      <c r="J288" s="241">
        <v>59.6</v>
      </c>
      <c r="K288" s="241">
        <v>46.308724832214764</v>
      </c>
      <c r="L288" s="242">
        <v>53.691275167785236</v>
      </c>
      <c r="M288" s="243">
        <v>0</v>
      </c>
      <c r="N288" s="243">
        <v>13200</v>
      </c>
      <c r="O288" s="243">
        <v>31600</v>
      </c>
      <c r="P288" s="243">
        <v>400</v>
      </c>
      <c r="Q288" s="243">
        <v>400</v>
      </c>
      <c r="R288" s="243">
        <v>0</v>
      </c>
      <c r="S288" s="243">
        <v>45600</v>
      </c>
      <c r="T288" s="243">
        <v>0</v>
      </c>
      <c r="U288" s="243">
        <v>400</v>
      </c>
      <c r="V288" s="241">
        <v>400</v>
      </c>
      <c r="W288"/>
    </row>
    <row r="289" spans="1:23" x14ac:dyDescent="0.25">
      <c r="A289" s="241">
        <v>14</v>
      </c>
      <c r="B289" s="241" t="s">
        <v>124</v>
      </c>
      <c r="C289" s="241">
        <v>5</v>
      </c>
      <c r="D289" s="241" t="s">
        <v>128</v>
      </c>
      <c r="E289" s="241">
        <v>48</v>
      </c>
      <c r="F289" s="241">
        <v>13</v>
      </c>
      <c r="G289" s="241">
        <v>5</v>
      </c>
      <c r="H289" s="241">
        <v>44.2</v>
      </c>
      <c r="I289" s="241">
        <v>34.4</v>
      </c>
      <c r="J289" s="241">
        <v>78.599999999999994</v>
      </c>
      <c r="K289" s="241">
        <v>56.234096692111962</v>
      </c>
      <c r="L289" s="242">
        <v>43.765903307888046</v>
      </c>
      <c r="M289" s="243">
        <v>3.5</v>
      </c>
      <c r="N289" s="243">
        <v>8000</v>
      </c>
      <c r="O289" s="243">
        <v>29600</v>
      </c>
      <c r="P289" s="243">
        <v>0</v>
      </c>
      <c r="Q289" s="243">
        <v>0</v>
      </c>
      <c r="R289" s="243">
        <v>1200</v>
      </c>
      <c r="S289" s="243">
        <v>38800</v>
      </c>
      <c r="T289" s="243">
        <v>0</v>
      </c>
      <c r="U289" s="243">
        <v>400</v>
      </c>
      <c r="V289" s="241">
        <v>400</v>
      </c>
      <c r="W289"/>
    </row>
    <row r="290" spans="1:23" x14ac:dyDescent="0.25">
      <c r="A290" s="241">
        <v>14</v>
      </c>
      <c r="B290" s="241" t="s">
        <v>124</v>
      </c>
      <c r="C290" s="241">
        <v>5</v>
      </c>
      <c r="D290" s="241" t="s">
        <v>128</v>
      </c>
      <c r="E290" s="241">
        <v>49</v>
      </c>
      <c r="F290" s="241">
        <v>13</v>
      </c>
      <c r="G290" s="241">
        <v>5</v>
      </c>
      <c r="H290" s="241">
        <v>50.6</v>
      </c>
      <c r="I290" s="241">
        <v>24.6</v>
      </c>
      <c r="J290" s="241">
        <v>75.2</v>
      </c>
      <c r="K290" s="241">
        <v>67.287234042553195</v>
      </c>
      <c r="L290" s="242">
        <v>32.712765957446805</v>
      </c>
      <c r="M290" s="243">
        <v>0.5</v>
      </c>
      <c r="N290" s="243">
        <v>3200</v>
      </c>
      <c r="O290" s="243">
        <v>26800</v>
      </c>
      <c r="P290" s="243">
        <v>800</v>
      </c>
      <c r="Q290" s="243">
        <v>0</v>
      </c>
      <c r="R290" s="243">
        <v>400</v>
      </c>
      <c r="S290" s="243">
        <v>31200</v>
      </c>
      <c r="T290" s="243">
        <v>0</v>
      </c>
      <c r="U290" s="243">
        <v>400</v>
      </c>
      <c r="V290" s="241">
        <v>400</v>
      </c>
      <c r="W290"/>
    </row>
    <row r="291" spans="1:23" x14ac:dyDescent="0.25">
      <c r="A291" s="241">
        <v>14</v>
      </c>
      <c r="B291" s="241" t="s">
        <v>124</v>
      </c>
      <c r="C291" s="241">
        <v>5</v>
      </c>
      <c r="D291" s="241" t="s">
        <v>128</v>
      </c>
      <c r="E291" s="241">
        <v>50</v>
      </c>
      <c r="F291" s="241">
        <v>13</v>
      </c>
      <c r="G291" s="241">
        <v>5</v>
      </c>
      <c r="H291" s="241">
        <v>71.400000000000006</v>
      </c>
      <c r="I291" s="241">
        <v>20.399999999999999</v>
      </c>
      <c r="J291" s="241">
        <v>91.800000000000011</v>
      </c>
      <c r="K291" s="241">
        <v>77.777777777777771</v>
      </c>
      <c r="L291" s="242">
        <v>22.222222222222218</v>
      </c>
      <c r="M291" s="243">
        <v>1</v>
      </c>
      <c r="N291" s="243">
        <v>1200</v>
      </c>
      <c r="O291" s="243">
        <v>14400</v>
      </c>
      <c r="P291" s="243">
        <v>0</v>
      </c>
      <c r="Q291" s="243">
        <v>0</v>
      </c>
      <c r="R291" s="243">
        <v>0</v>
      </c>
      <c r="S291" s="243">
        <v>15600</v>
      </c>
      <c r="T291" s="243">
        <v>0</v>
      </c>
      <c r="U291" s="243">
        <v>400</v>
      </c>
      <c r="V291" s="241">
        <v>400</v>
      </c>
      <c r="W291"/>
    </row>
    <row r="292" spans="1:23" x14ac:dyDescent="0.25">
      <c r="A292" s="241">
        <v>14</v>
      </c>
      <c r="B292" s="241" t="s">
        <v>124</v>
      </c>
      <c r="C292" s="241">
        <v>5</v>
      </c>
      <c r="D292" s="241" t="s">
        <v>129</v>
      </c>
      <c r="E292" s="241">
        <v>51</v>
      </c>
      <c r="F292" s="241">
        <v>11</v>
      </c>
      <c r="G292" s="241">
        <v>5</v>
      </c>
      <c r="H292" s="241">
        <v>29.6</v>
      </c>
      <c r="I292" s="241">
        <v>7.2</v>
      </c>
      <c r="J292" s="241">
        <v>36.800000000000004</v>
      </c>
      <c r="K292" s="241">
        <v>80.434782608695642</v>
      </c>
      <c r="L292" s="242">
        <v>19.565217391304344</v>
      </c>
      <c r="M292" s="243">
        <v>1.1111111111111112</v>
      </c>
      <c r="N292" s="243">
        <v>400</v>
      </c>
      <c r="O292" s="243">
        <v>1600</v>
      </c>
      <c r="P292" s="243">
        <v>0</v>
      </c>
      <c r="Q292" s="243">
        <v>0</v>
      </c>
      <c r="R292" s="243">
        <v>0</v>
      </c>
      <c r="S292" s="243">
        <v>2000</v>
      </c>
      <c r="T292" s="243">
        <v>0</v>
      </c>
      <c r="U292" s="243">
        <v>0</v>
      </c>
      <c r="V292" s="241">
        <v>0</v>
      </c>
      <c r="W292"/>
    </row>
    <row r="293" spans="1:23" x14ac:dyDescent="0.25">
      <c r="A293" s="241">
        <v>14</v>
      </c>
      <c r="B293" s="241" t="s">
        <v>124</v>
      </c>
      <c r="C293" s="241">
        <v>5</v>
      </c>
      <c r="D293" s="241" t="s">
        <v>129</v>
      </c>
      <c r="E293" s="241">
        <v>52</v>
      </c>
      <c r="F293" s="241">
        <v>11</v>
      </c>
      <c r="G293" s="241">
        <v>5</v>
      </c>
      <c r="H293" s="241">
        <v>18.8</v>
      </c>
      <c r="I293" s="241">
        <v>31.8</v>
      </c>
      <c r="J293" s="241">
        <v>50.6</v>
      </c>
      <c r="K293" s="241">
        <v>37.154150197628461</v>
      </c>
      <c r="L293" s="242">
        <v>62.845849802371539</v>
      </c>
      <c r="M293" s="243">
        <v>1</v>
      </c>
      <c r="N293" s="243">
        <v>400</v>
      </c>
      <c r="O293" s="243">
        <v>5600</v>
      </c>
      <c r="P293" s="243">
        <v>0</v>
      </c>
      <c r="Q293" s="243">
        <v>0</v>
      </c>
      <c r="R293" s="243">
        <v>0</v>
      </c>
      <c r="S293" s="243">
        <v>6000</v>
      </c>
      <c r="T293" s="243">
        <v>0</v>
      </c>
      <c r="U293" s="243">
        <v>0</v>
      </c>
      <c r="V293" s="241">
        <v>0</v>
      </c>
      <c r="W293"/>
    </row>
    <row r="294" spans="1:23" x14ac:dyDescent="0.25">
      <c r="A294" s="241">
        <v>14</v>
      </c>
      <c r="B294" s="241" t="s">
        <v>124</v>
      </c>
      <c r="C294" s="241">
        <v>5</v>
      </c>
      <c r="D294" s="241" t="s">
        <v>129</v>
      </c>
      <c r="E294" s="241">
        <v>53</v>
      </c>
      <c r="F294" s="241">
        <v>11</v>
      </c>
      <c r="G294" s="241">
        <v>5</v>
      </c>
      <c r="H294" s="241">
        <v>54.6</v>
      </c>
      <c r="I294" s="241">
        <v>22.4</v>
      </c>
      <c r="J294" s="241">
        <v>77</v>
      </c>
      <c r="K294" s="241">
        <v>70.909090909090907</v>
      </c>
      <c r="L294" s="242">
        <v>29.09090909090909</v>
      </c>
      <c r="M294" s="243">
        <v>1.5</v>
      </c>
      <c r="N294" s="243">
        <v>2000</v>
      </c>
      <c r="O294" s="243">
        <v>5200</v>
      </c>
      <c r="P294" s="243">
        <v>800</v>
      </c>
      <c r="Q294" s="243">
        <v>400</v>
      </c>
      <c r="R294" s="243">
        <v>0</v>
      </c>
      <c r="S294" s="243">
        <v>8400</v>
      </c>
      <c r="T294" s="243">
        <v>0</v>
      </c>
      <c r="U294" s="243">
        <v>400</v>
      </c>
      <c r="V294" s="241">
        <v>400</v>
      </c>
      <c r="W294"/>
    </row>
    <row r="295" spans="1:23" x14ac:dyDescent="0.25">
      <c r="A295" s="241">
        <v>14</v>
      </c>
      <c r="B295" s="241" t="s">
        <v>124</v>
      </c>
      <c r="C295" s="241">
        <v>5</v>
      </c>
      <c r="D295" s="241" t="s">
        <v>129</v>
      </c>
      <c r="E295" s="241">
        <v>54</v>
      </c>
      <c r="F295" s="241">
        <v>11</v>
      </c>
      <c r="G295" s="241">
        <v>5</v>
      </c>
      <c r="H295" s="241">
        <v>35.6</v>
      </c>
      <c r="I295" s="241">
        <v>36.799999999999997</v>
      </c>
      <c r="J295" s="241">
        <v>72.400000000000006</v>
      </c>
      <c r="K295" s="241">
        <v>49.171270718232037</v>
      </c>
      <c r="L295" s="242">
        <v>50.828729281767949</v>
      </c>
      <c r="M295" s="243">
        <v>2</v>
      </c>
      <c r="N295" s="243">
        <v>7600</v>
      </c>
      <c r="O295" s="243">
        <v>22800</v>
      </c>
      <c r="P295" s="243">
        <v>0</v>
      </c>
      <c r="Q295" s="243">
        <v>0</v>
      </c>
      <c r="R295" s="243">
        <v>0</v>
      </c>
      <c r="S295" s="243">
        <v>30400</v>
      </c>
      <c r="T295" s="243">
        <v>0</v>
      </c>
      <c r="U295" s="243">
        <v>400</v>
      </c>
      <c r="V295" s="241">
        <v>400</v>
      </c>
      <c r="W295"/>
    </row>
    <row r="296" spans="1:23" x14ac:dyDescent="0.25">
      <c r="A296" s="241">
        <v>14</v>
      </c>
      <c r="B296" s="241" t="s">
        <v>124</v>
      </c>
      <c r="C296" s="241">
        <v>5</v>
      </c>
      <c r="D296" s="241" t="s">
        <v>129</v>
      </c>
      <c r="E296" s="241">
        <v>55</v>
      </c>
      <c r="F296" s="241">
        <v>11</v>
      </c>
      <c r="G296" s="241">
        <v>5</v>
      </c>
      <c r="H296" s="241">
        <v>37.200000000000003</v>
      </c>
      <c r="I296" s="241">
        <v>14.2</v>
      </c>
      <c r="J296" s="241">
        <v>51.400000000000006</v>
      </c>
      <c r="K296" s="241">
        <v>72.373540856031127</v>
      </c>
      <c r="L296" s="242">
        <v>27.626459143968869</v>
      </c>
      <c r="M296" s="243">
        <v>7</v>
      </c>
      <c r="N296" s="243">
        <v>5200</v>
      </c>
      <c r="O296" s="243">
        <v>4000</v>
      </c>
      <c r="P296" s="243">
        <v>0</v>
      </c>
      <c r="Q296" s="243">
        <v>0</v>
      </c>
      <c r="R296" s="243">
        <v>0</v>
      </c>
      <c r="S296" s="243">
        <v>9200</v>
      </c>
      <c r="T296" s="243">
        <v>0</v>
      </c>
      <c r="U296" s="243">
        <v>400</v>
      </c>
      <c r="V296" s="241">
        <v>400</v>
      </c>
      <c r="W296"/>
    </row>
    <row r="297" spans="1:23" x14ac:dyDescent="0.25">
      <c r="A297" s="241">
        <v>14</v>
      </c>
      <c r="B297" s="241" t="s">
        <v>124</v>
      </c>
      <c r="C297" s="241">
        <v>5</v>
      </c>
      <c r="D297" s="241" t="s">
        <v>129</v>
      </c>
      <c r="E297" s="241">
        <v>56</v>
      </c>
      <c r="F297" s="241">
        <v>14</v>
      </c>
      <c r="G297" s="241">
        <v>5</v>
      </c>
      <c r="H297" s="241">
        <v>66.8</v>
      </c>
      <c r="I297" s="241">
        <v>30</v>
      </c>
      <c r="J297" s="241">
        <v>96.8</v>
      </c>
      <c r="K297" s="241">
        <v>69.008264462809919</v>
      </c>
      <c r="L297" s="242">
        <v>30.991735537190085</v>
      </c>
      <c r="M297" s="243">
        <v>4.5</v>
      </c>
      <c r="N297" s="243">
        <v>400</v>
      </c>
      <c r="O297" s="243">
        <v>14000</v>
      </c>
      <c r="P297" s="243">
        <v>0</v>
      </c>
      <c r="Q297" s="243">
        <v>0</v>
      </c>
      <c r="R297" s="243">
        <v>0</v>
      </c>
      <c r="S297" s="243">
        <v>14400</v>
      </c>
      <c r="T297" s="243">
        <v>0</v>
      </c>
      <c r="U297" s="243">
        <v>0</v>
      </c>
      <c r="V297" s="241">
        <v>0</v>
      </c>
      <c r="W297"/>
    </row>
    <row r="298" spans="1:23" x14ac:dyDescent="0.25">
      <c r="A298" s="241">
        <v>14</v>
      </c>
      <c r="B298" s="241" t="s">
        <v>124</v>
      </c>
      <c r="C298" s="241">
        <v>5</v>
      </c>
      <c r="D298" s="241" t="s">
        <v>129</v>
      </c>
      <c r="E298" s="241">
        <v>57</v>
      </c>
      <c r="F298" s="241">
        <v>14</v>
      </c>
      <c r="G298" s="241">
        <v>5</v>
      </c>
      <c r="H298" s="241">
        <v>95</v>
      </c>
      <c r="I298" s="241">
        <v>27</v>
      </c>
      <c r="J298" s="241">
        <v>122</v>
      </c>
      <c r="K298" s="241">
        <v>77.868852459016395</v>
      </c>
      <c r="L298" s="242">
        <v>22.131147540983605</v>
      </c>
      <c r="M298" s="243">
        <v>1</v>
      </c>
      <c r="N298" s="243">
        <v>0</v>
      </c>
      <c r="O298" s="243">
        <v>11600</v>
      </c>
      <c r="P298" s="243">
        <v>0</v>
      </c>
      <c r="Q298" s="243">
        <v>0</v>
      </c>
      <c r="R298" s="243">
        <v>0</v>
      </c>
      <c r="S298" s="243">
        <v>11600</v>
      </c>
      <c r="T298" s="243">
        <v>0</v>
      </c>
      <c r="U298" s="243">
        <v>0</v>
      </c>
      <c r="V298" s="241">
        <v>0</v>
      </c>
      <c r="W298"/>
    </row>
    <row r="299" spans="1:23" x14ac:dyDescent="0.25">
      <c r="A299" s="241">
        <v>14</v>
      </c>
      <c r="B299" s="241" t="s">
        <v>124</v>
      </c>
      <c r="C299" s="241">
        <v>5</v>
      </c>
      <c r="D299" s="241" t="s">
        <v>129</v>
      </c>
      <c r="E299" s="241">
        <v>58</v>
      </c>
      <c r="F299" s="241">
        <v>14</v>
      </c>
      <c r="G299" s="241">
        <v>5</v>
      </c>
      <c r="H299" s="241">
        <v>122</v>
      </c>
      <c r="I299" s="241">
        <v>33.6</v>
      </c>
      <c r="J299" s="241">
        <v>155.6</v>
      </c>
      <c r="K299" s="241">
        <v>78.40616966580977</v>
      </c>
      <c r="L299" s="242">
        <v>21.593830334190233</v>
      </c>
      <c r="M299" s="243">
        <v>3.5</v>
      </c>
      <c r="N299" s="243">
        <v>1200</v>
      </c>
      <c r="O299" s="243">
        <v>24400</v>
      </c>
      <c r="P299" s="243">
        <v>0</v>
      </c>
      <c r="Q299" s="243">
        <v>0</v>
      </c>
      <c r="R299" s="243">
        <v>0</v>
      </c>
      <c r="S299" s="243">
        <v>25600</v>
      </c>
      <c r="T299" s="243">
        <v>0</v>
      </c>
      <c r="U299" s="243">
        <v>1600</v>
      </c>
      <c r="V299" s="241">
        <v>1600</v>
      </c>
      <c r="W299"/>
    </row>
    <row r="300" spans="1:23" x14ac:dyDescent="0.25">
      <c r="A300" s="241">
        <v>14</v>
      </c>
      <c r="B300" s="241" t="s">
        <v>124</v>
      </c>
      <c r="C300" s="241">
        <v>5</v>
      </c>
      <c r="D300" s="241" t="s">
        <v>129</v>
      </c>
      <c r="E300" s="241">
        <v>59</v>
      </c>
      <c r="F300" s="241">
        <v>14</v>
      </c>
      <c r="G300" s="241">
        <v>5</v>
      </c>
      <c r="H300" s="241">
        <v>41</v>
      </c>
      <c r="I300" s="241">
        <v>30.4</v>
      </c>
      <c r="J300" s="241">
        <v>71.400000000000006</v>
      </c>
      <c r="K300" s="241">
        <v>57.422969187675065</v>
      </c>
      <c r="L300" s="242">
        <v>42.577030812324928</v>
      </c>
      <c r="M300" s="243">
        <v>0</v>
      </c>
      <c r="N300" s="243">
        <v>400</v>
      </c>
      <c r="O300" s="243">
        <v>9600</v>
      </c>
      <c r="P300" s="243">
        <v>0</v>
      </c>
      <c r="Q300" s="243">
        <v>0</v>
      </c>
      <c r="R300" s="243">
        <v>0</v>
      </c>
      <c r="S300" s="243">
        <v>10000</v>
      </c>
      <c r="T300" s="243">
        <v>0</v>
      </c>
      <c r="U300" s="243">
        <v>0</v>
      </c>
      <c r="V300" s="241">
        <v>0</v>
      </c>
      <c r="W300"/>
    </row>
    <row r="301" spans="1:23" x14ac:dyDescent="0.25">
      <c r="A301" s="241">
        <v>14</v>
      </c>
      <c r="B301" s="241" t="s">
        <v>124</v>
      </c>
      <c r="C301" s="241">
        <v>5</v>
      </c>
      <c r="D301" s="241" t="s">
        <v>129</v>
      </c>
      <c r="E301" s="241">
        <v>60</v>
      </c>
      <c r="F301" s="241">
        <v>14</v>
      </c>
      <c r="G301" s="241">
        <v>5</v>
      </c>
      <c r="H301" s="241">
        <v>45.2</v>
      </c>
      <c r="I301" s="241">
        <v>44.4</v>
      </c>
      <c r="J301" s="241">
        <v>89.6</v>
      </c>
      <c r="K301" s="241">
        <v>50.446428571428577</v>
      </c>
      <c r="L301" s="242">
        <v>49.553571428571431</v>
      </c>
      <c r="M301" s="243">
        <v>0</v>
      </c>
      <c r="N301" s="243">
        <v>2000</v>
      </c>
      <c r="O301" s="243">
        <v>22400</v>
      </c>
      <c r="P301" s="243">
        <v>0</v>
      </c>
      <c r="Q301" s="243">
        <v>0</v>
      </c>
      <c r="R301" s="243">
        <v>0</v>
      </c>
      <c r="S301" s="243">
        <v>24400</v>
      </c>
      <c r="T301" s="243">
        <v>0</v>
      </c>
      <c r="U301" s="243">
        <v>800</v>
      </c>
      <c r="V301" s="241">
        <v>800</v>
      </c>
      <c r="W301"/>
    </row>
    <row r="302" spans="1:23" x14ac:dyDescent="0.25">
      <c r="A302" s="241">
        <v>19</v>
      </c>
      <c r="B302" s="241" t="s">
        <v>122</v>
      </c>
      <c r="C302" s="241">
        <v>6</v>
      </c>
      <c r="D302" s="241" t="s">
        <v>128</v>
      </c>
      <c r="E302" s="241">
        <v>1</v>
      </c>
      <c r="F302" s="241">
        <v>3</v>
      </c>
      <c r="G302" s="241">
        <v>5</v>
      </c>
      <c r="H302" s="241">
        <v>17.399999999999999</v>
      </c>
      <c r="I302" s="241">
        <v>16</v>
      </c>
      <c r="J302" s="241">
        <v>33.4</v>
      </c>
      <c r="K302" s="241">
        <v>52.095808383233525</v>
      </c>
      <c r="L302" s="242">
        <v>47.904191616766468</v>
      </c>
      <c r="M302" s="243">
        <v>2</v>
      </c>
      <c r="N302" s="243">
        <v>800</v>
      </c>
      <c r="O302" s="243">
        <v>800</v>
      </c>
      <c r="P302" s="243">
        <v>0</v>
      </c>
      <c r="Q302" s="243" t="e">
        <v>#DIV/0!</v>
      </c>
      <c r="R302" s="243">
        <v>0</v>
      </c>
      <c r="S302" s="243" t="e">
        <v>#DIV/0!</v>
      </c>
      <c r="T302" s="243">
        <v>0</v>
      </c>
      <c r="U302" s="243">
        <v>0</v>
      </c>
      <c r="V302" s="241">
        <v>0</v>
      </c>
      <c r="W302"/>
    </row>
    <row r="303" spans="1:23" x14ac:dyDescent="0.25">
      <c r="A303" s="241">
        <v>19</v>
      </c>
      <c r="B303" s="241" t="s">
        <v>122</v>
      </c>
      <c r="C303" s="241">
        <v>6</v>
      </c>
      <c r="D303" s="241" t="s">
        <v>128</v>
      </c>
      <c r="E303" s="241">
        <v>2</v>
      </c>
      <c r="F303" s="241">
        <v>3</v>
      </c>
      <c r="G303" s="241">
        <v>5</v>
      </c>
      <c r="H303" s="241">
        <v>32</v>
      </c>
      <c r="I303" s="241">
        <v>13.4</v>
      </c>
      <c r="J303" s="241">
        <v>45.4</v>
      </c>
      <c r="K303" s="241">
        <v>70.484581497797365</v>
      </c>
      <c r="L303" s="242">
        <v>29.515418502202643</v>
      </c>
      <c r="M303" s="243">
        <v>0</v>
      </c>
      <c r="N303" s="243">
        <v>800</v>
      </c>
      <c r="O303" s="243">
        <v>3200</v>
      </c>
      <c r="P303" s="243">
        <v>0</v>
      </c>
      <c r="Q303" s="243">
        <v>0</v>
      </c>
      <c r="R303" s="243">
        <v>0</v>
      </c>
      <c r="S303" s="243">
        <v>4000</v>
      </c>
      <c r="T303" s="243">
        <v>0</v>
      </c>
      <c r="U303" s="243">
        <v>400</v>
      </c>
      <c r="V303" s="241">
        <v>400</v>
      </c>
      <c r="W303"/>
    </row>
    <row r="304" spans="1:23" x14ac:dyDescent="0.25">
      <c r="A304" s="241">
        <v>19</v>
      </c>
      <c r="B304" s="241" t="s">
        <v>122</v>
      </c>
      <c r="C304" s="241">
        <v>6</v>
      </c>
      <c r="D304" s="241" t="s">
        <v>128</v>
      </c>
      <c r="E304" s="241">
        <v>3</v>
      </c>
      <c r="F304" s="241">
        <v>3</v>
      </c>
      <c r="G304" s="241">
        <v>5</v>
      </c>
      <c r="H304" s="241">
        <v>46</v>
      </c>
      <c r="I304" s="241">
        <v>11.6</v>
      </c>
      <c r="J304" s="241">
        <v>57.6</v>
      </c>
      <c r="K304" s="241">
        <v>79.861111111111114</v>
      </c>
      <c r="L304" s="242">
        <v>20.138888888888889</v>
      </c>
      <c r="M304" s="243">
        <v>0</v>
      </c>
      <c r="N304" s="243">
        <v>0</v>
      </c>
      <c r="O304" s="243">
        <v>4000</v>
      </c>
      <c r="P304" s="243">
        <v>400</v>
      </c>
      <c r="Q304" s="243">
        <v>0</v>
      </c>
      <c r="R304" s="243">
        <v>0</v>
      </c>
      <c r="S304" s="243">
        <v>4400</v>
      </c>
      <c r="T304" s="243">
        <v>0</v>
      </c>
      <c r="U304" s="243">
        <v>0</v>
      </c>
      <c r="V304" s="241">
        <v>0</v>
      </c>
      <c r="W304"/>
    </row>
    <row r="305" spans="1:23" x14ac:dyDescent="0.25">
      <c r="A305" s="241">
        <v>19</v>
      </c>
      <c r="B305" s="241" t="s">
        <v>122</v>
      </c>
      <c r="C305" s="241">
        <v>6</v>
      </c>
      <c r="D305" s="241" t="s">
        <v>128</v>
      </c>
      <c r="E305" s="241">
        <v>4</v>
      </c>
      <c r="F305" s="241">
        <v>4</v>
      </c>
      <c r="G305" s="241">
        <v>5</v>
      </c>
      <c r="H305" s="241">
        <v>22</v>
      </c>
      <c r="I305" s="241">
        <v>12.2</v>
      </c>
      <c r="J305" s="241">
        <v>34.200000000000003</v>
      </c>
      <c r="K305" s="241">
        <v>64.327485380116954</v>
      </c>
      <c r="L305" s="242">
        <v>35.672514619883039</v>
      </c>
      <c r="M305" s="243">
        <v>4</v>
      </c>
      <c r="N305" s="243">
        <v>2800</v>
      </c>
      <c r="O305" s="243">
        <v>800</v>
      </c>
      <c r="P305" s="243">
        <v>0</v>
      </c>
      <c r="Q305" s="243">
        <v>0</v>
      </c>
      <c r="R305" s="243">
        <v>0</v>
      </c>
      <c r="S305" s="243">
        <v>3600</v>
      </c>
      <c r="T305" s="243">
        <v>0</v>
      </c>
      <c r="U305" s="243">
        <v>0</v>
      </c>
      <c r="V305" s="241">
        <v>0</v>
      </c>
      <c r="W305"/>
    </row>
    <row r="306" spans="1:23" x14ac:dyDescent="0.25">
      <c r="A306" s="241">
        <v>19</v>
      </c>
      <c r="B306" s="241" t="s">
        <v>122</v>
      </c>
      <c r="C306" s="241">
        <v>6</v>
      </c>
      <c r="D306" s="241" t="s">
        <v>128</v>
      </c>
      <c r="E306" s="241">
        <v>5</v>
      </c>
      <c r="F306" s="241">
        <v>4</v>
      </c>
      <c r="G306" s="241">
        <v>5</v>
      </c>
      <c r="H306" s="241">
        <v>30.8</v>
      </c>
      <c r="I306" s="241">
        <v>29.6</v>
      </c>
      <c r="J306" s="241">
        <v>60.400000000000006</v>
      </c>
      <c r="K306" s="241">
        <v>50.993377483443702</v>
      </c>
      <c r="L306" s="242">
        <v>49.006622516556284</v>
      </c>
      <c r="M306" s="243">
        <v>25</v>
      </c>
      <c r="N306" s="243" t="e">
        <v>#DIV/0!</v>
      </c>
      <c r="O306" s="243">
        <v>20800</v>
      </c>
      <c r="P306" s="243">
        <v>2800</v>
      </c>
      <c r="Q306" s="243">
        <v>0</v>
      </c>
      <c r="R306" s="243">
        <v>0</v>
      </c>
      <c r="S306" s="243" t="e">
        <v>#DIV/0!</v>
      </c>
      <c r="T306" s="243">
        <v>0</v>
      </c>
      <c r="U306" s="243">
        <v>1200</v>
      </c>
      <c r="V306" s="241">
        <v>1200</v>
      </c>
      <c r="W306"/>
    </row>
    <row r="307" spans="1:23" x14ac:dyDescent="0.25">
      <c r="A307" s="241">
        <v>19</v>
      </c>
      <c r="B307" s="241" t="s">
        <v>122</v>
      </c>
      <c r="C307" s="241">
        <v>6</v>
      </c>
      <c r="D307" s="241" t="s">
        <v>128</v>
      </c>
      <c r="E307" s="241">
        <v>6</v>
      </c>
      <c r="F307" s="241">
        <v>4</v>
      </c>
      <c r="G307" s="241">
        <v>5</v>
      </c>
      <c r="H307" s="241">
        <v>61.4</v>
      </c>
      <c r="I307" s="241">
        <v>31</v>
      </c>
      <c r="J307" s="241">
        <v>92.4</v>
      </c>
      <c r="K307" s="241">
        <v>66.450216450216445</v>
      </c>
      <c r="L307" s="242">
        <v>33.549783549783548</v>
      </c>
      <c r="M307" s="243">
        <v>4.1499999999999995</v>
      </c>
      <c r="N307" s="243">
        <v>6400</v>
      </c>
      <c r="O307" s="243">
        <v>1200</v>
      </c>
      <c r="P307" s="243">
        <v>0</v>
      </c>
      <c r="Q307" s="243">
        <v>0</v>
      </c>
      <c r="R307" s="243">
        <v>0</v>
      </c>
      <c r="S307" s="243">
        <v>7600</v>
      </c>
      <c r="T307" s="243">
        <v>0</v>
      </c>
      <c r="U307" s="243">
        <v>0</v>
      </c>
      <c r="V307" s="241">
        <v>0</v>
      </c>
      <c r="W307"/>
    </row>
    <row r="308" spans="1:23" x14ac:dyDescent="0.25">
      <c r="A308" s="241">
        <v>19</v>
      </c>
      <c r="B308" s="241" t="s">
        <v>122</v>
      </c>
      <c r="C308" s="241">
        <v>6</v>
      </c>
      <c r="D308" s="241" t="s">
        <v>128</v>
      </c>
      <c r="E308" s="241">
        <v>7</v>
      </c>
      <c r="F308" s="241">
        <v>5</v>
      </c>
      <c r="G308" s="241">
        <v>5</v>
      </c>
      <c r="H308" s="241">
        <v>47.6</v>
      </c>
      <c r="I308" s="241">
        <v>50.6</v>
      </c>
      <c r="J308" s="241">
        <v>98.2</v>
      </c>
      <c r="K308" s="241">
        <v>48.472505091649694</v>
      </c>
      <c r="L308" s="242">
        <v>51.527494908350306</v>
      </c>
      <c r="M308" s="243">
        <v>2</v>
      </c>
      <c r="N308" s="243">
        <v>14400</v>
      </c>
      <c r="O308" s="243">
        <v>4000</v>
      </c>
      <c r="P308" s="243">
        <v>0</v>
      </c>
      <c r="Q308" s="243">
        <v>0</v>
      </c>
      <c r="R308" s="243">
        <v>0</v>
      </c>
      <c r="S308" s="243">
        <v>18400</v>
      </c>
      <c r="T308" s="243">
        <v>0</v>
      </c>
      <c r="U308" s="243">
        <v>0</v>
      </c>
      <c r="V308" s="241">
        <v>0</v>
      </c>
      <c r="W308"/>
    </row>
    <row r="309" spans="1:23" x14ac:dyDescent="0.25">
      <c r="A309" s="241">
        <v>19</v>
      </c>
      <c r="B309" s="241" t="s">
        <v>122</v>
      </c>
      <c r="C309" s="241">
        <v>6</v>
      </c>
      <c r="D309" s="241" t="s">
        <v>128</v>
      </c>
      <c r="E309" s="241">
        <v>8</v>
      </c>
      <c r="F309" s="241">
        <v>5</v>
      </c>
      <c r="G309" s="241">
        <v>5</v>
      </c>
      <c r="H309" s="241">
        <v>32.6</v>
      </c>
      <c r="I309" s="241">
        <v>27</v>
      </c>
      <c r="J309" s="241">
        <v>59.6</v>
      </c>
      <c r="K309" s="241">
        <v>54.697986577181204</v>
      </c>
      <c r="L309" s="242">
        <v>45.302013422818789</v>
      </c>
      <c r="M309" s="243">
        <v>16.5</v>
      </c>
      <c r="N309" s="243">
        <v>12000</v>
      </c>
      <c r="O309" s="243">
        <v>6800</v>
      </c>
      <c r="P309" s="243">
        <v>0</v>
      </c>
      <c r="Q309" s="243">
        <v>0</v>
      </c>
      <c r="R309" s="243" t="e">
        <v>#DIV/0!</v>
      </c>
      <c r="S309" s="243" t="e">
        <v>#DIV/0!</v>
      </c>
      <c r="T309" s="243">
        <v>0</v>
      </c>
      <c r="U309" s="243">
        <v>0</v>
      </c>
      <c r="V309" s="241">
        <v>0</v>
      </c>
      <c r="W309"/>
    </row>
    <row r="310" spans="1:23" x14ac:dyDescent="0.25">
      <c r="A310" s="241">
        <v>19</v>
      </c>
      <c r="B310" s="241" t="s">
        <v>122</v>
      </c>
      <c r="C310" s="241">
        <v>6</v>
      </c>
      <c r="D310" s="241" t="s">
        <v>128</v>
      </c>
      <c r="E310" s="241">
        <v>9</v>
      </c>
      <c r="F310" s="241">
        <v>5</v>
      </c>
      <c r="G310" s="241">
        <v>5</v>
      </c>
      <c r="H310" s="241">
        <v>53</v>
      </c>
      <c r="I310" s="241">
        <v>31.4</v>
      </c>
      <c r="J310" s="241">
        <v>84.4</v>
      </c>
      <c r="K310" s="241">
        <v>62.796208530805686</v>
      </c>
      <c r="L310" s="242">
        <v>37.203791469194307</v>
      </c>
      <c r="M310" s="243">
        <v>0</v>
      </c>
      <c r="N310" s="243">
        <v>0</v>
      </c>
      <c r="O310" s="243">
        <v>3200</v>
      </c>
      <c r="P310" s="243">
        <v>0</v>
      </c>
      <c r="Q310" s="243">
        <v>0</v>
      </c>
      <c r="R310" s="243">
        <v>0</v>
      </c>
      <c r="S310" s="243">
        <v>3200</v>
      </c>
      <c r="T310" s="243">
        <v>0</v>
      </c>
      <c r="U310" s="243">
        <v>400</v>
      </c>
      <c r="V310" s="241">
        <v>400</v>
      </c>
      <c r="W310"/>
    </row>
    <row r="311" spans="1:23" x14ac:dyDescent="0.25">
      <c r="A311" s="241">
        <v>19</v>
      </c>
      <c r="B311" s="241" t="s">
        <v>122</v>
      </c>
      <c r="C311" s="241">
        <v>6</v>
      </c>
      <c r="D311" s="241" t="s">
        <v>128</v>
      </c>
      <c r="E311" s="241">
        <v>10</v>
      </c>
      <c r="F311" s="241">
        <v>3</v>
      </c>
      <c r="G311" s="241">
        <v>5</v>
      </c>
      <c r="H311" s="241">
        <v>70.2</v>
      </c>
      <c r="I311" s="241">
        <v>73.599999999999994</v>
      </c>
      <c r="J311" s="241">
        <v>143.80000000000001</v>
      </c>
      <c r="K311" s="241">
        <v>48.817802503477047</v>
      </c>
      <c r="L311" s="242">
        <v>51.182197496522939</v>
      </c>
      <c r="M311" s="243">
        <v>13</v>
      </c>
      <c r="N311" s="243">
        <v>8000</v>
      </c>
      <c r="O311" s="243">
        <v>8000</v>
      </c>
      <c r="P311" s="243">
        <v>0</v>
      </c>
      <c r="Q311" s="243">
        <v>0</v>
      </c>
      <c r="R311" s="243">
        <v>0</v>
      </c>
      <c r="S311" s="243">
        <v>16000</v>
      </c>
      <c r="T311" s="243">
        <v>0</v>
      </c>
      <c r="U311" s="243">
        <v>3600</v>
      </c>
      <c r="V311" s="241">
        <v>3600</v>
      </c>
      <c r="W311"/>
    </row>
    <row r="312" spans="1:23" x14ac:dyDescent="0.25">
      <c r="A312" s="241">
        <v>19</v>
      </c>
      <c r="B312" s="241" t="s">
        <v>122</v>
      </c>
      <c r="C312" s="241">
        <v>6</v>
      </c>
      <c r="D312" s="241" t="s">
        <v>129</v>
      </c>
      <c r="E312" s="241">
        <v>11</v>
      </c>
      <c r="F312" s="241">
        <v>3</v>
      </c>
      <c r="G312" s="241">
        <v>5</v>
      </c>
      <c r="H312" s="241">
        <v>8.8000000000000007</v>
      </c>
      <c r="I312" s="241">
        <v>36.200000000000003</v>
      </c>
      <c r="J312" s="241">
        <v>45</v>
      </c>
      <c r="K312" s="241">
        <v>19.555555555555557</v>
      </c>
      <c r="L312" s="242">
        <v>80.444444444444457</v>
      </c>
      <c r="M312" s="243" t="s">
        <v>125</v>
      </c>
      <c r="N312" s="243">
        <v>4000</v>
      </c>
      <c r="O312" s="243">
        <v>5600</v>
      </c>
      <c r="P312" s="243">
        <v>0</v>
      </c>
      <c r="Q312" s="243">
        <v>0</v>
      </c>
      <c r="R312" s="243">
        <v>400</v>
      </c>
      <c r="S312" s="243">
        <v>10000</v>
      </c>
      <c r="T312" s="243">
        <v>0</v>
      </c>
      <c r="U312" s="243">
        <v>0</v>
      </c>
      <c r="V312" s="241">
        <v>0</v>
      </c>
      <c r="W312"/>
    </row>
    <row r="313" spans="1:23" x14ac:dyDescent="0.25">
      <c r="A313" s="241">
        <v>19</v>
      </c>
      <c r="B313" s="241" t="s">
        <v>122</v>
      </c>
      <c r="C313" s="241">
        <v>6</v>
      </c>
      <c r="D313" s="241" t="s">
        <v>129</v>
      </c>
      <c r="E313" s="241">
        <v>12</v>
      </c>
      <c r="F313" s="241">
        <v>3</v>
      </c>
      <c r="G313" s="241">
        <v>5</v>
      </c>
      <c r="H313" s="241">
        <v>15.2</v>
      </c>
      <c r="I313" s="241">
        <v>20.2</v>
      </c>
      <c r="J313" s="241">
        <v>35.4</v>
      </c>
      <c r="K313" s="241">
        <v>42.937853107344637</v>
      </c>
      <c r="L313" s="242">
        <v>57.06214689265537</v>
      </c>
      <c r="M313" s="243">
        <v>20</v>
      </c>
      <c r="N313" s="243">
        <v>1600</v>
      </c>
      <c r="O313" s="243">
        <v>7600</v>
      </c>
      <c r="P313" s="243">
        <v>0</v>
      </c>
      <c r="Q313" s="243">
        <v>0</v>
      </c>
      <c r="R313" s="243">
        <v>0</v>
      </c>
      <c r="S313" s="243">
        <v>9200</v>
      </c>
      <c r="T313" s="243">
        <v>0</v>
      </c>
      <c r="U313" s="243">
        <v>400</v>
      </c>
      <c r="V313" s="241">
        <v>400</v>
      </c>
      <c r="W313"/>
    </row>
    <row r="314" spans="1:23" x14ac:dyDescent="0.25">
      <c r="A314" s="241">
        <v>19</v>
      </c>
      <c r="B314" s="241" t="s">
        <v>122</v>
      </c>
      <c r="C314" s="241">
        <v>6</v>
      </c>
      <c r="D314" s="241" t="s">
        <v>129</v>
      </c>
      <c r="E314" s="241">
        <v>13</v>
      </c>
      <c r="F314" s="241">
        <v>5</v>
      </c>
      <c r="G314" s="241">
        <v>5</v>
      </c>
      <c r="H314" s="241">
        <v>34</v>
      </c>
      <c r="I314" s="241">
        <v>39.6</v>
      </c>
      <c r="J314" s="241">
        <v>73.599999999999994</v>
      </c>
      <c r="K314" s="241">
        <v>46.195652173913047</v>
      </c>
      <c r="L314" s="242">
        <v>53.804347826086961</v>
      </c>
      <c r="M314" s="243">
        <v>2.5</v>
      </c>
      <c r="N314" s="243">
        <v>6400</v>
      </c>
      <c r="O314" s="243">
        <v>13200</v>
      </c>
      <c r="P314" s="243">
        <v>0</v>
      </c>
      <c r="Q314" s="243">
        <v>400</v>
      </c>
      <c r="R314" s="243">
        <v>0</v>
      </c>
      <c r="S314" s="243">
        <v>20000</v>
      </c>
      <c r="T314" s="243">
        <v>0</v>
      </c>
      <c r="U314" s="243">
        <v>800</v>
      </c>
      <c r="V314" s="241">
        <v>800</v>
      </c>
      <c r="W314"/>
    </row>
    <row r="315" spans="1:23" x14ac:dyDescent="0.25">
      <c r="A315" s="241">
        <v>19</v>
      </c>
      <c r="B315" s="241" t="s">
        <v>122</v>
      </c>
      <c r="C315" s="241">
        <v>6</v>
      </c>
      <c r="D315" s="241" t="s">
        <v>129</v>
      </c>
      <c r="E315" s="241">
        <v>14</v>
      </c>
      <c r="F315" s="241">
        <v>5</v>
      </c>
      <c r="G315" s="241">
        <v>5</v>
      </c>
      <c r="H315" s="241">
        <v>21.2</v>
      </c>
      <c r="I315" s="241">
        <v>39.200000000000003</v>
      </c>
      <c r="J315" s="241">
        <v>60.400000000000006</v>
      </c>
      <c r="K315" s="241">
        <v>35.099337748344368</v>
      </c>
      <c r="L315" s="242">
        <v>64.900662251655632</v>
      </c>
      <c r="M315" s="243">
        <v>17.916666666666668</v>
      </c>
      <c r="N315" s="243">
        <v>18800</v>
      </c>
      <c r="O315" s="243">
        <v>2400</v>
      </c>
      <c r="P315" s="243">
        <v>400</v>
      </c>
      <c r="Q315" s="243">
        <v>0</v>
      </c>
      <c r="R315" s="243">
        <v>0</v>
      </c>
      <c r="S315" s="243">
        <v>21600</v>
      </c>
      <c r="T315" s="243">
        <v>0</v>
      </c>
      <c r="U315" s="243">
        <v>0</v>
      </c>
      <c r="V315" s="241">
        <v>0</v>
      </c>
      <c r="W315"/>
    </row>
    <row r="316" spans="1:23" x14ac:dyDescent="0.25">
      <c r="A316" s="241">
        <v>19</v>
      </c>
      <c r="B316" s="241" t="s">
        <v>122</v>
      </c>
      <c r="C316" s="241">
        <v>6</v>
      </c>
      <c r="D316" s="241" t="s">
        <v>129</v>
      </c>
      <c r="E316" s="241">
        <v>15</v>
      </c>
      <c r="F316" s="241">
        <v>5</v>
      </c>
      <c r="G316" s="241">
        <v>5</v>
      </c>
      <c r="H316" s="241">
        <v>29</v>
      </c>
      <c r="I316" s="241">
        <v>25.2</v>
      </c>
      <c r="J316" s="241">
        <v>54.2</v>
      </c>
      <c r="K316" s="241">
        <v>53.505535055350549</v>
      </c>
      <c r="L316" s="242">
        <v>46.494464944649444</v>
      </c>
      <c r="M316" s="243">
        <v>13.333333333333334</v>
      </c>
      <c r="N316" s="243">
        <v>25600</v>
      </c>
      <c r="O316" s="243">
        <v>11600</v>
      </c>
      <c r="P316" s="243">
        <v>0</v>
      </c>
      <c r="Q316" s="243">
        <v>0</v>
      </c>
      <c r="R316" s="243">
        <v>0</v>
      </c>
      <c r="S316" s="243">
        <v>37200</v>
      </c>
      <c r="T316" s="243">
        <v>0</v>
      </c>
      <c r="U316" s="243">
        <v>2000</v>
      </c>
      <c r="V316" s="241">
        <v>2000</v>
      </c>
      <c r="W316"/>
    </row>
    <row r="317" spans="1:23" x14ac:dyDescent="0.25">
      <c r="A317" s="241">
        <v>19</v>
      </c>
      <c r="B317" s="241" t="s">
        <v>122</v>
      </c>
      <c r="C317" s="241">
        <v>6</v>
      </c>
      <c r="D317" s="241" t="s">
        <v>129</v>
      </c>
      <c r="E317" s="241">
        <v>16</v>
      </c>
      <c r="F317" s="241">
        <v>5</v>
      </c>
      <c r="G317" s="241">
        <v>5</v>
      </c>
      <c r="H317" s="241">
        <v>18.8</v>
      </c>
      <c r="I317" s="241">
        <v>23.6</v>
      </c>
      <c r="J317" s="241">
        <v>42.400000000000006</v>
      </c>
      <c r="K317" s="241">
        <v>44.339622641509429</v>
      </c>
      <c r="L317" s="242">
        <v>55.660377358490557</v>
      </c>
      <c r="M317" s="243">
        <v>0</v>
      </c>
      <c r="N317" s="243">
        <v>1200</v>
      </c>
      <c r="O317" s="243">
        <v>8400</v>
      </c>
      <c r="P317" s="243">
        <v>0</v>
      </c>
      <c r="Q317" s="243">
        <v>0</v>
      </c>
      <c r="R317" s="243">
        <v>0</v>
      </c>
      <c r="S317" s="243">
        <v>9600</v>
      </c>
      <c r="T317" s="243">
        <v>0</v>
      </c>
      <c r="U317" s="243">
        <v>0</v>
      </c>
      <c r="V317" s="241">
        <v>0</v>
      </c>
      <c r="W317"/>
    </row>
    <row r="318" spans="1:23" x14ac:dyDescent="0.25">
      <c r="A318" s="241">
        <v>19</v>
      </c>
      <c r="B318" s="241" t="s">
        <v>122</v>
      </c>
      <c r="C318" s="241">
        <v>6</v>
      </c>
      <c r="D318" s="241" t="s">
        <v>129</v>
      </c>
      <c r="E318" s="241">
        <v>17</v>
      </c>
      <c r="F318" s="241">
        <v>5</v>
      </c>
      <c r="G318" s="241">
        <v>5</v>
      </c>
      <c r="H318" s="241">
        <v>22.2</v>
      </c>
      <c r="I318" s="241">
        <v>47.8</v>
      </c>
      <c r="J318" s="241">
        <v>70</v>
      </c>
      <c r="K318" s="241">
        <v>31.714285714285715</v>
      </c>
      <c r="L318" s="242">
        <v>68.285714285714292</v>
      </c>
      <c r="M318" s="243">
        <v>6</v>
      </c>
      <c r="N318" s="243">
        <v>16000</v>
      </c>
      <c r="O318" s="243">
        <v>16000</v>
      </c>
      <c r="P318" s="243">
        <v>0</v>
      </c>
      <c r="Q318" s="243">
        <v>400</v>
      </c>
      <c r="R318" s="243">
        <v>0</v>
      </c>
      <c r="S318" s="243">
        <v>32400</v>
      </c>
      <c r="T318" s="243">
        <v>0</v>
      </c>
      <c r="U318" s="243">
        <v>2000</v>
      </c>
      <c r="V318" s="241">
        <v>2000</v>
      </c>
      <c r="W318"/>
    </row>
    <row r="319" spans="1:23" x14ac:dyDescent="0.25">
      <c r="A319" s="241">
        <v>19</v>
      </c>
      <c r="B319" s="241" t="s">
        <v>122</v>
      </c>
      <c r="C319" s="241">
        <v>6</v>
      </c>
      <c r="D319" s="241" t="s">
        <v>129</v>
      </c>
      <c r="E319" s="241">
        <v>18</v>
      </c>
      <c r="F319" s="241">
        <v>5</v>
      </c>
      <c r="G319" s="241">
        <v>5</v>
      </c>
      <c r="H319" s="241">
        <v>22.2</v>
      </c>
      <c r="I319" s="241">
        <v>48.4</v>
      </c>
      <c r="J319" s="241">
        <v>70.599999999999994</v>
      </c>
      <c r="K319" s="241">
        <v>31.444759206798871</v>
      </c>
      <c r="L319" s="242">
        <v>68.555240793201136</v>
      </c>
      <c r="M319" s="243">
        <v>10.714285714285714</v>
      </c>
      <c r="N319" s="243">
        <v>19200</v>
      </c>
      <c r="O319" s="243">
        <v>4400</v>
      </c>
      <c r="P319" s="243">
        <v>0</v>
      </c>
      <c r="Q319" s="243">
        <v>0</v>
      </c>
      <c r="R319" s="243">
        <v>0</v>
      </c>
      <c r="S319" s="243">
        <v>23600</v>
      </c>
      <c r="T319" s="243">
        <v>0</v>
      </c>
      <c r="U319" s="243">
        <v>400</v>
      </c>
      <c r="V319" s="241">
        <v>400</v>
      </c>
      <c r="W319"/>
    </row>
    <row r="320" spans="1:23" x14ac:dyDescent="0.25">
      <c r="A320" s="241">
        <v>19</v>
      </c>
      <c r="B320" s="241" t="s">
        <v>122</v>
      </c>
      <c r="C320" s="241">
        <v>6</v>
      </c>
      <c r="D320" s="241" t="s">
        <v>129</v>
      </c>
      <c r="E320" s="241">
        <v>19</v>
      </c>
      <c r="F320" s="241">
        <v>7</v>
      </c>
      <c r="G320" s="241">
        <v>5</v>
      </c>
      <c r="H320" s="241">
        <v>20.399999999999999</v>
      </c>
      <c r="I320" s="241">
        <v>43.8</v>
      </c>
      <c r="J320" s="241">
        <v>64.199999999999989</v>
      </c>
      <c r="K320" s="241">
        <v>31.77570093457944</v>
      </c>
      <c r="L320" s="242">
        <v>68.224299065420567</v>
      </c>
      <c r="M320" s="243">
        <v>10</v>
      </c>
      <c r="N320" s="243">
        <v>11600</v>
      </c>
      <c r="O320" s="243">
        <v>4400</v>
      </c>
      <c r="P320" s="243">
        <v>0</v>
      </c>
      <c r="Q320" s="243">
        <v>0</v>
      </c>
      <c r="R320" s="243">
        <v>0</v>
      </c>
      <c r="S320" s="243">
        <v>16000</v>
      </c>
      <c r="T320" s="243">
        <v>0</v>
      </c>
      <c r="U320" s="243">
        <v>800</v>
      </c>
      <c r="V320" s="241">
        <v>800</v>
      </c>
      <c r="W320"/>
    </row>
    <row r="321" spans="1:23" x14ac:dyDescent="0.25">
      <c r="A321" s="241">
        <v>19</v>
      </c>
      <c r="B321" s="241" t="s">
        <v>122</v>
      </c>
      <c r="C321" s="241">
        <v>6</v>
      </c>
      <c r="D321" s="241" t="s">
        <v>129</v>
      </c>
      <c r="E321" s="241">
        <v>20</v>
      </c>
      <c r="F321" s="241">
        <v>7</v>
      </c>
      <c r="G321" s="241">
        <v>5</v>
      </c>
      <c r="H321" s="241">
        <v>28.6</v>
      </c>
      <c r="I321" s="241">
        <v>61.2</v>
      </c>
      <c r="J321" s="241">
        <v>89.800000000000011</v>
      </c>
      <c r="K321" s="241">
        <v>31.848552338530062</v>
      </c>
      <c r="L321" s="242">
        <v>68.15144766146993</v>
      </c>
      <c r="M321" s="243">
        <v>6.5</v>
      </c>
      <c r="N321" s="243">
        <v>14000</v>
      </c>
      <c r="O321" s="243">
        <v>10400</v>
      </c>
      <c r="P321" s="243">
        <v>0</v>
      </c>
      <c r="Q321" s="243">
        <v>0</v>
      </c>
      <c r="R321" s="243">
        <v>0</v>
      </c>
      <c r="S321" s="243">
        <v>24400</v>
      </c>
      <c r="T321" s="243">
        <v>0</v>
      </c>
      <c r="U321" s="243">
        <v>2000</v>
      </c>
      <c r="V321" s="241">
        <v>2000</v>
      </c>
      <c r="W321"/>
    </row>
    <row r="322" spans="1:23" x14ac:dyDescent="0.25">
      <c r="A322" s="241">
        <v>18</v>
      </c>
      <c r="B322" s="241" t="s">
        <v>123</v>
      </c>
      <c r="C322" s="241">
        <v>6</v>
      </c>
      <c r="D322" s="241" t="s">
        <v>128</v>
      </c>
      <c r="E322" s="241">
        <v>21</v>
      </c>
      <c r="F322" s="241">
        <v>4</v>
      </c>
      <c r="G322" s="241">
        <v>5</v>
      </c>
      <c r="H322" s="241">
        <v>28.8</v>
      </c>
      <c r="I322" s="241">
        <v>28.8</v>
      </c>
      <c r="J322" s="241">
        <v>57.6</v>
      </c>
      <c r="K322" s="241">
        <v>50</v>
      </c>
      <c r="L322" s="242">
        <v>50</v>
      </c>
      <c r="M322" s="243">
        <v>8.3333333333333339</v>
      </c>
      <c r="N322" s="243">
        <v>12400</v>
      </c>
      <c r="O322" s="243">
        <v>13600</v>
      </c>
      <c r="P322" s="243">
        <v>0</v>
      </c>
      <c r="Q322" s="243">
        <v>400</v>
      </c>
      <c r="R322" s="243">
        <v>0</v>
      </c>
      <c r="S322" s="243">
        <v>26400</v>
      </c>
      <c r="T322" s="243">
        <v>0</v>
      </c>
      <c r="U322" s="243">
        <v>0</v>
      </c>
      <c r="V322" s="241">
        <v>0</v>
      </c>
      <c r="W322"/>
    </row>
    <row r="323" spans="1:23" x14ac:dyDescent="0.25">
      <c r="A323" s="241">
        <v>18</v>
      </c>
      <c r="B323" s="241" t="s">
        <v>123</v>
      </c>
      <c r="C323" s="241">
        <v>6</v>
      </c>
      <c r="D323" s="241" t="s">
        <v>128</v>
      </c>
      <c r="E323" s="241">
        <v>22</v>
      </c>
      <c r="F323" s="241">
        <v>4</v>
      </c>
      <c r="G323" s="241">
        <v>5</v>
      </c>
      <c r="H323" s="241">
        <v>43.6</v>
      </c>
      <c r="I323" s="241">
        <v>31.6</v>
      </c>
      <c r="J323" s="241">
        <v>75.2</v>
      </c>
      <c r="K323" s="241">
        <v>57.978723404255319</v>
      </c>
      <c r="L323" s="242">
        <v>42.021276595744681</v>
      </c>
      <c r="M323" s="243">
        <v>9</v>
      </c>
      <c r="N323" s="243">
        <v>3600</v>
      </c>
      <c r="O323" s="243">
        <v>33200</v>
      </c>
      <c r="P323" s="243">
        <v>0</v>
      </c>
      <c r="Q323" s="243">
        <v>400</v>
      </c>
      <c r="R323" s="243">
        <v>0</v>
      </c>
      <c r="S323" s="243">
        <v>37200</v>
      </c>
      <c r="T323" s="243">
        <v>0</v>
      </c>
      <c r="U323" s="243">
        <v>0</v>
      </c>
      <c r="V323" s="241">
        <v>0</v>
      </c>
      <c r="W323"/>
    </row>
    <row r="324" spans="1:23" x14ac:dyDescent="0.25">
      <c r="A324" s="241">
        <v>18</v>
      </c>
      <c r="B324" s="241" t="s">
        <v>123</v>
      </c>
      <c r="C324" s="241">
        <v>6</v>
      </c>
      <c r="D324" s="241" t="s">
        <v>128</v>
      </c>
      <c r="E324" s="241">
        <v>23</v>
      </c>
      <c r="F324" s="241">
        <v>4</v>
      </c>
      <c r="G324" s="241">
        <v>5</v>
      </c>
      <c r="H324" s="241">
        <v>23.4</v>
      </c>
      <c r="I324" s="241">
        <v>26.4</v>
      </c>
      <c r="J324" s="241">
        <v>49.8</v>
      </c>
      <c r="K324" s="241">
        <v>46.987951807228917</v>
      </c>
      <c r="L324" s="242">
        <v>53.01204819277109</v>
      </c>
      <c r="M324" s="243">
        <v>12</v>
      </c>
      <c r="N324" s="243">
        <v>16800</v>
      </c>
      <c r="O324" s="243">
        <v>3600</v>
      </c>
      <c r="P324" s="243">
        <v>0</v>
      </c>
      <c r="Q324" s="243">
        <v>0</v>
      </c>
      <c r="R324" s="243">
        <v>0</v>
      </c>
      <c r="S324" s="243">
        <v>20400</v>
      </c>
      <c r="T324" s="243">
        <v>0</v>
      </c>
      <c r="U324" s="243">
        <v>0</v>
      </c>
      <c r="V324" s="241">
        <v>0</v>
      </c>
      <c r="W324"/>
    </row>
    <row r="325" spans="1:23" x14ac:dyDescent="0.25">
      <c r="A325" s="241">
        <v>18</v>
      </c>
      <c r="B325" s="241" t="s">
        <v>123</v>
      </c>
      <c r="C325" s="241">
        <v>6</v>
      </c>
      <c r="D325" s="241" t="s">
        <v>128</v>
      </c>
      <c r="E325" s="241">
        <v>24</v>
      </c>
      <c r="F325" s="241">
        <v>4</v>
      </c>
      <c r="G325" s="241">
        <v>5</v>
      </c>
      <c r="H325" s="241">
        <v>39.6</v>
      </c>
      <c r="I325" s="241">
        <v>51.6</v>
      </c>
      <c r="J325" s="241">
        <v>91.2</v>
      </c>
      <c r="K325" s="241">
        <v>43.421052631578945</v>
      </c>
      <c r="L325" s="242">
        <v>56.578947368421048</v>
      </c>
      <c r="M325" s="243">
        <v>17.25</v>
      </c>
      <c r="N325" s="243">
        <v>7600</v>
      </c>
      <c r="O325" s="243">
        <v>8800</v>
      </c>
      <c r="P325" s="243">
        <v>0</v>
      </c>
      <c r="Q325" s="243">
        <v>0</v>
      </c>
      <c r="R325" s="243">
        <v>0</v>
      </c>
      <c r="S325" s="243">
        <v>16400</v>
      </c>
      <c r="T325" s="243">
        <v>0</v>
      </c>
      <c r="U325" s="243">
        <v>2400</v>
      </c>
      <c r="V325" s="241">
        <v>2400</v>
      </c>
      <c r="W325"/>
    </row>
    <row r="326" spans="1:23" x14ac:dyDescent="0.25">
      <c r="A326" s="241">
        <v>18</v>
      </c>
      <c r="B326" s="241" t="s">
        <v>123</v>
      </c>
      <c r="C326" s="241">
        <v>6</v>
      </c>
      <c r="D326" s="241" t="s">
        <v>128</v>
      </c>
      <c r="E326" s="241">
        <v>25</v>
      </c>
      <c r="F326" s="241">
        <v>4</v>
      </c>
      <c r="G326" s="241">
        <v>5</v>
      </c>
      <c r="H326" s="241">
        <v>28.2</v>
      </c>
      <c r="I326" s="241">
        <v>24.4</v>
      </c>
      <c r="J326" s="241">
        <v>52.599999999999994</v>
      </c>
      <c r="K326" s="241">
        <v>53.612167300380236</v>
      </c>
      <c r="L326" s="242">
        <v>46.387832699619779</v>
      </c>
      <c r="M326" s="243">
        <v>15.25</v>
      </c>
      <c r="N326" s="243">
        <v>10400</v>
      </c>
      <c r="O326" s="243">
        <v>11600</v>
      </c>
      <c r="P326" s="243">
        <v>400</v>
      </c>
      <c r="Q326" s="243">
        <v>400</v>
      </c>
      <c r="R326" s="243">
        <v>0</v>
      </c>
      <c r="S326" s="243">
        <v>22800</v>
      </c>
      <c r="T326" s="243">
        <v>0</v>
      </c>
      <c r="U326" s="243">
        <v>400</v>
      </c>
      <c r="V326" s="241">
        <v>400</v>
      </c>
      <c r="W326"/>
    </row>
    <row r="327" spans="1:23" x14ac:dyDescent="0.25">
      <c r="A327" s="241">
        <v>18</v>
      </c>
      <c r="B327" s="241" t="s">
        <v>123</v>
      </c>
      <c r="C327" s="241">
        <v>6</v>
      </c>
      <c r="D327" s="241" t="s">
        <v>128</v>
      </c>
      <c r="E327" s="241">
        <v>26</v>
      </c>
      <c r="F327" s="241">
        <v>4</v>
      </c>
      <c r="G327" s="241">
        <v>5</v>
      </c>
      <c r="H327" s="241">
        <v>45.8</v>
      </c>
      <c r="I327" s="241">
        <v>25.4</v>
      </c>
      <c r="J327" s="241">
        <v>71.199999999999989</v>
      </c>
      <c r="K327" s="241">
        <v>64.325842696629223</v>
      </c>
      <c r="L327" s="242">
        <v>35.674157303370791</v>
      </c>
      <c r="M327" s="243">
        <v>5.5</v>
      </c>
      <c r="N327" s="243">
        <v>2400</v>
      </c>
      <c r="O327" s="243">
        <v>2000</v>
      </c>
      <c r="P327" s="243">
        <v>0</v>
      </c>
      <c r="Q327" s="243">
        <v>0</v>
      </c>
      <c r="R327" s="243">
        <v>0</v>
      </c>
      <c r="S327" s="243">
        <v>4400</v>
      </c>
      <c r="T327" s="243">
        <v>0</v>
      </c>
      <c r="U327" s="243">
        <v>0</v>
      </c>
      <c r="V327" s="241">
        <v>0</v>
      </c>
      <c r="W327"/>
    </row>
    <row r="328" spans="1:23" x14ac:dyDescent="0.25">
      <c r="A328" s="241">
        <v>18</v>
      </c>
      <c r="B328" s="241" t="s">
        <v>123</v>
      </c>
      <c r="C328" s="241">
        <v>6</v>
      </c>
      <c r="D328" s="241" t="s">
        <v>128</v>
      </c>
      <c r="E328" s="241">
        <v>27</v>
      </c>
      <c r="F328" s="241">
        <v>24</v>
      </c>
      <c r="G328" s="241">
        <v>5</v>
      </c>
      <c r="H328" s="241">
        <v>28.2</v>
      </c>
      <c r="I328" s="241">
        <v>24.4</v>
      </c>
      <c r="J328" s="241">
        <v>52.599999999999994</v>
      </c>
      <c r="K328" s="241">
        <v>53.612167300380236</v>
      </c>
      <c r="L328" s="242">
        <v>46.387832699619779</v>
      </c>
      <c r="M328" s="243">
        <v>15.25</v>
      </c>
      <c r="N328" s="243">
        <v>10400</v>
      </c>
      <c r="O328" s="243">
        <v>11600</v>
      </c>
      <c r="P328" s="243">
        <v>400</v>
      </c>
      <c r="Q328" s="243">
        <v>400</v>
      </c>
      <c r="R328" s="243">
        <v>0</v>
      </c>
      <c r="S328" s="243">
        <v>22800</v>
      </c>
      <c r="T328" s="243">
        <v>0</v>
      </c>
      <c r="U328" s="243">
        <v>400</v>
      </c>
      <c r="V328" s="241">
        <v>400</v>
      </c>
      <c r="W328"/>
    </row>
    <row r="329" spans="1:23" x14ac:dyDescent="0.25">
      <c r="A329" s="241">
        <v>18</v>
      </c>
      <c r="B329" s="241" t="s">
        <v>123</v>
      </c>
      <c r="C329" s="241">
        <v>6</v>
      </c>
      <c r="D329" s="241" t="s">
        <v>128</v>
      </c>
      <c r="E329" s="241">
        <v>28</v>
      </c>
      <c r="F329" s="241">
        <v>24</v>
      </c>
      <c r="G329" s="241">
        <v>5</v>
      </c>
      <c r="H329" s="241">
        <v>13.2</v>
      </c>
      <c r="I329" s="241">
        <v>36.4</v>
      </c>
      <c r="J329" s="241">
        <v>49.599999999999994</v>
      </c>
      <c r="K329" s="241">
        <v>26.612903225806456</v>
      </c>
      <c r="L329" s="242">
        <v>73.387096774193552</v>
      </c>
      <c r="M329" s="243">
        <v>18.333333333333332</v>
      </c>
      <c r="N329" s="243">
        <v>17200</v>
      </c>
      <c r="O329" s="243">
        <v>10000</v>
      </c>
      <c r="P329" s="243">
        <v>0</v>
      </c>
      <c r="Q329" s="243">
        <v>0</v>
      </c>
      <c r="R329" s="243">
        <v>0</v>
      </c>
      <c r="S329" s="243">
        <v>27200</v>
      </c>
      <c r="T329" s="243">
        <v>0</v>
      </c>
      <c r="U329" s="243">
        <v>800</v>
      </c>
      <c r="V329" s="241">
        <v>800</v>
      </c>
      <c r="W329"/>
    </row>
    <row r="330" spans="1:23" x14ac:dyDescent="0.25">
      <c r="A330" s="241">
        <v>18</v>
      </c>
      <c r="B330" s="241" t="s">
        <v>123</v>
      </c>
      <c r="C330" s="241">
        <v>6</v>
      </c>
      <c r="D330" s="241" t="s">
        <v>128</v>
      </c>
      <c r="E330" s="241">
        <v>29</v>
      </c>
      <c r="F330" s="241">
        <v>26</v>
      </c>
      <c r="G330" s="241">
        <v>5</v>
      </c>
      <c r="H330" s="241">
        <v>62.2</v>
      </c>
      <c r="I330" s="241">
        <v>37</v>
      </c>
      <c r="J330" s="241">
        <v>99.2</v>
      </c>
      <c r="K330" s="241">
        <v>62.701612903225808</v>
      </c>
      <c r="L330" s="242">
        <v>37.298387096774192</v>
      </c>
      <c r="M330" s="243">
        <v>5.25</v>
      </c>
      <c r="N330" s="243">
        <v>7200</v>
      </c>
      <c r="O330" s="243">
        <v>11600</v>
      </c>
      <c r="P330" s="243">
        <v>0</v>
      </c>
      <c r="Q330" s="243">
        <v>0</v>
      </c>
      <c r="R330" s="243">
        <v>0</v>
      </c>
      <c r="S330" s="243">
        <v>18800</v>
      </c>
      <c r="T330" s="243">
        <v>0</v>
      </c>
      <c r="U330" s="243">
        <v>0</v>
      </c>
      <c r="V330" s="241">
        <v>0</v>
      </c>
      <c r="W330"/>
    </row>
    <row r="331" spans="1:23" x14ac:dyDescent="0.25">
      <c r="A331" s="241">
        <v>18</v>
      </c>
      <c r="B331" s="241" t="s">
        <v>123</v>
      </c>
      <c r="C331" s="241">
        <v>6</v>
      </c>
      <c r="D331" s="241" t="s">
        <v>128</v>
      </c>
      <c r="E331" s="241">
        <v>30</v>
      </c>
      <c r="F331" s="241">
        <v>26</v>
      </c>
      <c r="G331" s="241">
        <v>5</v>
      </c>
      <c r="H331" s="241">
        <v>42.4</v>
      </c>
      <c r="I331" s="241">
        <v>6</v>
      </c>
      <c r="J331" s="241">
        <v>48.4</v>
      </c>
      <c r="K331" s="241">
        <v>87.603305785123965</v>
      </c>
      <c r="L331" s="242">
        <v>12.396694214876034</v>
      </c>
      <c r="M331" s="243">
        <v>7.5</v>
      </c>
      <c r="N331" s="243">
        <v>13200</v>
      </c>
      <c r="O331" s="243">
        <v>3600</v>
      </c>
      <c r="P331" s="243">
        <v>0</v>
      </c>
      <c r="Q331" s="243">
        <v>0</v>
      </c>
      <c r="R331" s="243">
        <v>0</v>
      </c>
      <c r="S331" s="243">
        <v>16800</v>
      </c>
      <c r="T331" s="243">
        <v>0</v>
      </c>
      <c r="U331" s="243">
        <v>800</v>
      </c>
      <c r="V331" s="241">
        <v>800</v>
      </c>
      <c r="W331"/>
    </row>
    <row r="332" spans="1:23" x14ac:dyDescent="0.25">
      <c r="A332" s="241">
        <v>18</v>
      </c>
      <c r="B332" s="241" t="s">
        <v>123</v>
      </c>
      <c r="C332" s="241">
        <v>6</v>
      </c>
      <c r="D332" s="241" t="s">
        <v>129</v>
      </c>
      <c r="E332" s="241">
        <v>31</v>
      </c>
      <c r="F332" s="241">
        <v>3</v>
      </c>
      <c r="G332" s="241">
        <v>5</v>
      </c>
      <c r="H332" s="241">
        <v>51.6</v>
      </c>
      <c r="I332" s="241">
        <v>18.399999999999999</v>
      </c>
      <c r="J332" s="241">
        <v>70</v>
      </c>
      <c r="K332" s="241">
        <v>73.714285714285708</v>
      </c>
      <c r="L332" s="242">
        <v>26.285714285714281</v>
      </c>
      <c r="M332" s="243">
        <v>27.05</v>
      </c>
      <c r="N332" s="243">
        <v>3600</v>
      </c>
      <c r="O332" s="243">
        <v>6000</v>
      </c>
      <c r="P332" s="243">
        <v>0</v>
      </c>
      <c r="Q332" s="243">
        <v>0</v>
      </c>
      <c r="R332" s="243">
        <v>0</v>
      </c>
      <c r="S332" s="243">
        <v>9600</v>
      </c>
      <c r="T332" s="243">
        <v>0</v>
      </c>
      <c r="U332" s="243">
        <v>400</v>
      </c>
      <c r="V332" s="241">
        <v>400</v>
      </c>
      <c r="W332"/>
    </row>
    <row r="333" spans="1:23" x14ac:dyDescent="0.25">
      <c r="A333" s="241">
        <v>18</v>
      </c>
      <c r="B333" s="241" t="s">
        <v>123</v>
      </c>
      <c r="C333" s="241">
        <v>6</v>
      </c>
      <c r="D333" s="241" t="s">
        <v>129</v>
      </c>
      <c r="E333" s="241">
        <v>32</v>
      </c>
      <c r="F333" s="241">
        <v>3</v>
      </c>
      <c r="G333" s="241">
        <v>5</v>
      </c>
      <c r="H333" s="241">
        <v>38.6</v>
      </c>
      <c r="I333" s="241">
        <v>16.2</v>
      </c>
      <c r="J333" s="241">
        <v>54.8</v>
      </c>
      <c r="K333" s="241">
        <v>70.43795620437956</v>
      </c>
      <c r="L333" s="242">
        <v>29.56204379562044</v>
      </c>
      <c r="M333" s="243">
        <v>28.444444444444443</v>
      </c>
      <c r="N333" s="243">
        <v>23600</v>
      </c>
      <c r="O333" s="243">
        <v>9200</v>
      </c>
      <c r="P333" s="243">
        <v>0</v>
      </c>
      <c r="Q333" s="243">
        <v>0</v>
      </c>
      <c r="R333" s="243">
        <v>0</v>
      </c>
      <c r="S333" s="243">
        <v>32800</v>
      </c>
      <c r="T333" s="243">
        <v>0</v>
      </c>
      <c r="U333" s="243">
        <v>800</v>
      </c>
      <c r="V333" s="241">
        <v>800</v>
      </c>
      <c r="W333"/>
    </row>
    <row r="334" spans="1:23" x14ac:dyDescent="0.25">
      <c r="A334" s="241">
        <v>18</v>
      </c>
      <c r="B334" s="241" t="s">
        <v>123</v>
      </c>
      <c r="C334" s="241">
        <v>6</v>
      </c>
      <c r="D334" s="241" t="s">
        <v>129</v>
      </c>
      <c r="E334" s="241">
        <v>33</v>
      </c>
      <c r="F334" s="241">
        <v>3</v>
      </c>
      <c r="G334" s="241">
        <v>5</v>
      </c>
      <c r="H334" s="241">
        <v>68.599999999999994</v>
      </c>
      <c r="I334" s="241">
        <v>26</v>
      </c>
      <c r="J334" s="241">
        <v>94.6</v>
      </c>
      <c r="K334" s="241">
        <v>72.515856236786462</v>
      </c>
      <c r="L334" s="242">
        <v>27.484143763213531</v>
      </c>
      <c r="M334" s="243">
        <v>12.75</v>
      </c>
      <c r="N334" s="243">
        <v>2000</v>
      </c>
      <c r="O334" s="243">
        <v>400</v>
      </c>
      <c r="P334" s="243">
        <v>0</v>
      </c>
      <c r="Q334" s="243">
        <v>0</v>
      </c>
      <c r="R334" s="243">
        <v>0</v>
      </c>
      <c r="S334" s="243">
        <v>2400</v>
      </c>
      <c r="T334" s="243">
        <v>0</v>
      </c>
      <c r="U334" s="243">
        <v>0</v>
      </c>
      <c r="V334" s="241">
        <v>0</v>
      </c>
      <c r="W334"/>
    </row>
    <row r="335" spans="1:23" x14ac:dyDescent="0.25">
      <c r="A335" s="241">
        <v>18</v>
      </c>
      <c r="B335" s="241" t="s">
        <v>123</v>
      </c>
      <c r="C335" s="241">
        <v>6</v>
      </c>
      <c r="D335" s="241" t="s">
        <v>129</v>
      </c>
      <c r="E335" s="241">
        <v>34</v>
      </c>
      <c r="F335" s="241">
        <v>3</v>
      </c>
      <c r="G335" s="241">
        <v>5</v>
      </c>
      <c r="H335" s="241">
        <v>35</v>
      </c>
      <c r="I335" s="241">
        <v>17.600000000000001</v>
      </c>
      <c r="J335" s="241">
        <v>52.6</v>
      </c>
      <c r="K335" s="241">
        <v>66.539923954372625</v>
      </c>
      <c r="L335" s="242">
        <v>33.460076045627382</v>
      </c>
      <c r="M335" s="243">
        <v>29.5</v>
      </c>
      <c r="N335" s="243">
        <v>4800</v>
      </c>
      <c r="O335" s="243">
        <v>1600</v>
      </c>
      <c r="P335" s="243">
        <v>0</v>
      </c>
      <c r="Q335" s="243">
        <v>0</v>
      </c>
      <c r="R335" s="243">
        <v>0</v>
      </c>
      <c r="S335" s="243">
        <v>6400</v>
      </c>
      <c r="T335" s="243">
        <v>0</v>
      </c>
      <c r="U335" s="243">
        <v>0</v>
      </c>
      <c r="V335" s="241">
        <v>0</v>
      </c>
      <c r="W335"/>
    </row>
    <row r="336" spans="1:23" x14ac:dyDescent="0.25">
      <c r="A336" s="241">
        <v>18</v>
      </c>
      <c r="B336" s="241" t="s">
        <v>123</v>
      </c>
      <c r="C336" s="241">
        <v>6</v>
      </c>
      <c r="D336" s="241" t="s">
        <v>129</v>
      </c>
      <c r="E336" s="241">
        <v>35</v>
      </c>
      <c r="F336" s="241">
        <v>3</v>
      </c>
      <c r="G336" s="241">
        <v>5</v>
      </c>
      <c r="H336" s="241">
        <v>34.799999999999997</v>
      </c>
      <c r="I336" s="241">
        <v>45.8</v>
      </c>
      <c r="J336" s="241">
        <v>80.599999999999994</v>
      </c>
      <c r="K336" s="241">
        <v>43.176178660049622</v>
      </c>
      <c r="L336" s="242">
        <v>56.823821339950378</v>
      </c>
      <c r="M336" s="243">
        <v>12.5</v>
      </c>
      <c r="N336" s="243">
        <v>9600</v>
      </c>
      <c r="O336" s="243">
        <v>1200</v>
      </c>
      <c r="P336" s="243">
        <v>0</v>
      </c>
      <c r="Q336" s="243">
        <v>0</v>
      </c>
      <c r="R336" s="243">
        <v>0</v>
      </c>
      <c r="S336" s="243">
        <v>10800</v>
      </c>
      <c r="T336" s="243">
        <v>0</v>
      </c>
      <c r="U336" s="243">
        <v>400</v>
      </c>
      <c r="V336" s="241">
        <v>400</v>
      </c>
      <c r="W336"/>
    </row>
    <row r="337" spans="1:23" x14ac:dyDescent="0.25">
      <c r="A337" s="241">
        <v>18</v>
      </c>
      <c r="B337" s="241" t="s">
        <v>123</v>
      </c>
      <c r="C337" s="241">
        <v>6</v>
      </c>
      <c r="D337" s="241" t="s">
        <v>129</v>
      </c>
      <c r="E337" s="241">
        <v>36</v>
      </c>
      <c r="F337" s="241">
        <v>25</v>
      </c>
      <c r="G337" s="241">
        <v>5</v>
      </c>
      <c r="H337" s="241">
        <v>64.8</v>
      </c>
      <c r="I337" s="241">
        <v>34.200000000000003</v>
      </c>
      <c r="J337" s="241">
        <v>99</v>
      </c>
      <c r="K337" s="241">
        <v>65.454545454545453</v>
      </c>
      <c r="L337" s="242">
        <v>34.545454545454547</v>
      </c>
      <c r="M337" s="243">
        <v>9</v>
      </c>
      <c r="N337" s="243">
        <v>3600</v>
      </c>
      <c r="O337" s="243">
        <v>4000</v>
      </c>
      <c r="P337" s="243">
        <v>0</v>
      </c>
      <c r="Q337" s="243">
        <v>0</v>
      </c>
      <c r="R337" s="243">
        <v>0</v>
      </c>
      <c r="S337" s="243">
        <v>7600</v>
      </c>
      <c r="T337" s="243">
        <v>0</v>
      </c>
      <c r="U337" s="243">
        <v>0</v>
      </c>
      <c r="V337" s="241">
        <v>0</v>
      </c>
      <c r="W337"/>
    </row>
    <row r="338" spans="1:23" x14ac:dyDescent="0.25">
      <c r="A338" s="241">
        <v>18</v>
      </c>
      <c r="B338" s="241" t="s">
        <v>123</v>
      </c>
      <c r="C338" s="241">
        <v>6</v>
      </c>
      <c r="D338" s="241" t="s">
        <v>129</v>
      </c>
      <c r="E338" s="241">
        <v>37</v>
      </c>
      <c r="F338" s="241">
        <v>25</v>
      </c>
      <c r="G338" s="241">
        <v>5</v>
      </c>
      <c r="H338" s="241">
        <v>33.799999999999997</v>
      </c>
      <c r="I338" s="241">
        <v>21.6</v>
      </c>
      <c r="J338" s="241">
        <v>55.4</v>
      </c>
      <c r="K338" s="241">
        <v>61.01083032490974</v>
      </c>
      <c r="L338" s="242">
        <v>38.989169675090253</v>
      </c>
      <c r="M338" s="243">
        <v>7.4</v>
      </c>
      <c r="N338" s="243">
        <v>2400</v>
      </c>
      <c r="O338" s="243">
        <v>5600</v>
      </c>
      <c r="P338" s="243">
        <v>0</v>
      </c>
      <c r="Q338" s="243">
        <v>0</v>
      </c>
      <c r="R338" s="243">
        <v>0</v>
      </c>
      <c r="S338" s="243">
        <v>8000</v>
      </c>
      <c r="T338" s="243">
        <v>0</v>
      </c>
      <c r="U338" s="243">
        <v>0</v>
      </c>
      <c r="V338" s="241">
        <v>0</v>
      </c>
      <c r="W338"/>
    </row>
    <row r="339" spans="1:23" x14ac:dyDescent="0.25">
      <c r="A339" s="241">
        <v>18</v>
      </c>
      <c r="B339" s="241" t="s">
        <v>123</v>
      </c>
      <c r="C339" s="241">
        <v>6</v>
      </c>
      <c r="D339" s="241" t="s">
        <v>129</v>
      </c>
      <c r="E339" s="241">
        <v>38</v>
      </c>
      <c r="F339" s="241">
        <v>25</v>
      </c>
      <c r="G339" s="241">
        <v>5</v>
      </c>
      <c r="H339" s="241">
        <v>53.4</v>
      </c>
      <c r="I339" s="241">
        <v>22.8</v>
      </c>
      <c r="J339" s="241">
        <v>76.2</v>
      </c>
      <c r="K339" s="241">
        <v>70.078740157480311</v>
      </c>
      <c r="L339" s="242">
        <v>29.921259842519685</v>
      </c>
      <c r="M339" s="243">
        <v>22.5</v>
      </c>
      <c r="N339" s="243">
        <v>6800</v>
      </c>
      <c r="O339" s="243">
        <v>3600</v>
      </c>
      <c r="P339" s="243">
        <v>0</v>
      </c>
      <c r="Q339" s="243">
        <v>0</v>
      </c>
      <c r="R339" s="243">
        <v>0</v>
      </c>
      <c r="S339" s="243">
        <v>10400</v>
      </c>
      <c r="T339" s="243">
        <v>0</v>
      </c>
      <c r="U339" s="243">
        <v>0</v>
      </c>
      <c r="V339" s="241">
        <v>0</v>
      </c>
      <c r="W339"/>
    </row>
    <row r="340" spans="1:23" x14ac:dyDescent="0.25">
      <c r="A340" s="241">
        <v>18</v>
      </c>
      <c r="B340" s="241" t="s">
        <v>123</v>
      </c>
      <c r="C340" s="241">
        <v>6</v>
      </c>
      <c r="D340" s="241" t="s">
        <v>129</v>
      </c>
      <c r="E340" s="241">
        <v>39</v>
      </c>
      <c r="F340" s="241">
        <v>25</v>
      </c>
      <c r="G340" s="241">
        <v>5</v>
      </c>
      <c r="H340" s="241">
        <v>75.8</v>
      </c>
      <c r="I340" s="241">
        <v>21.8</v>
      </c>
      <c r="J340" s="241">
        <v>97.6</v>
      </c>
      <c r="K340" s="241">
        <v>77.663934426229517</v>
      </c>
      <c r="L340" s="242">
        <v>22.336065573770494</v>
      </c>
      <c r="M340" s="243">
        <v>23.5</v>
      </c>
      <c r="N340" s="243">
        <v>6800</v>
      </c>
      <c r="O340" s="243">
        <v>4000</v>
      </c>
      <c r="P340" s="243">
        <v>0</v>
      </c>
      <c r="Q340" s="243">
        <v>0</v>
      </c>
      <c r="R340" s="243">
        <v>0</v>
      </c>
      <c r="S340" s="243">
        <v>10800</v>
      </c>
      <c r="T340" s="243">
        <v>0</v>
      </c>
      <c r="U340" s="243">
        <v>400</v>
      </c>
      <c r="V340" s="241">
        <v>400</v>
      </c>
      <c r="W340"/>
    </row>
    <row r="341" spans="1:23" x14ac:dyDescent="0.25">
      <c r="A341" s="241">
        <v>18</v>
      </c>
      <c r="B341" s="241" t="s">
        <v>123</v>
      </c>
      <c r="C341" s="241">
        <v>6</v>
      </c>
      <c r="D341" s="241" t="s">
        <v>129</v>
      </c>
      <c r="E341" s="241">
        <v>40</v>
      </c>
      <c r="F341" s="241">
        <v>25</v>
      </c>
      <c r="G341" s="241">
        <v>5</v>
      </c>
      <c r="H341" s="241">
        <v>32.799999999999997</v>
      </c>
      <c r="I341" s="241">
        <v>19.8</v>
      </c>
      <c r="J341" s="241">
        <v>52.599999999999994</v>
      </c>
      <c r="K341" s="241">
        <v>62.357414448669196</v>
      </c>
      <c r="L341" s="242">
        <v>37.642585551330804</v>
      </c>
      <c r="M341" s="243">
        <v>7</v>
      </c>
      <c r="N341" s="243">
        <v>2800</v>
      </c>
      <c r="O341" s="243">
        <v>1600</v>
      </c>
      <c r="P341" s="243">
        <v>0</v>
      </c>
      <c r="Q341" s="243">
        <v>0</v>
      </c>
      <c r="R341" s="243">
        <v>0</v>
      </c>
      <c r="S341" s="243">
        <v>4400</v>
      </c>
      <c r="T341" s="243">
        <v>0</v>
      </c>
      <c r="U341" s="243">
        <v>0</v>
      </c>
      <c r="V341" s="241">
        <v>0</v>
      </c>
      <c r="W341"/>
    </row>
    <row r="342" spans="1:23" x14ac:dyDescent="0.25">
      <c r="A342" s="241">
        <v>19</v>
      </c>
      <c r="B342" s="241" t="s">
        <v>124</v>
      </c>
      <c r="C342" s="241">
        <v>6</v>
      </c>
      <c r="D342" s="241" t="s">
        <v>128</v>
      </c>
      <c r="E342" s="241">
        <v>41</v>
      </c>
      <c r="F342" s="241">
        <v>12</v>
      </c>
      <c r="G342" s="241">
        <v>5</v>
      </c>
      <c r="H342" s="241">
        <v>33.4</v>
      </c>
      <c r="I342" s="241">
        <v>38.200000000000003</v>
      </c>
      <c r="J342" s="241">
        <v>71.599999999999994</v>
      </c>
      <c r="K342" s="241">
        <v>46.648044692737436</v>
      </c>
      <c r="L342" s="242">
        <v>53.351955307262578</v>
      </c>
      <c r="M342" s="243">
        <v>11</v>
      </c>
      <c r="N342" s="243">
        <v>13200</v>
      </c>
      <c r="O342" s="243">
        <v>19200</v>
      </c>
      <c r="P342" s="243">
        <v>400</v>
      </c>
      <c r="Q342" s="243">
        <v>800</v>
      </c>
      <c r="R342" s="243">
        <v>0</v>
      </c>
      <c r="S342" s="243">
        <v>33600</v>
      </c>
      <c r="T342" s="243">
        <v>0</v>
      </c>
      <c r="U342" s="243">
        <v>400</v>
      </c>
      <c r="V342" s="241">
        <v>400</v>
      </c>
      <c r="W342"/>
    </row>
    <row r="343" spans="1:23" x14ac:dyDescent="0.25">
      <c r="A343" s="241">
        <v>19</v>
      </c>
      <c r="B343" s="241" t="s">
        <v>124</v>
      </c>
      <c r="C343" s="241">
        <v>6</v>
      </c>
      <c r="D343" s="241" t="s">
        <v>128</v>
      </c>
      <c r="E343" s="241">
        <v>42</v>
      </c>
      <c r="F343" s="241">
        <v>12</v>
      </c>
      <c r="G343" s="241">
        <v>5</v>
      </c>
      <c r="H343" s="241">
        <v>67.599999999999994</v>
      </c>
      <c r="I343" s="241">
        <v>36</v>
      </c>
      <c r="J343" s="241">
        <v>103.6</v>
      </c>
      <c r="K343" s="241">
        <v>65.250965250965251</v>
      </c>
      <c r="L343" s="242">
        <v>34.749034749034749</v>
      </c>
      <c r="M343" s="243">
        <v>19.75</v>
      </c>
      <c r="N343" s="243">
        <v>8800</v>
      </c>
      <c r="O343" s="243">
        <v>10800</v>
      </c>
      <c r="P343" s="243">
        <v>800</v>
      </c>
      <c r="Q343" s="243">
        <v>0</v>
      </c>
      <c r="R343" s="243">
        <v>0</v>
      </c>
      <c r="S343" s="243">
        <v>20400</v>
      </c>
      <c r="T343" s="243">
        <v>0</v>
      </c>
      <c r="U343" s="243">
        <v>400</v>
      </c>
      <c r="V343" s="241">
        <v>400</v>
      </c>
      <c r="W343"/>
    </row>
    <row r="344" spans="1:23" x14ac:dyDescent="0.25">
      <c r="A344" s="241">
        <v>19</v>
      </c>
      <c r="B344" s="241" t="s">
        <v>124</v>
      </c>
      <c r="C344" s="241">
        <v>6</v>
      </c>
      <c r="D344" s="241" t="s">
        <v>128</v>
      </c>
      <c r="E344" s="241">
        <v>43</v>
      </c>
      <c r="F344" s="241">
        <v>12</v>
      </c>
      <c r="G344" s="241">
        <v>5</v>
      </c>
      <c r="H344" s="241">
        <v>63.2</v>
      </c>
      <c r="I344" s="241">
        <v>21.8</v>
      </c>
      <c r="J344" s="241">
        <v>85</v>
      </c>
      <c r="K344" s="241">
        <v>74.352941176470594</v>
      </c>
      <c r="L344" s="242">
        <v>25.647058823529413</v>
      </c>
      <c r="M344" s="243">
        <v>16.249999999999996</v>
      </c>
      <c r="N344" s="243">
        <v>9600</v>
      </c>
      <c r="O344" s="243">
        <v>15200</v>
      </c>
      <c r="P344" s="243">
        <v>0</v>
      </c>
      <c r="Q344" s="243">
        <v>0</v>
      </c>
      <c r="R344" s="243">
        <v>0</v>
      </c>
      <c r="S344" s="243">
        <v>24800</v>
      </c>
      <c r="T344" s="243">
        <v>0</v>
      </c>
      <c r="U344" s="243">
        <v>400</v>
      </c>
      <c r="V344" s="241">
        <v>400</v>
      </c>
      <c r="W344"/>
    </row>
    <row r="345" spans="1:23" x14ac:dyDescent="0.25">
      <c r="A345" s="241">
        <v>19</v>
      </c>
      <c r="B345" s="241" t="s">
        <v>124</v>
      </c>
      <c r="C345" s="241">
        <v>6</v>
      </c>
      <c r="D345" s="241" t="s">
        <v>128</v>
      </c>
      <c r="E345" s="241">
        <v>44</v>
      </c>
      <c r="F345" s="241">
        <v>12</v>
      </c>
      <c r="G345" s="241">
        <v>5</v>
      </c>
      <c r="H345" s="241">
        <v>54.4</v>
      </c>
      <c r="I345" s="241">
        <v>44.2</v>
      </c>
      <c r="J345" s="241">
        <v>98.6</v>
      </c>
      <c r="K345" s="241">
        <v>55.172413793103452</v>
      </c>
      <c r="L345" s="242">
        <v>44.827586206896555</v>
      </c>
      <c r="M345" s="243">
        <v>8</v>
      </c>
      <c r="N345" s="243">
        <v>11600</v>
      </c>
      <c r="O345" s="243">
        <v>24800</v>
      </c>
      <c r="P345" s="243">
        <v>400</v>
      </c>
      <c r="Q345" s="243">
        <v>0</v>
      </c>
      <c r="R345" s="243">
        <v>0</v>
      </c>
      <c r="S345" s="243">
        <v>36800</v>
      </c>
      <c r="T345" s="243">
        <v>0</v>
      </c>
      <c r="U345" s="243">
        <v>1600</v>
      </c>
      <c r="V345" s="241">
        <v>1600</v>
      </c>
      <c r="W345"/>
    </row>
    <row r="346" spans="1:23" x14ac:dyDescent="0.25">
      <c r="A346" s="241">
        <v>19</v>
      </c>
      <c r="B346" s="241" t="s">
        <v>124</v>
      </c>
      <c r="C346" s="241">
        <v>6</v>
      </c>
      <c r="D346" s="241" t="s">
        <v>128</v>
      </c>
      <c r="E346" s="241">
        <v>45</v>
      </c>
      <c r="F346" s="241">
        <v>12</v>
      </c>
      <c r="G346" s="241">
        <v>5</v>
      </c>
      <c r="H346" s="241">
        <v>73.400000000000006</v>
      </c>
      <c r="I346" s="241">
        <v>27.2</v>
      </c>
      <c r="J346" s="241">
        <v>100.60000000000001</v>
      </c>
      <c r="K346" s="241">
        <v>72.962226640159045</v>
      </c>
      <c r="L346" s="242">
        <v>27.037773359840951</v>
      </c>
      <c r="M346" s="243">
        <v>1.3888888888888888</v>
      </c>
      <c r="N346" s="243">
        <v>20000</v>
      </c>
      <c r="O346" s="243">
        <v>26000</v>
      </c>
      <c r="P346" s="243">
        <v>800</v>
      </c>
      <c r="Q346" s="243">
        <v>400</v>
      </c>
      <c r="R346" s="243">
        <v>0</v>
      </c>
      <c r="S346" s="243">
        <v>47200</v>
      </c>
      <c r="T346" s="243">
        <v>0</v>
      </c>
      <c r="U346" s="243">
        <v>0</v>
      </c>
      <c r="V346" s="241">
        <v>0</v>
      </c>
      <c r="W346"/>
    </row>
    <row r="347" spans="1:23" x14ac:dyDescent="0.25">
      <c r="A347" s="241">
        <v>19</v>
      </c>
      <c r="B347" s="241" t="s">
        <v>124</v>
      </c>
      <c r="C347" s="241">
        <v>6</v>
      </c>
      <c r="D347" s="241" t="s">
        <v>128</v>
      </c>
      <c r="E347" s="241">
        <v>46</v>
      </c>
      <c r="F347" s="241">
        <v>13</v>
      </c>
      <c r="G347" s="241">
        <v>5</v>
      </c>
      <c r="H347" s="241">
        <v>66.8</v>
      </c>
      <c r="I347" s="241">
        <v>22.8</v>
      </c>
      <c r="J347" s="241">
        <v>89.6</v>
      </c>
      <c r="K347" s="241">
        <v>74.553571428571431</v>
      </c>
      <c r="L347" s="242">
        <v>25.446428571428573</v>
      </c>
      <c r="M347" s="243">
        <v>4</v>
      </c>
      <c r="N347" s="243">
        <v>28000</v>
      </c>
      <c r="O347" s="243">
        <v>4000</v>
      </c>
      <c r="P347" s="243">
        <v>0</v>
      </c>
      <c r="Q347" s="243">
        <v>0</v>
      </c>
      <c r="R347" s="243">
        <v>0</v>
      </c>
      <c r="S347" s="243">
        <v>32000</v>
      </c>
      <c r="T347" s="243">
        <v>0</v>
      </c>
      <c r="U347" s="243">
        <v>2800</v>
      </c>
      <c r="V347" s="241">
        <v>2800</v>
      </c>
      <c r="W347"/>
    </row>
    <row r="348" spans="1:23" x14ac:dyDescent="0.25">
      <c r="A348" s="241">
        <v>19</v>
      </c>
      <c r="B348" s="241" t="s">
        <v>124</v>
      </c>
      <c r="C348" s="241">
        <v>6</v>
      </c>
      <c r="D348" s="241" t="s">
        <v>128</v>
      </c>
      <c r="E348" s="241">
        <v>47</v>
      </c>
      <c r="F348" s="241">
        <v>13</v>
      </c>
      <c r="G348" s="241">
        <v>5</v>
      </c>
      <c r="H348" s="241">
        <v>45.6</v>
      </c>
      <c r="I348" s="241">
        <v>30</v>
      </c>
      <c r="J348" s="241">
        <v>75.599999999999994</v>
      </c>
      <c r="K348" s="241">
        <v>60.317460317460323</v>
      </c>
      <c r="L348" s="242">
        <v>39.682539682539684</v>
      </c>
      <c r="M348" s="243">
        <v>14.25</v>
      </c>
      <c r="N348" s="243">
        <v>9200</v>
      </c>
      <c r="O348" s="243">
        <v>9200</v>
      </c>
      <c r="P348" s="243">
        <v>0</v>
      </c>
      <c r="Q348" s="243">
        <v>400</v>
      </c>
      <c r="R348" s="243">
        <v>0</v>
      </c>
      <c r="S348" s="243">
        <v>18800</v>
      </c>
      <c r="T348" s="243">
        <v>0</v>
      </c>
      <c r="U348" s="243">
        <v>800</v>
      </c>
      <c r="V348" s="241">
        <v>800</v>
      </c>
      <c r="W348"/>
    </row>
    <row r="349" spans="1:23" x14ac:dyDescent="0.25">
      <c r="A349" s="241">
        <v>19</v>
      </c>
      <c r="B349" s="241" t="s">
        <v>124</v>
      </c>
      <c r="C349" s="241">
        <v>6</v>
      </c>
      <c r="D349" s="241" t="s">
        <v>128</v>
      </c>
      <c r="E349" s="241">
        <v>48</v>
      </c>
      <c r="F349" s="241">
        <v>13</v>
      </c>
      <c r="G349" s="241">
        <v>5</v>
      </c>
      <c r="H349" s="241">
        <v>84</v>
      </c>
      <c r="I349" s="241">
        <v>66.400000000000006</v>
      </c>
      <c r="J349" s="241">
        <v>150.4</v>
      </c>
      <c r="K349" s="241">
        <v>55.851063829787229</v>
      </c>
      <c r="L349" s="242">
        <v>44.148936170212771</v>
      </c>
      <c r="M349" s="243">
        <v>19.75</v>
      </c>
      <c r="N349" s="243">
        <v>19600</v>
      </c>
      <c r="O349" s="243">
        <v>34000</v>
      </c>
      <c r="P349" s="243">
        <v>400</v>
      </c>
      <c r="Q349" s="243">
        <v>0</v>
      </c>
      <c r="R349" s="243">
        <v>0</v>
      </c>
      <c r="S349" s="243">
        <v>54000</v>
      </c>
      <c r="T349" s="243">
        <v>0</v>
      </c>
      <c r="U349" s="243">
        <v>2000</v>
      </c>
      <c r="V349" s="241">
        <v>2000</v>
      </c>
      <c r="W349"/>
    </row>
    <row r="350" spans="1:23" x14ac:dyDescent="0.25">
      <c r="A350" s="241">
        <v>19</v>
      </c>
      <c r="B350" s="241" t="s">
        <v>124</v>
      </c>
      <c r="C350" s="241">
        <v>6</v>
      </c>
      <c r="D350" s="241" t="s">
        <v>128</v>
      </c>
      <c r="E350" s="241">
        <v>49</v>
      </c>
      <c r="F350" s="241">
        <v>13</v>
      </c>
      <c r="G350" s="241">
        <v>5</v>
      </c>
      <c r="H350" s="241">
        <v>66.599999999999994</v>
      </c>
      <c r="I350" s="241">
        <v>15.8</v>
      </c>
      <c r="J350" s="241">
        <v>82.399999999999991</v>
      </c>
      <c r="K350" s="241">
        <v>80.825242718446603</v>
      </c>
      <c r="L350" s="242">
        <v>19.174757281553401</v>
      </c>
      <c r="M350" s="243">
        <v>1.125</v>
      </c>
      <c r="N350" s="243">
        <v>7200</v>
      </c>
      <c r="O350" s="243">
        <v>8000</v>
      </c>
      <c r="P350" s="243">
        <v>400</v>
      </c>
      <c r="Q350" s="243">
        <v>0</v>
      </c>
      <c r="R350" s="243">
        <v>0</v>
      </c>
      <c r="S350" s="243">
        <v>15600</v>
      </c>
      <c r="T350" s="243">
        <v>0</v>
      </c>
      <c r="U350" s="243">
        <v>1600</v>
      </c>
      <c r="V350" s="241">
        <v>1600</v>
      </c>
      <c r="W350"/>
    </row>
    <row r="351" spans="1:23" x14ac:dyDescent="0.25">
      <c r="A351" s="241">
        <v>19</v>
      </c>
      <c r="B351" s="241" t="s">
        <v>124</v>
      </c>
      <c r="C351" s="241">
        <v>6</v>
      </c>
      <c r="D351" s="241" t="s">
        <v>128</v>
      </c>
      <c r="E351" s="241">
        <v>50</v>
      </c>
      <c r="F351" s="241">
        <v>13</v>
      </c>
      <c r="G351" s="241">
        <v>5</v>
      </c>
      <c r="H351" s="241">
        <v>77.599999999999994</v>
      </c>
      <c r="I351" s="241">
        <v>59</v>
      </c>
      <c r="J351" s="241">
        <v>136.6</v>
      </c>
      <c r="K351" s="241">
        <v>56.808199121522691</v>
      </c>
      <c r="L351" s="242">
        <v>43.191800878477309</v>
      </c>
      <c r="M351" s="243">
        <v>1</v>
      </c>
      <c r="N351" s="243">
        <v>18400</v>
      </c>
      <c r="O351" s="243">
        <v>22800</v>
      </c>
      <c r="P351" s="243">
        <v>400</v>
      </c>
      <c r="Q351" s="243">
        <v>0</v>
      </c>
      <c r="R351" s="243">
        <v>0</v>
      </c>
      <c r="S351" s="243">
        <v>41600</v>
      </c>
      <c r="T351" s="243">
        <v>0</v>
      </c>
      <c r="U351" s="243">
        <v>1200</v>
      </c>
      <c r="V351" s="241">
        <v>1200</v>
      </c>
      <c r="W351"/>
    </row>
    <row r="352" spans="1:23" x14ac:dyDescent="0.25">
      <c r="A352" s="241">
        <v>19</v>
      </c>
      <c r="B352" s="241" t="s">
        <v>124</v>
      </c>
      <c r="C352" s="241">
        <v>6</v>
      </c>
      <c r="D352" s="241" t="s">
        <v>129</v>
      </c>
      <c r="E352" s="241">
        <v>51</v>
      </c>
      <c r="F352" s="241">
        <v>11</v>
      </c>
      <c r="G352" s="241">
        <v>5</v>
      </c>
      <c r="H352" s="241">
        <v>47.6</v>
      </c>
      <c r="I352" s="241">
        <v>18</v>
      </c>
      <c r="J352" s="241">
        <v>65.599999999999994</v>
      </c>
      <c r="K352" s="241">
        <v>72.560975609756099</v>
      </c>
      <c r="L352" s="242">
        <v>27.439024390243905</v>
      </c>
      <c r="M352" s="243">
        <v>3</v>
      </c>
      <c r="N352" s="243">
        <v>800</v>
      </c>
      <c r="O352" s="243">
        <v>10800</v>
      </c>
      <c r="P352" s="243">
        <v>400</v>
      </c>
      <c r="Q352" s="243">
        <v>0</v>
      </c>
      <c r="R352" s="243">
        <v>0</v>
      </c>
      <c r="S352" s="243">
        <v>12000</v>
      </c>
      <c r="T352" s="243">
        <v>0</v>
      </c>
      <c r="U352" s="243">
        <v>400</v>
      </c>
      <c r="V352" s="241">
        <v>400</v>
      </c>
      <c r="W352"/>
    </row>
    <row r="353" spans="1:23" x14ac:dyDescent="0.25">
      <c r="A353" s="241">
        <v>19</v>
      </c>
      <c r="B353" s="241" t="s">
        <v>124</v>
      </c>
      <c r="C353" s="241">
        <v>6</v>
      </c>
      <c r="D353" s="241" t="s">
        <v>129</v>
      </c>
      <c r="E353" s="241">
        <v>52</v>
      </c>
      <c r="F353" s="241">
        <v>11</v>
      </c>
      <c r="G353" s="241">
        <v>5</v>
      </c>
      <c r="H353" s="241">
        <v>106.4</v>
      </c>
      <c r="I353" s="241">
        <v>35.799999999999997</v>
      </c>
      <c r="J353" s="241">
        <v>142.19999999999999</v>
      </c>
      <c r="K353" s="241">
        <v>74.824191279887486</v>
      </c>
      <c r="L353" s="242">
        <v>25.175808720112517</v>
      </c>
      <c r="M353" s="243">
        <v>16.111111111111111</v>
      </c>
      <c r="N353" s="243">
        <v>20800</v>
      </c>
      <c r="O353" s="243">
        <v>10800</v>
      </c>
      <c r="P353" s="243">
        <v>0</v>
      </c>
      <c r="Q353" s="243">
        <v>0</v>
      </c>
      <c r="R353" s="243">
        <v>0</v>
      </c>
      <c r="S353" s="243">
        <v>31600</v>
      </c>
      <c r="T353" s="243">
        <v>0</v>
      </c>
      <c r="U353" s="243">
        <v>1600</v>
      </c>
      <c r="V353" s="241">
        <v>1600</v>
      </c>
      <c r="W353"/>
    </row>
    <row r="354" spans="1:23" x14ac:dyDescent="0.25">
      <c r="A354" s="241">
        <v>19</v>
      </c>
      <c r="B354" s="241" t="s">
        <v>124</v>
      </c>
      <c r="C354" s="241">
        <v>6</v>
      </c>
      <c r="D354" s="241" t="s">
        <v>129</v>
      </c>
      <c r="E354" s="241">
        <v>53</v>
      </c>
      <c r="F354" s="241">
        <v>11</v>
      </c>
      <c r="G354" s="241">
        <v>5</v>
      </c>
      <c r="H354" s="241">
        <v>32.799999999999997</v>
      </c>
      <c r="I354" s="241">
        <v>14.4</v>
      </c>
      <c r="J354" s="241">
        <v>47.199999999999996</v>
      </c>
      <c r="K354" s="241">
        <v>69.491525423728817</v>
      </c>
      <c r="L354" s="242">
        <v>30.50847457627119</v>
      </c>
      <c r="M354" s="243">
        <v>8</v>
      </c>
      <c r="N354" s="243">
        <v>6800</v>
      </c>
      <c r="O354" s="243">
        <v>9600</v>
      </c>
      <c r="P354" s="243">
        <v>0</v>
      </c>
      <c r="Q354" s="243">
        <v>0</v>
      </c>
      <c r="R354" s="243">
        <v>0</v>
      </c>
      <c r="S354" s="243">
        <v>16400</v>
      </c>
      <c r="T354" s="243">
        <v>0</v>
      </c>
      <c r="U354" s="243">
        <v>0</v>
      </c>
      <c r="V354" s="241">
        <v>0</v>
      </c>
      <c r="W354"/>
    </row>
    <row r="355" spans="1:23" x14ac:dyDescent="0.25">
      <c r="A355" s="241">
        <v>19</v>
      </c>
      <c r="B355" s="241" t="s">
        <v>124</v>
      </c>
      <c r="C355" s="241">
        <v>6</v>
      </c>
      <c r="D355" s="241" t="s">
        <v>129</v>
      </c>
      <c r="E355" s="241">
        <v>54</v>
      </c>
      <c r="F355" s="241">
        <v>11</v>
      </c>
      <c r="G355" s="241">
        <v>5</v>
      </c>
      <c r="H355" s="241">
        <v>32.200000000000003</v>
      </c>
      <c r="I355" s="241">
        <v>35.200000000000003</v>
      </c>
      <c r="J355" s="241">
        <v>67.400000000000006</v>
      </c>
      <c r="K355" s="241">
        <v>47.774480712166174</v>
      </c>
      <c r="L355" s="242">
        <v>52.225519287833833</v>
      </c>
      <c r="M355" s="243">
        <v>70</v>
      </c>
      <c r="N355" s="243">
        <v>10000</v>
      </c>
      <c r="O355" s="243">
        <v>8000</v>
      </c>
      <c r="P355" s="243">
        <v>0</v>
      </c>
      <c r="Q355" s="243">
        <v>0</v>
      </c>
      <c r="R355" s="243">
        <v>0</v>
      </c>
      <c r="S355" s="243">
        <v>18000</v>
      </c>
      <c r="T355" s="243">
        <v>0</v>
      </c>
      <c r="U355" s="243">
        <v>0</v>
      </c>
      <c r="V355" s="241">
        <v>0</v>
      </c>
      <c r="W355"/>
    </row>
    <row r="356" spans="1:23" x14ac:dyDescent="0.25">
      <c r="A356" s="241">
        <v>19</v>
      </c>
      <c r="B356" s="241" t="s">
        <v>124</v>
      </c>
      <c r="C356" s="241">
        <v>6</v>
      </c>
      <c r="D356" s="241" t="s">
        <v>129</v>
      </c>
      <c r="E356" s="241">
        <v>55</v>
      </c>
      <c r="F356" s="241">
        <v>14</v>
      </c>
      <c r="G356" s="241">
        <v>5</v>
      </c>
      <c r="H356" s="241">
        <v>53.2</v>
      </c>
      <c r="I356" s="241">
        <v>44.8</v>
      </c>
      <c r="J356" s="241">
        <v>98</v>
      </c>
      <c r="K356" s="241">
        <v>54.285714285714285</v>
      </c>
      <c r="L356" s="242">
        <v>45.714285714285715</v>
      </c>
      <c r="M356" s="243">
        <v>0</v>
      </c>
      <c r="N356" s="243">
        <v>3200</v>
      </c>
      <c r="O356" s="243">
        <v>25200</v>
      </c>
      <c r="P356" s="243">
        <v>0</v>
      </c>
      <c r="Q356" s="243">
        <v>0</v>
      </c>
      <c r="R356" s="243">
        <v>0</v>
      </c>
      <c r="S356" s="243">
        <v>28400</v>
      </c>
      <c r="T356" s="243">
        <v>0</v>
      </c>
      <c r="U356" s="243">
        <v>0</v>
      </c>
      <c r="V356" s="241">
        <v>0</v>
      </c>
      <c r="W356"/>
    </row>
    <row r="357" spans="1:23" x14ac:dyDescent="0.25">
      <c r="A357" s="241">
        <v>19</v>
      </c>
      <c r="B357" s="241" t="s">
        <v>124</v>
      </c>
      <c r="C357" s="241">
        <v>6</v>
      </c>
      <c r="D357" s="241" t="s">
        <v>129</v>
      </c>
      <c r="E357" s="241">
        <v>56</v>
      </c>
      <c r="F357" s="241">
        <v>14</v>
      </c>
      <c r="G357" s="241">
        <v>5</v>
      </c>
      <c r="H357" s="241">
        <v>54.2</v>
      </c>
      <c r="I357" s="241">
        <v>38.4</v>
      </c>
      <c r="J357" s="241">
        <v>92.6</v>
      </c>
      <c r="K357" s="241">
        <v>58.531317494600437</v>
      </c>
      <c r="L357" s="242">
        <v>41.46868250539957</v>
      </c>
      <c r="M357" s="243">
        <v>13.25</v>
      </c>
      <c r="N357" s="243">
        <v>7600</v>
      </c>
      <c r="O357" s="243">
        <v>22400</v>
      </c>
      <c r="P357" s="243">
        <v>0</v>
      </c>
      <c r="Q357" s="243">
        <v>0</v>
      </c>
      <c r="R357" s="243">
        <v>1200</v>
      </c>
      <c r="S357" s="243">
        <v>31200</v>
      </c>
      <c r="T357" s="243">
        <v>0</v>
      </c>
      <c r="U357" s="243">
        <v>0</v>
      </c>
      <c r="V357" s="241">
        <v>0</v>
      </c>
      <c r="W357"/>
    </row>
    <row r="358" spans="1:23" x14ac:dyDescent="0.25">
      <c r="A358" s="241">
        <v>19</v>
      </c>
      <c r="B358" s="241" t="s">
        <v>124</v>
      </c>
      <c r="C358" s="241">
        <v>6</v>
      </c>
      <c r="D358" s="241" t="s">
        <v>129</v>
      </c>
      <c r="E358" s="241">
        <v>57</v>
      </c>
      <c r="F358" s="241">
        <v>14</v>
      </c>
      <c r="G358" s="241">
        <v>5</v>
      </c>
      <c r="H358" s="241">
        <v>45.4</v>
      </c>
      <c r="I358" s="241">
        <v>21.8</v>
      </c>
      <c r="J358" s="241">
        <v>67.2</v>
      </c>
      <c r="K358" s="241">
        <v>67.55952380952381</v>
      </c>
      <c r="L358" s="242">
        <v>32.44047619047619</v>
      </c>
      <c r="M358" s="243">
        <v>1</v>
      </c>
      <c r="N358" s="243">
        <v>16000</v>
      </c>
      <c r="O358" s="243">
        <v>14800</v>
      </c>
      <c r="P358" s="243">
        <v>0</v>
      </c>
      <c r="Q358" s="243">
        <v>0</v>
      </c>
      <c r="R358" s="243">
        <v>0</v>
      </c>
      <c r="S358" s="243">
        <v>30800</v>
      </c>
      <c r="T358" s="243">
        <v>0</v>
      </c>
      <c r="U358" s="243">
        <v>0</v>
      </c>
      <c r="V358" s="241">
        <v>0</v>
      </c>
      <c r="W358"/>
    </row>
    <row r="359" spans="1:23" x14ac:dyDescent="0.25">
      <c r="A359" s="241">
        <v>19</v>
      </c>
      <c r="B359" s="241" t="s">
        <v>124</v>
      </c>
      <c r="C359" s="241">
        <v>6</v>
      </c>
      <c r="D359" s="241" t="s">
        <v>129</v>
      </c>
      <c r="E359" s="241">
        <v>58</v>
      </c>
      <c r="F359" s="241">
        <v>14</v>
      </c>
      <c r="G359" s="241">
        <v>5</v>
      </c>
      <c r="H359" s="241">
        <v>35</v>
      </c>
      <c r="I359" s="241">
        <v>14.6</v>
      </c>
      <c r="J359" s="241">
        <v>49.6</v>
      </c>
      <c r="K359" s="241">
        <v>70.564516129032256</v>
      </c>
      <c r="L359" s="242">
        <v>29.43548387096774</v>
      </c>
      <c r="M359" s="243">
        <v>6.5</v>
      </c>
      <c r="N359" s="243">
        <v>4000</v>
      </c>
      <c r="O359" s="243">
        <v>13600</v>
      </c>
      <c r="P359" s="243">
        <v>0</v>
      </c>
      <c r="Q359" s="243">
        <v>0</v>
      </c>
      <c r="R359" s="243">
        <v>0</v>
      </c>
      <c r="S359" s="243">
        <v>17600</v>
      </c>
      <c r="T359" s="243">
        <v>0</v>
      </c>
      <c r="U359" s="243">
        <v>400</v>
      </c>
      <c r="V359" s="241">
        <v>400</v>
      </c>
      <c r="W359"/>
    </row>
    <row r="360" spans="1:23" x14ac:dyDescent="0.25">
      <c r="A360" s="241">
        <v>19</v>
      </c>
      <c r="B360" s="241" t="s">
        <v>124</v>
      </c>
      <c r="C360" s="241">
        <v>6</v>
      </c>
      <c r="D360" s="241" t="s">
        <v>129</v>
      </c>
      <c r="E360" s="241">
        <v>59</v>
      </c>
      <c r="F360" s="241">
        <v>14</v>
      </c>
      <c r="G360" s="241">
        <v>5</v>
      </c>
      <c r="H360" s="241">
        <v>45.2</v>
      </c>
      <c r="I360" s="241">
        <v>43.2</v>
      </c>
      <c r="J360" s="241">
        <v>88.4</v>
      </c>
      <c r="K360" s="241">
        <v>51.13122171945701</v>
      </c>
      <c r="L360" s="242">
        <v>48.868778280542983</v>
      </c>
      <c r="M360" s="243">
        <v>10</v>
      </c>
      <c r="N360" s="243">
        <v>29600</v>
      </c>
      <c r="O360" s="243">
        <v>24400</v>
      </c>
      <c r="P360" s="243">
        <v>400</v>
      </c>
      <c r="Q360" s="243">
        <v>0</v>
      </c>
      <c r="R360" s="243">
        <v>400</v>
      </c>
      <c r="S360" s="243">
        <v>54800</v>
      </c>
      <c r="T360" s="243">
        <v>0</v>
      </c>
      <c r="U360" s="243">
        <v>2400</v>
      </c>
      <c r="V360" s="241">
        <v>2400</v>
      </c>
      <c r="W360"/>
    </row>
    <row r="361" spans="1:23" x14ac:dyDescent="0.25">
      <c r="A361" s="241">
        <v>19</v>
      </c>
      <c r="B361" s="241" t="s">
        <v>124</v>
      </c>
      <c r="C361" s="241">
        <v>6</v>
      </c>
      <c r="D361" s="241" t="s">
        <v>129</v>
      </c>
      <c r="E361" s="241">
        <v>60</v>
      </c>
      <c r="F361" s="241">
        <v>14</v>
      </c>
      <c r="G361" s="241">
        <v>5</v>
      </c>
      <c r="H361" s="241">
        <v>44.2</v>
      </c>
      <c r="I361" s="241">
        <v>12.6</v>
      </c>
      <c r="J361" s="241">
        <v>56.800000000000004</v>
      </c>
      <c r="K361" s="241">
        <v>77.816901408450704</v>
      </c>
      <c r="L361" s="242">
        <v>22.183098591549292</v>
      </c>
      <c r="M361" s="243">
        <v>2</v>
      </c>
      <c r="N361" s="243">
        <v>3200</v>
      </c>
      <c r="O361" s="243">
        <v>6000</v>
      </c>
      <c r="P361" s="243">
        <v>400</v>
      </c>
      <c r="Q361" s="243">
        <v>0</v>
      </c>
      <c r="R361" s="243">
        <v>0</v>
      </c>
      <c r="S361" s="243">
        <v>9600</v>
      </c>
      <c r="T361" s="243">
        <v>0</v>
      </c>
      <c r="U361" s="243">
        <v>0</v>
      </c>
      <c r="V361" s="241">
        <v>0</v>
      </c>
      <c r="W361"/>
    </row>
    <row r="362" spans="1:23" x14ac:dyDescent="0.25">
      <c r="A362" s="241">
        <v>24</v>
      </c>
      <c r="B362" s="241" t="s">
        <v>122</v>
      </c>
      <c r="C362" s="241">
        <v>7</v>
      </c>
      <c r="D362" s="241" t="s">
        <v>128</v>
      </c>
      <c r="E362" s="241">
        <v>1</v>
      </c>
      <c r="F362" s="241">
        <v>3</v>
      </c>
      <c r="G362" s="241">
        <v>5</v>
      </c>
      <c r="H362" s="241">
        <v>39</v>
      </c>
      <c r="I362" s="241">
        <v>26.8</v>
      </c>
      <c r="J362" s="241">
        <v>65.8</v>
      </c>
      <c r="K362" s="242">
        <v>59.270516717325229</v>
      </c>
      <c r="L362" s="243">
        <v>40.729483282674771</v>
      </c>
      <c r="M362" s="243">
        <v>15.714285714285714</v>
      </c>
      <c r="N362" s="243">
        <v>16400</v>
      </c>
      <c r="O362" s="243">
        <v>12200</v>
      </c>
      <c r="P362" s="243">
        <v>0</v>
      </c>
      <c r="Q362" s="243">
        <v>0</v>
      </c>
      <c r="R362" s="243">
        <v>0</v>
      </c>
      <c r="S362" s="243">
        <v>28600</v>
      </c>
      <c r="T362" s="243">
        <v>0</v>
      </c>
      <c r="U362" s="241">
        <v>800</v>
      </c>
      <c r="V362">
        <v>800</v>
      </c>
      <c r="W362"/>
    </row>
    <row r="363" spans="1:23" x14ac:dyDescent="0.25">
      <c r="A363" s="241">
        <v>24</v>
      </c>
      <c r="B363" s="241" t="s">
        <v>122</v>
      </c>
      <c r="C363" s="241">
        <v>7</v>
      </c>
      <c r="D363" s="241" t="s">
        <v>128</v>
      </c>
      <c r="E363" s="241">
        <v>2</v>
      </c>
      <c r="F363" s="241">
        <v>3</v>
      </c>
      <c r="G363" s="241">
        <v>5</v>
      </c>
      <c r="H363" s="241">
        <v>40.200000000000003</v>
      </c>
      <c r="I363" s="241">
        <v>47.2</v>
      </c>
      <c r="J363" s="241">
        <v>87.4</v>
      </c>
      <c r="K363" s="242">
        <v>45.995423340961104</v>
      </c>
      <c r="L363" s="243">
        <v>54.004576659038896</v>
      </c>
      <c r="M363" s="243">
        <v>4.0714285714285712</v>
      </c>
      <c r="N363" s="243">
        <v>4200</v>
      </c>
      <c r="O363" s="243">
        <v>7000</v>
      </c>
      <c r="P363" s="243">
        <v>200</v>
      </c>
      <c r="Q363" s="243">
        <v>0</v>
      </c>
      <c r="R363" s="243">
        <v>0</v>
      </c>
      <c r="S363" s="243">
        <v>11400</v>
      </c>
      <c r="T363" s="243">
        <v>0</v>
      </c>
      <c r="U363" s="241">
        <v>0</v>
      </c>
      <c r="V363">
        <v>0</v>
      </c>
      <c r="W363"/>
    </row>
    <row r="364" spans="1:23" x14ac:dyDescent="0.25">
      <c r="A364" s="241">
        <v>24</v>
      </c>
      <c r="B364" s="241" t="s">
        <v>122</v>
      </c>
      <c r="C364" s="241">
        <v>7</v>
      </c>
      <c r="D364" s="241" t="s">
        <v>128</v>
      </c>
      <c r="E364" s="241">
        <v>3</v>
      </c>
      <c r="F364" s="241">
        <v>3</v>
      </c>
      <c r="G364" s="241">
        <v>5</v>
      </c>
      <c r="H364" s="241">
        <v>37.200000000000003</v>
      </c>
      <c r="I364" s="241">
        <v>13.6</v>
      </c>
      <c r="J364" s="241">
        <v>50.800000000000004</v>
      </c>
      <c r="K364" s="242">
        <v>73.228346456692918</v>
      </c>
      <c r="L364" s="243">
        <v>26.771653543307085</v>
      </c>
      <c r="M364" s="243">
        <v>15</v>
      </c>
      <c r="N364" s="243">
        <v>7200</v>
      </c>
      <c r="O364" s="243">
        <v>11400</v>
      </c>
      <c r="P364" s="243">
        <v>200</v>
      </c>
      <c r="Q364" s="243">
        <v>200</v>
      </c>
      <c r="R364" s="243">
        <v>0</v>
      </c>
      <c r="S364" s="243">
        <v>19000</v>
      </c>
      <c r="T364" s="243">
        <v>0</v>
      </c>
      <c r="U364" s="241">
        <v>1200</v>
      </c>
      <c r="V364">
        <v>1200</v>
      </c>
      <c r="W364"/>
    </row>
    <row r="365" spans="1:23" x14ac:dyDescent="0.25">
      <c r="A365" s="241">
        <v>24</v>
      </c>
      <c r="B365" s="241" t="s">
        <v>122</v>
      </c>
      <c r="C365" s="241">
        <v>7</v>
      </c>
      <c r="D365" s="241" t="s">
        <v>128</v>
      </c>
      <c r="E365" s="241">
        <v>4</v>
      </c>
      <c r="F365" s="241">
        <v>3</v>
      </c>
      <c r="G365" s="241">
        <v>5</v>
      </c>
      <c r="H365" s="241">
        <v>39.799999999999997</v>
      </c>
      <c r="I365" s="241">
        <v>27.2</v>
      </c>
      <c r="J365" s="241">
        <v>67</v>
      </c>
      <c r="K365" s="242">
        <v>59.402985074626862</v>
      </c>
      <c r="L365" s="243">
        <v>40.597014925373138</v>
      </c>
      <c r="M365" s="243">
        <v>36.75</v>
      </c>
      <c r="N365" s="243">
        <v>46600</v>
      </c>
      <c r="O365" s="243">
        <v>16400</v>
      </c>
      <c r="P365" s="243">
        <v>400</v>
      </c>
      <c r="Q365" s="243">
        <v>0</v>
      </c>
      <c r="R365" s="243">
        <v>0</v>
      </c>
      <c r="S365" s="243">
        <v>63400</v>
      </c>
      <c r="T365" s="243">
        <v>0</v>
      </c>
      <c r="U365" s="241">
        <v>1200</v>
      </c>
      <c r="V365">
        <v>1200</v>
      </c>
      <c r="W365"/>
    </row>
    <row r="366" spans="1:23" x14ac:dyDescent="0.25">
      <c r="A366" s="241">
        <v>24</v>
      </c>
      <c r="B366" s="241" t="s">
        <v>122</v>
      </c>
      <c r="C366" s="241">
        <v>7</v>
      </c>
      <c r="D366" s="241" t="s">
        <v>128</v>
      </c>
      <c r="E366" s="241">
        <v>5</v>
      </c>
      <c r="F366" s="241">
        <v>4</v>
      </c>
      <c r="G366" s="241">
        <v>5</v>
      </c>
      <c r="H366" s="241">
        <v>30</v>
      </c>
      <c r="I366" s="241">
        <v>11.8</v>
      </c>
      <c r="J366" s="241">
        <v>41.8</v>
      </c>
      <c r="K366" s="242">
        <v>71.770334928229673</v>
      </c>
      <c r="L366" s="243">
        <v>28.229665071770338</v>
      </c>
      <c r="M366" s="243">
        <v>14</v>
      </c>
      <c r="N366" s="243">
        <v>13400</v>
      </c>
      <c r="O366" s="243">
        <v>11800</v>
      </c>
      <c r="P366" s="243">
        <v>200</v>
      </c>
      <c r="Q366" s="243">
        <v>0</v>
      </c>
      <c r="R366" s="243">
        <v>0</v>
      </c>
      <c r="S366" s="243">
        <v>25400</v>
      </c>
      <c r="T366" s="243">
        <v>0</v>
      </c>
      <c r="U366" s="241">
        <v>2600</v>
      </c>
      <c r="V366">
        <v>2600</v>
      </c>
      <c r="W366"/>
    </row>
    <row r="367" spans="1:23" x14ac:dyDescent="0.25">
      <c r="A367" s="241">
        <v>24</v>
      </c>
      <c r="B367" s="241" t="s">
        <v>122</v>
      </c>
      <c r="C367" s="241">
        <v>7</v>
      </c>
      <c r="D367" s="241" t="s">
        <v>128</v>
      </c>
      <c r="E367" s="241">
        <v>6</v>
      </c>
      <c r="F367" s="241">
        <v>5</v>
      </c>
      <c r="G367" s="241">
        <v>5</v>
      </c>
      <c r="H367" s="241">
        <v>52</v>
      </c>
      <c r="I367" s="241">
        <v>23.4</v>
      </c>
      <c r="J367" s="241">
        <v>75.400000000000006</v>
      </c>
      <c r="K367" s="242">
        <v>68.965517241379303</v>
      </c>
      <c r="L367" s="243">
        <v>31.034482758620687</v>
      </c>
      <c r="M367" s="243">
        <v>23.5</v>
      </c>
      <c r="N367" s="243">
        <v>18200</v>
      </c>
      <c r="O367" s="243">
        <v>9200</v>
      </c>
      <c r="P367" s="243">
        <v>0</v>
      </c>
      <c r="Q367" s="243">
        <v>0</v>
      </c>
      <c r="R367" s="243">
        <v>0</v>
      </c>
      <c r="S367" s="243">
        <v>27400</v>
      </c>
      <c r="T367" s="243">
        <v>0</v>
      </c>
      <c r="U367" s="241">
        <v>400</v>
      </c>
      <c r="V367">
        <v>400</v>
      </c>
      <c r="W367"/>
    </row>
    <row r="368" spans="1:23" x14ac:dyDescent="0.25">
      <c r="A368" s="241">
        <v>24</v>
      </c>
      <c r="B368" s="241" t="s">
        <v>122</v>
      </c>
      <c r="C368" s="241">
        <v>7</v>
      </c>
      <c r="D368" s="241" t="s">
        <v>128</v>
      </c>
      <c r="E368" s="241">
        <v>7</v>
      </c>
      <c r="F368" s="241">
        <v>5</v>
      </c>
      <c r="G368" s="241">
        <v>5</v>
      </c>
      <c r="H368" s="241">
        <v>29.4</v>
      </c>
      <c r="I368" s="241">
        <v>36.799999999999997</v>
      </c>
      <c r="J368" s="241">
        <v>66.199999999999989</v>
      </c>
      <c r="K368" s="242">
        <v>44.410876132930518</v>
      </c>
      <c r="L368" s="243">
        <v>55.589123867069489</v>
      </c>
      <c r="M368" s="243">
        <v>26.5</v>
      </c>
      <c r="N368" s="243">
        <v>12400</v>
      </c>
      <c r="O368" s="243">
        <v>9200</v>
      </c>
      <c r="P368" s="243">
        <v>0</v>
      </c>
      <c r="Q368" s="243">
        <v>0</v>
      </c>
      <c r="R368" s="243">
        <v>0</v>
      </c>
      <c r="S368" s="243">
        <v>21600</v>
      </c>
      <c r="T368" s="243">
        <v>0</v>
      </c>
      <c r="U368" s="241">
        <v>600</v>
      </c>
      <c r="V368">
        <v>600</v>
      </c>
      <c r="W368"/>
    </row>
    <row r="369" spans="1:23" x14ac:dyDescent="0.25">
      <c r="A369" s="241">
        <v>24</v>
      </c>
      <c r="B369" s="241" t="s">
        <v>122</v>
      </c>
      <c r="C369" s="241">
        <v>7</v>
      </c>
      <c r="D369" s="241" t="s">
        <v>128</v>
      </c>
      <c r="E369" s="241">
        <v>8</v>
      </c>
      <c r="F369" s="241">
        <v>6</v>
      </c>
      <c r="G369" s="241">
        <v>5</v>
      </c>
      <c r="H369" s="241">
        <v>33.6</v>
      </c>
      <c r="I369" s="241">
        <v>47.8</v>
      </c>
      <c r="J369" s="241">
        <v>81.400000000000006</v>
      </c>
      <c r="K369" s="242">
        <v>41.277641277641273</v>
      </c>
      <c r="L369" s="243">
        <v>58.72235872235872</v>
      </c>
      <c r="M369" s="243">
        <v>4.583333333333333</v>
      </c>
      <c r="N369" s="243">
        <v>13800</v>
      </c>
      <c r="O369" s="243">
        <v>14000</v>
      </c>
      <c r="P369" s="243">
        <v>200</v>
      </c>
      <c r="Q369" s="243">
        <v>400</v>
      </c>
      <c r="R369" s="243">
        <v>0</v>
      </c>
      <c r="S369" s="243">
        <v>28400</v>
      </c>
      <c r="T369" s="243">
        <v>0</v>
      </c>
      <c r="U369" s="241">
        <v>2600</v>
      </c>
      <c r="V369">
        <v>2600</v>
      </c>
      <c r="W369"/>
    </row>
    <row r="370" spans="1:23" x14ac:dyDescent="0.25">
      <c r="A370" s="241">
        <v>24</v>
      </c>
      <c r="B370" s="241" t="s">
        <v>122</v>
      </c>
      <c r="C370" s="241">
        <v>7</v>
      </c>
      <c r="D370" s="241" t="s">
        <v>128</v>
      </c>
      <c r="E370" s="241">
        <v>9</v>
      </c>
      <c r="F370" s="241">
        <v>7</v>
      </c>
      <c r="G370" s="241">
        <v>5</v>
      </c>
      <c r="H370" s="241">
        <v>41.4</v>
      </c>
      <c r="I370" s="241">
        <v>24.8</v>
      </c>
      <c r="J370" s="241">
        <v>66.2</v>
      </c>
      <c r="K370" s="242">
        <v>62.537764350453166</v>
      </c>
      <c r="L370" s="243">
        <v>37.462235649546827</v>
      </c>
      <c r="M370" s="243">
        <v>18.25</v>
      </c>
      <c r="N370" s="243">
        <v>12600</v>
      </c>
      <c r="O370" s="243">
        <v>17400</v>
      </c>
      <c r="P370" s="243">
        <v>0</v>
      </c>
      <c r="Q370" s="243">
        <v>0</v>
      </c>
      <c r="R370" s="243">
        <v>0</v>
      </c>
      <c r="S370" s="243">
        <v>30000</v>
      </c>
      <c r="T370" s="243">
        <v>0</v>
      </c>
      <c r="U370" s="241">
        <v>1000</v>
      </c>
      <c r="V370">
        <v>1000</v>
      </c>
      <c r="W370"/>
    </row>
    <row r="371" spans="1:23" x14ac:dyDescent="0.25">
      <c r="A371" s="241">
        <v>24</v>
      </c>
      <c r="B371" s="241" t="s">
        <v>122</v>
      </c>
      <c r="C371" s="241">
        <v>7</v>
      </c>
      <c r="D371" s="241" t="s">
        <v>128</v>
      </c>
      <c r="E371" s="241">
        <v>10</v>
      </c>
      <c r="F371" s="241">
        <v>7</v>
      </c>
      <c r="G371" s="241">
        <v>5</v>
      </c>
      <c r="H371" s="241">
        <v>25.4</v>
      </c>
      <c r="I371" s="241">
        <v>18</v>
      </c>
      <c r="J371" s="241">
        <v>43.4</v>
      </c>
      <c r="K371" s="242">
        <v>58.525345622119815</v>
      </c>
      <c r="L371" s="243">
        <v>41.474654377880185</v>
      </c>
      <c r="M371" s="243">
        <v>8</v>
      </c>
      <c r="N371" s="243">
        <v>17000</v>
      </c>
      <c r="O371" s="243">
        <v>20600</v>
      </c>
      <c r="P371" s="243">
        <v>400</v>
      </c>
      <c r="Q371" s="243">
        <v>0</v>
      </c>
      <c r="R371" s="243">
        <v>0</v>
      </c>
      <c r="S371" s="243">
        <v>38000</v>
      </c>
      <c r="T371" s="243">
        <v>0</v>
      </c>
      <c r="U371" s="241">
        <v>1000</v>
      </c>
      <c r="V371">
        <v>1000</v>
      </c>
      <c r="W371"/>
    </row>
    <row r="372" spans="1:23" x14ac:dyDescent="0.25">
      <c r="A372" s="241">
        <v>24</v>
      </c>
      <c r="B372" s="241" t="s">
        <v>122</v>
      </c>
      <c r="C372" s="241">
        <v>7</v>
      </c>
      <c r="D372" s="241" t="s">
        <v>129</v>
      </c>
      <c r="E372" s="241">
        <v>11</v>
      </c>
      <c r="F372" s="241">
        <v>3</v>
      </c>
      <c r="G372" s="241">
        <v>5</v>
      </c>
      <c r="H372" s="241">
        <v>92.8</v>
      </c>
      <c r="I372" s="241">
        <v>18</v>
      </c>
      <c r="J372" s="241">
        <v>110.8</v>
      </c>
      <c r="K372" s="242">
        <v>83.754512635379058</v>
      </c>
      <c r="L372" s="243">
        <v>16.245487364620939</v>
      </c>
      <c r="M372" s="243">
        <v>8.25</v>
      </c>
      <c r="N372" s="243">
        <v>9800</v>
      </c>
      <c r="O372" s="243">
        <v>3000</v>
      </c>
      <c r="P372" s="243">
        <v>400</v>
      </c>
      <c r="Q372" s="243">
        <v>0</v>
      </c>
      <c r="R372" s="243">
        <v>0</v>
      </c>
      <c r="S372" s="243">
        <v>13200</v>
      </c>
      <c r="T372" s="243">
        <v>0</v>
      </c>
      <c r="U372" s="241">
        <v>200</v>
      </c>
      <c r="V372">
        <v>200</v>
      </c>
      <c r="W372"/>
    </row>
    <row r="373" spans="1:23" x14ac:dyDescent="0.25">
      <c r="A373" s="241">
        <v>24</v>
      </c>
      <c r="B373" s="241" t="s">
        <v>122</v>
      </c>
      <c r="C373" s="241">
        <v>7</v>
      </c>
      <c r="D373" s="241" t="s">
        <v>129</v>
      </c>
      <c r="E373" s="241">
        <v>12</v>
      </c>
      <c r="F373" s="241">
        <v>3</v>
      </c>
      <c r="G373" s="241">
        <v>5</v>
      </c>
      <c r="H373" s="241">
        <v>37</v>
      </c>
      <c r="I373" s="241">
        <v>9</v>
      </c>
      <c r="J373" s="241">
        <v>46</v>
      </c>
      <c r="K373" s="242">
        <v>80.434782608695656</v>
      </c>
      <c r="L373" s="243">
        <v>19.565217391304348</v>
      </c>
      <c r="M373" s="243">
        <v>12.1</v>
      </c>
      <c r="N373" s="243">
        <v>3400</v>
      </c>
      <c r="O373" s="243">
        <v>4000</v>
      </c>
      <c r="P373" s="243">
        <v>0</v>
      </c>
      <c r="Q373" s="243">
        <v>200</v>
      </c>
      <c r="R373" s="243">
        <v>0</v>
      </c>
      <c r="S373" s="243">
        <v>7600</v>
      </c>
      <c r="T373" s="243">
        <v>0</v>
      </c>
      <c r="U373" s="241">
        <v>600</v>
      </c>
      <c r="V373">
        <v>600</v>
      </c>
      <c r="W373"/>
    </row>
    <row r="374" spans="1:23" x14ac:dyDescent="0.25">
      <c r="A374" s="241">
        <v>24</v>
      </c>
      <c r="B374" s="241" t="s">
        <v>122</v>
      </c>
      <c r="C374" s="241">
        <v>7</v>
      </c>
      <c r="D374" s="241" t="s">
        <v>129</v>
      </c>
      <c r="E374" s="241">
        <v>13</v>
      </c>
      <c r="F374" s="241">
        <v>3</v>
      </c>
      <c r="G374" s="241">
        <v>5</v>
      </c>
      <c r="H374" s="241">
        <v>15</v>
      </c>
      <c r="I374" s="241">
        <v>11</v>
      </c>
      <c r="J374" s="241">
        <v>26</v>
      </c>
      <c r="K374" s="242">
        <v>57.692307692307693</v>
      </c>
      <c r="L374" s="243">
        <v>42.307692307692307</v>
      </c>
      <c r="M374" s="243">
        <v>3.3333333333333335</v>
      </c>
      <c r="N374" s="243">
        <v>2800</v>
      </c>
      <c r="O374" s="243">
        <v>3600</v>
      </c>
      <c r="P374" s="243">
        <v>400</v>
      </c>
      <c r="Q374" s="243">
        <v>0</v>
      </c>
      <c r="R374" s="243">
        <v>0</v>
      </c>
      <c r="S374" s="243">
        <v>6800</v>
      </c>
      <c r="T374" s="243">
        <v>0</v>
      </c>
      <c r="U374" s="241">
        <v>400</v>
      </c>
      <c r="V374">
        <v>400</v>
      </c>
      <c r="W374"/>
    </row>
    <row r="375" spans="1:23" x14ac:dyDescent="0.25">
      <c r="A375" s="241">
        <v>24</v>
      </c>
      <c r="B375" s="241" t="s">
        <v>122</v>
      </c>
      <c r="C375" s="241">
        <v>7</v>
      </c>
      <c r="D375" s="241" t="s">
        <v>129</v>
      </c>
      <c r="E375" s="241">
        <v>14</v>
      </c>
      <c r="F375" s="241">
        <v>4</v>
      </c>
      <c r="G375" s="241">
        <v>5</v>
      </c>
      <c r="H375" s="241">
        <v>58.8</v>
      </c>
      <c r="I375" s="241">
        <v>17.2</v>
      </c>
      <c r="J375" s="241">
        <v>76</v>
      </c>
      <c r="K375" s="242">
        <v>77.368421052631575</v>
      </c>
      <c r="L375" s="243">
        <v>22.631578947368421</v>
      </c>
      <c r="M375" s="243">
        <v>9</v>
      </c>
      <c r="N375" s="243">
        <v>3000</v>
      </c>
      <c r="O375" s="243">
        <v>5000</v>
      </c>
      <c r="P375" s="243">
        <v>400</v>
      </c>
      <c r="Q375" s="243">
        <v>0</v>
      </c>
      <c r="R375" s="243">
        <v>0</v>
      </c>
      <c r="S375" s="243">
        <v>8400</v>
      </c>
      <c r="T375" s="243">
        <v>0</v>
      </c>
      <c r="U375" s="241">
        <v>600</v>
      </c>
      <c r="V375">
        <v>600</v>
      </c>
      <c r="W375"/>
    </row>
    <row r="376" spans="1:23" x14ac:dyDescent="0.25">
      <c r="A376" s="241">
        <v>24</v>
      </c>
      <c r="B376" s="241" t="s">
        <v>122</v>
      </c>
      <c r="C376" s="241">
        <v>7</v>
      </c>
      <c r="D376" s="241" t="s">
        <v>129</v>
      </c>
      <c r="E376" s="241">
        <v>15</v>
      </c>
      <c r="F376" s="241">
        <v>4</v>
      </c>
      <c r="G376" s="241">
        <v>5</v>
      </c>
      <c r="H376" s="241">
        <v>40.200000000000003</v>
      </c>
      <c r="I376" s="241">
        <v>18.2</v>
      </c>
      <c r="J376" s="241">
        <v>58.400000000000006</v>
      </c>
      <c r="K376" s="242">
        <v>68.835616438356169</v>
      </c>
      <c r="L376" s="243">
        <v>31.164383561643831</v>
      </c>
      <c r="M376" s="243">
        <v>0</v>
      </c>
      <c r="N376" s="243">
        <v>800</v>
      </c>
      <c r="O376" s="243">
        <v>2600</v>
      </c>
      <c r="P376" s="243">
        <v>600</v>
      </c>
      <c r="Q376" s="243">
        <v>0</v>
      </c>
      <c r="R376" s="243">
        <v>0</v>
      </c>
      <c r="S376" s="243">
        <v>4000</v>
      </c>
      <c r="T376" s="243">
        <v>0</v>
      </c>
      <c r="U376" s="241">
        <v>200</v>
      </c>
      <c r="V376">
        <v>200</v>
      </c>
      <c r="W376"/>
    </row>
    <row r="377" spans="1:23" x14ac:dyDescent="0.25">
      <c r="A377" s="241">
        <v>24</v>
      </c>
      <c r="B377" s="241" t="s">
        <v>122</v>
      </c>
      <c r="C377" s="241">
        <v>7</v>
      </c>
      <c r="D377" s="241" t="s">
        <v>129</v>
      </c>
      <c r="E377" s="241">
        <v>16</v>
      </c>
      <c r="F377" s="241">
        <v>5</v>
      </c>
      <c r="G377" s="241">
        <v>5</v>
      </c>
      <c r="H377" s="241">
        <v>37.200000000000003</v>
      </c>
      <c r="I377" s="241">
        <v>24.2</v>
      </c>
      <c r="J377" s="241">
        <v>61.400000000000006</v>
      </c>
      <c r="K377" s="242">
        <v>60.586319218241044</v>
      </c>
      <c r="L377" s="243">
        <v>39.413680781758956</v>
      </c>
      <c r="M377" s="243">
        <v>0</v>
      </c>
      <c r="N377" s="243">
        <v>15200</v>
      </c>
      <c r="O377" s="243">
        <v>1600</v>
      </c>
      <c r="P377" s="243">
        <v>200</v>
      </c>
      <c r="Q377" s="243">
        <v>0</v>
      </c>
      <c r="R377" s="243">
        <v>0</v>
      </c>
      <c r="S377" s="243">
        <v>17000</v>
      </c>
      <c r="T377" s="243">
        <v>0</v>
      </c>
      <c r="U377" s="241">
        <v>600</v>
      </c>
      <c r="V377">
        <v>600</v>
      </c>
      <c r="W377"/>
    </row>
    <row r="378" spans="1:23" x14ac:dyDescent="0.25">
      <c r="A378" s="241">
        <v>24</v>
      </c>
      <c r="B378" s="241" t="s">
        <v>122</v>
      </c>
      <c r="C378" s="241">
        <v>7</v>
      </c>
      <c r="D378" s="241" t="s">
        <v>129</v>
      </c>
      <c r="E378" s="241">
        <v>17</v>
      </c>
      <c r="F378" s="241">
        <v>5</v>
      </c>
      <c r="G378" s="241">
        <v>5</v>
      </c>
      <c r="H378" s="241">
        <v>113</v>
      </c>
      <c r="I378" s="241">
        <v>30.4</v>
      </c>
      <c r="J378" s="241">
        <v>143.4</v>
      </c>
      <c r="K378" s="242">
        <v>78.800557880055791</v>
      </c>
      <c r="L378" s="243">
        <v>21.199442119944212</v>
      </c>
      <c r="M378" s="243">
        <v>20.5</v>
      </c>
      <c r="N378" s="243">
        <v>13800</v>
      </c>
      <c r="O378" s="243">
        <v>5400</v>
      </c>
      <c r="P378" s="243">
        <v>1600</v>
      </c>
      <c r="Q378" s="243">
        <v>0</v>
      </c>
      <c r="R378" s="243">
        <v>0</v>
      </c>
      <c r="S378" s="243">
        <v>20800</v>
      </c>
      <c r="T378" s="243">
        <v>0</v>
      </c>
      <c r="U378" s="241">
        <v>2800</v>
      </c>
      <c r="V378">
        <v>2800</v>
      </c>
      <c r="W378"/>
    </row>
    <row r="379" spans="1:23" x14ac:dyDescent="0.25">
      <c r="A379" s="241">
        <v>24</v>
      </c>
      <c r="B379" s="241" t="s">
        <v>122</v>
      </c>
      <c r="C379" s="241">
        <v>7</v>
      </c>
      <c r="D379" s="241" t="s">
        <v>129</v>
      </c>
      <c r="E379" s="241">
        <v>18</v>
      </c>
      <c r="F379" s="241">
        <v>6</v>
      </c>
      <c r="G379" s="241">
        <v>5</v>
      </c>
      <c r="H379" s="241">
        <v>56</v>
      </c>
      <c r="I379" s="241">
        <v>11.6</v>
      </c>
      <c r="J379" s="241">
        <v>67.599999999999994</v>
      </c>
      <c r="K379" s="242">
        <v>82.84023668639054</v>
      </c>
      <c r="L379" s="243">
        <v>17.159763313609467</v>
      </c>
      <c r="M379" s="243">
        <v>11</v>
      </c>
      <c r="N379" s="243">
        <v>21400</v>
      </c>
      <c r="O379" s="243">
        <v>4800</v>
      </c>
      <c r="P379" s="243">
        <v>0</v>
      </c>
      <c r="Q379" s="243">
        <v>0</v>
      </c>
      <c r="R379" s="243">
        <v>0</v>
      </c>
      <c r="S379" s="243">
        <v>26200</v>
      </c>
      <c r="T379" s="243">
        <v>0</v>
      </c>
      <c r="U379" s="241">
        <v>2600</v>
      </c>
      <c r="V379">
        <v>2600</v>
      </c>
      <c r="W379"/>
    </row>
    <row r="380" spans="1:23" x14ac:dyDescent="0.25">
      <c r="A380" s="241">
        <v>24</v>
      </c>
      <c r="B380" s="241" t="s">
        <v>122</v>
      </c>
      <c r="C380" s="241">
        <v>7</v>
      </c>
      <c r="D380" s="241" t="s">
        <v>129</v>
      </c>
      <c r="E380" s="241">
        <v>19</v>
      </c>
      <c r="F380" s="241">
        <v>7</v>
      </c>
      <c r="G380" s="241">
        <v>5</v>
      </c>
      <c r="H380" s="241">
        <v>15.2</v>
      </c>
      <c r="I380" s="241">
        <v>7.8</v>
      </c>
      <c r="J380" s="241">
        <v>23</v>
      </c>
      <c r="K380" s="242">
        <v>66.086956521739125</v>
      </c>
      <c r="L380" s="243">
        <v>33.913043478260867</v>
      </c>
      <c r="M380" s="243">
        <v>18.75</v>
      </c>
      <c r="N380" s="243">
        <v>14600</v>
      </c>
      <c r="O380" s="243">
        <v>6800</v>
      </c>
      <c r="P380" s="243">
        <v>0</v>
      </c>
      <c r="Q380" s="243">
        <v>0</v>
      </c>
      <c r="R380" s="243">
        <v>0</v>
      </c>
      <c r="S380" s="243">
        <v>21400</v>
      </c>
      <c r="T380" s="243">
        <v>0</v>
      </c>
      <c r="U380" s="241">
        <v>1200</v>
      </c>
      <c r="V380">
        <v>1200</v>
      </c>
      <c r="W380"/>
    </row>
    <row r="381" spans="1:23" x14ac:dyDescent="0.25">
      <c r="A381" s="241">
        <v>24</v>
      </c>
      <c r="B381" s="241" t="s">
        <v>122</v>
      </c>
      <c r="C381" s="241">
        <v>7</v>
      </c>
      <c r="D381" s="241" t="s">
        <v>129</v>
      </c>
      <c r="E381" s="241">
        <v>20</v>
      </c>
      <c r="F381" s="241">
        <v>7</v>
      </c>
      <c r="G381" s="241">
        <v>5</v>
      </c>
      <c r="H381" s="241">
        <v>49.8</v>
      </c>
      <c r="I381" s="241">
        <v>22.6</v>
      </c>
      <c r="J381" s="241">
        <v>72.400000000000006</v>
      </c>
      <c r="K381" s="242">
        <v>68.784530386740329</v>
      </c>
      <c r="L381" s="243">
        <v>31.215469613259668</v>
      </c>
      <c r="M381" s="243">
        <v>1.75</v>
      </c>
      <c r="N381" s="243">
        <v>13000</v>
      </c>
      <c r="O381" s="243">
        <v>3600</v>
      </c>
      <c r="P381" s="243">
        <v>0</v>
      </c>
      <c r="Q381" s="243">
        <v>0</v>
      </c>
      <c r="R381" s="243">
        <v>0</v>
      </c>
      <c r="S381" s="243">
        <v>16600</v>
      </c>
      <c r="T381" s="243">
        <v>0</v>
      </c>
      <c r="U381" s="241">
        <v>1600</v>
      </c>
      <c r="V381">
        <v>1600</v>
      </c>
      <c r="W381"/>
    </row>
    <row r="382" spans="1:23" x14ac:dyDescent="0.25">
      <c r="A382" s="241">
        <v>23</v>
      </c>
      <c r="B382" s="241" t="s">
        <v>123</v>
      </c>
      <c r="C382" s="241">
        <v>7</v>
      </c>
      <c r="D382" s="241" t="s">
        <v>128</v>
      </c>
      <c r="E382" s="241">
        <v>21</v>
      </c>
      <c r="F382" s="241">
        <v>4</v>
      </c>
      <c r="G382" s="241">
        <v>5</v>
      </c>
      <c r="H382" s="241">
        <v>53</v>
      </c>
      <c r="I382" s="241">
        <v>9</v>
      </c>
      <c r="J382" s="241">
        <v>62</v>
      </c>
      <c r="K382" s="242">
        <v>85.483870967741936</v>
      </c>
      <c r="L382" s="243">
        <v>14.516129032258064</v>
      </c>
      <c r="M382" s="243">
        <v>9.1</v>
      </c>
      <c r="N382" s="243">
        <v>8800</v>
      </c>
      <c r="O382" s="243">
        <v>9800</v>
      </c>
      <c r="P382" s="243">
        <v>0</v>
      </c>
      <c r="Q382" s="243">
        <v>0</v>
      </c>
      <c r="R382" s="243">
        <v>200</v>
      </c>
      <c r="S382" s="243">
        <v>18800</v>
      </c>
      <c r="T382" s="243">
        <v>0</v>
      </c>
      <c r="U382" s="241">
        <v>2200</v>
      </c>
      <c r="V382">
        <v>2200</v>
      </c>
      <c r="W382"/>
    </row>
    <row r="383" spans="1:23" x14ac:dyDescent="0.25">
      <c r="A383" s="241">
        <v>23</v>
      </c>
      <c r="B383" s="241" t="s">
        <v>123</v>
      </c>
      <c r="C383" s="241">
        <v>7</v>
      </c>
      <c r="D383" s="241" t="s">
        <v>128</v>
      </c>
      <c r="E383" s="241">
        <v>22</v>
      </c>
      <c r="F383" s="241">
        <v>4</v>
      </c>
      <c r="G383" s="241">
        <v>5</v>
      </c>
      <c r="H383" s="241">
        <v>74.8</v>
      </c>
      <c r="I383" s="241">
        <v>27.2</v>
      </c>
      <c r="J383" s="241">
        <v>102</v>
      </c>
      <c r="K383" s="242">
        <v>73.333333333333329</v>
      </c>
      <c r="L383" s="243">
        <v>26.666666666666668</v>
      </c>
      <c r="M383" s="243">
        <v>30.5</v>
      </c>
      <c r="N383" s="243">
        <v>25000</v>
      </c>
      <c r="O383" s="243">
        <v>29200</v>
      </c>
      <c r="P383" s="243">
        <v>400</v>
      </c>
      <c r="Q383" s="243">
        <v>0</v>
      </c>
      <c r="R383" s="243">
        <v>0</v>
      </c>
      <c r="S383" s="243">
        <v>54600</v>
      </c>
      <c r="T383" s="243">
        <v>0</v>
      </c>
      <c r="U383" s="241">
        <v>3600</v>
      </c>
      <c r="V383">
        <v>3600</v>
      </c>
      <c r="W383"/>
    </row>
    <row r="384" spans="1:23" x14ac:dyDescent="0.25">
      <c r="A384" s="241">
        <v>23</v>
      </c>
      <c r="B384" s="241" t="s">
        <v>123</v>
      </c>
      <c r="C384" s="241">
        <v>7</v>
      </c>
      <c r="D384" s="241" t="s">
        <v>128</v>
      </c>
      <c r="E384" s="241">
        <v>23</v>
      </c>
      <c r="F384" s="241">
        <v>4</v>
      </c>
      <c r="G384" s="241">
        <v>5</v>
      </c>
      <c r="H384" s="241">
        <v>71.2</v>
      </c>
      <c r="I384" s="241">
        <v>51.6</v>
      </c>
      <c r="J384" s="241">
        <v>122.80000000000001</v>
      </c>
      <c r="K384" s="242">
        <v>57.980456026058626</v>
      </c>
      <c r="L384" s="243">
        <v>42.019543973941367</v>
      </c>
      <c r="M384" s="243">
        <v>15</v>
      </c>
      <c r="N384" s="243">
        <v>11400</v>
      </c>
      <c r="O384" s="243">
        <v>39000</v>
      </c>
      <c r="P384" s="243">
        <v>600</v>
      </c>
      <c r="Q384" s="243">
        <v>0</v>
      </c>
      <c r="R384" s="243">
        <v>0</v>
      </c>
      <c r="S384" s="243">
        <v>51000</v>
      </c>
      <c r="T384" s="243">
        <v>0</v>
      </c>
      <c r="U384" s="241">
        <v>3800</v>
      </c>
      <c r="V384">
        <v>3800</v>
      </c>
      <c r="W384"/>
    </row>
    <row r="385" spans="1:23" x14ac:dyDescent="0.25">
      <c r="A385" s="241">
        <v>23</v>
      </c>
      <c r="B385" s="241" t="s">
        <v>123</v>
      </c>
      <c r="C385" s="241">
        <v>7</v>
      </c>
      <c r="D385" s="241" t="s">
        <v>128</v>
      </c>
      <c r="E385" s="241">
        <v>24</v>
      </c>
      <c r="F385" s="241">
        <v>4</v>
      </c>
      <c r="G385" s="241">
        <v>5</v>
      </c>
      <c r="H385" s="241">
        <v>23</v>
      </c>
      <c r="I385" s="241">
        <v>43</v>
      </c>
      <c r="J385" s="241">
        <v>66</v>
      </c>
      <c r="K385" s="242">
        <v>34.848484848484851</v>
      </c>
      <c r="L385" s="243">
        <v>65.151515151515156</v>
      </c>
      <c r="M385" s="243">
        <v>3.1428571428571432</v>
      </c>
      <c r="N385" s="243">
        <v>21400</v>
      </c>
      <c r="O385" s="243">
        <v>10200</v>
      </c>
      <c r="P385" s="243">
        <v>0</v>
      </c>
      <c r="Q385" s="243">
        <v>0</v>
      </c>
      <c r="R385" s="243">
        <v>0</v>
      </c>
      <c r="S385" s="243">
        <v>31600</v>
      </c>
      <c r="T385" s="243">
        <v>0</v>
      </c>
      <c r="U385" s="241">
        <v>2400</v>
      </c>
      <c r="V385">
        <v>2400</v>
      </c>
      <c r="W385"/>
    </row>
    <row r="386" spans="1:23" x14ac:dyDescent="0.25">
      <c r="A386" s="241">
        <v>23</v>
      </c>
      <c r="B386" s="241" t="s">
        <v>123</v>
      </c>
      <c r="C386" s="241">
        <v>7</v>
      </c>
      <c r="D386" s="241" t="s">
        <v>128</v>
      </c>
      <c r="E386" s="241">
        <v>25</v>
      </c>
      <c r="F386" s="241">
        <v>4</v>
      </c>
      <c r="G386" s="241">
        <v>5</v>
      </c>
      <c r="H386" s="241">
        <v>48.6</v>
      </c>
      <c r="I386" s="241">
        <v>53.6</v>
      </c>
      <c r="J386" s="241">
        <v>102.2</v>
      </c>
      <c r="K386" s="242">
        <v>47.55381604696673</v>
      </c>
      <c r="L386" s="243">
        <v>52.44618395303327</v>
      </c>
      <c r="M386" s="243">
        <v>16.944444444444443</v>
      </c>
      <c r="N386" s="243">
        <v>15800</v>
      </c>
      <c r="O386" s="243">
        <v>2400</v>
      </c>
      <c r="P386" s="243">
        <v>0</v>
      </c>
      <c r="Q386" s="243">
        <v>0</v>
      </c>
      <c r="R386" s="243">
        <v>0</v>
      </c>
      <c r="S386" s="243">
        <v>18200</v>
      </c>
      <c r="T386" s="243">
        <v>0</v>
      </c>
      <c r="U386" s="241">
        <v>2400</v>
      </c>
      <c r="V386">
        <v>2400</v>
      </c>
      <c r="W386"/>
    </row>
    <row r="387" spans="1:23" x14ac:dyDescent="0.25">
      <c r="A387" s="241">
        <v>23</v>
      </c>
      <c r="B387" s="241" t="s">
        <v>123</v>
      </c>
      <c r="C387" s="241">
        <v>7</v>
      </c>
      <c r="D387" s="241" t="s">
        <v>128</v>
      </c>
      <c r="E387" s="241">
        <v>26</v>
      </c>
      <c r="F387" s="241">
        <v>24</v>
      </c>
      <c r="G387" s="241">
        <v>5</v>
      </c>
      <c r="H387" s="241">
        <v>58.2</v>
      </c>
      <c r="I387" s="241">
        <v>25.8</v>
      </c>
      <c r="J387" s="241">
        <v>84</v>
      </c>
      <c r="K387" s="242">
        <v>69.285714285714292</v>
      </c>
      <c r="L387" s="243">
        <v>30.714285714285715</v>
      </c>
      <c r="M387" s="243">
        <v>15</v>
      </c>
      <c r="N387" s="243">
        <v>17800</v>
      </c>
      <c r="O387" s="243">
        <v>14000</v>
      </c>
      <c r="P387" s="243">
        <v>200</v>
      </c>
      <c r="Q387" s="243">
        <v>200</v>
      </c>
      <c r="R387" s="243">
        <v>0</v>
      </c>
      <c r="S387" s="243">
        <v>32200</v>
      </c>
      <c r="T387" s="243">
        <v>0</v>
      </c>
      <c r="U387" s="241">
        <v>1200</v>
      </c>
      <c r="V387">
        <v>1200</v>
      </c>
      <c r="W387"/>
    </row>
    <row r="388" spans="1:23" x14ac:dyDescent="0.25">
      <c r="A388" s="241">
        <v>23</v>
      </c>
      <c r="B388" s="241" t="s">
        <v>123</v>
      </c>
      <c r="C388" s="241">
        <v>7</v>
      </c>
      <c r="D388" s="241" t="s">
        <v>128</v>
      </c>
      <c r="E388" s="241">
        <v>27</v>
      </c>
      <c r="F388" s="241">
        <v>24</v>
      </c>
      <c r="G388" s="241">
        <v>5</v>
      </c>
      <c r="H388" s="241">
        <v>51.6</v>
      </c>
      <c r="I388" s="241">
        <v>23.6</v>
      </c>
      <c r="J388" s="241">
        <v>75.2</v>
      </c>
      <c r="K388" s="242">
        <v>68.617021276595736</v>
      </c>
      <c r="L388" s="243">
        <v>31.382978723404253</v>
      </c>
      <c r="M388" s="243">
        <v>8.3999999999999986</v>
      </c>
      <c r="N388" s="243">
        <v>2200</v>
      </c>
      <c r="O388" s="243">
        <v>4400</v>
      </c>
      <c r="P388" s="243">
        <v>0</v>
      </c>
      <c r="Q388" s="243">
        <v>0</v>
      </c>
      <c r="R388" s="243">
        <v>0</v>
      </c>
      <c r="S388" s="243">
        <v>6600</v>
      </c>
      <c r="T388" s="243">
        <v>0</v>
      </c>
      <c r="U388" s="241">
        <v>200</v>
      </c>
      <c r="V388">
        <v>200</v>
      </c>
      <c r="W388"/>
    </row>
    <row r="389" spans="1:23" x14ac:dyDescent="0.25">
      <c r="A389" s="241">
        <v>23</v>
      </c>
      <c r="B389" s="241" t="s">
        <v>123</v>
      </c>
      <c r="C389" s="241">
        <v>7</v>
      </c>
      <c r="D389" s="241" t="s">
        <v>128</v>
      </c>
      <c r="E389" s="241">
        <v>28</v>
      </c>
      <c r="F389" s="241">
        <v>24</v>
      </c>
      <c r="G389" s="241">
        <v>5</v>
      </c>
      <c r="H389" s="241">
        <v>56.6</v>
      </c>
      <c r="I389" s="241">
        <v>13.2</v>
      </c>
      <c r="J389" s="241">
        <v>69.8</v>
      </c>
      <c r="K389" s="242">
        <v>81.088825214899714</v>
      </c>
      <c r="L389" s="243">
        <v>18.911174785100286</v>
      </c>
      <c r="M389" s="243">
        <v>9.75</v>
      </c>
      <c r="N389" s="243">
        <v>13600</v>
      </c>
      <c r="O389" s="243">
        <v>4000</v>
      </c>
      <c r="P389" s="243">
        <v>0</v>
      </c>
      <c r="Q389" s="243">
        <v>0</v>
      </c>
      <c r="R389" s="243">
        <v>0</v>
      </c>
      <c r="S389" s="243">
        <v>17600</v>
      </c>
      <c r="T389" s="243">
        <v>0</v>
      </c>
      <c r="U389" s="241">
        <v>200</v>
      </c>
      <c r="V389">
        <v>200</v>
      </c>
      <c r="W389"/>
    </row>
    <row r="390" spans="1:23" x14ac:dyDescent="0.25">
      <c r="A390" s="241">
        <v>23</v>
      </c>
      <c r="B390" s="241" t="s">
        <v>123</v>
      </c>
      <c r="C390" s="241">
        <v>7</v>
      </c>
      <c r="D390" s="241" t="s">
        <v>128</v>
      </c>
      <c r="E390" s="241">
        <v>29</v>
      </c>
      <c r="F390" s="241">
        <v>26</v>
      </c>
      <c r="G390" s="241">
        <v>5</v>
      </c>
      <c r="H390" s="241">
        <v>68.400000000000006</v>
      </c>
      <c r="I390" s="241">
        <v>34</v>
      </c>
      <c r="J390" s="241">
        <v>102.4</v>
      </c>
      <c r="K390" s="242">
        <v>66.796875</v>
      </c>
      <c r="L390" s="243">
        <v>33.203125</v>
      </c>
      <c r="M390" s="243">
        <v>7</v>
      </c>
      <c r="N390" s="243">
        <v>1800</v>
      </c>
      <c r="O390" s="243">
        <v>4000</v>
      </c>
      <c r="P390" s="243">
        <v>0</v>
      </c>
      <c r="Q390" s="243">
        <v>0</v>
      </c>
      <c r="R390" s="243">
        <v>0</v>
      </c>
      <c r="S390" s="243">
        <v>5800</v>
      </c>
      <c r="T390" s="243">
        <v>0</v>
      </c>
      <c r="U390" s="241">
        <v>600</v>
      </c>
      <c r="V390">
        <v>600</v>
      </c>
      <c r="W390"/>
    </row>
    <row r="391" spans="1:23" x14ac:dyDescent="0.25">
      <c r="A391" s="241">
        <v>23</v>
      </c>
      <c r="B391" s="241" t="s">
        <v>123</v>
      </c>
      <c r="C391" s="241">
        <v>7</v>
      </c>
      <c r="D391" s="241" t="s">
        <v>128</v>
      </c>
      <c r="E391" s="241">
        <v>30</v>
      </c>
      <c r="F391" s="241">
        <v>26</v>
      </c>
      <c r="G391" s="241">
        <v>5</v>
      </c>
      <c r="H391" s="241">
        <v>96.8</v>
      </c>
      <c r="I391" s="241">
        <v>19.600000000000001</v>
      </c>
      <c r="J391" s="241">
        <v>116.4</v>
      </c>
      <c r="K391" s="242">
        <v>83.161512027491412</v>
      </c>
      <c r="L391" s="243">
        <v>16.838487972508592</v>
      </c>
      <c r="M391" s="243">
        <v>5</v>
      </c>
      <c r="N391" s="243">
        <v>3800</v>
      </c>
      <c r="O391" s="243">
        <v>5600</v>
      </c>
      <c r="P391" s="243">
        <v>400</v>
      </c>
      <c r="Q391" s="243">
        <v>0</v>
      </c>
      <c r="R391" s="243">
        <v>0</v>
      </c>
      <c r="S391" s="243">
        <v>9800</v>
      </c>
      <c r="T391" s="243">
        <v>0</v>
      </c>
      <c r="U391" s="241">
        <v>0</v>
      </c>
      <c r="V391">
        <v>0</v>
      </c>
      <c r="W391"/>
    </row>
    <row r="392" spans="1:23" x14ac:dyDescent="0.25">
      <c r="A392" s="241">
        <v>23</v>
      </c>
      <c r="B392" s="241" t="s">
        <v>123</v>
      </c>
      <c r="C392" s="241">
        <v>7</v>
      </c>
      <c r="D392" s="241" t="s">
        <v>129</v>
      </c>
      <c r="E392" s="241">
        <v>31</v>
      </c>
      <c r="F392" s="241">
        <v>3</v>
      </c>
      <c r="G392" s="241">
        <v>5</v>
      </c>
      <c r="H392" s="241">
        <v>97.4</v>
      </c>
      <c r="I392" s="241">
        <v>15.2</v>
      </c>
      <c r="J392" s="241">
        <v>112.60000000000001</v>
      </c>
      <c r="K392" s="242">
        <v>86.500888099467133</v>
      </c>
      <c r="L392" s="243">
        <v>13.499111900532858</v>
      </c>
      <c r="M392" s="243">
        <v>24</v>
      </c>
      <c r="N392" s="243">
        <v>11600</v>
      </c>
      <c r="O392" s="243">
        <v>5000</v>
      </c>
      <c r="P392" s="243">
        <v>0</v>
      </c>
      <c r="Q392" s="243">
        <v>0</v>
      </c>
      <c r="R392" s="243">
        <v>0</v>
      </c>
      <c r="S392" s="243">
        <v>16600</v>
      </c>
      <c r="T392" s="243">
        <v>0</v>
      </c>
      <c r="U392" s="241">
        <v>2200</v>
      </c>
      <c r="V392">
        <v>2200</v>
      </c>
      <c r="W392"/>
    </row>
    <row r="393" spans="1:23" x14ac:dyDescent="0.25">
      <c r="A393" s="241">
        <v>23</v>
      </c>
      <c r="B393" s="241" t="s">
        <v>123</v>
      </c>
      <c r="C393" s="241">
        <v>7</v>
      </c>
      <c r="D393" s="241" t="s">
        <v>129</v>
      </c>
      <c r="E393" s="241">
        <v>32</v>
      </c>
      <c r="F393" s="241">
        <v>3</v>
      </c>
      <c r="G393" s="241">
        <v>5</v>
      </c>
      <c r="H393" s="241">
        <v>68.8</v>
      </c>
      <c r="I393" s="241">
        <v>17.399999999999999</v>
      </c>
      <c r="J393" s="241">
        <v>86.199999999999989</v>
      </c>
      <c r="K393" s="242">
        <v>79.814385150812072</v>
      </c>
      <c r="L393" s="243">
        <v>20.185614849187935</v>
      </c>
      <c r="M393" s="243">
        <v>28.5</v>
      </c>
      <c r="N393" s="243">
        <v>7800</v>
      </c>
      <c r="O393" s="243">
        <v>2400</v>
      </c>
      <c r="P393" s="243">
        <v>0</v>
      </c>
      <c r="Q393" s="243">
        <v>0</v>
      </c>
      <c r="R393" s="243">
        <v>0</v>
      </c>
      <c r="S393" s="243">
        <v>10200</v>
      </c>
      <c r="T393" s="243">
        <v>0</v>
      </c>
      <c r="U393" s="241">
        <v>2200</v>
      </c>
      <c r="V393">
        <v>2200</v>
      </c>
      <c r="W393"/>
    </row>
    <row r="394" spans="1:23" x14ac:dyDescent="0.25">
      <c r="A394" s="241">
        <v>23</v>
      </c>
      <c r="B394" s="241" t="s">
        <v>123</v>
      </c>
      <c r="C394" s="241">
        <v>7</v>
      </c>
      <c r="D394" s="241" t="s">
        <v>129</v>
      </c>
      <c r="E394" s="241">
        <v>33</v>
      </c>
      <c r="F394" s="241">
        <v>3</v>
      </c>
      <c r="G394" s="241">
        <v>5</v>
      </c>
      <c r="H394" s="241">
        <v>64.8</v>
      </c>
      <c r="I394" s="241">
        <v>45.4</v>
      </c>
      <c r="J394" s="241">
        <v>110.19999999999999</v>
      </c>
      <c r="K394" s="242">
        <v>58.802177858439208</v>
      </c>
      <c r="L394" s="243">
        <v>41.197822141560806</v>
      </c>
      <c r="M394" s="243">
        <v>5.1111111111111107</v>
      </c>
      <c r="N394" s="243">
        <v>6400</v>
      </c>
      <c r="O394" s="243">
        <v>2000</v>
      </c>
      <c r="P394" s="243">
        <v>0</v>
      </c>
      <c r="Q394" s="243">
        <v>0</v>
      </c>
      <c r="R394" s="243">
        <v>0</v>
      </c>
      <c r="S394" s="243">
        <v>8400</v>
      </c>
      <c r="T394" s="243">
        <v>0</v>
      </c>
      <c r="U394" s="241">
        <v>2600</v>
      </c>
      <c r="V394">
        <v>2600</v>
      </c>
      <c r="W394"/>
    </row>
    <row r="395" spans="1:23" x14ac:dyDescent="0.25">
      <c r="A395" s="241">
        <v>23</v>
      </c>
      <c r="B395" s="241" t="s">
        <v>123</v>
      </c>
      <c r="C395" s="241">
        <v>7</v>
      </c>
      <c r="D395" s="241" t="s">
        <v>129</v>
      </c>
      <c r="E395" s="241">
        <v>34</v>
      </c>
      <c r="F395" s="241">
        <v>3</v>
      </c>
      <c r="G395" s="241">
        <v>5</v>
      </c>
      <c r="H395" s="241">
        <v>101.6</v>
      </c>
      <c r="I395" s="241">
        <v>25.4</v>
      </c>
      <c r="J395" s="241">
        <v>127</v>
      </c>
      <c r="K395" s="242">
        <v>80</v>
      </c>
      <c r="L395" s="243">
        <v>20</v>
      </c>
      <c r="M395" s="243">
        <v>33.25</v>
      </c>
      <c r="N395" s="243">
        <v>16200</v>
      </c>
      <c r="O395" s="243">
        <v>4600</v>
      </c>
      <c r="P395" s="243">
        <v>400</v>
      </c>
      <c r="Q395" s="243">
        <v>0</v>
      </c>
      <c r="R395" s="243">
        <v>0</v>
      </c>
      <c r="S395" s="243">
        <v>21200</v>
      </c>
      <c r="T395" s="243">
        <v>0</v>
      </c>
      <c r="U395" s="241">
        <v>3400</v>
      </c>
      <c r="V395">
        <v>3400</v>
      </c>
      <c r="W395"/>
    </row>
    <row r="396" spans="1:23" x14ac:dyDescent="0.25">
      <c r="A396" s="241">
        <v>23</v>
      </c>
      <c r="B396" s="241" t="s">
        <v>123</v>
      </c>
      <c r="C396" s="241">
        <v>7</v>
      </c>
      <c r="D396" s="241" t="s">
        <v>129</v>
      </c>
      <c r="E396" s="241">
        <v>35</v>
      </c>
      <c r="F396" s="241">
        <v>3</v>
      </c>
      <c r="G396" s="241">
        <v>5</v>
      </c>
      <c r="H396" s="241">
        <v>67.400000000000006</v>
      </c>
      <c r="I396" s="241">
        <v>14.2</v>
      </c>
      <c r="J396" s="241">
        <v>81.600000000000009</v>
      </c>
      <c r="K396" s="242">
        <v>82.598039215686271</v>
      </c>
      <c r="L396" s="243">
        <v>17.401960784313722</v>
      </c>
      <c r="M396" s="243">
        <v>14.75</v>
      </c>
      <c r="N396" s="243">
        <v>21600</v>
      </c>
      <c r="O396" s="243">
        <v>18800</v>
      </c>
      <c r="P396" s="243">
        <v>0</v>
      </c>
      <c r="Q396" s="243">
        <v>200</v>
      </c>
      <c r="R396" s="243">
        <v>0</v>
      </c>
      <c r="S396" s="243">
        <v>40600</v>
      </c>
      <c r="T396" s="243">
        <v>0</v>
      </c>
      <c r="U396" s="241">
        <v>0</v>
      </c>
      <c r="V396">
        <v>0</v>
      </c>
      <c r="W396"/>
    </row>
    <row r="397" spans="1:23" x14ac:dyDescent="0.25">
      <c r="A397" s="241">
        <v>23</v>
      </c>
      <c r="B397" s="241" t="s">
        <v>123</v>
      </c>
      <c r="C397" s="241">
        <v>7</v>
      </c>
      <c r="D397" s="241" t="s">
        <v>129</v>
      </c>
      <c r="E397" s="241">
        <v>36</v>
      </c>
      <c r="F397" s="241">
        <v>25</v>
      </c>
      <c r="G397" s="241">
        <v>5</v>
      </c>
      <c r="H397" s="241">
        <v>66.599999999999994</v>
      </c>
      <c r="I397" s="241">
        <v>24.2</v>
      </c>
      <c r="J397" s="241">
        <v>90.8</v>
      </c>
      <c r="K397" s="242">
        <v>73.348017621145374</v>
      </c>
      <c r="L397" s="243">
        <v>26.651982378854626</v>
      </c>
      <c r="M397" s="243">
        <v>11.5</v>
      </c>
      <c r="N397" s="243">
        <v>26800</v>
      </c>
      <c r="O397" s="243">
        <v>4000</v>
      </c>
      <c r="P397" s="243">
        <v>0</v>
      </c>
      <c r="Q397" s="243">
        <v>0</v>
      </c>
      <c r="R397" s="243">
        <v>0</v>
      </c>
      <c r="S397" s="243">
        <v>30800</v>
      </c>
      <c r="T397" s="243">
        <v>0</v>
      </c>
      <c r="U397" s="241">
        <v>0</v>
      </c>
      <c r="V397">
        <v>0</v>
      </c>
      <c r="W397"/>
    </row>
    <row r="398" spans="1:23" x14ac:dyDescent="0.25">
      <c r="A398" s="241">
        <v>23</v>
      </c>
      <c r="B398" s="241" t="s">
        <v>123</v>
      </c>
      <c r="C398" s="241">
        <v>7</v>
      </c>
      <c r="D398" s="241" t="s">
        <v>129</v>
      </c>
      <c r="E398" s="241">
        <v>37</v>
      </c>
      <c r="F398" s="241">
        <v>25</v>
      </c>
      <c r="G398" s="241">
        <v>5</v>
      </c>
      <c r="H398" s="241">
        <v>116.6</v>
      </c>
      <c r="I398" s="241">
        <v>20.6</v>
      </c>
      <c r="J398" s="241">
        <v>137.19999999999999</v>
      </c>
      <c r="K398" s="242">
        <v>84.985422740524783</v>
      </c>
      <c r="L398" s="242">
        <v>15.014577259475219</v>
      </c>
      <c r="M398" s="243">
        <v>26.25</v>
      </c>
      <c r="N398" s="243">
        <v>23200</v>
      </c>
      <c r="O398" s="243">
        <v>2000</v>
      </c>
      <c r="P398" s="243">
        <v>0</v>
      </c>
      <c r="Q398" s="243">
        <v>0</v>
      </c>
      <c r="R398" s="243">
        <v>0</v>
      </c>
      <c r="S398" s="243">
        <v>25200</v>
      </c>
      <c r="T398" s="243">
        <v>0</v>
      </c>
      <c r="U398" s="243">
        <v>1600</v>
      </c>
      <c r="V398" s="241">
        <v>1600</v>
      </c>
      <c r="W398"/>
    </row>
    <row r="399" spans="1:23" x14ac:dyDescent="0.25">
      <c r="A399" s="241">
        <v>23</v>
      </c>
      <c r="B399" s="241" t="s">
        <v>123</v>
      </c>
      <c r="C399" s="241">
        <v>7</v>
      </c>
      <c r="D399" s="241" t="s">
        <v>129</v>
      </c>
      <c r="E399" s="241">
        <v>38</v>
      </c>
      <c r="F399" s="241">
        <v>25</v>
      </c>
      <c r="G399" s="241">
        <v>5</v>
      </c>
      <c r="H399" s="241">
        <v>90.2</v>
      </c>
      <c r="I399" s="241">
        <v>34.4</v>
      </c>
      <c r="J399" s="241">
        <v>124.6</v>
      </c>
      <c r="K399" s="242">
        <v>72.391653290529703</v>
      </c>
      <c r="L399" s="242">
        <v>27.608346709470307</v>
      </c>
      <c r="M399" s="243">
        <v>24</v>
      </c>
      <c r="N399" s="243">
        <v>41000</v>
      </c>
      <c r="O399" s="243">
        <v>1000</v>
      </c>
      <c r="P399" s="243">
        <v>0</v>
      </c>
      <c r="Q399" s="243">
        <v>0</v>
      </c>
      <c r="R399" s="243">
        <v>0</v>
      </c>
      <c r="S399" s="243">
        <v>42000</v>
      </c>
      <c r="T399" s="243">
        <v>0</v>
      </c>
      <c r="U399" s="243">
        <v>1400</v>
      </c>
      <c r="V399" s="241">
        <v>1400</v>
      </c>
      <c r="W399"/>
    </row>
    <row r="400" spans="1:23" x14ac:dyDescent="0.25">
      <c r="A400" s="241">
        <v>23</v>
      </c>
      <c r="B400" s="241" t="s">
        <v>123</v>
      </c>
      <c r="C400" s="241">
        <v>7</v>
      </c>
      <c r="D400" s="241" t="s">
        <v>129</v>
      </c>
      <c r="E400" s="241">
        <v>39</v>
      </c>
      <c r="F400" s="241">
        <v>25</v>
      </c>
      <c r="G400" s="241">
        <v>5</v>
      </c>
      <c r="H400" s="241">
        <v>122</v>
      </c>
      <c r="I400" s="241">
        <v>18.600000000000001</v>
      </c>
      <c r="J400" s="241">
        <v>140.6</v>
      </c>
      <c r="K400" s="242">
        <v>86.77098150782362</v>
      </c>
      <c r="L400" s="242">
        <v>13.229018492176388</v>
      </c>
      <c r="M400" s="243">
        <v>12.75</v>
      </c>
      <c r="N400" s="243">
        <v>7600</v>
      </c>
      <c r="O400" s="243">
        <v>4000</v>
      </c>
      <c r="P400" s="243">
        <v>0</v>
      </c>
      <c r="Q400" s="243">
        <v>0</v>
      </c>
      <c r="R400" s="243">
        <v>0</v>
      </c>
      <c r="S400" s="243">
        <v>11600</v>
      </c>
      <c r="T400" s="243">
        <v>0</v>
      </c>
      <c r="U400" s="243">
        <v>0</v>
      </c>
      <c r="V400" s="241">
        <v>0</v>
      </c>
      <c r="W400"/>
    </row>
    <row r="401" spans="1:23" x14ac:dyDescent="0.25">
      <c r="A401" s="241">
        <v>23</v>
      </c>
      <c r="B401" s="241" t="s">
        <v>123</v>
      </c>
      <c r="C401" s="241">
        <v>7</v>
      </c>
      <c r="D401" s="241" t="s">
        <v>129</v>
      </c>
      <c r="E401" s="241">
        <v>40</v>
      </c>
      <c r="F401" s="241">
        <v>25</v>
      </c>
      <c r="G401" s="241">
        <v>5</v>
      </c>
      <c r="H401" s="241">
        <v>92.2</v>
      </c>
      <c r="I401" s="241">
        <v>27.8</v>
      </c>
      <c r="J401" s="241">
        <v>120</v>
      </c>
      <c r="K401" s="242">
        <v>76.833333333333329</v>
      </c>
      <c r="L401" s="242">
        <v>23.166666666666668</v>
      </c>
      <c r="M401" s="243">
        <v>5</v>
      </c>
      <c r="N401" s="243">
        <v>13400</v>
      </c>
      <c r="O401" s="243">
        <v>6600</v>
      </c>
      <c r="P401" s="243">
        <v>200</v>
      </c>
      <c r="Q401" s="243">
        <v>0</v>
      </c>
      <c r="R401" s="243">
        <v>0</v>
      </c>
      <c r="S401" s="243">
        <v>20200</v>
      </c>
      <c r="T401" s="243">
        <v>0</v>
      </c>
      <c r="U401" s="243">
        <v>2400</v>
      </c>
      <c r="V401" s="241">
        <v>2400</v>
      </c>
      <c r="W401"/>
    </row>
    <row r="402" spans="1:23" x14ac:dyDescent="0.25">
      <c r="A402" s="241">
        <v>24</v>
      </c>
      <c r="B402" s="241" t="s">
        <v>124</v>
      </c>
      <c r="C402" s="241">
        <v>7</v>
      </c>
      <c r="D402" s="241" t="s">
        <v>128</v>
      </c>
      <c r="E402" s="241">
        <v>41</v>
      </c>
      <c r="F402" s="241">
        <v>12</v>
      </c>
      <c r="G402" s="241">
        <v>5</v>
      </c>
      <c r="H402" s="241">
        <v>89.2</v>
      </c>
      <c r="I402" s="241">
        <v>18</v>
      </c>
      <c r="J402" s="241">
        <v>107.2</v>
      </c>
      <c r="K402" s="242">
        <v>83.208955223880594</v>
      </c>
      <c r="L402" s="242">
        <v>16.791044776119403</v>
      </c>
      <c r="M402" s="243">
        <v>5.5</v>
      </c>
      <c r="N402" s="243">
        <v>3200</v>
      </c>
      <c r="O402" s="243">
        <v>39200</v>
      </c>
      <c r="P402" s="243">
        <v>400</v>
      </c>
      <c r="Q402" s="243">
        <v>0</v>
      </c>
      <c r="R402" s="243">
        <v>0</v>
      </c>
      <c r="S402" s="243">
        <v>42800</v>
      </c>
      <c r="T402" s="243">
        <v>0</v>
      </c>
      <c r="U402" s="243">
        <v>2400</v>
      </c>
      <c r="V402" s="241">
        <v>2400</v>
      </c>
      <c r="W402"/>
    </row>
    <row r="403" spans="1:23" x14ac:dyDescent="0.25">
      <c r="A403" s="241">
        <v>24</v>
      </c>
      <c r="B403" s="241" t="s">
        <v>124</v>
      </c>
      <c r="C403" s="241">
        <v>7</v>
      </c>
      <c r="D403" s="241" t="s">
        <v>128</v>
      </c>
      <c r="E403" s="241">
        <v>42</v>
      </c>
      <c r="F403" s="241">
        <v>12</v>
      </c>
      <c r="G403" s="241">
        <v>5</v>
      </c>
      <c r="H403" s="241">
        <v>52.4</v>
      </c>
      <c r="I403" s="241">
        <v>7.2</v>
      </c>
      <c r="J403" s="241">
        <v>59.6</v>
      </c>
      <c r="K403" s="242">
        <v>87.919463087248317</v>
      </c>
      <c r="L403" s="242">
        <v>12.080536912751677</v>
      </c>
      <c r="M403" s="243">
        <v>20.75</v>
      </c>
      <c r="N403" s="243">
        <v>7600</v>
      </c>
      <c r="O403" s="243">
        <v>12400</v>
      </c>
      <c r="P403" s="243">
        <v>0</v>
      </c>
      <c r="Q403" s="243">
        <v>0</v>
      </c>
      <c r="R403" s="243">
        <v>0</v>
      </c>
      <c r="S403" s="243">
        <v>20000</v>
      </c>
      <c r="T403" s="243">
        <v>0</v>
      </c>
      <c r="U403" s="243">
        <v>800</v>
      </c>
      <c r="V403" s="241">
        <v>800</v>
      </c>
      <c r="W403"/>
    </row>
    <row r="404" spans="1:23" x14ac:dyDescent="0.25">
      <c r="A404" s="241">
        <v>24</v>
      </c>
      <c r="B404" s="241" t="s">
        <v>124</v>
      </c>
      <c r="C404" s="241">
        <v>7</v>
      </c>
      <c r="D404" s="241" t="s">
        <v>128</v>
      </c>
      <c r="E404" s="241">
        <v>43</v>
      </c>
      <c r="F404" s="241">
        <v>12</v>
      </c>
      <c r="G404" s="241">
        <v>5</v>
      </c>
      <c r="H404" s="241">
        <v>65.8</v>
      </c>
      <c r="I404" s="241">
        <v>31.2</v>
      </c>
      <c r="J404" s="241">
        <v>97</v>
      </c>
      <c r="K404" s="242">
        <v>67.835051546391753</v>
      </c>
      <c r="L404" s="242">
        <v>32.164948453608247</v>
      </c>
      <c r="M404" s="243">
        <v>4.5</v>
      </c>
      <c r="N404" s="243">
        <v>1600</v>
      </c>
      <c r="O404" s="243">
        <v>4800</v>
      </c>
      <c r="P404" s="243">
        <v>0</v>
      </c>
      <c r="Q404" s="243">
        <v>400</v>
      </c>
      <c r="R404" s="243">
        <v>0</v>
      </c>
      <c r="S404" s="243">
        <v>6800</v>
      </c>
      <c r="T404" s="243">
        <v>200</v>
      </c>
      <c r="U404" s="243">
        <v>400</v>
      </c>
      <c r="V404" s="241">
        <v>600</v>
      </c>
      <c r="W404"/>
    </row>
    <row r="405" spans="1:23" x14ac:dyDescent="0.25">
      <c r="A405" s="241">
        <v>24</v>
      </c>
      <c r="B405" s="241" t="s">
        <v>124</v>
      </c>
      <c r="C405" s="241">
        <v>7</v>
      </c>
      <c r="D405" s="241" t="s">
        <v>128</v>
      </c>
      <c r="E405" s="241">
        <v>44</v>
      </c>
      <c r="F405" s="241">
        <v>12</v>
      </c>
      <c r="G405" s="241">
        <v>5</v>
      </c>
      <c r="H405" s="241">
        <v>66.599999999999994</v>
      </c>
      <c r="I405" s="241">
        <v>25.2</v>
      </c>
      <c r="J405" s="241">
        <v>91.8</v>
      </c>
      <c r="K405" s="242">
        <v>72.549019607843135</v>
      </c>
      <c r="L405" s="242">
        <v>27.450980392156865</v>
      </c>
      <c r="M405" s="243">
        <v>4.5</v>
      </c>
      <c r="N405" s="243">
        <v>13600</v>
      </c>
      <c r="O405" s="243">
        <v>25200</v>
      </c>
      <c r="P405" s="243">
        <v>800</v>
      </c>
      <c r="Q405" s="243">
        <v>400</v>
      </c>
      <c r="R405" s="243">
        <v>0</v>
      </c>
      <c r="S405" s="243">
        <v>40000</v>
      </c>
      <c r="T405" s="243">
        <v>0</v>
      </c>
      <c r="U405" s="243">
        <v>400</v>
      </c>
      <c r="V405" s="241">
        <v>400</v>
      </c>
      <c r="W405"/>
    </row>
    <row r="406" spans="1:23" x14ac:dyDescent="0.25">
      <c r="A406" s="241">
        <v>24</v>
      </c>
      <c r="B406" s="241" t="s">
        <v>124</v>
      </c>
      <c r="C406" s="241">
        <v>7</v>
      </c>
      <c r="D406" s="241" t="s">
        <v>128</v>
      </c>
      <c r="E406" s="241">
        <v>45</v>
      </c>
      <c r="F406" s="241">
        <v>12</v>
      </c>
      <c r="G406" s="241">
        <v>5</v>
      </c>
      <c r="H406" s="241">
        <v>73.8</v>
      </c>
      <c r="I406" s="241">
        <v>23.2</v>
      </c>
      <c r="J406" s="241">
        <v>97</v>
      </c>
      <c r="K406" s="242">
        <v>76.082474226804123</v>
      </c>
      <c r="L406" s="242">
        <v>23.917525773195877</v>
      </c>
      <c r="M406" s="243">
        <v>5</v>
      </c>
      <c r="N406" s="243">
        <v>10000</v>
      </c>
      <c r="O406" s="243">
        <v>34000</v>
      </c>
      <c r="P406" s="243">
        <v>0</v>
      </c>
      <c r="Q406" s="243">
        <v>0</v>
      </c>
      <c r="R406" s="243">
        <v>0</v>
      </c>
      <c r="S406" s="243">
        <v>44000</v>
      </c>
      <c r="T406" s="243">
        <v>0</v>
      </c>
      <c r="U406" s="243">
        <v>800</v>
      </c>
      <c r="V406" s="241">
        <v>800</v>
      </c>
      <c r="W406"/>
    </row>
    <row r="407" spans="1:23" x14ac:dyDescent="0.25">
      <c r="A407" s="241">
        <v>24</v>
      </c>
      <c r="B407" s="241" t="s">
        <v>124</v>
      </c>
      <c r="C407" s="241">
        <v>7</v>
      </c>
      <c r="D407" s="241" t="s">
        <v>128</v>
      </c>
      <c r="E407" s="241">
        <v>46</v>
      </c>
      <c r="F407" s="241">
        <v>12</v>
      </c>
      <c r="G407" s="241">
        <v>5</v>
      </c>
      <c r="H407" s="241">
        <v>81</v>
      </c>
      <c r="I407" s="241">
        <v>10.6</v>
      </c>
      <c r="J407" s="241">
        <v>91.6</v>
      </c>
      <c r="K407" s="242">
        <v>88.427947598253283</v>
      </c>
      <c r="L407" s="242">
        <v>11.572052401746726</v>
      </c>
      <c r="M407" s="243">
        <v>7.9</v>
      </c>
      <c r="N407" s="243">
        <v>15600</v>
      </c>
      <c r="O407" s="243">
        <v>23600</v>
      </c>
      <c r="P407" s="243">
        <v>0</v>
      </c>
      <c r="Q407" s="243">
        <v>0</v>
      </c>
      <c r="R407" s="243">
        <v>0</v>
      </c>
      <c r="S407" s="243">
        <v>39200</v>
      </c>
      <c r="T407" s="243">
        <v>0</v>
      </c>
      <c r="U407" s="243">
        <v>4400</v>
      </c>
      <c r="V407" s="241">
        <v>4400</v>
      </c>
      <c r="W407"/>
    </row>
    <row r="408" spans="1:23" x14ac:dyDescent="0.25">
      <c r="A408" s="241">
        <v>24</v>
      </c>
      <c r="B408" s="241" t="s">
        <v>124</v>
      </c>
      <c r="C408" s="241">
        <v>7</v>
      </c>
      <c r="D408" s="241" t="s">
        <v>128</v>
      </c>
      <c r="E408" s="241">
        <v>47</v>
      </c>
      <c r="F408" s="241">
        <v>13</v>
      </c>
      <c r="G408" s="241">
        <v>5</v>
      </c>
      <c r="H408" s="241">
        <v>70.8</v>
      </c>
      <c r="I408" s="241">
        <v>22.6</v>
      </c>
      <c r="J408" s="241">
        <v>93.4</v>
      </c>
      <c r="K408" s="242">
        <v>75.80299785867237</v>
      </c>
      <c r="L408" s="242">
        <v>24.197002141327623</v>
      </c>
      <c r="M408" s="243">
        <v>15.5</v>
      </c>
      <c r="N408" s="243">
        <v>15600</v>
      </c>
      <c r="O408" s="243">
        <v>20800</v>
      </c>
      <c r="P408" s="243">
        <v>0</v>
      </c>
      <c r="Q408" s="243">
        <v>0</v>
      </c>
      <c r="R408" s="243">
        <v>0</v>
      </c>
      <c r="S408" s="243">
        <v>36400</v>
      </c>
      <c r="T408" s="243">
        <v>0</v>
      </c>
      <c r="U408" s="243">
        <v>1600</v>
      </c>
      <c r="V408" s="241">
        <v>1600</v>
      </c>
      <c r="W408"/>
    </row>
    <row r="409" spans="1:23" x14ac:dyDescent="0.25">
      <c r="A409" s="241">
        <v>24</v>
      </c>
      <c r="B409" s="241" t="s">
        <v>124</v>
      </c>
      <c r="C409" s="241">
        <v>7</v>
      </c>
      <c r="D409" s="241" t="s">
        <v>128</v>
      </c>
      <c r="E409" s="241">
        <v>48</v>
      </c>
      <c r="F409" s="241">
        <v>13</v>
      </c>
      <c r="G409" s="241">
        <v>5</v>
      </c>
      <c r="H409" s="241">
        <v>89.2</v>
      </c>
      <c r="I409" s="241">
        <v>35.6</v>
      </c>
      <c r="J409" s="241">
        <v>124.80000000000001</v>
      </c>
      <c r="K409" s="242">
        <v>71.474358974358964</v>
      </c>
      <c r="L409" s="242">
        <v>28.525641025641022</v>
      </c>
      <c r="M409" s="243">
        <v>1.0555555555555556</v>
      </c>
      <c r="N409" s="243">
        <v>2800</v>
      </c>
      <c r="O409" s="243">
        <v>17200</v>
      </c>
      <c r="P409" s="243">
        <v>0</v>
      </c>
      <c r="Q409" s="243">
        <v>0</v>
      </c>
      <c r="R409" s="243">
        <v>0</v>
      </c>
      <c r="S409" s="243">
        <v>20000</v>
      </c>
      <c r="T409" s="243">
        <v>0</v>
      </c>
      <c r="U409" s="243">
        <v>1200</v>
      </c>
      <c r="V409" s="241">
        <v>1200</v>
      </c>
      <c r="W409"/>
    </row>
    <row r="410" spans="1:23" x14ac:dyDescent="0.25">
      <c r="A410" s="241">
        <v>24</v>
      </c>
      <c r="B410" s="241" t="s">
        <v>124</v>
      </c>
      <c r="C410" s="241">
        <v>7</v>
      </c>
      <c r="D410" s="241" t="s">
        <v>128</v>
      </c>
      <c r="E410" s="241">
        <v>49</v>
      </c>
      <c r="F410" s="241">
        <v>13</v>
      </c>
      <c r="G410" s="241">
        <v>5</v>
      </c>
      <c r="H410" s="241">
        <v>93.8</v>
      </c>
      <c r="I410" s="241">
        <v>10</v>
      </c>
      <c r="J410" s="241">
        <v>103.8</v>
      </c>
      <c r="K410" s="242">
        <v>90.366088631984582</v>
      </c>
      <c r="L410" s="242">
        <v>9.6339113680154149</v>
      </c>
      <c r="M410" s="243">
        <v>14.5</v>
      </c>
      <c r="N410" s="243">
        <v>13600</v>
      </c>
      <c r="O410" s="243">
        <v>11200</v>
      </c>
      <c r="P410" s="243">
        <v>0</v>
      </c>
      <c r="Q410" s="243">
        <v>400</v>
      </c>
      <c r="R410" s="243">
        <v>0</v>
      </c>
      <c r="S410" s="243">
        <v>25200</v>
      </c>
      <c r="T410" s="243">
        <v>0</v>
      </c>
      <c r="U410" s="243">
        <v>400</v>
      </c>
      <c r="V410" s="241">
        <v>400</v>
      </c>
      <c r="W410"/>
    </row>
    <row r="411" spans="1:23" x14ac:dyDescent="0.25">
      <c r="A411" s="241">
        <v>24</v>
      </c>
      <c r="B411" s="241" t="s">
        <v>124</v>
      </c>
      <c r="C411" s="241">
        <v>7</v>
      </c>
      <c r="D411" s="241" t="s">
        <v>128</v>
      </c>
      <c r="E411" s="241">
        <v>50</v>
      </c>
      <c r="F411" s="241">
        <v>13</v>
      </c>
      <c r="G411" s="241">
        <v>5</v>
      </c>
      <c r="H411" s="241">
        <v>88</v>
      </c>
      <c r="I411" s="241">
        <v>15.6</v>
      </c>
      <c r="J411" s="241">
        <v>103.6</v>
      </c>
      <c r="K411" s="242">
        <v>84.942084942084946</v>
      </c>
      <c r="L411" s="242">
        <v>15.057915057915059</v>
      </c>
      <c r="M411" s="243">
        <v>29</v>
      </c>
      <c r="N411" s="243">
        <v>13200</v>
      </c>
      <c r="O411" s="243">
        <v>28800</v>
      </c>
      <c r="P411" s="243">
        <v>6000</v>
      </c>
      <c r="Q411" s="243">
        <v>0</v>
      </c>
      <c r="R411" s="243">
        <v>0</v>
      </c>
      <c r="S411" s="243">
        <v>48000</v>
      </c>
      <c r="T411" s="243">
        <v>0</v>
      </c>
      <c r="U411" s="243">
        <v>3600</v>
      </c>
      <c r="V411" s="241">
        <v>3600</v>
      </c>
      <c r="W411"/>
    </row>
    <row r="412" spans="1:23" x14ac:dyDescent="0.25">
      <c r="A412" s="241">
        <v>24</v>
      </c>
      <c r="B412" s="241" t="s">
        <v>124</v>
      </c>
      <c r="C412" s="241">
        <v>7</v>
      </c>
      <c r="D412" s="241" t="s">
        <v>129</v>
      </c>
      <c r="E412" s="241">
        <v>51</v>
      </c>
      <c r="F412" s="241">
        <v>11</v>
      </c>
      <c r="G412" s="241">
        <v>5</v>
      </c>
      <c r="H412" s="241">
        <v>96.2</v>
      </c>
      <c r="I412" s="241">
        <v>7.6</v>
      </c>
      <c r="J412" s="241">
        <v>103.8</v>
      </c>
      <c r="K412" s="242">
        <v>92.678227360308284</v>
      </c>
      <c r="L412" s="242">
        <v>7.3217726396917149</v>
      </c>
      <c r="M412" s="243">
        <v>48.75</v>
      </c>
      <c r="N412" s="243">
        <v>12000</v>
      </c>
      <c r="O412" s="243">
        <v>11600</v>
      </c>
      <c r="P412" s="243">
        <v>0</v>
      </c>
      <c r="Q412" s="243">
        <v>0</v>
      </c>
      <c r="R412" s="243">
        <v>0</v>
      </c>
      <c r="S412" s="243">
        <v>23600</v>
      </c>
      <c r="T412" s="243">
        <v>0</v>
      </c>
      <c r="U412" s="243">
        <v>0</v>
      </c>
      <c r="V412" s="241">
        <v>0</v>
      </c>
      <c r="W412"/>
    </row>
    <row r="413" spans="1:23" x14ac:dyDescent="0.25">
      <c r="A413" s="241">
        <v>24</v>
      </c>
      <c r="B413" s="241" t="s">
        <v>124</v>
      </c>
      <c r="C413" s="241">
        <v>7</v>
      </c>
      <c r="D413" s="241" t="s">
        <v>129</v>
      </c>
      <c r="E413" s="241">
        <v>52</v>
      </c>
      <c r="F413" s="241">
        <v>11</v>
      </c>
      <c r="G413" s="241">
        <v>5</v>
      </c>
      <c r="H413" s="241">
        <v>52.4</v>
      </c>
      <c r="I413" s="241">
        <v>17.600000000000001</v>
      </c>
      <c r="J413" s="241">
        <v>70</v>
      </c>
      <c r="K413" s="242">
        <v>74.857142857142861</v>
      </c>
      <c r="L413" s="242">
        <v>25.142857142857146</v>
      </c>
      <c r="M413" s="243">
        <v>13.444444444444445</v>
      </c>
      <c r="N413" s="243">
        <v>11200</v>
      </c>
      <c r="O413" s="243">
        <v>12000</v>
      </c>
      <c r="P413" s="243">
        <v>0</v>
      </c>
      <c r="Q413" s="243">
        <v>0</v>
      </c>
      <c r="R413" s="243">
        <v>0</v>
      </c>
      <c r="S413" s="243">
        <v>23200</v>
      </c>
      <c r="T413" s="243">
        <v>0</v>
      </c>
      <c r="U413" s="243">
        <v>800</v>
      </c>
      <c r="V413" s="241">
        <v>800</v>
      </c>
      <c r="W413"/>
    </row>
    <row r="414" spans="1:23" x14ac:dyDescent="0.25">
      <c r="A414" s="241">
        <v>24</v>
      </c>
      <c r="B414" s="241" t="s">
        <v>124</v>
      </c>
      <c r="C414" s="241">
        <v>7</v>
      </c>
      <c r="D414" s="241" t="s">
        <v>129</v>
      </c>
      <c r="E414" s="241">
        <v>53</v>
      </c>
      <c r="F414" s="241">
        <v>11</v>
      </c>
      <c r="G414" s="241">
        <v>5</v>
      </c>
      <c r="H414" s="241">
        <v>99.6</v>
      </c>
      <c r="I414" s="241">
        <v>22</v>
      </c>
      <c r="J414" s="241">
        <v>121.6</v>
      </c>
      <c r="K414" s="242">
        <v>81.90789473684211</v>
      </c>
      <c r="L414" s="242">
        <v>18.092105263157897</v>
      </c>
      <c r="M414" s="243">
        <v>14.5</v>
      </c>
      <c r="N414" s="243">
        <v>20800</v>
      </c>
      <c r="O414" s="243">
        <v>15200</v>
      </c>
      <c r="P414" s="243">
        <v>0</v>
      </c>
      <c r="Q414" s="243">
        <v>0</v>
      </c>
      <c r="R414" s="243">
        <v>0</v>
      </c>
      <c r="S414" s="243">
        <v>36000</v>
      </c>
      <c r="T414" s="243">
        <v>0</v>
      </c>
      <c r="U414" s="243">
        <v>4000</v>
      </c>
      <c r="V414" s="241">
        <v>4000</v>
      </c>
      <c r="W414"/>
    </row>
    <row r="415" spans="1:23" x14ac:dyDescent="0.25">
      <c r="A415" s="241">
        <v>24</v>
      </c>
      <c r="B415" s="241" t="s">
        <v>124</v>
      </c>
      <c r="C415" s="241">
        <v>7</v>
      </c>
      <c r="D415" s="241" t="s">
        <v>129</v>
      </c>
      <c r="E415" s="241">
        <v>54</v>
      </c>
      <c r="F415" s="241">
        <v>11</v>
      </c>
      <c r="G415" s="241">
        <v>5</v>
      </c>
      <c r="H415" s="241">
        <v>77.599999999999994</v>
      </c>
      <c r="I415" s="241">
        <v>11.8</v>
      </c>
      <c r="J415" s="241">
        <v>89.399999999999991</v>
      </c>
      <c r="K415" s="242">
        <v>86.800894854586133</v>
      </c>
      <c r="L415" s="242">
        <v>13.199105145413872</v>
      </c>
      <c r="M415" s="243">
        <v>5</v>
      </c>
      <c r="N415" s="243">
        <v>9200</v>
      </c>
      <c r="O415" s="243">
        <v>3200</v>
      </c>
      <c r="P415" s="243">
        <v>0</v>
      </c>
      <c r="Q415" s="243">
        <v>0</v>
      </c>
      <c r="R415" s="243">
        <v>0</v>
      </c>
      <c r="S415" s="243">
        <v>12400</v>
      </c>
      <c r="T415" s="243">
        <v>0</v>
      </c>
      <c r="U415" s="243">
        <v>1200</v>
      </c>
      <c r="V415" s="241">
        <v>1200</v>
      </c>
      <c r="W415"/>
    </row>
    <row r="416" spans="1:23" x14ac:dyDescent="0.25">
      <c r="A416" s="241">
        <v>24</v>
      </c>
      <c r="B416" s="241" t="s">
        <v>124</v>
      </c>
      <c r="C416" s="241">
        <v>7</v>
      </c>
      <c r="D416" s="241" t="s">
        <v>129</v>
      </c>
      <c r="E416" s="241">
        <v>55</v>
      </c>
      <c r="F416" s="241">
        <v>11</v>
      </c>
      <c r="G416" s="241">
        <v>5</v>
      </c>
      <c r="H416" s="241">
        <v>70.599999999999994</v>
      </c>
      <c r="I416" s="241">
        <v>35.6</v>
      </c>
      <c r="J416" s="241">
        <v>106.19999999999999</v>
      </c>
      <c r="K416" s="242">
        <v>66.47834274952919</v>
      </c>
      <c r="L416" s="242">
        <v>33.521657250470817</v>
      </c>
      <c r="M416" s="243">
        <v>3.15</v>
      </c>
      <c r="N416" s="243">
        <v>3600</v>
      </c>
      <c r="O416" s="243">
        <v>18400</v>
      </c>
      <c r="P416" s="243">
        <v>4000</v>
      </c>
      <c r="Q416" s="243">
        <v>0</v>
      </c>
      <c r="R416" s="243">
        <v>0</v>
      </c>
      <c r="S416" s="243">
        <v>26000</v>
      </c>
      <c r="T416" s="243">
        <v>0</v>
      </c>
      <c r="U416" s="243">
        <v>400</v>
      </c>
      <c r="V416" s="241">
        <v>400</v>
      </c>
      <c r="W416"/>
    </row>
    <row r="417" spans="1:23" x14ac:dyDescent="0.25">
      <c r="A417" s="241">
        <v>24</v>
      </c>
      <c r="B417" s="241" t="s">
        <v>124</v>
      </c>
      <c r="C417" s="241">
        <v>7</v>
      </c>
      <c r="D417" s="241" t="s">
        <v>129</v>
      </c>
      <c r="E417" s="241">
        <v>56</v>
      </c>
      <c r="F417" s="241">
        <v>14</v>
      </c>
      <c r="G417" s="241">
        <v>5</v>
      </c>
      <c r="H417" s="241">
        <v>95.2</v>
      </c>
      <c r="I417" s="241">
        <v>16.8</v>
      </c>
      <c r="J417" s="241">
        <v>112</v>
      </c>
      <c r="K417" s="242">
        <v>85</v>
      </c>
      <c r="L417" s="242">
        <v>15</v>
      </c>
      <c r="M417" s="243">
        <v>7.75</v>
      </c>
      <c r="N417" s="243">
        <v>11200</v>
      </c>
      <c r="O417" s="243">
        <v>17600</v>
      </c>
      <c r="P417" s="243">
        <v>0</v>
      </c>
      <c r="Q417" s="243">
        <v>0</v>
      </c>
      <c r="R417" s="243">
        <v>400</v>
      </c>
      <c r="S417" s="243">
        <v>29200</v>
      </c>
      <c r="T417" s="243">
        <v>0</v>
      </c>
      <c r="U417" s="243">
        <v>4000</v>
      </c>
      <c r="V417" s="241">
        <v>4000</v>
      </c>
      <c r="W417"/>
    </row>
    <row r="418" spans="1:23" x14ac:dyDescent="0.25">
      <c r="A418" s="241">
        <v>24</v>
      </c>
      <c r="B418" s="241" t="s">
        <v>124</v>
      </c>
      <c r="C418" s="241">
        <v>7</v>
      </c>
      <c r="D418" s="241" t="s">
        <v>129</v>
      </c>
      <c r="E418" s="241">
        <v>57</v>
      </c>
      <c r="F418" s="241">
        <v>14</v>
      </c>
      <c r="G418" s="241">
        <v>5</v>
      </c>
      <c r="H418" s="241">
        <v>77.2</v>
      </c>
      <c r="I418" s="241">
        <v>16.8</v>
      </c>
      <c r="J418" s="241">
        <v>94</v>
      </c>
      <c r="K418" s="242">
        <v>82.127659574468083</v>
      </c>
      <c r="L418" s="242">
        <v>17.872340425531913</v>
      </c>
      <c r="M418" s="243">
        <v>21.5</v>
      </c>
      <c r="N418" s="243">
        <v>12800</v>
      </c>
      <c r="O418" s="243">
        <v>26000</v>
      </c>
      <c r="P418" s="243">
        <v>0</v>
      </c>
      <c r="Q418" s="243">
        <v>0</v>
      </c>
      <c r="R418" s="243">
        <v>0</v>
      </c>
      <c r="S418" s="243">
        <v>38800</v>
      </c>
      <c r="T418" s="243">
        <v>0</v>
      </c>
      <c r="U418" s="243">
        <v>2000</v>
      </c>
      <c r="V418" s="241">
        <v>2000</v>
      </c>
      <c r="W418"/>
    </row>
    <row r="419" spans="1:23" x14ac:dyDescent="0.25">
      <c r="A419" s="241">
        <v>24</v>
      </c>
      <c r="B419" s="241" t="s">
        <v>124</v>
      </c>
      <c r="C419" s="241">
        <v>7</v>
      </c>
      <c r="D419" s="241" t="s">
        <v>129</v>
      </c>
      <c r="E419" s="241">
        <v>58</v>
      </c>
      <c r="F419" s="241">
        <v>14</v>
      </c>
      <c r="G419" s="241">
        <v>5</v>
      </c>
      <c r="H419" s="241">
        <v>91.8</v>
      </c>
      <c r="I419" s="241">
        <v>7.2</v>
      </c>
      <c r="J419" s="241">
        <v>99</v>
      </c>
      <c r="K419" s="242">
        <v>92.727272727272734</v>
      </c>
      <c r="L419" s="242">
        <v>7.2727272727272725</v>
      </c>
      <c r="M419" s="243">
        <v>5</v>
      </c>
      <c r="N419" s="243">
        <v>4800</v>
      </c>
      <c r="O419" s="243">
        <v>18000</v>
      </c>
      <c r="P419" s="243">
        <v>0</v>
      </c>
      <c r="Q419" s="243">
        <v>0</v>
      </c>
      <c r="R419" s="243">
        <v>400</v>
      </c>
      <c r="S419" s="243">
        <v>23200</v>
      </c>
      <c r="T419" s="243">
        <v>0</v>
      </c>
      <c r="U419" s="243">
        <v>1200</v>
      </c>
      <c r="V419" s="241">
        <v>1200</v>
      </c>
      <c r="W419"/>
    </row>
    <row r="420" spans="1:23" x14ac:dyDescent="0.25">
      <c r="A420" s="241">
        <v>24</v>
      </c>
      <c r="B420" s="241" t="s">
        <v>124</v>
      </c>
      <c r="C420" s="241">
        <v>7</v>
      </c>
      <c r="D420" s="241" t="s">
        <v>129</v>
      </c>
      <c r="E420" s="241">
        <v>59</v>
      </c>
      <c r="F420" s="241">
        <v>14</v>
      </c>
      <c r="G420" s="241">
        <v>5</v>
      </c>
      <c r="H420" s="241">
        <v>67.8</v>
      </c>
      <c r="I420" s="241">
        <v>22</v>
      </c>
      <c r="J420" s="241">
        <v>89.8</v>
      </c>
      <c r="K420" s="242">
        <v>75.501113585746111</v>
      </c>
      <c r="L420" s="242">
        <v>24.498886414253899</v>
      </c>
      <c r="M420" s="243">
        <v>6.7</v>
      </c>
      <c r="N420" s="243">
        <v>32400</v>
      </c>
      <c r="O420" s="243">
        <v>32400</v>
      </c>
      <c r="P420" s="243">
        <v>18400</v>
      </c>
      <c r="Q420" s="243">
        <v>0</v>
      </c>
      <c r="R420" s="243">
        <v>0</v>
      </c>
      <c r="S420" s="243">
        <v>83200</v>
      </c>
      <c r="T420" s="243">
        <v>0</v>
      </c>
      <c r="U420" s="243">
        <v>4000</v>
      </c>
      <c r="V420" s="241">
        <v>4000</v>
      </c>
      <c r="W420"/>
    </row>
    <row r="421" spans="1:23" x14ac:dyDescent="0.25">
      <c r="A421" s="241">
        <v>24</v>
      </c>
      <c r="B421" s="241" t="s">
        <v>124</v>
      </c>
      <c r="C421" s="241">
        <v>7</v>
      </c>
      <c r="D421" s="241" t="s">
        <v>129</v>
      </c>
      <c r="E421" s="241">
        <v>60</v>
      </c>
      <c r="F421" s="241">
        <v>14</v>
      </c>
      <c r="G421" s="241">
        <v>5</v>
      </c>
      <c r="H421" s="241">
        <v>79</v>
      </c>
      <c r="I421" s="241">
        <v>23.6</v>
      </c>
      <c r="J421" s="241">
        <v>102.6</v>
      </c>
      <c r="K421" s="242">
        <v>76.998050682261209</v>
      </c>
      <c r="L421" s="242">
        <v>23.001949317738791</v>
      </c>
      <c r="M421" s="243">
        <v>21</v>
      </c>
      <c r="N421" s="243">
        <v>9600</v>
      </c>
      <c r="O421" s="243">
        <v>12400</v>
      </c>
      <c r="P421" s="243">
        <v>0</v>
      </c>
      <c r="Q421" s="243">
        <v>0</v>
      </c>
      <c r="R421" s="243">
        <v>0</v>
      </c>
      <c r="S421" s="243">
        <v>22000</v>
      </c>
      <c r="T421" s="243">
        <v>0</v>
      </c>
      <c r="U421" s="243">
        <v>1600</v>
      </c>
      <c r="V421" s="241">
        <v>1600</v>
      </c>
      <c r="W421"/>
    </row>
  </sheetData>
  <mergeCells count="1">
    <mergeCell ref="X2:AG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Formato impresión CYD</vt:lpstr>
      <vt:lpstr>Formato de impresión NMT</vt:lpstr>
      <vt:lpstr>datos_campo</vt:lpstr>
      <vt:lpstr>resumen_general</vt:lpstr>
      <vt:lpstr>BASE DEE DATOS RAICES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Higuita</dc:creator>
  <cp:lastModifiedBy>Usuario</cp:lastModifiedBy>
  <cp:lastPrinted>2016-12-16T20:41:06Z</cp:lastPrinted>
  <dcterms:created xsi:type="dcterms:W3CDTF">2011-08-09T22:11:59Z</dcterms:created>
  <dcterms:modified xsi:type="dcterms:W3CDTF">2017-12-22T19:01:12Z</dcterms:modified>
</cp:coreProperties>
</file>