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24226"/>
  <mc:AlternateContent xmlns:mc="http://schemas.openxmlformats.org/markup-compatibility/2006">
    <mc:Choice Requires="x15">
      <x15ac:absPath xmlns:x15ac="http://schemas.microsoft.com/office/spreadsheetml/2010/11/ac" url="C:\Users\Usuario\Documents\LUZ EDITH\NEMATODOS\SYNGENTA 2016-2018\"/>
    </mc:Choice>
  </mc:AlternateContent>
  <bookViews>
    <workbookView xWindow="0" yWindow="0" windowWidth="15360" windowHeight="6930" firstSheet="3" activeTab="6"/>
  </bookViews>
  <sheets>
    <sheet name="Formato impresión CYD" sheetId="20" r:id="rId1"/>
    <sheet name="Formato de impresión NMT" sheetId="16" r:id="rId2"/>
    <sheet name="Formato impresión seguimiento" sheetId="22" r:id="rId3"/>
    <sheet name="datos_campo" sheetId="1" r:id="rId4"/>
    <sheet name="resumen_general" sheetId="2" r:id="rId5"/>
    <sheet name="BASE DE DATOS SCREANING" sheetId="24" r:id="rId6"/>
    <sheet name="BASE DE DATOS SEGUIMIENTO" sheetId="23" r:id="rId7"/>
  </sheets>
  <definedNames>
    <definedName name="_xlnm._FilterDatabase" localSheetId="3" hidden="1">datos_campo!$A$13:$AO$574</definedName>
    <definedName name="_xlnm._FilterDatabase" localSheetId="4" hidden="1">resumen_general!$A$10:$Y$171</definedName>
  </definedNames>
  <calcPr calcId="162913"/>
</workbook>
</file>

<file path=xl/calcChain.xml><?xml version="1.0" encoding="utf-8"?>
<calcChain xmlns="http://schemas.openxmlformats.org/spreadsheetml/2006/main">
  <c r="A521" i="2" l="1"/>
  <c r="B521" i="2"/>
  <c r="C521" i="2"/>
  <c r="D521" i="2"/>
  <c r="E521" i="2"/>
  <c r="F521" i="2"/>
  <c r="G521" i="2"/>
  <c r="H521" i="2"/>
  <c r="I521" i="2"/>
  <c r="J521" i="2" s="1"/>
  <c r="K521" i="2"/>
  <c r="O521" i="2"/>
  <c r="P521" i="2"/>
  <c r="Q521" i="2"/>
  <c r="R521" i="2"/>
  <c r="S521" i="2"/>
  <c r="T521" i="2"/>
  <c r="U521" i="2"/>
  <c r="W521" i="2"/>
  <c r="Y521" i="2" s="1"/>
  <c r="X521" i="2"/>
  <c r="A522" i="2"/>
  <c r="B522" i="2"/>
  <c r="C522" i="2"/>
  <c r="D522" i="2"/>
  <c r="E522" i="2"/>
  <c r="F522" i="2"/>
  <c r="G522" i="2"/>
  <c r="H522" i="2"/>
  <c r="I522" i="2"/>
  <c r="J522" i="2" s="1"/>
  <c r="K522" i="2"/>
  <c r="O522" i="2"/>
  <c r="P522" i="2"/>
  <c r="Q522" i="2"/>
  <c r="R522" i="2"/>
  <c r="S522" i="2"/>
  <c r="T522" i="2"/>
  <c r="U522" i="2"/>
  <c r="V522" i="2"/>
  <c r="W522" i="2"/>
  <c r="X522" i="2"/>
  <c r="A523" i="2"/>
  <c r="B523" i="2"/>
  <c r="C523" i="2"/>
  <c r="D523" i="2"/>
  <c r="E523" i="2"/>
  <c r="F523" i="2"/>
  <c r="G523" i="2"/>
  <c r="H523" i="2"/>
  <c r="I523" i="2"/>
  <c r="O523" i="2"/>
  <c r="P523" i="2"/>
  <c r="Q523" i="2"/>
  <c r="R523" i="2"/>
  <c r="S523" i="2"/>
  <c r="T523" i="2"/>
  <c r="U523" i="2"/>
  <c r="W523" i="2"/>
  <c r="X523" i="2"/>
  <c r="Y523" i="2" s="1"/>
  <c r="A524" i="2"/>
  <c r="B524" i="2"/>
  <c r="C524" i="2"/>
  <c r="D524" i="2"/>
  <c r="E524" i="2"/>
  <c r="F524" i="2"/>
  <c r="G524" i="2"/>
  <c r="H524" i="2"/>
  <c r="I524" i="2"/>
  <c r="K524" i="2" s="1"/>
  <c r="O524" i="2"/>
  <c r="P524" i="2"/>
  <c r="Q524" i="2"/>
  <c r="R524" i="2"/>
  <c r="S524" i="2"/>
  <c r="T524" i="2"/>
  <c r="U524" i="2"/>
  <c r="W524" i="2"/>
  <c r="X524" i="2"/>
  <c r="A525" i="2"/>
  <c r="B525" i="2"/>
  <c r="C525" i="2"/>
  <c r="D525" i="2"/>
  <c r="E525" i="2"/>
  <c r="F525" i="2"/>
  <c r="G525" i="2"/>
  <c r="H525" i="2"/>
  <c r="I525" i="2"/>
  <c r="J525" i="2" s="1"/>
  <c r="O525" i="2"/>
  <c r="P525" i="2"/>
  <c r="Q525" i="2"/>
  <c r="R525" i="2"/>
  <c r="S525" i="2"/>
  <c r="T525" i="2"/>
  <c r="U525" i="2"/>
  <c r="W525" i="2"/>
  <c r="X525" i="2"/>
  <c r="A526" i="2"/>
  <c r="B526" i="2"/>
  <c r="C526" i="2"/>
  <c r="D526" i="2"/>
  <c r="E526" i="2"/>
  <c r="F526" i="2"/>
  <c r="G526" i="2"/>
  <c r="H526" i="2"/>
  <c r="I526" i="2"/>
  <c r="K526" i="2" s="1"/>
  <c r="J526" i="2"/>
  <c r="O526" i="2"/>
  <c r="P526" i="2"/>
  <c r="V526" i="2" s="1"/>
  <c r="Q526" i="2"/>
  <c r="R526" i="2"/>
  <c r="S526" i="2"/>
  <c r="T526" i="2"/>
  <c r="U526" i="2"/>
  <c r="W526" i="2"/>
  <c r="Y526" i="2" s="1"/>
  <c r="X526" i="2"/>
  <c r="A527" i="2"/>
  <c r="B527" i="2"/>
  <c r="C527" i="2"/>
  <c r="D527" i="2"/>
  <c r="E527" i="2"/>
  <c r="F527" i="2"/>
  <c r="G527" i="2"/>
  <c r="H527" i="2"/>
  <c r="I527" i="2"/>
  <c r="O527" i="2"/>
  <c r="P527" i="2"/>
  <c r="Q527" i="2"/>
  <c r="R527" i="2"/>
  <c r="S527" i="2"/>
  <c r="T527" i="2"/>
  <c r="U527" i="2"/>
  <c r="W527" i="2"/>
  <c r="Y527" i="2" s="1"/>
  <c r="X527" i="2"/>
  <c r="A528" i="2"/>
  <c r="B528" i="2"/>
  <c r="C528" i="2"/>
  <c r="D528" i="2"/>
  <c r="E528" i="2"/>
  <c r="F528" i="2"/>
  <c r="G528" i="2"/>
  <c r="H528" i="2"/>
  <c r="I528" i="2"/>
  <c r="K528" i="2" s="1"/>
  <c r="J528" i="2"/>
  <c r="O528" i="2"/>
  <c r="P528" i="2"/>
  <c r="Q528" i="2"/>
  <c r="R528" i="2"/>
  <c r="S528" i="2"/>
  <c r="T528" i="2"/>
  <c r="U528" i="2"/>
  <c r="W528" i="2"/>
  <c r="X528" i="2"/>
  <c r="Y528" i="2" s="1"/>
  <c r="A529" i="2"/>
  <c r="B529" i="2"/>
  <c r="C529" i="2"/>
  <c r="D529" i="2"/>
  <c r="E529" i="2"/>
  <c r="F529" i="2"/>
  <c r="G529" i="2"/>
  <c r="H529" i="2"/>
  <c r="I529" i="2"/>
  <c r="J529" i="2" s="1"/>
  <c r="K529" i="2"/>
  <c r="O529" i="2"/>
  <c r="P529" i="2"/>
  <c r="Q529" i="2"/>
  <c r="R529" i="2"/>
  <c r="S529" i="2"/>
  <c r="T529" i="2"/>
  <c r="U529" i="2"/>
  <c r="W529" i="2"/>
  <c r="Y529" i="2" s="1"/>
  <c r="X529" i="2"/>
  <c r="A530" i="2"/>
  <c r="B530" i="2"/>
  <c r="C530" i="2"/>
  <c r="D530" i="2"/>
  <c r="E530" i="2"/>
  <c r="F530" i="2"/>
  <c r="G530" i="2"/>
  <c r="H530" i="2"/>
  <c r="I530" i="2"/>
  <c r="J530" i="2" s="1"/>
  <c r="K530" i="2"/>
  <c r="O530" i="2"/>
  <c r="P530" i="2"/>
  <c r="Q530" i="2"/>
  <c r="R530" i="2"/>
  <c r="V530" i="2" s="1"/>
  <c r="S530" i="2"/>
  <c r="T530" i="2"/>
  <c r="U530" i="2"/>
  <c r="W530" i="2"/>
  <c r="X530" i="2"/>
  <c r="A531" i="2"/>
  <c r="B531" i="2"/>
  <c r="C531" i="2"/>
  <c r="D531" i="2"/>
  <c r="E531" i="2"/>
  <c r="F531" i="2"/>
  <c r="G531" i="2"/>
  <c r="H531" i="2"/>
  <c r="I531" i="2"/>
  <c r="O531" i="2"/>
  <c r="P531" i="2"/>
  <c r="Q531" i="2"/>
  <c r="R531" i="2"/>
  <c r="S531" i="2"/>
  <c r="T531" i="2"/>
  <c r="U531" i="2"/>
  <c r="W531" i="2"/>
  <c r="X531" i="2"/>
  <c r="Y531" i="2" s="1"/>
  <c r="A532" i="2"/>
  <c r="B532" i="2"/>
  <c r="C532" i="2"/>
  <c r="D532" i="2"/>
  <c r="E532" i="2"/>
  <c r="F532" i="2"/>
  <c r="G532" i="2"/>
  <c r="H532" i="2"/>
  <c r="I532" i="2"/>
  <c r="K532" i="2" s="1"/>
  <c r="O532" i="2"/>
  <c r="P532" i="2"/>
  <c r="Q532" i="2"/>
  <c r="R532" i="2"/>
  <c r="S532" i="2"/>
  <c r="T532" i="2"/>
  <c r="U532" i="2"/>
  <c r="W532" i="2"/>
  <c r="X532" i="2"/>
  <c r="Y532" i="2" s="1"/>
  <c r="A533" i="2"/>
  <c r="B533" i="2"/>
  <c r="C533" i="2"/>
  <c r="D533" i="2"/>
  <c r="E533" i="2"/>
  <c r="F533" i="2"/>
  <c r="G533" i="2"/>
  <c r="H533" i="2"/>
  <c r="I533" i="2"/>
  <c r="J533" i="2" s="1"/>
  <c r="K533" i="2"/>
  <c r="O533" i="2"/>
  <c r="P533" i="2"/>
  <c r="Q533" i="2"/>
  <c r="R533" i="2"/>
  <c r="S533" i="2"/>
  <c r="T533" i="2"/>
  <c r="U533" i="2"/>
  <c r="W533" i="2"/>
  <c r="Y533" i="2" s="1"/>
  <c r="X533" i="2"/>
  <c r="A534" i="2"/>
  <c r="B534" i="2"/>
  <c r="C534" i="2"/>
  <c r="D534" i="2"/>
  <c r="E534" i="2"/>
  <c r="F534" i="2"/>
  <c r="G534" i="2"/>
  <c r="H534" i="2"/>
  <c r="I534" i="2"/>
  <c r="J534" i="2" s="1"/>
  <c r="O534" i="2"/>
  <c r="P534" i="2"/>
  <c r="V534" i="2" s="1"/>
  <c r="Q534" i="2"/>
  <c r="R534" i="2"/>
  <c r="S534" i="2"/>
  <c r="T534" i="2"/>
  <c r="U534" i="2"/>
  <c r="W534" i="2"/>
  <c r="X534" i="2"/>
  <c r="A535" i="2"/>
  <c r="B535" i="2"/>
  <c r="C535" i="2"/>
  <c r="D535" i="2"/>
  <c r="E535" i="2"/>
  <c r="F535" i="2"/>
  <c r="G535" i="2"/>
  <c r="H535" i="2"/>
  <c r="I535" i="2"/>
  <c r="O535" i="2"/>
  <c r="P535" i="2"/>
  <c r="Q535" i="2"/>
  <c r="R535" i="2"/>
  <c r="S535" i="2"/>
  <c r="T535" i="2"/>
  <c r="U535" i="2"/>
  <c r="W535" i="2"/>
  <c r="X535" i="2"/>
  <c r="Y535" i="2" s="1"/>
  <c r="A536" i="2"/>
  <c r="B536" i="2"/>
  <c r="C536" i="2"/>
  <c r="D536" i="2"/>
  <c r="E536" i="2"/>
  <c r="F536" i="2"/>
  <c r="G536" i="2"/>
  <c r="H536" i="2"/>
  <c r="I536" i="2"/>
  <c r="K536" i="2" s="1"/>
  <c r="O536" i="2"/>
  <c r="P536" i="2"/>
  <c r="Q536" i="2"/>
  <c r="R536" i="2"/>
  <c r="S536" i="2"/>
  <c r="T536" i="2"/>
  <c r="U536" i="2"/>
  <c r="W536" i="2"/>
  <c r="X536" i="2"/>
  <c r="Y536" i="2" s="1"/>
  <c r="A537" i="2"/>
  <c r="B537" i="2"/>
  <c r="C537" i="2"/>
  <c r="D537" i="2"/>
  <c r="E537" i="2"/>
  <c r="F537" i="2"/>
  <c r="G537" i="2"/>
  <c r="H537" i="2"/>
  <c r="I537" i="2"/>
  <c r="J537" i="2" s="1"/>
  <c r="K537" i="2"/>
  <c r="O537" i="2"/>
  <c r="P537" i="2"/>
  <c r="Q537" i="2"/>
  <c r="R537" i="2"/>
  <c r="S537" i="2"/>
  <c r="T537" i="2"/>
  <c r="U537" i="2"/>
  <c r="W537" i="2"/>
  <c r="Y537" i="2" s="1"/>
  <c r="X537" i="2"/>
  <c r="A538" i="2"/>
  <c r="B538" i="2"/>
  <c r="C538" i="2"/>
  <c r="D538" i="2"/>
  <c r="E538" i="2"/>
  <c r="F538" i="2"/>
  <c r="G538" i="2"/>
  <c r="H538" i="2"/>
  <c r="I538" i="2"/>
  <c r="J538" i="2" s="1"/>
  <c r="K538" i="2"/>
  <c r="O538" i="2"/>
  <c r="P538" i="2"/>
  <c r="Q538" i="2"/>
  <c r="R538" i="2"/>
  <c r="V538" i="2" s="1"/>
  <c r="S538" i="2"/>
  <c r="T538" i="2"/>
  <c r="U538" i="2"/>
  <c r="W538" i="2"/>
  <c r="X538" i="2"/>
  <c r="A539" i="2"/>
  <c r="B539" i="2"/>
  <c r="C539" i="2"/>
  <c r="D539" i="2"/>
  <c r="E539" i="2"/>
  <c r="F539" i="2"/>
  <c r="G539" i="2"/>
  <c r="H539" i="2"/>
  <c r="I539" i="2"/>
  <c r="O539" i="2"/>
  <c r="P539" i="2"/>
  <c r="Q539" i="2"/>
  <c r="R539" i="2"/>
  <c r="S539" i="2"/>
  <c r="T539" i="2"/>
  <c r="U539" i="2"/>
  <c r="W539" i="2"/>
  <c r="X539" i="2"/>
  <c r="Y539" i="2" s="1"/>
  <c r="A540" i="2"/>
  <c r="B540" i="2"/>
  <c r="C540" i="2"/>
  <c r="D540" i="2"/>
  <c r="E540" i="2"/>
  <c r="F540" i="2"/>
  <c r="G540" i="2"/>
  <c r="H540" i="2"/>
  <c r="I540" i="2"/>
  <c r="K540" i="2" s="1"/>
  <c r="O540" i="2"/>
  <c r="P540" i="2"/>
  <c r="Q540" i="2"/>
  <c r="R540" i="2"/>
  <c r="S540" i="2"/>
  <c r="T540" i="2"/>
  <c r="U540" i="2"/>
  <c r="W540" i="2"/>
  <c r="X540" i="2"/>
  <c r="A541" i="2"/>
  <c r="B541" i="2"/>
  <c r="C541" i="2"/>
  <c r="D541" i="2"/>
  <c r="E541" i="2"/>
  <c r="F541" i="2"/>
  <c r="G541" i="2"/>
  <c r="H541" i="2"/>
  <c r="I541" i="2"/>
  <c r="J541" i="2" s="1"/>
  <c r="O541" i="2"/>
  <c r="P541" i="2"/>
  <c r="Q541" i="2"/>
  <c r="R541" i="2"/>
  <c r="S541" i="2"/>
  <c r="T541" i="2"/>
  <c r="U541" i="2"/>
  <c r="W541" i="2"/>
  <c r="X541" i="2"/>
  <c r="A542" i="2"/>
  <c r="B542" i="2"/>
  <c r="C542" i="2"/>
  <c r="D542" i="2"/>
  <c r="E542" i="2"/>
  <c r="F542" i="2"/>
  <c r="G542" i="2"/>
  <c r="H542" i="2"/>
  <c r="I542" i="2"/>
  <c r="K542" i="2" s="1"/>
  <c r="J542" i="2"/>
  <c r="O542" i="2"/>
  <c r="P542" i="2"/>
  <c r="V542" i="2" s="1"/>
  <c r="Q542" i="2"/>
  <c r="R542" i="2"/>
  <c r="S542" i="2"/>
  <c r="T542" i="2"/>
  <c r="U542" i="2"/>
  <c r="W542" i="2"/>
  <c r="Y542" i="2" s="1"/>
  <c r="X542" i="2"/>
  <c r="A543" i="2"/>
  <c r="B543" i="2"/>
  <c r="C543" i="2"/>
  <c r="D543" i="2"/>
  <c r="E543" i="2"/>
  <c r="F543" i="2"/>
  <c r="G543" i="2"/>
  <c r="H543" i="2"/>
  <c r="I543" i="2"/>
  <c r="O543" i="2"/>
  <c r="P543" i="2"/>
  <c r="V543" i="2" s="1"/>
  <c r="Q543" i="2"/>
  <c r="R543" i="2"/>
  <c r="S543" i="2"/>
  <c r="T543" i="2"/>
  <c r="U543" i="2"/>
  <c r="W543" i="2"/>
  <c r="X543" i="2"/>
  <c r="Y543" i="2" s="1"/>
  <c r="A544" i="2"/>
  <c r="B544" i="2"/>
  <c r="C544" i="2"/>
  <c r="D544" i="2"/>
  <c r="E544" i="2"/>
  <c r="F544" i="2"/>
  <c r="G544" i="2"/>
  <c r="H544" i="2"/>
  <c r="I544" i="2"/>
  <c r="K544" i="2" s="1"/>
  <c r="O544" i="2"/>
  <c r="P544" i="2"/>
  <c r="V544" i="2" s="1"/>
  <c r="Q544" i="2"/>
  <c r="R544" i="2"/>
  <c r="S544" i="2"/>
  <c r="T544" i="2"/>
  <c r="U544" i="2"/>
  <c r="W544" i="2"/>
  <c r="X544" i="2"/>
  <c r="A545" i="2"/>
  <c r="B545" i="2"/>
  <c r="C545" i="2"/>
  <c r="D545" i="2"/>
  <c r="E545" i="2"/>
  <c r="F545" i="2"/>
  <c r="G545" i="2"/>
  <c r="H545" i="2"/>
  <c r="I545" i="2"/>
  <c r="J545" i="2" s="1"/>
  <c r="K545" i="2"/>
  <c r="O545" i="2"/>
  <c r="P545" i="2"/>
  <c r="Q545" i="2"/>
  <c r="R545" i="2"/>
  <c r="S545" i="2"/>
  <c r="T545" i="2"/>
  <c r="U545" i="2"/>
  <c r="W545" i="2"/>
  <c r="Y545" i="2" s="1"/>
  <c r="X545" i="2"/>
  <c r="A546" i="2"/>
  <c r="B546" i="2"/>
  <c r="C546" i="2"/>
  <c r="D546" i="2"/>
  <c r="E546" i="2"/>
  <c r="F546" i="2"/>
  <c r="G546" i="2"/>
  <c r="H546" i="2"/>
  <c r="I546" i="2"/>
  <c r="J546" i="2" s="1"/>
  <c r="O546" i="2"/>
  <c r="P546" i="2"/>
  <c r="V546" i="2" s="1"/>
  <c r="Q546" i="2"/>
  <c r="R546" i="2"/>
  <c r="S546" i="2"/>
  <c r="T546" i="2"/>
  <c r="U546" i="2"/>
  <c r="W546" i="2"/>
  <c r="X546" i="2"/>
  <c r="A547" i="2"/>
  <c r="B547" i="2"/>
  <c r="C547" i="2"/>
  <c r="D547" i="2"/>
  <c r="E547" i="2"/>
  <c r="F547" i="2"/>
  <c r="G547" i="2"/>
  <c r="H547" i="2"/>
  <c r="I547" i="2"/>
  <c r="O547" i="2"/>
  <c r="P547" i="2"/>
  <c r="Q547" i="2"/>
  <c r="R547" i="2"/>
  <c r="S547" i="2"/>
  <c r="T547" i="2"/>
  <c r="U547" i="2"/>
  <c r="W547" i="2"/>
  <c r="X547" i="2"/>
  <c r="Y547" i="2" s="1"/>
  <c r="A548" i="2"/>
  <c r="B548" i="2"/>
  <c r="C548" i="2"/>
  <c r="D548" i="2"/>
  <c r="E548" i="2"/>
  <c r="F548" i="2"/>
  <c r="G548" i="2"/>
  <c r="H548" i="2"/>
  <c r="I548" i="2"/>
  <c r="J548" i="2" s="1"/>
  <c r="O548" i="2"/>
  <c r="P548" i="2"/>
  <c r="Q548" i="2"/>
  <c r="R548" i="2"/>
  <c r="S548" i="2"/>
  <c r="T548" i="2"/>
  <c r="U548" i="2"/>
  <c r="W548" i="2"/>
  <c r="X548" i="2"/>
  <c r="A549" i="2"/>
  <c r="B549" i="2"/>
  <c r="C549" i="2"/>
  <c r="D549" i="2"/>
  <c r="E549" i="2"/>
  <c r="F549" i="2"/>
  <c r="G549" i="2"/>
  <c r="H549" i="2"/>
  <c r="I549" i="2"/>
  <c r="J549" i="2" s="1"/>
  <c r="K549" i="2"/>
  <c r="O549" i="2"/>
  <c r="P549" i="2"/>
  <c r="Q549" i="2"/>
  <c r="R549" i="2"/>
  <c r="S549" i="2"/>
  <c r="T549" i="2"/>
  <c r="U549" i="2"/>
  <c r="W549" i="2"/>
  <c r="Y549" i="2" s="1"/>
  <c r="X549" i="2"/>
  <c r="A550" i="2"/>
  <c r="B550" i="2"/>
  <c r="C550" i="2"/>
  <c r="D550" i="2"/>
  <c r="E550" i="2"/>
  <c r="F550" i="2"/>
  <c r="G550" i="2"/>
  <c r="H550" i="2"/>
  <c r="I550" i="2"/>
  <c r="J550" i="2" s="1"/>
  <c r="O550" i="2"/>
  <c r="P550" i="2"/>
  <c r="V550" i="2" s="1"/>
  <c r="Q550" i="2"/>
  <c r="R550" i="2"/>
  <c r="S550" i="2"/>
  <c r="T550" i="2"/>
  <c r="U550" i="2"/>
  <c r="W550" i="2"/>
  <c r="X550" i="2"/>
  <c r="A551" i="2"/>
  <c r="B551" i="2"/>
  <c r="C551" i="2"/>
  <c r="D551" i="2"/>
  <c r="E551" i="2"/>
  <c r="F551" i="2"/>
  <c r="G551" i="2"/>
  <c r="H551" i="2"/>
  <c r="I551" i="2"/>
  <c r="J551" i="2" s="1"/>
  <c r="K551" i="2"/>
  <c r="O551" i="2"/>
  <c r="P551" i="2"/>
  <c r="Q551" i="2"/>
  <c r="R551" i="2"/>
  <c r="S551" i="2"/>
  <c r="T551" i="2"/>
  <c r="U551" i="2"/>
  <c r="W551" i="2"/>
  <c r="Y551" i="2" s="1"/>
  <c r="X551" i="2"/>
  <c r="A552" i="2"/>
  <c r="B552" i="2"/>
  <c r="C552" i="2"/>
  <c r="D552" i="2"/>
  <c r="E552" i="2"/>
  <c r="F552" i="2"/>
  <c r="G552" i="2"/>
  <c r="H552" i="2"/>
  <c r="I552" i="2"/>
  <c r="J552" i="2" s="1"/>
  <c r="O552" i="2"/>
  <c r="P552" i="2"/>
  <c r="V552" i="2" s="1"/>
  <c r="Q552" i="2"/>
  <c r="R552" i="2"/>
  <c r="S552" i="2"/>
  <c r="T552" i="2"/>
  <c r="U552" i="2"/>
  <c r="W552" i="2"/>
  <c r="X552" i="2"/>
  <c r="A553" i="2"/>
  <c r="B553" i="2"/>
  <c r="C553" i="2"/>
  <c r="D553" i="2"/>
  <c r="E553" i="2"/>
  <c r="F553" i="2"/>
  <c r="G553" i="2"/>
  <c r="H553" i="2"/>
  <c r="I553" i="2"/>
  <c r="J553" i="2" s="1"/>
  <c r="K553" i="2"/>
  <c r="O553" i="2"/>
  <c r="P553" i="2"/>
  <c r="Q553" i="2"/>
  <c r="R553" i="2"/>
  <c r="S553" i="2"/>
  <c r="T553" i="2"/>
  <c r="U553" i="2"/>
  <c r="W553" i="2"/>
  <c r="Y553" i="2" s="1"/>
  <c r="X553" i="2"/>
  <c r="A554" i="2"/>
  <c r="B554" i="2"/>
  <c r="C554" i="2"/>
  <c r="D554" i="2"/>
  <c r="E554" i="2"/>
  <c r="F554" i="2"/>
  <c r="G554" i="2"/>
  <c r="H554" i="2"/>
  <c r="I554" i="2"/>
  <c r="K554" i="2" s="1"/>
  <c r="O554" i="2"/>
  <c r="P554" i="2"/>
  <c r="Q554" i="2"/>
  <c r="R554" i="2"/>
  <c r="S554" i="2"/>
  <c r="T554" i="2"/>
  <c r="U554" i="2"/>
  <c r="W554" i="2"/>
  <c r="X554" i="2"/>
  <c r="A555" i="2"/>
  <c r="B555" i="2"/>
  <c r="C555" i="2"/>
  <c r="D555" i="2"/>
  <c r="E555" i="2"/>
  <c r="F555" i="2"/>
  <c r="G555" i="2"/>
  <c r="H555" i="2"/>
  <c r="I555" i="2"/>
  <c r="J555" i="2" s="1"/>
  <c r="O555" i="2"/>
  <c r="P555" i="2"/>
  <c r="Q555" i="2"/>
  <c r="R555" i="2"/>
  <c r="S555" i="2"/>
  <c r="T555" i="2"/>
  <c r="U555" i="2"/>
  <c r="V555" i="2"/>
  <c r="W555" i="2"/>
  <c r="Y555" i="2" s="1"/>
  <c r="X555" i="2"/>
  <c r="A556" i="2"/>
  <c r="B556" i="2"/>
  <c r="C556" i="2"/>
  <c r="D556" i="2"/>
  <c r="E556" i="2"/>
  <c r="F556" i="2"/>
  <c r="G556" i="2"/>
  <c r="H556" i="2"/>
  <c r="I556" i="2"/>
  <c r="K556" i="2" s="1"/>
  <c r="O556" i="2"/>
  <c r="P556" i="2"/>
  <c r="V556" i="2" s="1"/>
  <c r="Q556" i="2"/>
  <c r="R556" i="2"/>
  <c r="S556" i="2"/>
  <c r="T556" i="2"/>
  <c r="U556" i="2"/>
  <c r="W556" i="2"/>
  <c r="X556" i="2"/>
  <c r="Y556" i="2" s="1"/>
  <c r="A557" i="2"/>
  <c r="B557" i="2"/>
  <c r="C557" i="2"/>
  <c r="D557" i="2"/>
  <c r="E557" i="2"/>
  <c r="F557" i="2"/>
  <c r="G557" i="2"/>
  <c r="H557" i="2"/>
  <c r="I557" i="2"/>
  <c r="J557" i="2" s="1"/>
  <c r="O557" i="2"/>
  <c r="P557" i="2"/>
  <c r="Q557" i="2"/>
  <c r="R557" i="2"/>
  <c r="S557" i="2"/>
  <c r="T557" i="2"/>
  <c r="U557" i="2"/>
  <c r="W557" i="2"/>
  <c r="X557" i="2"/>
  <c r="A558" i="2"/>
  <c r="B558" i="2"/>
  <c r="C558" i="2"/>
  <c r="D558" i="2"/>
  <c r="E558" i="2"/>
  <c r="F558" i="2"/>
  <c r="G558" i="2"/>
  <c r="H558" i="2"/>
  <c r="I558" i="2"/>
  <c r="K558" i="2" s="1"/>
  <c r="J558" i="2"/>
  <c r="O558" i="2"/>
  <c r="P558" i="2"/>
  <c r="Q558" i="2"/>
  <c r="R558" i="2"/>
  <c r="S558" i="2"/>
  <c r="T558" i="2"/>
  <c r="U558" i="2"/>
  <c r="W558" i="2"/>
  <c r="X558" i="2"/>
  <c r="A559" i="2"/>
  <c r="B559" i="2"/>
  <c r="C559" i="2"/>
  <c r="D559" i="2"/>
  <c r="E559" i="2"/>
  <c r="F559" i="2"/>
  <c r="G559" i="2"/>
  <c r="H559" i="2"/>
  <c r="I559" i="2"/>
  <c r="J559" i="2" s="1"/>
  <c r="O559" i="2"/>
  <c r="P559" i="2"/>
  <c r="Q559" i="2"/>
  <c r="R559" i="2"/>
  <c r="S559" i="2"/>
  <c r="T559" i="2"/>
  <c r="U559" i="2"/>
  <c r="W559" i="2"/>
  <c r="X559" i="2"/>
  <c r="A560" i="2"/>
  <c r="B560" i="2"/>
  <c r="C560" i="2"/>
  <c r="D560" i="2"/>
  <c r="E560" i="2"/>
  <c r="F560" i="2"/>
  <c r="G560" i="2"/>
  <c r="H560" i="2"/>
  <c r="I560" i="2"/>
  <c r="K560" i="2" s="1"/>
  <c r="J560" i="2"/>
  <c r="O560" i="2"/>
  <c r="P560" i="2"/>
  <c r="Q560" i="2"/>
  <c r="R560" i="2"/>
  <c r="S560" i="2"/>
  <c r="T560" i="2"/>
  <c r="U560" i="2"/>
  <c r="W560" i="2"/>
  <c r="X560" i="2"/>
  <c r="A561" i="2"/>
  <c r="B561" i="2"/>
  <c r="C561" i="2"/>
  <c r="D561" i="2"/>
  <c r="E561" i="2"/>
  <c r="F561" i="2"/>
  <c r="G561" i="2"/>
  <c r="H561" i="2"/>
  <c r="I561" i="2"/>
  <c r="J561" i="2" s="1"/>
  <c r="O561" i="2"/>
  <c r="P561" i="2"/>
  <c r="Q561" i="2"/>
  <c r="R561" i="2"/>
  <c r="S561" i="2"/>
  <c r="T561" i="2"/>
  <c r="U561" i="2"/>
  <c r="W561" i="2"/>
  <c r="Y561" i="2" s="1"/>
  <c r="X561" i="2"/>
  <c r="A562" i="2"/>
  <c r="B562" i="2"/>
  <c r="C562" i="2"/>
  <c r="D562" i="2"/>
  <c r="E562" i="2"/>
  <c r="F562" i="2"/>
  <c r="G562" i="2"/>
  <c r="H562" i="2"/>
  <c r="I562" i="2"/>
  <c r="K562" i="2" s="1"/>
  <c r="J562" i="2"/>
  <c r="L562" i="2" s="1"/>
  <c r="N562" i="2" s="1"/>
  <c r="O562" i="2"/>
  <c r="P562" i="2"/>
  <c r="Q562" i="2"/>
  <c r="R562" i="2"/>
  <c r="S562" i="2"/>
  <c r="T562" i="2"/>
  <c r="U562" i="2"/>
  <c r="W562" i="2"/>
  <c r="X562" i="2"/>
  <c r="A563" i="2"/>
  <c r="B563" i="2"/>
  <c r="C563" i="2"/>
  <c r="D563" i="2"/>
  <c r="E563" i="2"/>
  <c r="F563" i="2"/>
  <c r="G563" i="2"/>
  <c r="H563" i="2"/>
  <c r="I563" i="2"/>
  <c r="J563" i="2" s="1"/>
  <c r="O563" i="2"/>
  <c r="P563" i="2"/>
  <c r="Q563" i="2"/>
  <c r="R563" i="2"/>
  <c r="S563" i="2"/>
  <c r="T563" i="2"/>
  <c r="U563" i="2"/>
  <c r="W563" i="2"/>
  <c r="Y563" i="2" s="1"/>
  <c r="X563" i="2"/>
  <c r="A564" i="2"/>
  <c r="B564" i="2"/>
  <c r="C564" i="2"/>
  <c r="D564" i="2"/>
  <c r="E564" i="2"/>
  <c r="F564" i="2"/>
  <c r="G564" i="2"/>
  <c r="H564" i="2"/>
  <c r="I564" i="2"/>
  <c r="K564" i="2" s="1"/>
  <c r="J564" i="2"/>
  <c r="L564" i="2" s="1"/>
  <c r="N564" i="2" s="1"/>
  <c r="O564" i="2"/>
  <c r="P564" i="2"/>
  <c r="V564" i="2" s="1"/>
  <c r="Q564" i="2"/>
  <c r="R564" i="2"/>
  <c r="S564" i="2"/>
  <c r="T564" i="2"/>
  <c r="U564" i="2"/>
  <c r="W564" i="2"/>
  <c r="X564" i="2"/>
  <c r="A565" i="2"/>
  <c r="B565" i="2"/>
  <c r="C565" i="2"/>
  <c r="D565" i="2"/>
  <c r="E565" i="2"/>
  <c r="F565" i="2"/>
  <c r="G565" i="2"/>
  <c r="H565" i="2"/>
  <c r="I565" i="2"/>
  <c r="O565" i="2"/>
  <c r="P565" i="2"/>
  <c r="Q565" i="2"/>
  <c r="R565" i="2"/>
  <c r="S565" i="2"/>
  <c r="T565" i="2"/>
  <c r="U565" i="2"/>
  <c r="W565" i="2"/>
  <c r="Y565" i="2" s="1"/>
  <c r="X565" i="2"/>
  <c r="A566" i="2"/>
  <c r="B566" i="2"/>
  <c r="C566" i="2"/>
  <c r="D566" i="2"/>
  <c r="E566" i="2"/>
  <c r="F566" i="2"/>
  <c r="G566" i="2"/>
  <c r="H566" i="2"/>
  <c r="I566" i="2"/>
  <c r="K566" i="2" s="1"/>
  <c r="J566" i="2"/>
  <c r="L566" i="2" s="1"/>
  <c r="N566" i="2" s="1"/>
  <c r="O566" i="2"/>
  <c r="P566" i="2"/>
  <c r="V566" i="2" s="1"/>
  <c r="Q566" i="2"/>
  <c r="R566" i="2"/>
  <c r="S566" i="2"/>
  <c r="T566" i="2"/>
  <c r="U566" i="2"/>
  <c r="W566" i="2"/>
  <c r="X566" i="2"/>
  <c r="A567" i="2"/>
  <c r="B567" i="2"/>
  <c r="C567" i="2"/>
  <c r="D567" i="2"/>
  <c r="E567" i="2"/>
  <c r="F567" i="2"/>
  <c r="G567" i="2"/>
  <c r="H567" i="2"/>
  <c r="I567" i="2"/>
  <c r="O567" i="2"/>
  <c r="P567" i="2"/>
  <c r="Q567" i="2"/>
  <c r="R567" i="2"/>
  <c r="S567" i="2"/>
  <c r="T567" i="2"/>
  <c r="U567" i="2"/>
  <c r="W567" i="2"/>
  <c r="X567" i="2"/>
  <c r="Y567" i="2" s="1"/>
  <c r="A568" i="2"/>
  <c r="B568" i="2"/>
  <c r="C568" i="2"/>
  <c r="D568" i="2"/>
  <c r="E568" i="2"/>
  <c r="F568" i="2"/>
  <c r="G568" i="2"/>
  <c r="H568" i="2"/>
  <c r="I568" i="2"/>
  <c r="K568" i="2" s="1"/>
  <c r="O568" i="2"/>
  <c r="P568" i="2"/>
  <c r="Q568" i="2"/>
  <c r="R568" i="2"/>
  <c r="S568" i="2"/>
  <c r="T568" i="2"/>
  <c r="U568" i="2"/>
  <c r="W568" i="2"/>
  <c r="Y568" i="2" s="1"/>
  <c r="X568" i="2"/>
  <c r="A569" i="2"/>
  <c r="B569" i="2"/>
  <c r="C569" i="2"/>
  <c r="D569" i="2"/>
  <c r="E569" i="2"/>
  <c r="F569" i="2"/>
  <c r="G569" i="2"/>
  <c r="H569" i="2"/>
  <c r="I569" i="2"/>
  <c r="J569" i="2" s="1"/>
  <c r="O569" i="2"/>
  <c r="P569" i="2"/>
  <c r="Q569" i="2"/>
  <c r="R569" i="2"/>
  <c r="S569" i="2"/>
  <c r="T569" i="2"/>
  <c r="U569" i="2"/>
  <c r="W569" i="2"/>
  <c r="X569" i="2"/>
  <c r="A570" i="2"/>
  <c r="B570" i="2"/>
  <c r="C570" i="2"/>
  <c r="D570" i="2"/>
  <c r="E570" i="2"/>
  <c r="F570" i="2"/>
  <c r="G570" i="2"/>
  <c r="H570" i="2"/>
  <c r="I570" i="2"/>
  <c r="O570" i="2"/>
  <c r="P570" i="2"/>
  <c r="Q570" i="2"/>
  <c r="R570" i="2"/>
  <c r="S570" i="2"/>
  <c r="T570" i="2"/>
  <c r="U570" i="2"/>
  <c r="W570" i="2"/>
  <c r="Y570" i="2" s="1"/>
  <c r="X570" i="2"/>
  <c r="A571" i="2"/>
  <c r="B571" i="2"/>
  <c r="C571" i="2"/>
  <c r="D571" i="2"/>
  <c r="E571" i="2"/>
  <c r="F571" i="2"/>
  <c r="G571" i="2"/>
  <c r="H571" i="2"/>
  <c r="I571" i="2"/>
  <c r="J571" i="2" s="1"/>
  <c r="O571" i="2"/>
  <c r="P571" i="2"/>
  <c r="Q571" i="2"/>
  <c r="R571" i="2"/>
  <c r="S571" i="2"/>
  <c r="T571" i="2"/>
  <c r="U571" i="2"/>
  <c r="W571" i="2"/>
  <c r="X571" i="2"/>
  <c r="A572" i="2"/>
  <c r="B572" i="2"/>
  <c r="C572" i="2"/>
  <c r="D572" i="2"/>
  <c r="E572" i="2"/>
  <c r="F572" i="2"/>
  <c r="G572" i="2"/>
  <c r="H572" i="2"/>
  <c r="I572" i="2"/>
  <c r="J572" i="2" s="1"/>
  <c r="O572" i="2"/>
  <c r="P572" i="2"/>
  <c r="Q572" i="2"/>
  <c r="R572" i="2"/>
  <c r="S572" i="2"/>
  <c r="T572" i="2"/>
  <c r="U572" i="2"/>
  <c r="W572" i="2"/>
  <c r="X572" i="2"/>
  <c r="A573" i="2"/>
  <c r="B573" i="2"/>
  <c r="C573" i="2"/>
  <c r="D573" i="2"/>
  <c r="E573" i="2"/>
  <c r="F573" i="2"/>
  <c r="G573" i="2"/>
  <c r="H573" i="2"/>
  <c r="I573" i="2"/>
  <c r="K573" i="2" s="1"/>
  <c r="J573" i="2"/>
  <c r="O573" i="2"/>
  <c r="P573" i="2"/>
  <c r="V573" i="2" s="1"/>
  <c r="Q573" i="2"/>
  <c r="R573" i="2"/>
  <c r="S573" i="2"/>
  <c r="T573" i="2"/>
  <c r="U573" i="2"/>
  <c r="W573" i="2"/>
  <c r="Y573" i="2" s="1"/>
  <c r="X573" i="2"/>
  <c r="A574" i="2"/>
  <c r="B574" i="2"/>
  <c r="C574" i="2"/>
  <c r="D574" i="2"/>
  <c r="E574" i="2"/>
  <c r="F574" i="2"/>
  <c r="G574" i="2"/>
  <c r="H574" i="2"/>
  <c r="I574" i="2"/>
  <c r="O574" i="2"/>
  <c r="P574" i="2"/>
  <c r="Q574" i="2"/>
  <c r="R574" i="2"/>
  <c r="S574" i="2"/>
  <c r="T574" i="2"/>
  <c r="U574" i="2"/>
  <c r="W574" i="2"/>
  <c r="Y574" i="2" s="1"/>
  <c r="X574" i="2"/>
  <c r="A575" i="2"/>
  <c r="B575" i="2"/>
  <c r="C575" i="2"/>
  <c r="D575" i="2"/>
  <c r="E575" i="2"/>
  <c r="F575" i="2"/>
  <c r="G575" i="2"/>
  <c r="H575" i="2"/>
  <c r="I575" i="2"/>
  <c r="J575" i="2" s="1"/>
  <c r="O575" i="2"/>
  <c r="P575" i="2"/>
  <c r="Q575" i="2"/>
  <c r="R575" i="2"/>
  <c r="S575" i="2"/>
  <c r="T575" i="2"/>
  <c r="U575" i="2"/>
  <c r="W575" i="2"/>
  <c r="X575" i="2"/>
  <c r="Y575" i="2" s="1"/>
  <c r="A576" i="2"/>
  <c r="B576" i="2"/>
  <c r="C576" i="2"/>
  <c r="D576" i="2"/>
  <c r="E576" i="2"/>
  <c r="F576" i="2"/>
  <c r="G576" i="2"/>
  <c r="H576" i="2"/>
  <c r="I576" i="2"/>
  <c r="J576" i="2"/>
  <c r="K576" i="2"/>
  <c r="O576" i="2"/>
  <c r="P576" i="2"/>
  <c r="Q576" i="2"/>
  <c r="R576" i="2"/>
  <c r="S576" i="2"/>
  <c r="T576" i="2"/>
  <c r="U576" i="2"/>
  <c r="W576" i="2"/>
  <c r="X576" i="2"/>
  <c r="A577" i="2"/>
  <c r="B577" i="2"/>
  <c r="C577" i="2"/>
  <c r="D577" i="2"/>
  <c r="E577" i="2"/>
  <c r="F577" i="2"/>
  <c r="G577" i="2"/>
  <c r="H577" i="2"/>
  <c r="I577" i="2"/>
  <c r="J577" i="2"/>
  <c r="K577" i="2"/>
  <c r="O577" i="2"/>
  <c r="P577" i="2"/>
  <c r="Q577" i="2"/>
  <c r="R577" i="2"/>
  <c r="S577" i="2"/>
  <c r="T577" i="2"/>
  <c r="U577" i="2"/>
  <c r="V577" i="2"/>
  <c r="W577" i="2"/>
  <c r="Y577" i="2" s="1"/>
  <c r="X577" i="2"/>
  <c r="A578" i="2"/>
  <c r="B578" i="2"/>
  <c r="C578" i="2"/>
  <c r="D578" i="2"/>
  <c r="E578" i="2"/>
  <c r="F578" i="2"/>
  <c r="G578" i="2"/>
  <c r="H578" i="2"/>
  <c r="I578" i="2"/>
  <c r="O578" i="2"/>
  <c r="P578" i="2"/>
  <c r="Q578" i="2"/>
  <c r="R578" i="2"/>
  <c r="S578" i="2"/>
  <c r="T578" i="2"/>
  <c r="U578" i="2"/>
  <c r="W578" i="2"/>
  <c r="X578" i="2"/>
  <c r="Y578" i="2"/>
  <c r="A579" i="2"/>
  <c r="B579" i="2"/>
  <c r="C579" i="2"/>
  <c r="D579" i="2"/>
  <c r="E579" i="2"/>
  <c r="F579" i="2"/>
  <c r="G579" i="2"/>
  <c r="H579" i="2"/>
  <c r="I579" i="2"/>
  <c r="J579" i="2" s="1"/>
  <c r="O579" i="2"/>
  <c r="P579" i="2"/>
  <c r="Q579" i="2"/>
  <c r="R579" i="2"/>
  <c r="S579" i="2"/>
  <c r="T579" i="2"/>
  <c r="U579" i="2"/>
  <c r="W579" i="2"/>
  <c r="X579" i="2"/>
  <c r="Y579" i="2" s="1"/>
  <c r="A580" i="2"/>
  <c r="B580" i="2"/>
  <c r="C580" i="2"/>
  <c r="D580" i="2"/>
  <c r="E580" i="2"/>
  <c r="F580" i="2"/>
  <c r="G580" i="2"/>
  <c r="H580" i="2"/>
  <c r="I580" i="2"/>
  <c r="J580" i="2" s="1"/>
  <c r="O580" i="2"/>
  <c r="P580" i="2"/>
  <c r="Q580" i="2"/>
  <c r="R580" i="2"/>
  <c r="S580" i="2"/>
  <c r="T580" i="2"/>
  <c r="U580" i="2"/>
  <c r="W580" i="2"/>
  <c r="X580" i="2"/>
  <c r="A581" i="2"/>
  <c r="B581" i="2"/>
  <c r="C581" i="2"/>
  <c r="D581" i="2"/>
  <c r="E581" i="2"/>
  <c r="F581" i="2"/>
  <c r="G581" i="2"/>
  <c r="H581" i="2"/>
  <c r="I581" i="2"/>
  <c r="J581" i="2"/>
  <c r="K581" i="2"/>
  <c r="O581" i="2"/>
  <c r="P581" i="2"/>
  <c r="Q581" i="2"/>
  <c r="R581" i="2"/>
  <c r="S581" i="2"/>
  <c r="T581" i="2"/>
  <c r="U581" i="2"/>
  <c r="V581" i="2"/>
  <c r="W581" i="2"/>
  <c r="Y581" i="2" s="1"/>
  <c r="X581" i="2"/>
  <c r="A582" i="2"/>
  <c r="B582" i="2"/>
  <c r="C582" i="2"/>
  <c r="D582" i="2"/>
  <c r="E582" i="2"/>
  <c r="F582" i="2"/>
  <c r="G582" i="2"/>
  <c r="H582" i="2"/>
  <c r="I582" i="2"/>
  <c r="K582" i="2" s="1"/>
  <c r="O582" i="2"/>
  <c r="P582" i="2"/>
  <c r="Q582" i="2"/>
  <c r="R582" i="2"/>
  <c r="S582" i="2"/>
  <c r="T582" i="2"/>
  <c r="U582" i="2"/>
  <c r="V582" i="2"/>
  <c r="W582" i="2"/>
  <c r="X582" i="2"/>
  <c r="Y582" i="2" s="1"/>
  <c r="A583" i="2"/>
  <c r="B583" i="2"/>
  <c r="C583" i="2"/>
  <c r="D583" i="2"/>
  <c r="E583" i="2"/>
  <c r="F583" i="2"/>
  <c r="G583" i="2"/>
  <c r="H583" i="2"/>
  <c r="I583" i="2"/>
  <c r="O583" i="2"/>
  <c r="P583" i="2"/>
  <c r="Q583" i="2"/>
  <c r="R583" i="2"/>
  <c r="S583" i="2"/>
  <c r="T583" i="2"/>
  <c r="U583" i="2"/>
  <c r="W583" i="2"/>
  <c r="X583" i="2"/>
  <c r="A584" i="2"/>
  <c r="B584" i="2"/>
  <c r="C584" i="2"/>
  <c r="D584" i="2"/>
  <c r="E584" i="2"/>
  <c r="F584" i="2"/>
  <c r="G584" i="2"/>
  <c r="H584" i="2"/>
  <c r="I584" i="2"/>
  <c r="J584" i="2" s="1"/>
  <c r="K584" i="2"/>
  <c r="O584" i="2"/>
  <c r="P584" i="2"/>
  <c r="Q584" i="2"/>
  <c r="R584" i="2"/>
  <c r="S584" i="2"/>
  <c r="T584" i="2"/>
  <c r="U584" i="2"/>
  <c r="W584" i="2"/>
  <c r="X584" i="2"/>
  <c r="A585" i="2"/>
  <c r="B585" i="2"/>
  <c r="C585" i="2"/>
  <c r="D585" i="2"/>
  <c r="E585" i="2"/>
  <c r="F585" i="2"/>
  <c r="G585" i="2"/>
  <c r="H585" i="2"/>
  <c r="I585" i="2"/>
  <c r="J585" i="2" s="1"/>
  <c r="K585" i="2"/>
  <c r="O585" i="2"/>
  <c r="P585" i="2"/>
  <c r="Q585" i="2"/>
  <c r="R585" i="2"/>
  <c r="S585" i="2"/>
  <c r="T585" i="2"/>
  <c r="U585" i="2"/>
  <c r="W585" i="2"/>
  <c r="Y585" i="2" s="1"/>
  <c r="X585" i="2"/>
  <c r="A586" i="2"/>
  <c r="B586" i="2"/>
  <c r="C586" i="2"/>
  <c r="D586" i="2"/>
  <c r="E586" i="2"/>
  <c r="F586" i="2"/>
  <c r="G586" i="2"/>
  <c r="H586" i="2"/>
  <c r="I586" i="2"/>
  <c r="K586" i="2" s="1"/>
  <c r="O586" i="2"/>
  <c r="P586" i="2"/>
  <c r="Q586" i="2"/>
  <c r="R586" i="2"/>
  <c r="S586" i="2"/>
  <c r="T586" i="2"/>
  <c r="U586" i="2"/>
  <c r="W586" i="2"/>
  <c r="Y586" i="2" s="1"/>
  <c r="X586" i="2"/>
  <c r="A587" i="2"/>
  <c r="B587" i="2"/>
  <c r="C587" i="2"/>
  <c r="D587" i="2"/>
  <c r="E587" i="2"/>
  <c r="F587" i="2"/>
  <c r="G587" i="2"/>
  <c r="H587" i="2"/>
  <c r="I587" i="2"/>
  <c r="O587" i="2"/>
  <c r="P587" i="2"/>
  <c r="Q587" i="2"/>
  <c r="R587" i="2"/>
  <c r="S587" i="2"/>
  <c r="T587" i="2"/>
  <c r="U587" i="2"/>
  <c r="W587" i="2"/>
  <c r="Y587" i="2" s="1"/>
  <c r="X587" i="2"/>
  <c r="A588" i="2"/>
  <c r="B588" i="2"/>
  <c r="C588" i="2"/>
  <c r="D588" i="2"/>
  <c r="E588" i="2"/>
  <c r="F588" i="2"/>
  <c r="G588" i="2"/>
  <c r="H588" i="2"/>
  <c r="I588" i="2"/>
  <c r="J588" i="2"/>
  <c r="L588" i="2" s="1"/>
  <c r="K588" i="2"/>
  <c r="O588" i="2"/>
  <c r="P588" i="2"/>
  <c r="Q588" i="2"/>
  <c r="R588" i="2"/>
  <c r="S588" i="2"/>
  <c r="T588" i="2"/>
  <c r="U588" i="2"/>
  <c r="W588" i="2"/>
  <c r="Y588" i="2" s="1"/>
  <c r="X588" i="2"/>
  <c r="A589" i="2"/>
  <c r="B589" i="2"/>
  <c r="C589" i="2"/>
  <c r="D589" i="2"/>
  <c r="E589" i="2"/>
  <c r="F589" i="2"/>
  <c r="G589" i="2"/>
  <c r="H589" i="2"/>
  <c r="I589" i="2"/>
  <c r="J589" i="2" s="1"/>
  <c r="O589" i="2"/>
  <c r="P589" i="2"/>
  <c r="Q589" i="2"/>
  <c r="R589" i="2"/>
  <c r="S589" i="2"/>
  <c r="T589" i="2"/>
  <c r="U589" i="2"/>
  <c r="W589" i="2"/>
  <c r="Y589" i="2" s="1"/>
  <c r="X589" i="2"/>
  <c r="A590" i="2"/>
  <c r="B590" i="2"/>
  <c r="C590" i="2"/>
  <c r="D590" i="2"/>
  <c r="E590" i="2"/>
  <c r="F590" i="2"/>
  <c r="G590" i="2"/>
  <c r="H590" i="2"/>
  <c r="I590" i="2"/>
  <c r="K590" i="2" s="1"/>
  <c r="O590" i="2"/>
  <c r="P590" i="2"/>
  <c r="Q590" i="2"/>
  <c r="R590" i="2"/>
  <c r="V590" i="2" s="1"/>
  <c r="S590" i="2"/>
  <c r="T590" i="2"/>
  <c r="U590" i="2"/>
  <c r="W590" i="2"/>
  <c r="Y590" i="2" s="1"/>
  <c r="X590" i="2"/>
  <c r="A591" i="2"/>
  <c r="B591" i="2"/>
  <c r="C591" i="2"/>
  <c r="D591" i="2"/>
  <c r="E591" i="2"/>
  <c r="F591" i="2"/>
  <c r="G591" i="2"/>
  <c r="H591" i="2"/>
  <c r="I591" i="2"/>
  <c r="O591" i="2"/>
  <c r="P591" i="2"/>
  <c r="Q591" i="2"/>
  <c r="R591" i="2"/>
  <c r="S591" i="2"/>
  <c r="T591" i="2"/>
  <c r="U591" i="2"/>
  <c r="W591" i="2"/>
  <c r="Y591" i="2" s="1"/>
  <c r="X591" i="2"/>
  <c r="A592" i="2"/>
  <c r="B592" i="2"/>
  <c r="C592" i="2"/>
  <c r="D592" i="2"/>
  <c r="E592" i="2"/>
  <c r="F592" i="2"/>
  <c r="G592" i="2"/>
  <c r="H592" i="2"/>
  <c r="I592" i="2"/>
  <c r="J592" i="2"/>
  <c r="L592" i="2" s="1"/>
  <c r="K592" i="2"/>
  <c r="O592" i="2"/>
  <c r="P592" i="2"/>
  <c r="Q592" i="2"/>
  <c r="R592" i="2"/>
  <c r="S592" i="2"/>
  <c r="T592" i="2"/>
  <c r="U592" i="2"/>
  <c r="W592" i="2"/>
  <c r="X592" i="2"/>
  <c r="A593" i="2"/>
  <c r="B593" i="2"/>
  <c r="C593" i="2"/>
  <c r="D593" i="2"/>
  <c r="E593" i="2"/>
  <c r="F593" i="2"/>
  <c r="G593" i="2"/>
  <c r="H593" i="2"/>
  <c r="I593" i="2"/>
  <c r="J593" i="2" s="1"/>
  <c r="O593" i="2"/>
  <c r="P593" i="2"/>
  <c r="Q593" i="2"/>
  <c r="R593" i="2"/>
  <c r="S593" i="2"/>
  <c r="T593" i="2"/>
  <c r="U593" i="2"/>
  <c r="W593" i="2"/>
  <c r="Y593" i="2" s="1"/>
  <c r="X593" i="2"/>
  <c r="A594" i="2"/>
  <c r="B594" i="2"/>
  <c r="C594" i="2"/>
  <c r="D594" i="2"/>
  <c r="E594" i="2"/>
  <c r="F594" i="2"/>
  <c r="G594" i="2"/>
  <c r="H594" i="2"/>
  <c r="I594" i="2"/>
  <c r="K594" i="2" s="1"/>
  <c r="O594" i="2"/>
  <c r="P594" i="2"/>
  <c r="V594" i="2" s="1"/>
  <c r="Q594" i="2"/>
  <c r="R594" i="2"/>
  <c r="S594" i="2"/>
  <c r="T594" i="2"/>
  <c r="U594" i="2"/>
  <c r="W594" i="2"/>
  <c r="X594" i="2"/>
  <c r="Y594" i="2"/>
  <c r="A595" i="2"/>
  <c r="B595" i="2"/>
  <c r="C595" i="2"/>
  <c r="D595" i="2"/>
  <c r="E595" i="2"/>
  <c r="F595" i="2"/>
  <c r="G595" i="2"/>
  <c r="H595" i="2"/>
  <c r="I595" i="2"/>
  <c r="O595" i="2"/>
  <c r="P595" i="2"/>
  <c r="Q595" i="2"/>
  <c r="R595" i="2"/>
  <c r="S595" i="2"/>
  <c r="T595" i="2"/>
  <c r="U595" i="2"/>
  <c r="W595" i="2"/>
  <c r="X595" i="2"/>
  <c r="Y595" i="2" s="1"/>
  <c r="A596" i="2"/>
  <c r="B596" i="2"/>
  <c r="C596" i="2"/>
  <c r="D596" i="2"/>
  <c r="E596" i="2"/>
  <c r="F596" i="2"/>
  <c r="G596" i="2"/>
  <c r="H596" i="2"/>
  <c r="I596" i="2"/>
  <c r="J596" i="2" s="1"/>
  <c r="O596" i="2"/>
  <c r="P596" i="2"/>
  <c r="Q596" i="2"/>
  <c r="R596" i="2"/>
  <c r="S596" i="2"/>
  <c r="T596" i="2"/>
  <c r="U596" i="2"/>
  <c r="W596" i="2"/>
  <c r="X596" i="2"/>
  <c r="A503" i="2"/>
  <c r="B503" i="2"/>
  <c r="C503" i="2"/>
  <c r="D503" i="2"/>
  <c r="E503" i="2"/>
  <c r="F503" i="2"/>
  <c r="G503" i="2"/>
  <c r="H503" i="2"/>
  <c r="I503" i="2"/>
  <c r="J503" i="2"/>
  <c r="K503" i="2"/>
  <c r="L503" i="2"/>
  <c r="O503" i="2"/>
  <c r="P503" i="2"/>
  <c r="Q503" i="2"/>
  <c r="R503" i="2"/>
  <c r="S503" i="2"/>
  <c r="T503" i="2"/>
  <c r="U503" i="2"/>
  <c r="W503" i="2"/>
  <c r="Y503" i="2" s="1"/>
  <c r="X503" i="2"/>
  <c r="A504" i="2"/>
  <c r="B504" i="2"/>
  <c r="C504" i="2"/>
  <c r="D504" i="2"/>
  <c r="E504" i="2"/>
  <c r="F504" i="2"/>
  <c r="G504" i="2"/>
  <c r="H504" i="2"/>
  <c r="I504" i="2"/>
  <c r="J504" i="2" s="1"/>
  <c r="O504" i="2"/>
  <c r="P504" i="2"/>
  <c r="Q504" i="2"/>
  <c r="R504" i="2"/>
  <c r="S504" i="2"/>
  <c r="T504" i="2"/>
  <c r="U504" i="2"/>
  <c r="W504" i="2"/>
  <c r="X504" i="2"/>
  <c r="A505" i="2"/>
  <c r="B505" i="2"/>
  <c r="C505" i="2"/>
  <c r="D505" i="2"/>
  <c r="E505" i="2"/>
  <c r="F505" i="2"/>
  <c r="G505" i="2"/>
  <c r="H505" i="2"/>
  <c r="I505" i="2"/>
  <c r="K505" i="2" s="1"/>
  <c r="O505" i="2"/>
  <c r="P505" i="2"/>
  <c r="Q505" i="2"/>
  <c r="R505" i="2"/>
  <c r="S505" i="2"/>
  <c r="T505" i="2"/>
  <c r="U505" i="2"/>
  <c r="W505" i="2"/>
  <c r="X505" i="2"/>
  <c r="A506" i="2"/>
  <c r="B506" i="2"/>
  <c r="C506" i="2"/>
  <c r="D506" i="2"/>
  <c r="E506" i="2"/>
  <c r="F506" i="2"/>
  <c r="G506" i="2"/>
  <c r="H506" i="2"/>
  <c r="I506" i="2"/>
  <c r="J506" i="2" s="1"/>
  <c r="O506" i="2"/>
  <c r="P506" i="2"/>
  <c r="Q506" i="2"/>
  <c r="R506" i="2"/>
  <c r="S506" i="2"/>
  <c r="T506" i="2"/>
  <c r="U506" i="2"/>
  <c r="W506" i="2"/>
  <c r="X506" i="2"/>
  <c r="Y506" i="2" s="1"/>
  <c r="A507" i="2"/>
  <c r="B507" i="2"/>
  <c r="C507" i="2"/>
  <c r="D507" i="2"/>
  <c r="E507" i="2"/>
  <c r="F507" i="2"/>
  <c r="G507" i="2"/>
  <c r="H507" i="2"/>
  <c r="I507" i="2"/>
  <c r="J507" i="2" s="1"/>
  <c r="L507" i="2" s="1"/>
  <c r="K507" i="2"/>
  <c r="O507" i="2"/>
  <c r="P507" i="2"/>
  <c r="Q507" i="2"/>
  <c r="R507" i="2"/>
  <c r="S507" i="2"/>
  <c r="T507" i="2"/>
  <c r="U507" i="2"/>
  <c r="W507" i="2"/>
  <c r="X507" i="2"/>
  <c r="A508" i="2"/>
  <c r="B508" i="2"/>
  <c r="C508" i="2"/>
  <c r="D508" i="2"/>
  <c r="E508" i="2"/>
  <c r="F508" i="2"/>
  <c r="G508" i="2"/>
  <c r="H508" i="2"/>
  <c r="I508" i="2"/>
  <c r="J508" i="2" s="1"/>
  <c r="K508" i="2"/>
  <c r="O508" i="2"/>
  <c r="P508" i="2"/>
  <c r="Q508" i="2"/>
  <c r="R508" i="2"/>
  <c r="S508" i="2"/>
  <c r="T508" i="2"/>
  <c r="U508" i="2"/>
  <c r="W508" i="2"/>
  <c r="Y508" i="2" s="1"/>
  <c r="X508" i="2"/>
  <c r="A509" i="2"/>
  <c r="B509" i="2"/>
  <c r="C509" i="2"/>
  <c r="D509" i="2"/>
  <c r="E509" i="2"/>
  <c r="F509" i="2"/>
  <c r="G509" i="2"/>
  <c r="H509" i="2"/>
  <c r="I509" i="2"/>
  <c r="K509" i="2" s="1"/>
  <c r="O509" i="2"/>
  <c r="P509" i="2"/>
  <c r="Q509" i="2"/>
  <c r="R509" i="2"/>
  <c r="S509" i="2"/>
  <c r="T509" i="2"/>
  <c r="U509" i="2"/>
  <c r="W509" i="2"/>
  <c r="Y509" i="2" s="1"/>
  <c r="X509" i="2"/>
  <c r="A510" i="2"/>
  <c r="B510" i="2"/>
  <c r="C510" i="2"/>
  <c r="D510" i="2"/>
  <c r="E510" i="2"/>
  <c r="F510" i="2"/>
  <c r="G510" i="2"/>
  <c r="H510" i="2"/>
  <c r="I510" i="2"/>
  <c r="J510" i="2" s="1"/>
  <c r="O510" i="2"/>
  <c r="P510" i="2"/>
  <c r="Q510" i="2"/>
  <c r="R510" i="2"/>
  <c r="S510" i="2"/>
  <c r="T510" i="2"/>
  <c r="U510" i="2"/>
  <c r="W510" i="2"/>
  <c r="Y510" i="2" s="1"/>
  <c r="X510" i="2"/>
  <c r="A511" i="2"/>
  <c r="B511" i="2"/>
  <c r="C511" i="2"/>
  <c r="D511" i="2"/>
  <c r="E511" i="2"/>
  <c r="F511" i="2"/>
  <c r="G511" i="2"/>
  <c r="H511" i="2"/>
  <c r="I511" i="2"/>
  <c r="J511" i="2"/>
  <c r="L511" i="2" s="1"/>
  <c r="K511" i="2"/>
  <c r="O511" i="2"/>
  <c r="P511" i="2"/>
  <c r="Q511" i="2"/>
  <c r="R511" i="2"/>
  <c r="S511" i="2"/>
  <c r="T511" i="2"/>
  <c r="U511" i="2"/>
  <c r="W511" i="2"/>
  <c r="Y511" i="2" s="1"/>
  <c r="X511" i="2"/>
  <c r="A512" i="2"/>
  <c r="B512" i="2"/>
  <c r="C512" i="2"/>
  <c r="D512" i="2"/>
  <c r="E512" i="2"/>
  <c r="F512" i="2"/>
  <c r="G512" i="2"/>
  <c r="H512" i="2"/>
  <c r="I512" i="2"/>
  <c r="J512" i="2" s="1"/>
  <c r="O512" i="2"/>
  <c r="P512" i="2"/>
  <c r="Q512" i="2"/>
  <c r="R512" i="2"/>
  <c r="S512" i="2"/>
  <c r="T512" i="2"/>
  <c r="U512" i="2"/>
  <c r="W512" i="2"/>
  <c r="X512" i="2"/>
  <c r="A513" i="2"/>
  <c r="B513" i="2"/>
  <c r="C513" i="2"/>
  <c r="D513" i="2"/>
  <c r="E513" i="2"/>
  <c r="F513" i="2"/>
  <c r="G513" i="2"/>
  <c r="H513" i="2"/>
  <c r="I513" i="2"/>
  <c r="K513" i="2" s="1"/>
  <c r="O513" i="2"/>
  <c r="P513" i="2"/>
  <c r="Q513" i="2"/>
  <c r="R513" i="2"/>
  <c r="S513" i="2"/>
  <c r="T513" i="2"/>
  <c r="U513" i="2"/>
  <c r="W513" i="2"/>
  <c r="X513" i="2"/>
  <c r="A514" i="2"/>
  <c r="B514" i="2"/>
  <c r="C514" i="2"/>
  <c r="D514" i="2"/>
  <c r="E514" i="2"/>
  <c r="F514" i="2"/>
  <c r="G514" i="2"/>
  <c r="H514" i="2"/>
  <c r="I514" i="2"/>
  <c r="J514" i="2" s="1"/>
  <c r="O514" i="2"/>
  <c r="P514" i="2"/>
  <c r="Q514" i="2"/>
  <c r="R514" i="2"/>
  <c r="S514" i="2"/>
  <c r="T514" i="2"/>
  <c r="U514" i="2"/>
  <c r="W514" i="2"/>
  <c r="X514" i="2"/>
  <c r="A515" i="2"/>
  <c r="B515" i="2"/>
  <c r="C515" i="2"/>
  <c r="D515" i="2"/>
  <c r="E515" i="2"/>
  <c r="F515" i="2"/>
  <c r="G515" i="2"/>
  <c r="H515" i="2"/>
  <c r="I515" i="2"/>
  <c r="J515" i="2" s="1"/>
  <c r="K515" i="2"/>
  <c r="O515" i="2"/>
  <c r="P515" i="2"/>
  <c r="Q515" i="2"/>
  <c r="R515" i="2"/>
  <c r="S515" i="2"/>
  <c r="T515" i="2"/>
  <c r="U515" i="2"/>
  <c r="W515" i="2"/>
  <c r="X515" i="2"/>
  <c r="A516" i="2"/>
  <c r="B516" i="2"/>
  <c r="C516" i="2"/>
  <c r="D516" i="2"/>
  <c r="E516" i="2"/>
  <c r="F516" i="2"/>
  <c r="G516" i="2"/>
  <c r="H516" i="2"/>
  <c r="I516" i="2"/>
  <c r="K516" i="2" s="1"/>
  <c r="O516" i="2"/>
  <c r="P516" i="2"/>
  <c r="Q516" i="2"/>
  <c r="R516" i="2"/>
  <c r="S516" i="2"/>
  <c r="T516" i="2"/>
  <c r="U516" i="2"/>
  <c r="W516" i="2"/>
  <c r="X516" i="2"/>
  <c r="A517" i="2"/>
  <c r="B517" i="2"/>
  <c r="C517" i="2"/>
  <c r="D517" i="2"/>
  <c r="E517" i="2"/>
  <c r="F517" i="2"/>
  <c r="G517" i="2"/>
  <c r="H517" i="2"/>
  <c r="I517" i="2"/>
  <c r="K517" i="2" s="1"/>
  <c r="J517" i="2"/>
  <c r="L517" i="2" s="1"/>
  <c r="O517" i="2"/>
  <c r="P517" i="2"/>
  <c r="Q517" i="2"/>
  <c r="R517" i="2"/>
  <c r="S517" i="2"/>
  <c r="T517" i="2"/>
  <c r="U517" i="2"/>
  <c r="W517" i="2"/>
  <c r="X517" i="2"/>
  <c r="A518" i="2"/>
  <c r="B518" i="2"/>
  <c r="C518" i="2"/>
  <c r="D518" i="2"/>
  <c r="E518" i="2"/>
  <c r="F518" i="2"/>
  <c r="G518" i="2"/>
  <c r="H518" i="2"/>
  <c r="I518" i="2"/>
  <c r="J518" i="2" s="1"/>
  <c r="O518" i="2"/>
  <c r="P518" i="2"/>
  <c r="Q518" i="2"/>
  <c r="R518" i="2"/>
  <c r="S518" i="2"/>
  <c r="T518" i="2"/>
  <c r="U518" i="2"/>
  <c r="W518" i="2"/>
  <c r="Y518" i="2" s="1"/>
  <c r="X518" i="2"/>
  <c r="A519" i="2"/>
  <c r="B519" i="2"/>
  <c r="C519" i="2"/>
  <c r="D519" i="2"/>
  <c r="E519" i="2"/>
  <c r="F519" i="2"/>
  <c r="G519" i="2"/>
  <c r="H519" i="2"/>
  <c r="I519" i="2"/>
  <c r="K519" i="2" s="1"/>
  <c r="O519" i="2"/>
  <c r="P519" i="2"/>
  <c r="Q519" i="2"/>
  <c r="R519" i="2"/>
  <c r="S519" i="2"/>
  <c r="T519" i="2"/>
  <c r="U519" i="2"/>
  <c r="W519" i="2"/>
  <c r="X519" i="2"/>
  <c r="A520" i="2"/>
  <c r="B520" i="2"/>
  <c r="C520" i="2"/>
  <c r="D520" i="2"/>
  <c r="E520" i="2"/>
  <c r="F520" i="2"/>
  <c r="G520" i="2"/>
  <c r="H520" i="2"/>
  <c r="I520" i="2"/>
  <c r="J520" i="2" s="1"/>
  <c r="O520" i="2"/>
  <c r="P520" i="2"/>
  <c r="Q520" i="2"/>
  <c r="R520" i="2"/>
  <c r="S520" i="2"/>
  <c r="T520" i="2"/>
  <c r="U520" i="2"/>
  <c r="W520" i="2"/>
  <c r="X520" i="2"/>
  <c r="A497" i="2"/>
  <c r="B497" i="2"/>
  <c r="C497" i="2"/>
  <c r="D497" i="2"/>
  <c r="E497" i="2"/>
  <c r="F497" i="2"/>
  <c r="G497" i="2"/>
  <c r="H497" i="2"/>
  <c r="I497" i="2"/>
  <c r="J497" i="2" s="1"/>
  <c r="O497" i="2"/>
  <c r="P497" i="2"/>
  <c r="Q497" i="2"/>
  <c r="R497" i="2"/>
  <c r="S497" i="2"/>
  <c r="T497" i="2"/>
  <c r="U497" i="2"/>
  <c r="W497" i="2"/>
  <c r="X497" i="2"/>
  <c r="A498" i="2"/>
  <c r="B498" i="2"/>
  <c r="C498" i="2"/>
  <c r="D498" i="2"/>
  <c r="E498" i="2"/>
  <c r="F498" i="2"/>
  <c r="G498" i="2"/>
  <c r="H498" i="2"/>
  <c r="I498" i="2"/>
  <c r="J498" i="2" s="1"/>
  <c r="O498" i="2"/>
  <c r="P498" i="2"/>
  <c r="Q498" i="2"/>
  <c r="R498" i="2"/>
  <c r="S498" i="2"/>
  <c r="T498" i="2"/>
  <c r="U498" i="2"/>
  <c r="W498" i="2"/>
  <c r="X498" i="2"/>
  <c r="A499" i="2"/>
  <c r="B499" i="2"/>
  <c r="C499" i="2"/>
  <c r="D499" i="2"/>
  <c r="E499" i="2"/>
  <c r="F499" i="2"/>
  <c r="G499" i="2"/>
  <c r="H499" i="2"/>
  <c r="I499" i="2"/>
  <c r="K499" i="2" s="1"/>
  <c r="O499" i="2"/>
  <c r="P499" i="2"/>
  <c r="Q499" i="2"/>
  <c r="R499" i="2"/>
  <c r="S499" i="2"/>
  <c r="T499" i="2"/>
  <c r="U499" i="2"/>
  <c r="W499" i="2"/>
  <c r="X499" i="2"/>
  <c r="A500" i="2"/>
  <c r="B500" i="2"/>
  <c r="C500" i="2"/>
  <c r="D500" i="2"/>
  <c r="E500" i="2"/>
  <c r="F500" i="2"/>
  <c r="G500" i="2"/>
  <c r="H500" i="2"/>
  <c r="I500" i="2"/>
  <c r="J500" i="2" s="1"/>
  <c r="O500" i="2"/>
  <c r="P500" i="2"/>
  <c r="Q500" i="2"/>
  <c r="R500" i="2"/>
  <c r="S500" i="2"/>
  <c r="T500" i="2"/>
  <c r="U500" i="2"/>
  <c r="W500" i="2"/>
  <c r="X500" i="2"/>
  <c r="A501" i="2"/>
  <c r="B501" i="2"/>
  <c r="C501" i="2"/>
  <c r="D501" i="2"/>
  <c r="E501" i="2"/>
  <c r="F501" i="2"/>
  <c r="G501" i="2"/>
  <c r="H501" i="2"/>
  <c r="I501" i="2"/>
  <c r="J501" i="2" s="1"/>
  <c r="O501" i="2"/>
  <c r="P501" i="2"/>
  <c r="Q501" i="2"/>
  <c r="R501" i="2"/>
  <c r="S501" i="2"/>
  <c r="T501" i="2"/>
  <c r="U501" i="2"/>
  <c r="W501" i="2"/>
  <c r="X501" i="2"/>
  <c r="A502" i="2"/>
  <c r="B502" i="2"/>
  <c r="C502" i="2"/>
  <c r="D502" i="2"/>
  <c r="E502" i="2"/>
  <c r="F502" i="2"/>
  <c r="G502" i="2"/>
  <c r="H502" i="2"/>
  <c r="I502" i="2"/>
  <c r="J502" i="2" s="1"/>
  <c r="O502" i="2"/>
  <c r="P502" i="2"/>
  <c r="Q502" i="2"/>
  <c r="R502" i="2"/>
  <c r="S502" i="2"/>
  <c r="T502" i="2"/>
  <c r="U502" i="2"/>
  <c r="W502" i="2"/>
  <c r="X502" i="2"/>
  <c r="X490" i="2"/>
  <c r="X489" i="2"/>
  <c r="X488" i="2"/>
  <c r="X487" i="2"/>
  <c r="X486" i="2"/>
  <c r="X485" i="2"/>
  <c r="X484" i="2"/>
  <c r="X483" i="2"/>
  <c r="X482" i="2"/>
  <c r="X481" i="2"/>
  <c r="X480" i="2"/>
  <c r="X479" i="2"/>
  <c r="X478" i="2"/>
  <c r="X477" i="2"/>
  <c r="X476" i="2"/>
  <c r="X475" i="2"/>
  <c r="X474" i="2"/>
  <c r="X473" i="2"/>
  <c r="X472" i="2"/>
  <c r="X471" i="2"/>
  <c r="X470" i="2"/>
  <c r="X469" i="2"/>
  <c r="X468" i="2"/>
  <c r="X467" i="2"/>
  <c r="X466" i="2"/>
  <c r="X465" i="2"/>
  <c r="X464" i="2"/>
  <c r="X463" i="2"/>
  <c r="X462" i="2"/>
  <c r="X461" i="2"/>
  <c r="X460" i="2"/>
  <c r="X459" i="2"/>
  <c r="X458" i="2"/>
  <c r="X457" i="2"/>
  <c r="X456" i="2"/>
  <c r="X455" i="2"/>
  <c r="X454" i="2"/>
  <c r="X453" i="2"/>
  <c r="X452" i="2"/>
  <c r="X451" i="2"/>
  <c r="W490" i="2"/>
  <c r="W489" i="2"/>
  <c r="W488" i="2"/>
  <c r="W487" i="2"/>
  <c r="W486" i="2"/>
  <c r="W485" i="2"/>
  <c r="W484" i="2"/>
  <c r="W483" i="2"/>
  <c r="W482" i="2"/>
  <c r="W481" i="2"/>
  <c r="W480" i="2"/>
  <c r="W479" i="2"/>
  <c r="W478" i="2"/>
  <c r="W477" i="2"/>
  <c r="W476" i="2"/>
  <c r="W475" i="2"/>
  <c r="W474" i="2"/>
  <c r="W473" i="2"/>
  <c r="W472" i="2"/>
  <c r="W471" i="2"/>
  <c r="W470" i="2"/>
  <c r="W469" i="2"/>
  <c r="W468" i="2"/>
  <c r="W467" i="2"/>
  <c r="W466" i="2"/>
  <c r="W465" i="2"/>
  <c r="W464" i="2"/>
  <c r="W463" i="2"/>
  <c r="W462" i="2"/>
  <c r="W461" i="2"/>
  <c r="W460" i="2"/>
  <c r="W459" i="2"/>
  <c r="W458" i="2"/>
  <c r="W457" i="2"/>
  <c r="W456" i="2"/>
  <c r="W455" i="2"/>
  <c r="W454" i="2"/>
  <c r="W453" i="2"/>
  <c r="W452" i="2"/>
  <c r="W451" i="2"/>
  <c r="Y519" i="2" l="1"/>
  <c r="J519" i="2"/>
  <c r="Y517" i="2"/>
  <c r="J516" i="2"/>
  <c r="Y513" i="2"/>
  <c r="L508" i="2"/>
  <c r="Y504" i="2"/>
  <c r="V504" i="2"/>
  <c r="K504" i="2"/>
  <c r="V589" i="2"/>
  <c r="J586" i="2"/>
  <c r="J582" i="2"/>
  <c r="Y576" i="2"/>
  <c r="V572" i="2"/>
  <c r="Y571" i="2"/>
  <c r="Y560" i="2"/>
  <c r="Y559" i="2"/>
  <c r="V558" i="2"/>
  <c r="J556" i="2"/>
  <c r="L556" i="2" s="1"/>
  <c r="N556" i="2" s="1"/>
  <c r="V554" i="2"/>
  <c r="Y552" i="2"/>
  <c r="Y550" i="2"/>
  <c r="Y548" i="2"/>
  <c r="Y546" i="2"/>
  <c r="J544" i="2"/>
  <c r="M544" i="2" s="1"/>
  <c r="Y541" i="2"/>
  <c r="K541" i="2"/>
  <c r="L541" i="2" s="1"/>
  <c r="J540" i="2"/>
  <c r="L540" i="2" s="1"/>
  <c r="V537" i="2"/>
  <c r="Y534" i="2"/>
  <c r="J532" i="2"/>
  <c r="M532" i="2" s="1"/>
  <c r="Y524" i="2"/>
  <c r="Y522" i="2"/>
  <c r="V517" i="2"/>
  <c r="K593" i="2"/>
  <c r="L593" i="2" s="1"/>
  <c r="K589" i="2"/>
  <c r="V587" i="2"/>
  <c r="K580" i="2"/>
  <c r="L580" i="2" s="1"/>
  <c r="V568" i="2"/>
  <c r="K552" i="2"/>
  <c r="L552" i="2" s="1"/>
  <c r="K550" i="2"/>
  <c r="K548" i="2"/>
  <c r="L548" i="2" s="1"/>
  <c r="L584" i="2"/>
  <c r="V513" i="2"/>
  <c r="K596" i="2"/>
  <c r="L596" i="2" s="1"/>
  <c r="V593" i="2"/>
  <c r="K546" i="2"/>
  <c r="K534" i="2"/>
  <c r="Y520" i="2"/>
  <c r="Y514" i="2"/>
  <c r="Y512" i="2"/>
  <c r="K512" i="2"/>
  <c r="L512" i="2" s="1"/>
  <c r="Y507" i="2"/>
  <c r="Y505" i="2"/>
  <c r="J594" i="2"/>
  <c r="L594" i="2" s="1"/>
  <c r="N594" i="2" s="1"/>
  <c r="V586" i="2"/>
  <c r="V585" i="2"/>
  <c r="Y583" i="2"/>
  <c r="Y572" i="2"/>
  <c r="K572" i="2"/>
  <c r="Y569" i="2"/>
  <c r="K569" i="2"/>
  <c r="J568" i="2"/>
  <c r="L568" i="2" s="1"/>
  <c r="Y558" i="2"/>
  <c r="Y557" i="2"/>
  <c r="Y554" i="2"/>
  <c r="J554" i="2"/>
  <c r="L554" i="2" s="1"/>
  <c r="N554" i="2" s="1"/>
  <c r="V553" i="2"/>
  <c r="V545" i="2"/>
  <c r="Y540" i="2"/>
  <c r="Y538" i="2"/>
  <c r="J536" i="2"/>
  <c r="L536" i="2" s="1"/>
  <c r="V532" i="2"/>
  <c r="Y530" i="2"/>
  <c r="L528" i="2"/>
  <c r="M528" i="2" s="1"/>
  <c r="Y525" i="2"/>
  <c r="K525" i="2"/>
  <c r="L525" i="2" s="1"/>
  <c r="J524" i="2"/>
  <c r="L524" i="2" s="1"/>
  <c r="V521" i="2"/>
  <c r="V596" i="2"/>
  <c r="V580" i="2"/>
  <c r="L534" i="2"/>
  <c r="N534" i="2" s="1"/>
  <c r="M533" i="2"/>
  <c r="L533" i="2"/>
  <c r="V592" i="2"/>
  <c r="M592" i="2"/>
  <c r="J590" i="2"/>
  <c r="Y584" i="2"/>
  <c r="V583" i="2"/>
  <c r="J583" i="2"/>
  <c r="K583" i="2"/>
  <c r="L581" i="2"/>
  <c r="N581" i="2" s="1"/>
  <c r="V576" i="2"/>
  <c r="V575" i="2"/>
  <c r="L573" i="2"/>
  <c r="N573" i="2" s="1"/>
  <c r="M573" i="2"/>
  <c r="L572" i="2"/>
  <c r="M572" i="2"/>
  <c r="V571" i="2"/>
  <c r="M558" i="2"/>
  <c r="L558" i="2"/>
  <c r="N558" i="2" s="1"/>
  <c r="L532" i="2"/>
  <c r="N532" i="2" s="1"/>
  <c r="V531" i="2"/>
  <c r="J587" i="2"/>
  <c r="K587" i="2"/>
  <c r="N584" i="2"/>
  <c r="Y592" i="2"/>
  <c r="V591" i="2"/>
  <c r="J591" i="2"/>
  <c r="K591" i="2"/>
  <c r="L589" i="2"/>
  <c r="N589" i="2" s="1"/>
  <c r="N588" i="2"/>
  <c r="V584" i="2"/>
  <c r="M584" i="2"/>
  <c r="V578" i="2"/>
  <c r="J578" i="2"/>
  <c r="K578" i="2"/>
  <c r="L576" i="2"/>
  <c r="N576" i="2" s="1"/>
  <c r="V569" i="2"/>
  <c r="J567" i="2"/>
  <c r="K567" i="2"/>
  <c r="V551" i="2"/>
  <c r="L544" i="2"/>
  <c r="N544" i="2" s="1"/>
  <c r="L585" i="2"/>
  <c r="N585" i="2" s="1"/>
  <c r="L560" i="2"/>
  <c r="N560" i="2" s="1"/>
  <c r="Y596" i="2"/>
  <c r="V595" i="2"/>
  <c r="J595" i="2"/>
  <c r="K595" i="2"/>
  <c r="N592" i="2"/>
  <c r="V588" i="2"/>
  <c r="M588" i="2"/>
  <c r="Y580" i="2"/>
  <c r="V579" i="2"/>
  <c r="L577" i="2"/>
  <c r="N577" i="2" s="1"/>
  <c r="V574" i="2"/>
  <c r="J574" i="2"/>
  <c r="K574" i="2"/>
  <c r="N572" i="2"/>
  <c r="V570" i="2"/>
  <c r="J570" i="2"/>
  <c r="K570" i="2"/>
  <c r="J565" i="2"/>
  <c r="K565" i="2"/>
  <c r="V562" i="2"/>
  <c r="V560" i="2"/>
  <c r="L546" i="2"/>
  <c r="N546" i="2" s="1"/>
  <c r="L545" i="2"/>
  <c r="M545" i="2" s="1"/>
  <c r="K531" i="2"/>
  <c r="J531" i="2"/>
  <c r="K579" i="2"/>
  <c r="K575" i="2"/>
  <c r="K571" i="2"/>
  <c r="L569" i="2"/>
  <c r="M569" i="2" s="1"/>
  <c r="M564" i="2"/>
  <c r="Y562" i="2"/>
  <c r="M562" i="2"/>
  <c r="V559" i="2"/>
  <c r="K559" i="2"/>
  <c r="K557" i="2"/>
  <c r="L557" i="2" s="1"/>
  <c r="M557" i="2" s="1"/>
  <c r="K555" i="2"/>
  <c r="L553" i="2"/>
  <c r="M553" i="2" s="1"/>
  <c r="L551" i="2"/>
  <c r="M551" i="2" s="1"/>
  <c r="N549" i="2"/>
  <c r="K543" i="2"/>
  <c r="J543" i="2"/>
  <c r="M540" i="2"/>
  <c r="V533" i="2"/>
  <c r="L530" i="2"/>
  <c r="N530" i="2" s="1"/>
  <c r="M529" i="2"/>
  <c r="L529" i="2"/>
  <c r="N529" i="2" s="1"/>
  <c r="V528" i="2"/>
  <c r="V527" i="2"/>
  <c r="K527" i="2"/>
  <c r="J527" i="2"/>
  <c r="M524" i="2"/>
  <c r="Y566" i="2"/>
  <c r="M566" i="2"/>
  <c r="Y564" i="2"/>
  <c r="V563" i="2"/>
  <c r="K563" i="2"/>
  <c r="V561" i="2"/>
  <c r="K561" i="2"/>
  <c r="L561" i="2" s="1"/>
  <c r="M561" i="2" s="1"/>
  <c r="L559" i="2"/>
  <c r="M559" i="2" s="1"/>
  <c r="V557" i="2"/>
  <c r="L555" i="2"/>
  <c r="M555" i="2" s="1"/>
  <c r="L550" i="2"/>
  <c r="N550" i="2" s="1"/>
  <c r="M550" i="2"/>
  <c r="V549" i="2"/>
  <c r="M549" i="2"/>
  <c r="L549" i="2"/>
  <c r="V548" i="2"/>
  <c r="Y544" i="2"/>
  <c r="L542" i="2"/>
  <c r="N542" i="2" s="1"/>
  <c r="M542" i="2"/>
  <c r="V541" i="2"/>
  <c r="V540" i="2"/>
  <c r="N540" i="2"/>
  <c r="V539" i="2"/>
  <c r="K539" i="2"/>
  <c r="J539" i="2"/>
  <c r="V529" i="2"/>
  <c r="L526" i="2"/>
  <c r="N526" i="2" s="1"/>
  <c r="V524" i="2"/>
  <c r="N524" i="2"/>
  <c r="V523" i="2"/>
  <c r="K523" i="2"/>
  <c r="J523" i="2"/>
  <c r="V567" i="2"/>
  <c r="V565" i="2"/>
  <c r="L563" i="2"/>
  <c r="M563" i="2" s="1"/>
  <c r="M556" i="2"/>
  <c r="V547" i="2"/>
  <c r="K547" i="2"/>
  <c r="J547" i="2"/>
  <c r="N545" i="2"/>
  <c r="L538" i="2"/>
  <c r="N538" i="2" s="1"/>
  <c r="L537" i="2"/>
  <c r="N537" i="2" s="1"/>
  <c r="V536" i="2"/>
  <c r="V535" i="2"/>
  <c r="K535" i="2"/>
  <c r="J535" i="2"/>
  <c r="N533" i="2"/>
  <c r="V525" i="2"/>
  <c r="L522" i="2"/>
  <c r="N522" i="2" s="1"/>
  <c r="M521" i="2"/>
  <c r="L521" i="2"/>
  <c r="N521" i="2" s="1"/>
  <c r="L515" i="2"/>
  <c r="M515" i="2" s="1"/>
  <c r="V515" i="2"/>
  <c r="J513" i="2"/>
  <c r="L513" i="2" s="1"/>
  <c r="M513" i="2" s="1"/>
  <c r="N511" i="2"/>
  <c r="V509" i="2"/>
  <c r="J509" i="2"/>
  <c r="L509" i="2" s="1"/>
  <c r="N507" i="2"/>
  <c r="V505" i="2"/>
  <c r="J505" i="2"/>
  <c r="L505" i="2" s="1"/>
  <c r="N503" i="2"/>
  <c r="V519" i="2"/>
  <c r="L516" i="2"/>
  <c r="M516" i="2" s="1"/>
  <c r="N515" i="2"/>
  <c r="V510" i="2"/>
  <c r="N508" i="2"/>
  <c r="V506" i="2"/>
  <c r="K497" i="2"/>
  <c r="V520" i="2"/>
  <c r="K520" i="2"/>
  <c r="L520" i="2" s="1"/>
  <c r="M520" i="2" s="1"/>
  <c r="L519" i="2"/>
  <c r="M519" i="2" s="1"/>
  <c r="V518" i="2"/>
  <c r="V516" i="2"/>
  <c r="V511" i="2"/>
  <c r="M511" i="2"/>
  <c r="V507" i="2"/>
  <c r="M507" i="2"/>
  <c r="V503" i="2"/>
  <c r="M503" i="2"/>
  <c r="K498" i="2"/>
  <c r="L498" i="2" s="1"/>
  <c r="N498" i="2" s="1"/>
  <c r="Y516" i="2"/>
  <c r="Y515" i="2"/>
  <c r="V514" i="2"/>
  <c r="V512" i="2"/>
  <c r="V508" i="2"/>
  <c r="N517" i="2"/>
  <c r="N509" i="2"/>
  <c r="N505" i="2"/>
  <c r="M517" i="2"/>
  <c r="M509" i="2"/>
  <c r="K518" i="2"/>
  <c r="L518" i="2" s="1"/>
  <c r="M518" i="2" s="1"/>
  <c r="K514" i="2"/>
  <c r="K510" i="2"/>
  <c r="L510" i="2" s="1"/>
  <c r="M510" i="2" s="1"/>
  <c r="M508" i="2"/>
  <c r="K506" i="2"/>
  <c r="K501" i="2"/>
  <c r="L501" i="2" s="1"/>
  <c r="Y500" i="2"/>
  <c r="K502" i="2"/>
  <c r="L502" i="2" s="1"/>
  <c r="M502" i="2" s="1"/>
  <c r="V499" i="2"/>
  <c r="Y498" i="2"/>
  <c r="Y501" i="2"/>
  <c r="Y499" i="2"/>
  <c r="J499" i="2"/>
  <c r="L499" i="2" s="1"/>
  <c r="N499" i="2" s="1"/>
  <c r="Y502" i="2"/>
  <c r="V498" i="2"/>
  <c r="V497" i="2"/>
  <c r="V502" i="2"/>
  <c r="V501" i="2"/>
  <c r="V500" i="2"/>
  <c r="Y497" i="2"/>
  <c r="L497" i="2"/>
  <c r="N497" i="2" s="1"/>
  <c r="K500" i="2"/>
  <c r="O33" i="2"/>
  <c r="O21" i="2"/>
  <c r="O17" i="2"/>
  <c r="X450" i="2"/>
  <c r="X449" i="2"/>
  <c r="X448" i="2"/>
  <c r="X447" i="2"/>
  <c r="X446" i="2"/>
  <c r="X445" i="2"/>
  <c r="X444" i="2"/>
  <c r="X443" i="2"/>
  <c r="X442" i="2"/>
  <c r="X441" i="2"/>
  <c r="X440" i="2"/>
  <c r="X439" i="2"/>
  <c r="X438" i="2"/>
  <c r="X437" i="2"/>
  <c r="X436" i="2"/>
  <c r="X435" i="2"/>
  <c r="X434" i="2"/>
  <c r="X433" i="2"/>
  <c r="X432" i="2"/>
  <c r="X431" i="2"/>
  <c r="X430" i="2"/>
  <c r="X429" i="2"/>
  <c r="X428" i="2"/>
  <c r="X427" i="2"/>
  <c r="X426" i="2"/>
  <c r="X425" i="2"/>
  <c r="X424" i="2"/>
  <c r="X423" i="2"/>
  <c r="X422" i="2"/>
  <c r="X421" i="2"/>
  <c r="X420" i="2"/>
  <c r="X419" i="2"/>
  <c r="X418" i="2"/>
  <c r="X417" i="2"/>
  <c r="X416" i="2"/>
  <c r="X415" i="2"/>
  <c r="X414" i="2"/>
  <c r="X413" i="2"/>
  <c r="X412" i="2"/>
  <c r="X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11" i="2"/>
  <c r="X410" i="2"/>
  <c r="X409" i="2"/>
  <c r="X408" i="2"/>
  <c r="X407" i="2"/>
  <c r="X406" i="2"/>
  <c r="X405" i="2"/>
  <c r="X404" i="2"/>
  <c r="X403" i="2"/>
  <c r="X402" i="2"/>
  <c r="X401" i="2"/>
  <c r="X400" i="2"/>
  <c r="X399" i="2"/>
  <c r="X398" i="2"/>
  <c r="X397" i="2"/>
  <c r="X396" i="2"/>
  <c r="X395" i="2"/>
  <c r="X394" i="2"/>
  <c r="X393" i="2"/>
  <c r="X392" i="2"/>
  <c r="X391" i="2"/>
  <c r="X390" i="2"/>
  <c r="X389" i="2"/>
  <c r="X388" i="2"/>
  <c r="X387" i="2"/>
  <c r="X386" i="2"/>
  <c r="X385" i="2"/>
  <c r="X384" i="2"/>
  <c r="X383" i="2"/>
  <c r="X382" i="2"/>
  <c r="X381" i="2"/>
  <c r="X380" i="2"/>
  <c r="X379" i="2"/>
  <c r="X378" i="2"/>
  <c r="X377" i="2"/>
  <c r="X376" i="2"/>
  <c r="X375" i="2"/>
  <c r="X374" i="2"/>
  <c r="X373" i="2"/>
  <c r="X372" i="2"/>
  <c r="X371" i="2"/>
  <c r="W410" i="2"/>
  <c r="W409" i="2"/>
  <c r="W408" i="2"/>
  <c r="W407" i="2"/>
  <c r="W406" i="2"/>
  <c r="W405" i="2"/>
  <c r="W404" i="2"/>
  <c r="W403" i="2"/>
  <c r="W402" i="2"/>
  <c r="W401" i="2"/>
  <c r="W400" i="2"/>
  <c r="W399" i="2"/>
  <c r="W398" i="2"/>
  <c r="W397" i="2"/>
  <c r="W396" i="2"/>
  <c r="W395" i="2"/>
  <c r="W394" i="2"/>
  <c r="W393" i="2"/>
  <c r="W392" i="2"/>
  <c r="W391" i="2"/>
  <c r="W390" i="2"/>
  <c r="W373" i="2"/>
  <c r="W374" i="2"/>
  <c r="W375" i="2"/>
  <c r="W376" i="2"/>
  <c r="W377" i="2"/>
  <c r="W378" i="2"/>
  <c r="W379" i="2"/>
  <c r="W380" i="2"/>
  <c r="W381" i="2"/>
  <c r="W382" i="2"/>
  <c r="W383" i="2"/>
  <c r="W384" i="2"/>
  <c r="W385" i="2"/>
  <c r="W386" i="2"/>
  <c r="W387" i="2"/>
  <c r="W388" i="2"/>
  <c r="W389" i="2"/>
  <c r="W372" i="2"/>
  <c r="W371" i="2"/>
  <c r="W353" i="2"/>
  <c r="X353" i="2"/>
  <c r="W354" i="2"/>
  <c r="X354" i="2"/>
  <c r="W355" i="2"/>
  <c r="X355" i="2"/>
  <c r="W356" i="2"/>
  <c r="X356" i="2"/>
  <c r="W357" i="2"/>
  <c r="X357" i="2"/>
  <c r="W358" i="2"/>
  <c r="X358" i="2"/>
  <c r="W359" i="2"/>
  <c r="X359" i="2"/>
  <c r="W360" i="2"/>
  <c r="X360" i="2"/>
  <c r="W361" i="2"/>
  <c r="X361" i="2"/>
  <c r="W362" i="2"/>
  <c r="X362" i="2"/>
  <c r="W363" i="2"/>
  <c r="X363" i="2"/>
  <c r="W364" i="2"/>
  <c r="X364" i="2"/>
  <c r="W365" i="2"/>
  <c r="X365" i="2"/>
  <c r="W366" i="2"/>
  <c r="X366" i="2"/>
  <c r="W367" i="2"/>
  <c r="X367" i="2"/>
  <c r="W368" i="2"/>
  <c r="X368" i="2"/>
  <c r="W369" i="2"/>
  <c r="X369" i="2"/>
  <c r="W370" i="2"/>
  <c r="X370" i="2"/>
  <c r="W351" i="2"/>
  <c r="X351" i="2"/>
  <c r="W352" i="2"/>
  <c r="X352" i="2"/>
  <c r="W350" i="2"/>
  <c r="X350" i="2"/>
  <c r="W333" i="2"/>
  <c r="X333" i="2"/>
  <c r="W334" i="2"/>
  <c r="X334" i="2"/>
  <c r="W335" i="2"/>
  <c r="X335" i="2"/>
  <c r="W336" i="2"/>
  <c r="X336" i="2"/>
  <c r="W337" i="2"/>
  <c r="X337" i="2"/>
  <c r="W338" i="2"/>
  <c r="X338" i="2"/>
  <c r="W339" i="2"/>
  <c r="X339" i="2"/>
  <c r="W340" i="2"/>
  <c r="X340" i="2"/>
  <c r="W341" i="2"/>
  <c r="X341" i="2"/>
  <c r="W342" i="2"/>
  <c r="X342" i="2"/>
  <c r="W343" i="2"/>
  <c r="X343" i="2"/>
  <c r="W344" i="2"/>
  <c r="X344" i="2"/>
  <c r="W345" i="2"/>
  <c r="X345" i="2"/>
  <c r="W346" i="2"/>
  <c r="X346" i="2"/>
  <c r="W347" i="2"/>
  <c r="X347" i="2"/>
  <c r="W348" i="2"/>
  <c r="X348" i="2"/>
  <c r="W349" i="2"/>
  <c r="X349" i="2"/>
  <c r="W332" i="2"/>
  <c r="X332" i="2"/>
  <c r="X331" i="2"/>
  <c r="W331" i="2"/>
  <c r="M536" i="2" l="1"/>
  <c r="N536" i="2"/>
  <c r="N512" i="2"/>
  <c r="M512" i="2"/>
  <c r="N552" i="2"/>
  <c r="M552" i="2"/>
  <c r="N568" i="2"/>
  <c r="M568" i="2"/>
  <c r="N593" i="2"/>
  <c r="M593" i="2"/>
  <c r="N541" i="2"/>
  <c r="M541" i="2"/>
  <c r="N548" i="2"/>
  <c r="M548" i="2"/>
  <c r="M580" i="2"/>
  <c r="N580" i="2"/>
  <c r="N525" i="2"/>
  <c r="M525" i="2"/>
  <c r="M596" i="2"/>
  <c r="N596" i="2"/>
  <c r="N519" i="2"/>
  <c r="M546" i="2"/>
  <c r="M585" i="2"/>
  <c r="L504" i="2"/>
  <c r="M504" i="2" s="1"/>
  <c r="L582" i="2"/>
  <c r="N582" i="2" s="1"/>
  <c r="L586" i="2"/>
  <c r="N586" i="2" s="1"/>
  <c r="M505" i="2"/>
  <c r="M537" i="2"/>
  <c r="M554" i="2"/>
  <c r="N528" i="2"/>
  <c r="M576" i="2"/>
  <c r="M594" i="2"/>
  <c r="L523" i="2"/>
  <c r="M523" i="2" s="1"/>
  <c r="L539" i="2"/>
  <c r="M539" i="2" s="1"/>
  <c r="N563" i="2"/>
  <c r="L527" i="2"/>
  <c r="M527" i="2"/>
  <c r="L531" i="2"/>
  <c r="M531" i="2"/>
  <c r="L591" i="2"/>
  <c r="M591" i="2" s="1"/>
  <c r="L535" i="2"/>
  <c r="M535" i="2" s="1"/>
  <c r="M526" i="2"/>
  <c r="M530" i="2"/>
  <c r="N559" i="2"/>
  <c r="L579" i="2"/>
  <c r="M579" i="2" s="1"/>
  <c r="L574" i="2"/>
  <c r="N574" i="2" s="1"/>
  <c r="M577" i="2"/>
  <c r="L578" i="2"/>
  <c r="M578" i="2" s="1"/>
  <c r="L590" i="2"/>
  <c r="N590" i="2" s="1"/>
  <c r="M534" i="2"/>
  <c r="L543" i="2"/>
  <c r="M543" i="2" s="1"/>
  <c r="L565" i="2"/>
  <c r="N565" i="2" s="1"/>
  <c r="L583" i="2"/>
  <c r="N583" i="2" s="1"/>
  <c r="M522" i="2"/>
  <c r="M538" i="2"/>
  <c r="L547" i="2"/>
  <c r="M547" i="2" s="1"/>
  <c r="N523" i="2"/>
  <c r="N527" i="2"/>
  <c r="N555" i="2"/>
  <c r="L571" i="2"/>
  <c r="M571" i="2" s="1"/>
  <c r="N531" i="2"/>
  <c r="L595" i="2"/>
  <c r="N595" i="2" s="1"/>
  <c r="M560" i="2"/>
  <c r="M589" i="2"/>
  <c r="M581" i="2"/>
  <c r="N551" i="2"/>
  <c r="N561" i="2"/>
  <c r="N557" i="2"/>
  <c r="L575" i="2"/>
  <c r="M575" i="2" s="1"/>
  <c r="L570" i="2"/>
  <c r="N570" i="2" s="1"/>
  <c r="M570" i="2"/>
  <c r="L567" i="2"/>
  <c r="M567" i="2" s="1"/>
  <c r="N578" i="2"/>
  <c r="L587" i="2"/>
  <c r="N587" i="2" s="1"/>
  <c r="N553" i="2"/>
  <c r="N569" i="2"/>
  <c r="N516" i="2"/>
  <c r="N520" i="2"/>
  <c r="L514" i="2"/>
  <c r="M514" i="2" s="1"/>
  <c r="N510" i="2"/>
  <c r="N518" i="2"/>
  <c r="L506" i="2"/>
  <c r="M506" i="2" s="1"/>
  <c r="N513" i="2"/>
  <c r="N501" i="2"/>
  <c r="M501" i="2"/>
  <c r="N502" i="2"/>
  <c r="M499" i="2"/>
  <c r="M498" i="2"/>
  <c r="M497" i="2"/>
  <c r="L500" i="2"/>
  <c r="M500" i="2" s="1"/>
  <c r="M582" i="2" l="1"/>
  <c r="M595" i="2"/>
  <c r="N547" i="2"/>
  <c r="M586" i="2"/>
  <c r="N504" i="2"/>
  <c r="N567" i="2"/>
  <c r="N571" i="2"/>
  <c r="N539" i="2"/>
  <c r="M565" i="2"/>
  <c r="M590" i="2"/>
  <c r="N591" i="2"/>
  <c r="M574" i="2"/>
  <c r="N579" i="2"/>
  <c r="N535" i="2"/>
  <c r="M587" i="2"/>
  <c r="N575" i="2"/>
  <c r="N543" i="2"/>
  <c r="M583" i="2"/>
  <c r="N514" i="2"/>
  <c r="N506" i="2"/>
  <c r="N500" i="2"/>
  <c r="A495" i="2" l="1"/>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495" i="2"/>
  <c r="B496"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12" i="2"/>
  <c r="B11" i="2"/>
  <c r="A12" i="2"/>
  <c r="C12" i="2"/>
  <c r="D12" i="2"/>
  <c r="E12" i="2"/>
  <c r="F12" i="2"/>
  <c r="G12" i="2"/>
  <c r="H12" i="2"/>
  <c r="I12" i="2"/>
  <c r="K12" i="2" s="1"/>
  <c r="O12" i="2"/>
  <c r="P12" i="2"/>
  <c r="Q12" i="2"/>
  <c r="R12" i="2"/>
  <c r="S12" i="2"/>
  <c r="T12" i="2"/>
  <c r="U12" i="2"/>
  <c r="W12" i="2"/>
  <c r="X12" i="2"/>
  <c r="A13" i="2"/>
  <c r="C13" i="2"/>
  <c r="D13" i="2"/>
  <c r="E13" i="2"/>
  <c r="F13" i="2"/>
  <c r="G13" i="2"/>
  <c r="H13" i="2"/>
  <c r="I13" i="2"/>
  <c r="K13" i="2" s="1"/>
  <c r="O13" i="2"/>
  <c r="P13" i="2"/>
  <c r="Q13" i="2"/>
  <c r="R13" i="2"/>
  <c r="S13" i="2"/>
  <c r="T13" i="2"/>
  <c r="U13" i="2"/>
  <c r="W13" i="2"/>
  <c r="X13" i="2"/>
  <c r="A14" i="2"/>
  <c r="C14" i="2"/>
  <c r="D14" i="2"/>
  <c r="E14" i="2"/>
  <c r="F14" i="2"/>
  <c r="G14" i="2"/>
  <c r="H14" i="2"/>
  <c r="I14" i="2"/>
  <c r="J14" i="2" s="1"/>
  <c r="O14" i="2"/>
  <c r="P14" i="2"/>
  <c r="Q14" i="2"/>
  <c r="R14" i="2"/>
  <c r="S14" i="2"/>
  <c r="T14" i="2"/>
  <c r="U14" i="2"/>
  <c r="W14" i="2"/>
  <c r="X14" i="2"/>
  <c r="A15" i="2"/>
  <c r="C15" i="2"/>
  <c r="D15" i="2"/>
  <c r="E15" i="2"/>
  <c r="F15" i="2"/>
  <c r="G15" i="2"/>
  <c r="H15" i="2"/>
  <c r="I15" i="2"/>
  <c r="J15" i="2" s="1"/>
  <c r="O15" i="2"/>
  <c r="P15" i="2"/>
  <c r="Q15" i="2"/>
  <c r="R15" i="2"/>
  <c r="S15" i="2"/>
  <c r="T15" i="2"/>
  <c r="U15" i="2"/>
  <c r="W15" i="2"/>
  <c r="X15" i="2"/>
  <c r="A16" i="2"/>
  <c r="C16" i="2"/>
  <c r="D16" i="2"/>
  <c r="E16" i="2"/>
  <c r="F16" i="2"/>
  <c r="G16" i="2"/>
  <c r="H16" i="2"/>
  <c r="I16" i="2"/>
  <c r="K16" i="2" s="1"/>
  <c r="O16" i="2"/>
  <c r="P16" i="2"/>
  <c r="Q16" i="2"/>
  <c r="R16" i="2"/>
  <c r="S16" i="2"/>
  <c r="T16" i="2"/>
  <c r="U16" i="2"/>
  <c r="W16" i="2"/>
  <c r="X16" i="2"/>
  <c r="A17" i="2"/>
  <c r="C17" i="2"/>
  <c r="D17" i="2"/>
  <c r="E17" i="2"/>
  <c r="F17" i="2"/>
  <c r="G17" i="2"/>
  <c r="H17" i="2"/>
  <c r="I17" i="2"/>
  <c r="P17" i="2"/>
  <c r="Q17" i="2"/>
  <c r="R17" i="2"/>
  <c r="S17" i="2"/>
  <c r="T17" i="2"/>
  <c r="U17" i="2"/>
  <c r="W17" i="2"/>
  <c r="X17" i="2"/>
  <c r="A18" i="2"/>
  <c r="C18" i="2"/>
  <c r="D18" i="2"/>
  <c r="E18" i="2"/>
  <c r="F18" i="2"/>
  <c r="G18" i="2"/>
  <c r="H18" i="2"/>
  <c r="I18" i="2"/>
  <c r="J18" i="2" s="1"/>
  <c r="O18" i="2"/>
  <c r="P18" i="2"/>
  <c r="Q18" i="2"/>
  <c r="R18" i="2"/>
  <c r="S18" i="2"/>
  <c r="T18" i="2"/>
  <c r="U18" i="2"/>
  <c r="W18" i="2"/>
  <c r="X18" i="2"/>
  <c r="A19" i="2"/>
  <c r="C19" i="2"/>
  <c r="D19" i="2"/>
  <c r="E19" i="2"/>
  <c r="F19" i="2"/>
  <c r="G19" i="2"/>
  <c r="H19" i="2"/>
  <c r="I19" i="2"/>
  <c r="K19" i="2" s="1"/>
  <c r="O19" i="2"/>
  <c r="P19" i="2"/>
  <c r="Q19" i="2"/>
  <c r="R19" i="2"/>
  <c r="S19" i="2"/>
  <c r="T19" i="2"/>
  <c r="U19" i="2"/>
  <c r="W19" i="2"/>
  <c r="X19" i="2"/>
  <c r="A20" i="2"/>
  <c r="C20" i="2"/>
  <c r="D20" i="2"/>
  <c r="E20" i="2"/>
  <c r="F20" i="2"/>
  <c r="G20" i="2"/>
  <c r="H20" i="2"/>
  <c r="I20" i="2"/>
  <c r="O20" i="2"/>
  <c r="P20" i="2"/>
  <c r="Q20" i="2"/>
  <c r="R20" i="2"/>
  <c r="S20" i="2"/>
  <c r="T20" i="2"/>
  <c r="U20" i="2"/>
  <c r="W20" i="2"/>
  <c r="X20" i="2"/>
  <c r="A21" i="2"/>
  <c r="C21" i="2"/>
  <c r="D21" i="2"/>
  <c r="E21" i="2"/>
  <c r="F21" i="2"/>
  <c r="G21" i="2"/>
  <c r="H21" i="2"/>
  <c r="I21" i="2"/>
  <c r="P21" i="2"/>
  <c r="Q21" i="2"/>
  <c r="R21" i="2"/>
  <c r="S21" i="2"/>
  <c r="T21" i="2"/>
  <c r="U21" i="2"/>
  <c r="W21" i="2"/>
  <c r="X21" i="2"/>
  <c r="A22" i="2"/>
  <c r="C22" i="2"/>
  <c r="D22" i="2"/>
  <c r="E22" i="2"/>
  <c r="F22" i="2"/>
  <c r="G22" i="2"/>
  <c r="H22" i="2"/>
  <c r="I22" i="2"/>
  <c r="O22" i="2"/>
  <c r="P22" i="2"/>
  <c r="Q22" i="2"/>
  <c r="R22" i="2"/>
  <c r="S22" i="2"/>
  <c r="T22" i="2"/>
  <c r="U22" i="2"/>
  <c r="W22" i="2"/>
  <c r="X22" i="2"/>
  <c r="A23" i="2"/>
  <c r="C23" i="2"/>
  <c r="D23" i="2"/>
  <c r="E23" i="2"/>
  <c r="F23" i="2"/>
  <c r="G23" i="2"/>
  <c r="H23" i="2"/>
  <c r="I23" i="2"/>
  <c r="J23" i="2" s="1"/>
  <c r="O23" i="2"/>
  <c r="P23" i="2"/>
  <c r="Q23" i="2"/>
  <c r="R23" i="2"/>
  <c r="S23" i="2"/>
  <c r="T23" i="2"/>
  <c r="U23" i="2"/>
  <c r="W23" i="2"/>
  <c r="X23" i="2"/>
  <c r="A24" i="2"/>
  <c r="C24" i="2"/>
  <c r="D24" i="2"/>
  <c r="E24" i="2"/>
  <c r="F24" i="2"/>
  <c r="G24" i="2"/>
  <c r="H24" i="2"/>
  <c r="I24" i="2"/>
  <c r="K24" i="2" s="1"/>
  <c r="O24" i="2"/>
  <c r="P24" i="2"/>
  <c r="Q24" i="2"/>
  <c r="R24" i="2"/>
  <c r="S24" i="2"/>
  <c r="T24" i="2"/>
  <c r="U24" i="2"/>
  <c r="W24" i="2"/>
  <c r="X24" i="2"/>
  <c r="A25" i="2"/>
  <c r="C25" i="2"/>
  <c r="D25" i="2"/>
  <c r="E25" i="2"/>
  <c r="F25" i="2"/>
  <c r="G25" i="2"/>
  <c r="H25" i="2"/>
  <c r="I25" i="2"/>
  <c r="K25" i="2" s="1"/>
  <c r="O25" i="2"/>
  <c r="P25" i="2"/>
  <c r="Q25" i="2"/>
  <c r="R25" i="2"/>
  <c r="S25" i="2"/>
  <c r="T25" i="2"/>
  <c r="U25" i="2"/>
  <c r="W25" i="2"/>
  <c r="X25" i="2"/>
  <c r="A26" i="2"/>
  <c r="C26" i="2"/>
  <c r="D26" i="2"/>
  <c r="E26" i="2"/>
  <c r="F26" i="2"/>
  <c r="G26" i="2"/>
  <c r="H26" i="2"/>
  <c r="I26" i="2"/>
  <c r="O26" i="2"/>
  <c r="P26" i="2"/>
  <c r="Q26" i="2"/>
  <c r="R26" i="2"/>
  <c r="S26" i="2"/>
  <c r="T26" i="2"/>
  <c r="U26" i="2"/>
  <c r="W26" i="2"/>
  <c r="X26" i="2"/>
  <c r="A27" i="2"/>
  <c r="C27" i="2"/>
  <c r="D27" i="2"/>
  <c r="E27" i="2"/>
  <c r="F27" i="2"/>
  <c r="G27" i="2"/>
  <c r="H27" i="2"/>
  <c r="I27" i="2"/>
  <c r="O27" i="2"/>
  <c r="P27" i="2"/>
  <c r="Q27" i="2"/>
  <c r="R27" i="2"/>
  <c r="S27" i="2"/>
  <c r="T27" i="2"/>
  <c r="U27" i="2"/>
  <c r="W27" i="2"/>
  <c r="X27" i="2"/>
  <c r="A28" i="2"/>
  <c r="C28" i="2"/>
  <c r="D28" i="2"/>
  <c r="E28" i="2"/>
  <c r="F28" i="2"/>
  <c r="G28" i="2"/>
  <c r="H28" i="2"/>
  <c r="I28" i="2"/>
  <c r="J28" i="2" s="1"/>
  <c r="O28" i="2"/>
  <c r="P28" i="2"/>
  <c r="Q28" i="2"/>
  <c r="R28" i="2"/>
  <c r="S28" i="2"/>
  <c r="T28" i="2"/>
  <c r="U28" i="2"/>
  <c r="W28" i="2"/>
  <c r="X28" i="2"/>
  <c r="A29" i="2"/>
  <c r="C29" i="2"/>
  <c r="D29" i="2"/>
  <c r="E29" i="2"/>
  <c r="F29" i="2"/>
  <c r="G29" i="2"/>
  <c r="H29" i="2"/>
  <c r="I29" i="2"/>
  <c r="O29" i="2"/>
  <c r="P29" i="2"/>
  <c r="Q29" i="2"/>
  <c r="R29" i="2"/>
  <c r="S29" i="2"/>
  <c r="T29" i="2"/>
  <c r="U29" i="2"/>
  <c r="W29" i="2"/>
  <c r="X29" i="2"/>
  <c r="A30" i="2"/>
  <c r="C30" i="2"/>
  <c r="D30" i="2"/>
  <c r="E30" i="2"/>
  <c r="F30" i="2"/>
  <c r="G30" i="2"/>
  <c r="H30" i="2"/>
  <c r="I30" i="2"/>
  <c r="J30" i="2" s="1"/>
  <c r="O30" i="2"/>
  <c r="P30" i="2"/>
  <c r="Q30" i="2"/>
  <c r="R30" i="2"/>
  <c r="S30" i="2"/>
  <c r="T30" i="2"/>
  <c r="U30" i="2"/>
  <c r="W30" i="2"/>
  <c r="X30" i="2"/>
  <c r="A31" i="2"/>
  <c r="C31" i="2"/>
  <c r="D31" i="2"/>
  <c r="E31" i="2"/>
  <c r="F31" i="2"/>
  <c r="G31" i="2"/>
  <c r="H31" i="2"/>
  <c r="I31" i="2"/>
  <c r="K31" i="2" s="1"/>
  <c r="O31" i="2"/>
  <c r="P31" i="2"/>
  <c r="Q31" i="2"/>
  <c r="R31" i="2"/>
  <c r="S31" i="2"/>
  <c r="T31" i="2"/>
  <c r="U31" i="2"/>
  <c r="W31" i="2"/>
  <c r="X31" i="2"/>
  <c r="A32" i="2"/>
  <c r="C32" i="2"/>
  <c r="D32" i="2"/>
  <c r="E32" i="2"/>
  <c r="F32" i="2"/>
  <c r="G32" i="2"/>
  <c r="H32" i="2"/>
  <c r="I32" i="2"/>
  <c r="K32" i="2" s="1"/>
  <c r="O32" i="2"/>
  <c r="P32" i="2"/>
  <c r="Q32" i="2"/>
  <c r="R32" i="2"/>
  <c r="S32" i="2"/>
  <c r="T32" i="2"/>
  <c r="U32" i="2"/>
  <c r="W32" i="2"/>
  <c r="X32" i="2"/>
  <c r="A33" i="2"/>
  <c r="C33" i="2"/>
  <c r="D33" i="2"/>
  <c r="E33" i="2"/>
  <c r="F33" i="2"/>
  <c r="G33" i="2"/>
  <c r="H33" i="2"/>
  <c r="I33" i="2"/>
  <c r="P33" i="2"/>
  <c r="Q33" i="2"/>
  <c r="R33" i="2"/>
  <c r="S33" i="2"/>
  <c r="T33" i="2"/>
  <c r="U33" i="2"/>
  <c r="W33" i="2"/>
  <c r="X33" i="2"/>
  <c r="A34" i="2"/>
  <c r="C34" i="2"/>
  <c r="D34" i="2"/>
  <c r="E34" i="2"/>
  <c r="F34" i="2"/>
  <c r="G34" i="2"/>
  <c r="H34" i="2"/>
  <c r="I34" i="2"/>
  <c r="J34" i="2" s="1"/>
  <c r="O34" i="2"/>
  <c r="P34" i="2"/>
  <c r="Q34" i="2"/>
  <c r="R34" i="2"/>
  <c r="S34" i="2"/>
  <c r="T34" i="2"/>
  <c r="U34" i="2"/>
  <c r="W34" i="2"/>
  <c r="X34" i="2"/>
  <c r="A35" i="2"/>
  <c r="C35" i="2"/>
  <c r="D35" i="2"/>
  <c r="E35" i="2"/>
  <c r="F35" i="2"/>
  <c r="G35" i="2"/>
  <c r="H35" i="2"/>
  <c r="I35" i="2"/>
  <c r="J35" i="2" s="1"/>
  <c r="O35" i="2"/>
  <c r="P35" i="2"/>
  <c r="Q35" i="2"/>
  <c r="R35" i="2"/>
  <c r="S35" i="2"/>
  <c r="T35" i="2"/>
  <c r="U35" i="2"/>
  <c r="W35" i="2"/>
  <c r="X35" i="2"/>
  <c r="A36" i="2"/>
  <c r="C36" i="2"/>
  <c r="D36" i="2"/>
  <c r="E36" i="2"/>
  <c r="F36" i="2"/>
  <c r="G36" i="2"/>
  <c r="H36" i="2"/>
  <c r="I36" i="2"/>
  <c r="O36" i="2"/>
  <c r="P36" i="2"/>
  <c r="Q36" i="2"/>
  <c r="R36" i="2"/>
  <c r="S36" i="2"/>
  <c r="T36" i="2"/>
  <c r="U36" i="2"/>
  <c r="W36" i="2"/>
  <c r="X36" i="2"/>
  <c r="A37" i="2"/>
  <c r="C37" i="2"/>
  <c r="D37" i="2"/>
  <c r="E37" i="2"/>
  <c r="F37" i="2"/>
  <c r="G37" i="2"/>
  <c r="H37" i="2"/>
  <c r="I37" i="2"/>
  <c r="O37" i="2"/>
  <c r="P37" i="2"/>
  <c r="Q37" i="2"/>
  <c r="R37" i="2"/>
  <c r="S37" i="2"/>
  <c r="T37" i="2"/>
  <c r="U37" i="2"/>
  <c r="W37" i="2"/>
  <c r="X37" i="2"/>
  <c r="A38" i="2"/>
  <c r="C38" i="2"/>
  <c r="D38" i="2"/>
  <c r="E38" i="2"/>
  <c r="F38" i="2"/>
  <c r="G38" i="2"/>
  <c r="H38" i="2"/>
  <c r="I38" i="2"/>
  <c r="O38" i="2"/>
  <c r="P38" i="2"/>
  <c r="Q38" i="2"/>
  <c r="R38" i="2"/>
  <c r="S38" i="2"/>
  <c r="T38" i="2"/>
  <c r="U38" i="2"/>
  <c r="W38" i="2"/>
  <c r="X38" i="2"/>
  <c r="A39" i="2"/>
  <c r="C39" i="2"/>
  <c r="D39" i="2"/>
  <c r="E39" i="2"/>
  <c r="F39" i="2"/>
  <c r="G39" i="2"/>
  <c r="H39" i="2"/>
  <c r="I39" i="2"/>
  <c r="J39" i="2" s="1"/>
  <c r="O39" i="2"/>
  <c r="P39" i="2"/>
  <c r="Q39" i="2"/>
  <c r="R39" i="2"/>
  <c r="S39" i="2"/>
  <c r="T39" i="2"/>
  <c r="U39" i="2"/>
  <c r="W39" i="2"/>
  <c r="X39" i="2"/>
  <c r="A40" i="2"/>
  <c r="C40" i="2"/>
  <c r="D40" i="2"/>
  <c r="E40" i="2"/>
  <c r="F40" i="2"/>
  <c r="G40" i="2"/>
  <c r="H40" i="2"/>
  <c r="I40" i="2"/>
  <c r="K40" i="2" s="1"/>
  <c r="O40" i="2"/>
  <c r="P40" i="2"/>
  <c r="Q40" i="2"/>
  <c r="R40" i="2"/>
  <c r="S40" i="2"/>
  <c r="T40" i="2"/>
  <c r="U40" i="2"/>
  <c r="W40" i="2"/>
  <c r="X40" i="2"/>
  <c r="A41" i="2"/>
  <c r="C41" i="2"/>
  <c r="D41" i="2"/>
  <c r="E41" i="2"/>
  <c r="F41" i="2"/>
  <c r="G41" i="2"/>
  <c r="H41" i="2"/>
  <c r="I41" i="2"/>
  <c r="K41" i="2" s="1"/>
  <c r="O41" i="2"/>
  <c r="P41" i="2"/>
  <c r="Q41" i="2"/>
  <c r="R41" i="2"/>
  <c r="S41" i="2"/>
  <c r="T41" i="2"/>
  <c r="U41" i="2"/>
  <c r="W41" i="2"/>
  <c r="X41" i="2"/>
  <c r="A42" i="2"/>
  <c r="C42" i="2"/>
  <c r="D42" i="2"/>
  <c r="E42" i="2"/>
  <c r="F42" i="2"/>
  <c r="G42" i="2"/>
  <c r="H42" i="2"/>
  <c r="I42" i="2"/>
  <c r="J42" i="2" s="1"/>
  <c r="O42" i="2"/>
  <c r="P42" i="2"/>
  <c r="Q42" i="2"/>
  <c r="R42" i="2"/>
  <c r="S42" i="2"/>
  <c r="T42" i="2"/>
  <c r="U42" i="2"/>
  <c r="W42" i="2"/>
  <c r="X42" i="2"/>
  <c r="A43" i="2"/>
  <c r="C43" i="2"/>
  <c r="D43" i="2"/>
  <c r="E43" i="2"/>
  <c r="F43" i="2"/>
  <c r="G43" i="2"/>
  <c r="H43" i="2"/>
  <c r="I43" i="2"/>
  <c r="J43" i="2" s="1"/>
  <c r="O43" i="2"/>
  <c r="P43" i="2"/>
  <c r="Q43" i="2"/>
  <c r="R43" i="2"/>
  <c r="S43" i="2"/>
  <c r="T43" i="2"/>
  <c r="U43" i="2"/>
  <c r="W43" i="2"/>
  <c r="X43" i="2"/>
  <c r="A44" i="2"/>
  <c r="C44" i="2"/>
  <c r="D44" i="2"/>
  <c r="E44" i="2"/>
  <c r="F44" i="2"/>
  <c r="G44" i="2"/>
  <c r="H44" i="2"/>
  <c r="I44" i="2"/>
  <c r="J44" i="2" s="1"/>
  <c r="O44" i="2"/>
  <c r="P44" i="2"/>
  <c r="Q44" i="2"/>
  <c r="R44" i="2"/>
  <c r="S44" i="2"/>
  <c r="T44" i="2"/>
  <c r="U44" i="2"/>
  <c r="W44" i="2"/>
  <c r="X44" i="2"/>
  <c r="A45" i="2"/>
  <c r="C45" i="2"/>
  <c r="D45" i="2"/>
  <c r="E45" i="2"/>
  <c r="F45" i="2"/>
  <c r="G45" i="2"/>
  <c r="H45" i="2"/>
  <c r="I45" i="2"/>
  <c r="K45" i="2" s="1"/>
  <c r="O45" i="2"/>
  <c r="P45" i="2"/>
  <c r="Q45" i="2"/>
  <c r="R45" i="2"/>
  <c r="S45" i="2"/>
  <c r="T45" i="2"/>
  <c r="U45" i="2"/>
  <c r="W45" i="2"/>
  <c r="X45" i="2"/>
  <c r="A46" i="2"/>
  <c r="C46" i="2"/>
  <c r="D46" i="2"/>
  <c r="E46" i="2"/>
  <c r="F46" i="2"/>
  <c r="G46" i="2"/>
  <c r="H46" i="2"/>
  <c r="I46" i="2"/>
  <c r="J46" i="2" s="1"/>
  <c r="O46" i="2"/>
  <c r="P46" i="2"/>
  <c r="Q46" i="2"/>
  <c r="R46" i="2"/>
  <c r="S46" i="2"/>
  <c r="T46" i="2"/>
  <c r="U46" i="2"/>
  <c r="W46" i="2"/>
  <c r="X46" i="2"/>
  <c r="A47" i="2"/>
  <c r="C47" i="2"/>
  <c r="D47" i="2"/>
  <c r="E47" i="2"/>
  <c r="F47" i="2"/>
  <c r="G47" i="2"/>
  <c r="H47" i="2"/>
  <c r="I47" i="2"/>
  <c r="O47" i="2"/>
  <c r="P47" i="2"/>
  <c r="Q47" i="2"/>
  <c r="R47" i="2"/>
  <c r="S47" i="2"/>
  <c r="T47" i="2"/>
  <c r="U47" i="2"/>
  <c r="W47" i="2"/>
  <c r="X47" i="2"/>
  <c r="A48" i="2"/>
  <c r="C48" i="2"/>
  <c r="D48" i="2"/>
  <c r="E48" i="2"/>
  <c r="F48" i="2"/>
  <c r="G48" i="2"/>
  <c r="H48" i="2"/>
  <c r="I48" i="2"/>
  <c r="K48" i="2" s="1"/>
  <c r="O48" i="2"/>
  <c r="P48" i="2"/>
  <c r="Q48" i="2"/>
  <c r="R48" i="2"/>
  <c r="S48" i="2"/>
  <c r="T48" i="2"/>
  <c r="U48" i="2"/>
  <c r="W48" i="2"/>
  <c r="X48" i="2"/>
  <c r="A49" i="2"/>
  <c r="C49" i="2"/>
  <c r="D49" i="2"/>
  <c r="E49" i="2"/>
  <c r="F49" i="2"/>
  <c r="G49" i="2"/>
  <c r="H49" i="2"/>
  <c r="I49" i="2"/>
  <c r="K49" i="2" s="1"/>
  <c r="O49" i="2"/>
  <c r="P49" i="2"/>
  <c r="Q49" i="2"/>
  <c r="R49" i="2"/>
  <c r="S49" i="2"/>
  <c r="T49" i="2"/>
  <c r="U49" i="2"/>
  <c r="W49" i="2"/>
  <c r="X49" i="2"/>
  <c r="A50" i="2"/>
  <c r="C50" i="2"/>
  <c r="D50" i="2"/>
  <c r="E50" i="2"/>
  <c r="F50" i="2"/>
  <c r="G50" i="2"/>
  <c r="H50" i="2"/>
  <c r="I50" i="2"/>
  <c r="O50" i="2"/>
  <c r="P50" i="2"/>
  <c r="Q50" i="2"/>
  <c r="R50" i="2"/>
  <c r="S50" i="2"/>
  <c r="T50" i="2"/>
  <c r="U50" i="2"/>
  <c r="W50" i="2"/>
  <c r="X50" i="2"/>
  <c r="C495" i="2"/>
  <c r="D495" i="2"/>
  <c r="E495" i="2"/>
  <c r="F495" i="2"/>
  <c r="G495" i="2"/>
  <c r="H495" i="2"/>
  <c r="I495" i="2"/>
  <c r="K495" i="2" s="1"/>
  <c r="O495" i="2"/>
  <c r="P495" i="2"/>
  <c r="Q495" i="2"/>
  <c r="R495" i="2"/>
  <c r="S495" i="2"/>
  <c r="T495" i="2"/>
  <c r="U495" i="2"/>
  <c r="W495" i="2"/>
  <c r="X495" i="2"/>
  <c r="A496" i="2"/>
  <c r="C496" i="2"/>
  <c r="D496" i="2"/>
  <c r="E496" i="2"/>
  <c r="F496" i="2"/>
  <c r="G496" i="2"/>
  <c r="H496" i="2"/>
  <c r="I496" i="2"/>
  <c r="J496" i="2" s="1"/>
  <c r="O496" i="2"/>
  <c r="P496" i="2"/>
  <c r="Q496" i="2"/>
  <c r="R496" i="2"/>
  <c r="S496" i="2"/>
  <c r="T496" i="2"/>
  <c r="U496" i="2"/>
  <c r="W496" i="2"/>
  <c r="X496" i="2"/>
  <c r="A51" i="2"/>
  <c r="C51" i="2"/>
  <c r="D51" i="2"/>
  <c r="E51" i="2"/>
  <c r="F51" i="2"/>
  <c r="G51" i="2"/>
  <c r="H51" i="2"/>
  <c r="I51" i="2"/>
  <c r="O51" i="2"/>
  <c r="P51" i="2"/>
  <c r="Q51" i="2"/>
  <c r="R51" i="2"/>
  <c r="S51" i="2"/>
  <c r="T51" i="2"/>
  <c r="U51" i="2"/>
  <c r="W51" i="2"/>
  <c r="X51" i="2"/>
  <c r="A52" i="2"/>
  <c r="C52" i="2"/>
  <c r="D52" i="2"/>
  <c r="E52" i="2"/>
  <c r="F52" i="2"/>
  <c r="G52" i="2"/>
  <c r="H52" i="2"/>
  <c r="I52" i="2"/>
  <c r="O52" i="2"/>
  <c r="P52" i="2"/>
  <c r="Q52" i="2"/>
  <c r="R52" i="2"/>
  <c r="S52" i="2"/>
  <c r="T52" i="2"/>
  <c r="U52" i="2"/>
  <c r="W52" i="2"/>
  <c r="X52" i="2"/>
  <c r="A53" i="2"/>
  <c r="C53" i="2"/>
  <c r="D53" i="2"/>
  <c r="E53" i="2"/>
  <c r="F53" i="2"/>
  <c r="G53" i="2"/>
  <c r="H53" i="2"/>
  <c r="I53" i="2"/>
  <c r="J53" i="2" s="1"/>
  <c r="O53" i="2"/>
  <c r="P53" i="2"/>
  <c r="V53" i="2" s="1"/>
  <c r="Q53" i="2"/>
  <c r="R53" i="2"/>
  <c r="S53" i="2"/>
  <c r="T53" i="2"/>
  <c r="U53" i="2"/>
  <c r="W53" i="2"/>
  <c r="X53" i="2"/>
  <c r="A54" i="2"/>
  <c r="C54" i="2"/>
  <c r="D54" i="2"/>
  <c r="E54" i="2"/>
  <c r="F54" i="2"/>
  <c r="G54" i="2"/>
  <c r="H54" i="2"/>
  <c r="I54" i="2"/>
  <c r="J54" i="2" s="1"/>
  <c r="O54" i="2"/>
  <c r="P54" i="2"/>
  <c r="Q54" i="2"/>
  <c r="R54" i="2"/>
  <c r="S54" i="2"/>
  <c r="T54" i="2"/>
  <c r="U54" i="2"/>
  <c r="W54" i="2"/>
  <c r="X54" i="2"/>
  <c r="A55" i="2"/>
  <c r="C55" i="2"/>
  <c r="D55" i="2"/>
  <c r="E55" i="2"/>
  <c r="F55" i="2"/>
  <c r="G55" i="2"/>
  <c r="H55" i="2"/>
  <c r="I55" i="2"/>
  <c r="K55" i="2" s="1"/>
  <c r="O55" i="2"/>
  <c r="P55" i="2"/>
  <c r="Q55" i="2"/>
  <c r="R55" i="2"/>
  <c r="S55" i="2"/>
  <c r="T55" i="2"/>
  <c r="U55" i="2"/>
  <c r="W55" i="2"/>
  <c r="X55" i="2"/>
  <c r="A56" i="2"/>
  <c r="C56" i="2"/>
  <c r="D56" i="2"/>
  <c r="E56" i="2"/>
  <c r="F56" i="2"/>
  <c r="G56" i="2"/>
  <c r="H56" i="2"/>
  <c r="I56" i="2"/>
  <c r="J56" i="2" s="1"/>
  <c r="O56" i="2"/>
  <c r="P56" i="2"/>
  <c r="Q56" i="2"/>
  <c r="R56" i="2"/>
  <c r="S56" i="2"/>
  <c r="T56" i="2"/>
  <c r="U56" i="2"/>
  <c r="W56" i="2"/>
  <c r="X56" i="2"/>
  <c r="A57" i="2"/>
  <c r="C57" i="2"/>
  <c r="D57" i="2"/>
  <c r="E57" i="2"/>
  <c r="F57" i="2"/>
  <c r="G57" i="2"/>
  <c r="H57" i="2"/>
  <c r="I57" i="2"/>
  <c r="J57" i="2" s="1"/>
  <c r="O57" i="2"/>
  <c r="P57" i="2"/>
  <c r="Q57" i="2"/>
  <c r="R57" i="2"/>
  <c r="S57" i="2"/>
  <c r="T57" i="2"/>
  <c r="U57" i="2"/>
  <c r="W57" i="2"/>
  <c r="X57" i="2"/>
  <c r="A58" i="2"/>
  <c r="C58" i="2"/>
  <c r="D58" i="2"/>
  <c r="E58" i="2"/>
  <c r="F58" i="2"/>
  <c r="G58" i="2"/>
  <c r="H58" i="2"/>
  <c r="I58" i="2"/>
  <c r="J58" i="2" s="1"/>
  <c r="O58" i="2"/>
  <c r="P58" i="2"/>
  <c r="Q58" i="2"/>
  <c r="R58" i="2"/>
  <c r="S58" i="2"/>
  <c r="T58" i="2"/>
  <c r="U58" i="2"/>
  <c r="W58" i="2"/>
  <c r="X58" i="2"/>
  <c r="A59" i="2"/>
  <c r="C59" i="2"/>
  <c r="D59" i="2"/>
  <c r="E59" i="2"/>
  <c r="F59" i="2"/>
  <c r="G59" i="2"/>
  <c r="H59" i="2"/>
  <c r="I59" i="2"/>
  <c r="O59" i="2"/>
  <c r="P59" i="2"/>
  <c r="Q59" i="2"/>
  <c r="R59" i="2"/>
  <c r="S59" i="2"/>
  <c r="T59" i="2"/>
  <c r="U59" i="2"/>
  <c r="W59" i="2"/>
  <c r="X59" i="2"/>
  <c r="A60" i="2"/>
  <c r="C60" i="2"/>
  <c r="D60" i="2"/>
  <c r="E60" i="2"/>
  <c r="F60" i="2"/>
  <c r="G60" i="2"/>
  <c r="H60" i="2"/>
  <c r="I60" i="2"/>
  <c r="K60" i="2" s="1"/>
  <c r="O60" i="2"/>
  <c r="P60" i="2"/>
  <c r="Q60" i="2"/>
  <c r="R60" i="2"/>
  <c r="S60" i="2"/>
  <c r="T60" i="2"/>
  <c r="U60" i="2"/>
  <c r="W60" i="2"/>
  <c r="X60" i="2"/>
  <c r="A61" i="2"/>
  <c r="C61" i="2"/>
  <c r="D61" i="2"/>
  <c r="E61" i="2"/>
  <c r="F61" i="2"/>
  <c r="G61" i="2"/>
  <c r="H61" i="2"/>
  <c r="I61" i="2"/>
  <c r="J61" i="2" s="1"/>
  <c r="O61" i="2"/>
  <c r="P61" i="2"/>
  <c r="Q61" i="2"/>
  <c r="R61" i="2"/>
  <c r="S61" i="2"/>
  <c r="T61" i="2"/>
  <c r="U61" i="2"/>
  <c r="W61" i="2"/>
  <c r="X61" i="2"/>
  <c r="A62" i="2"/>
  <c r="C62" i="2"/>
  <c r="D62" i="2"/>
  <c r="E62" i="2"/>
  <c r="F62" i="2"/>
  <c r="G62" i="2"/>
  <c r="H62" i="2"/>
  <c r="I62" i="2"/>
  <c r="K62" i="2" s="1"/>
  <c r="O62" i="2"/>
  <c r="P62" i="2"/>
  <c r="Q62" i="2"/>
  <c r="R62" i="2"/>
  <c r="S62" i="2"/>
  <c r="T62" i="2"/>
  <c r="U62" i="2"/>
  <c r="W62" i="2"/>
  <c r="X62" i="2"/>
  <c r="A63" i="2"/>
  <c r="C63" i="2"/>
  <c r="D63" i="2"/>
  <c r="E63" i="2"/>
  <c r="F63" i="2"/>
  <c r="G63" i="2"/>
  <c r="H63" i="2"/>
  <c r="I63" i="2"/>
  <c r="O63" i="2"/>
  <c r="P63" i="2"/>
  <c r="Q63" i="2"/>
  <c r="R63" i="2"/>
  <c r="S63" i="2"/>
  <c r="T63" i="2"/>
  <c r="U63" i="2"/>
  <c r="W63" i="2"/>
  <c r="X63" i="2"/>
  <c r="A64" i="2"/>
  <c r="C64" i="2"/>
  <c r="D64" i="2"/>
  <c r="E64" i="2"/>
  <c r="F64" i="2"/>
  <c r="G64" i="2"/>
  <c r="H64" i="2"/>
  <c r="I64" i="2"/>
  <c r="O64" i="2"/>
  <c r="P64" i="2"/>
  <c r="Q64" i="2"/>
  <c r="R64" i="2"/>
  <c r="S64" i="2"/>
  <c r="T64" i="2"/>
  <c r="U64" i="2"/>
  <c r="W64" i="2"/>
  <c r="X64" i="2"/>
  <c r="A65" i="2"/>
  <c r="C65" i="2"/>
  <c r="D65" i="2"/>
  <c r="E65" i="2"/>
  <c r="F65" i="2"/>
  <c r="G65" i="2"/>
  <c r="H65" i="2"/>
  <c r="I65" i="2"/>
  <c r="O65" i="2"/>
  <c r="P65" i="2"/>
  <c r="Q65" i="2"/>
  <c r="R65" i="2"/>
  <c r="S65" i="2"/>
  <c r="T65" i="2"/>
  <c r="U65" i="2"/>
  <c r="W65" i="2"/>
  <c r="X65" i="2"/>
  <c r="A66" i="2"/>
  <c r="C66" i="2"/>
  <c r="D66" i="2"/>
  <c r="E66" i="2"/>
  <c r="F66" i="2"/>
  <c r="G66" i="2"/>
  <c r="H66" i="2"/>
  <c r="I66" i="2"/>
  <c r="O66" i="2"/>
  <c r="P66" i="2"/>
  <c r="Q66" i="2"/>
  <c r="R66" i="2"/>
  <c r="S66" i="2"/>
  <c r="T66" i="2"/>
  <c r="U66" i="2"/>
  <c r="W66" i="2"/>
  <c r="X66" i="2"/>
  <c r="A67" i="2"/>
  <c r="C67" i="2"/>
  <c r="D67" i="2"/>
  <c r="E67" i="2"/>
  <c r="F67" i="2"/>
  <c r="G67" i="2"/>
  <c r="H67" i="2"/>
  <c r="I67" i="2"/>
  <c r="K67" i="2" s="1"/>
  <c r="O67" i="2"/>
  <c r="P67" i="2"/>
  <c r="Q67" i="2"/>
  <c r="R67" i="2"/>
  <c r="S67" i="2"/>
  <c r="T67" i="2"/>
  <c r="U67" i="2"/>
  <c r="W67" i="2"/>
  <c r="X67" i="2"/>
  <c r="A68" i="2"/>
  <c r="C68" i="2"/>
  <c r="D68" i="2"/>
  <c r="E68" i="2"/>
  <c r="F68" i="2"/>
  <c r="G68" i="2"/>
  <c r="H68" i="2"/>
  <c r="I68" i="2"/>
  <c r="K68" i="2" s="1"/>
  <c r="O68" i="2"/>
  <c r="P68" i="2"/>
  <c r="Q68" i="2"/>
  <c r="R68" i="2"/>
  <c r="S68" i="2"/>
  <c r="T68" i="2"/>
  <c r="U68" i="2"/>
  <c r="W68" i="2"/>
  <c r="X68" i="2"/>
  <c r="A69" i="2"/>
  <c r="C69" i="2"/>
  <c r="D69" i="2"/>
  <c r="E69" i="2"/>
  <c r="F69" i="2"/>
  <c r="G69" i="2"/>
  <c r="H69" i="2"/>
  <c r="I69" i="2"/>
  <c r="J69" i="2" s="1"/>
  <c r="O69" i="2"/>
  <c r="P69" i="2"/>
  <c r="Q69" i="2"/>
  <c r="R69" i="2"/>
  <c r="S69" i="2"/>
  <c r="T69" i="2"/>
  <c r="U69" i="2"/>
  <c r="W69" i="2"/>
  <c r="X69" i="2"/>
  <c r="A70" i="2"/>
  <c r="C70" i="2"/>
  <c r="D70" i="2"/>
  <c r="E70" i="2"/>
  <c r="F70" i="2"/>
  <c r="G70" i="2"/>
  <c r="H70" i="2"/>
  <c r="I70" i="2"/>
  <c r="K70" i="2" s="1"/>
  <c r="O70" i="2"/>
  <c r="P70" i="2"/>
  <c r="Q70" i="2"/>
  <c r="R70" i="2"/>
  <c r="S70" i="2"/>
  <c r="T70" i="2"/>
  <c r="U70" i="2"/>
  <c r="W70" i="2"/>
  <c r="X70" i="2"/>
  <c r="A71" i="2"/>
  <c r="C71" i="2"/>
  <c r="D71" i="2"/>
  <c r="E71" i="2"/>
  <c r="F71" i="2"/>
  <c r="G71" i="2"/>
  <c r="H71" i="2"/>
  <c r="I71" i="2"/>
  <c r="J71" i="2" s="1"/>
  <c r="O71" i="2"/>
  <c r="P71" i="2"/>
  <c r="Q71" i="2"/>
  <c r="R71" i="2"/>
  <c r="S71" i="2"/>
  <c r="T71" i="2"/>
  <c r="U71" i="2"/>
  <c r="W71" i="2"/>
  <c r="X71" i="2"/>
  <c r="A72" i="2"/>
  <c r="C72" i="2"/>
  <c r="D72" i="2"/>
  <c r="E72" i="2"/>
  <c r="F72" i="2"/>
  <c r="G72" i="2"/>
  <c r="H72" i="2"/>
  <c r="I72" i="2"/>
  <c r="K72" i="2" s="1"/>
  <c r="O72" i="2"/>
  <c r="P72" i="2"/>
  <c r="Q72" i="2"/>
  <c r="R72" i="2"/>
  <c r="S72" i="2"/>
  <c r="T72" i="2"/>
  <c r="U72" i="2"/>
  <c r="W72" i="2"/>
  <c r="X72" i="2"/>
  <c r="A73" i="2"/>
  <c r="C73" i="2"/>
  <c r="D73" i="2"/>
  <c r="E73" i="2"/>
  <c r="F73" i="2"/>
  <c r="G73" i="2"/>
  <c r="H73" i="2"/>
  <c r="I73" i="2"/>
  <c r="J73" i="2" s="1"/>
  <c r="O73" i="2"/>
  <c r="P73" i="2"/>
  <c r="Q73" i="2"/>
  <c r="R73" i="2"/>
  <c r="S73" i="2"/>
  <c r="T73" i="2"/>
  <c r="U73" i="2"/>
  <c r="W73" i="2"/>
  <c r="X73" i="2"/>
  <c r="A74" i="2"/>
  <c r="C74" i="2"/>
  <c r="D74" i="2"/>
  <c r="E74" i="2"/>
  <c r="F74" i="2"/>
  <c r="G74" i="2"/>
  <c r="H74" i="2"/>
  <c r="I74" i="2"/>
  <c r="J74" i="2" s="1"/>
  <c r="O74" i="2"/>
  <c r="P74" i="2"/>
  <c r="Q74" i="2"/>
  <c r="R74" i="2"/>
  <c r="S74" i="2"/>
  <c r="T74" i="2"/>
  <c r="U74" i="2"/>
  <c r="W74" i="2"/>
  <c r="X74" i="2"/>
  <c r="A75" i="2"/>
  <c r="C75" i="2"/>
  <c r="D75" i="2"/>
  <c r="E75" i="2"/>
  <c r="F75" i="2"/>
  <c r="G75" i="2"/>
  <c r="H75" i="2"/>
  <c r="I75" i="2"/>
  <c r="O75" i="2"/>
  <c r="P75" i="2"/>
  <c r="Q75" i="2"/>
  <c r="R75" i="2"/>
  <c r="S75" i="2"/>
  <c r="T75" i="2"/>
  <c r="U75" i="2"/>
  <c r="W75" i="2"/>
  <c r="X75" i="2"/>
  <c r="A76" i="2"/>
  <c r="C76" i="2"/>
  <c r="D76" i="2"/>
  <c r="E76" i="2"/>
  <c r="F76" i="2"/>
  <c r="G76" i="2"/>
  <c r="H76" i="2"/>
  <c r="I76" i="2"/>
  <c r="K76" i="2" s="1"/>
  <c r="O76" i="2"/>
  <c r="P76" i="2"/>
  <c r="Q76" i="2"/>
  <c r="R76" i="2"/>
  <c r="S76" i="2"/>
  <c r="T76" i="2"/>
  <c r="U76" i="2"/>
  <c r="W76" i="2"/>
  <c r="X76" i="2"/>
  <c r="A77" i="2"/>
  <c r="C77" i="2"/>
  <c r="D77" i="2"/>
  <c r="E77" i="2"/>
  <c r="F77" i="2"/>
  <c r="G77" i="2"/>
  <c r="H77" i="2"/>
  <c r="I77" i="2"/>
  <c r="O77" i="2"/>
  <c r="P77" i="2"/>
  <c r="Q77" i="2"/>
  <c r="R77" i="2"/>
  <c r="S77" i="2"/>
  <c r="T77" i="2"/>
  <c r="U77" i="2"/>
  <c r="W77" i="2"/>
  <c r="X77" i="2"/>
  <c r="A78" i="2"/>
  <c r="C78" i="2"/>
  <c r="D78" i="2"/>
  <c r="E78" i="2"/>
  <c r="F78" i="2"/>
  <c r="G78" i="2"/>
  <c r="H78" i="2"/>
  <c r="I78" i="2"/>
  <c r="K78" i="2" s="1"/>
  <c r="O78" i="2"/>
  <c r="P78" i="2"/>
  <c r="Q78" i="2"/>
  <c r="R78" i="2"/>
  <c r="S78" i="2"/>
  <c r="T78" i="2"/>
  <c r="U78" i="2"/>
  <c r="W78" i="2"/>
  <c r="X78" i="2"/>
  <c r="A79" i="2"/>
  <c r="C79" i="2"/>
  <c r="D79" i="2"/>
  <c r="E79" i="2"/>
  <c r="F79" i="2"/>
  <c r="G79" i="2"/>
  <c r="H79" i="2"/>
  <c r="I79" i="2"/>
  <c r="O79" i="2"/>
  <c r="P79" i="2"/>
  <c r="Q79" i="2"/>
  <c r="R79" i="2"/>
  <c r="S79" i="2"/>
  <c r="T79" i="2"/>
  <c r="U79" i="2"/>
  <c r="W79" i="2"/>
  <c r="X79" i="2"/>
  <c r="A80" i="2"/>
  <c r="C80" i="2"/>
  <c r="D80" i="2"/>
  <c r="E80" i="2"/>
  <c r="F80" i="2"/>
  <c r="G80" i="2"/>
  <c r="H80" i="2"/>
  <c r="I80" i="2"/>
  <c r="O80" i="2"/>
  <c r="P80" i="2"/>
  <c r="Q80" i="2"/>
  <c r="R80" i="2"/>
  <c r="S80" i="2"/>
  <c r="T80" i="2"/>
  <c r="U80" i="2"/>
  <c r="W80" i="2"/>
  <c r="X80" i="2"/>
  <c r="A81" i="2"/>
  <c r="C81" i="2"/>
  <c r="D81" i="2"/>
  <c r="E81" i="2"/>
  <c r="F81" i="2"/>
  <c r="G81" i="2"/>
  <c r="H81" i="2"/>
  <c r="I81" i="2"/>
  <c r="O81" i="2"/>
  <c r="P81" i="2"/>
  <c r="Q81" i="2"/>
  <c r="R81" i="2"/>
  <c r="S81" i="2"/>
  <c r="T81" i="2"/>
  <c r="U81" i="2"/>
  <c r="W81" i="2"/>
  <c r="X81" i="2"/>
  <c r="A82" i="2"/>
  <c r="C82" i="2"/>
  <c r="D82" i="2"/>
  <c r="E82" i="2"/>
  <c r="F82" i="2"/>
  <c r="G82" i="2"/>
  <c r="H82" i="2"/>
  <c r="I82" i="2"/>
  <c r="K82" i="2" s="1"/>
  <c r="O82" i="2"/>
  <c r="P82" i="2"/>
  <c r="Q82" i="2"/>
  <c r="R82" i="2"/>
  <c r="S82" i="2"/>
  <c r="T82" i="2"/>
  <c r="U82" i="2"/>
  <c r="W82" i="2"/>
  <c r="X82" i="2"/>
  <c r="A83" i="2"/>
  <c r="C83" i="2"/>
  <c r="D83" i="2"/>
  <c r="E83" i="2"/>
  <c r="F83" i="2"/>
  <c r="G83" i="2"/>
  <c r="H83" i="2"/>
  <c r="I83" i="2"/>
  <c r="O83" i="2"/>
  <c r="P83" i="2"/>
  <c r="Q83" i="2"/>
  <c r="R83" i="2"/>
  <c r="S83" i="2"/>
  <c r="T83" i="2"/>
  <c r="U83" i="2"/>
  <c r="W83" i="2"/>
  <c r="X83" i="2"/>
  <c r="A84" i="2"/>
  <c r="C84" i="2"/>
  <c r="D84" i="2"/>
  <c r="E84" i="2"/>
  <c r="F84" i="2"/>
  <c r="G84" i="2"/>
  <c r="H84" i="2"/>
  <c r="I84" i="2"/>
  <c r="K84" i="2" s="1"/>
  <c r="O84" i="2"/>
  <c r="P84" i="2"/>
  <c r="Q84" i="2"/>
  <c r="R84" i="2"/>
  <c r="S84" i="2"/>
  <c r="T84" i="2"/>
  <c r="U84" i="2"/>
  <c r="W84" i="2"/>
  <c r="X84" i="2"/>
  <c r="A85" i="2"/>
  <c r="C85" i="2"/>
  <c r="D85" i="2"/>
  <c r="E85" i="2"/>
  <c r="F85" i="2"/>
  <c r="G85" i="2"/>
  <c r="H85" i="2"/>
  <c r="I85" i="2"/>
  <c r="O85" i="2"/>
  <c r="P85" i="2"/>
  <c r="Q85" i="2"/>
  <c r="R85" i="2"/>
  <c r="S85" i="2"/>
  <c r="T85" i="2"/>
  <c r="U85" i="2"/>
  <c r="W85" i="2"/>
  <c r="X85" i="2"/>
  <c r="A86" i="2"/>
  <c r="C86" i="2"/>
  <c r="D86" i="2"/>
  <c r="E86" i="2"/>
  <c r="F86" i="2"/>
  <c r="G86" i="2"/>
  <c r="H86" i="2"/>
  <c r="I86" i="2"/>
  <c r="K86" i="2" s="1"/>
  <c r="O86" i="2"/>
  <c r="P86" i="2"/>
  <c r="Q86" i="2"/>
  <c r="R86" i="2"/>
  <c r="S86" i="2"/>
  <c r="T86" i="2"/>
  <c r="U86" i="2"/>
  <c r="W86" i="2"/>
  <c r="X86" i="2"/>
  <c r="A87" i="2"/>
  <c r="C87" i="2"/>
  <c r="D87" i="2"/>
  <c r="E87" i="2"/>
  <c r="F87" i="2"/>
  <c r="G87" i="2"/>
  <c r="H87" i="2"/>
  <c r="I87" i="2"/>
  <c r="O87" i="2"/>
  <c r="P87" i="2"/>
  <c r="Q87" i="2"/>
  <c r="R87" i="2"/>
  <c r="S87" i="2"/>
  <c r="T87" i="2"/>
  <c r="U87" i="2"/>
  <c r="W87" i="2"/>
  <c r="X87" i="2"/>
  <c r="A88" i="2"/>
  <c r="C88" i="2"/>
  <c r="D88" i="2"/>
  <c r="E88" i="2"/>
  <c r="F88" i="2"/>
  <c r="G88" i="2"/>
  <c r="H88" i="2"/>
  <c r="I88" i="2"/>
  <c r="O88" i="2"/>
  <c r="P88" i="2"/>
  <c r="Q88" i="2"/>
  <c r="R88" i="2"/>
  <c r="S88" i="2"/>
  <c r="T88" i="2"/>
  <c r="U88" i="2"/>
  <c r="W88" i="2"/>
  <c r="X88" i="2"/>
  <c r="A89" i="2"/>
  <c r="C89" i="2"/>
  <c r="D89" i="2"/>
  <c r="E89" i="2"/>
  <c r="F89" i="2"/>
  <c r="G89" i="2"/>
  <c r="H89" i="2"/>
  <c r="I89" i="2"/>
  <c r="O89" i="2"/>
  <c r="P89" i="2"/>
  <c r="Q89" i="2"/>
  <c r="R89" i="2"/>
  <c r="S89" i="2"/>
  <c r="T89" i="2"/>
  <c r="U89" i="2"/>
  <c r="W89" i="2"/>
  <c r="X89" i="2"/>
  <c r="A90" i="2"/>
  <c r="C90" i="2"/>
  <c r="D90" i="2"/>
  <c r="E90" i="2"/>
  <c r="F90" i="2"/>
  <c r="G90" i="2"/>
  <c r="H90" i="2"/>
  <c r="I90" i="2"/>
  <c r="K90" i="2" s="1"/>
  <c r="O90" i="2"/>
  <c r="P90" i="2"/>
  <c r="Q90" i="2"/>
  <c r="R90" i="2"/>
  <c r="S90" i="2"/>
  <c r="T90" i="2"/>
  <c r="U90" i="2"/>
  <c r="W90" i="2"/>
  <c r="X90" i="2"/>
  <c r="A91" i="2"/>
  <c r="C91" i="2"/>
  <c r="D91" i="2"/>
  <c r="E91" i="2"/>
  <c r="F91" i="2"/>
  <c r="G91" i="2"/>
  <c r="H91" i="2"/>
  <c r="I91" i="2"/>
  <c r="O91" i="2"/>
  <c r="P91" i="2"/>
  <c r="Q91" i="2"/>
  <c r="R91" i="2"/>
  <c r="S91" i="2"/>
  <c r="T91" i="2"/>
  <c r="U91" i="2"/>
  <c r="W91" i="2"/>
  <c r="X91" i="2"/>
  <c r="A92" i="2"/>
  <c r="C92" i="2"/>
  <c r="D92" i="2"/>
  <c r="E92" i="2"/>
  <c r="F92" i="2"/>
  <c r="G92" i="2"/>
  <c r="H92" i="2"/>
  <c r="I92" i="2"/>
  <c r="O92" i="2"/>
  <c r="P92" i="2"/>
  <c r="Q92" i="2"/>
  <c r="R92" i="2"/>
  <c r="S92" i="2"/>
  <c r="T92" i="2"/>
  <c r="U92" i="2"/>
  <c r="W92" i="2"/>
  <c r="X92" i="2"/>
  <c r="A93" i="2"/>
  <c r="C93" i="2"/>
  <c r="D93" i="2"/>
  <c r="E93" i="2"/>
  <c r="F93" i="2"/>
  <c r="G93" i="2"/>
  <c r="H93" i="2"/>
  <c r="I93" i="2"/>
  <c r="O93" i="2"/>
  <c r="P93" i="2"/>
  <c r="Q93" i="2"/>
  <c r="R93" i="2"/>
  <c r="S93" i="2"/>
  <c r="T93" i="2"/>
  <c r="U93" i="2"/>
  <c r="W93" i="2"/>
  <c r="X93" i="2"/>
  <c r="A94" i="2"/>
  <c r="C94" i="2"/>
  <c r="D94" i="2"/>
  <c r="E94" i="2"/>
  <c r="F94" i="2"/>
  <c r="G94" i="2"/>
  <c r="H94" i="2"/>
  <c r="I94" i="2"/>
  <c r="O94" i="2"/>
  <c r="P94" i="2"/>
  <c r="Q94" i="2"/>
  <c r="R94" i="2"/>
  <c r="S94" i="2"/>
  <c r="T94" i="2"/>
  <c r="U94" i="2"/>
  <c r="W94" i="2"/>
  <c r="X94" i="2"/>
  <c r="A95" i="2"/>
  <c r="C95" i="2"/>
  <c r="D95" i="2"/>
  <c r="E95" i="2"/>
  <c r="F95" i="2"/>
  <c r="G95" i="2"/>
  <c r="H95" i="2"/>
  <c r="I95" i="2"/>
  <c r="O95" i="2"/>
  <c r="P95" i="2"/>
  <c r="Q95" i="2"/>
  <c r="R95" i="2"/>
  <c r="S95" i="2"/>
  <c r="T95" i="2"/>
  <c r="U95" i="2"/>
  <c r="W95" i="2"/>
  <c r="X95" i="2"/>
  <c r="A96" i="2"/>
  <c r="C96" i="2"/>
  <c r="D96" i="2"/>
  <c r="E96" i="2"/>
  <c r="F96" i="2"/>
  <c r="G96" i="2"/>
  <c r="H96" i="2"/>
  <c r="I96" i="2"/>
  <c r="O96" i="2"/>
  <c r="P96" i="2"/>
  <c r="Q96" i="2"/>
  <c r="R96" i="2"/>
  <c r="S96" i="2"/>
  <c r="T96" i="2"/>
  <c r="U96" i="2"/>
  <c r="W96" i="2"/>
  <c r="X96" i="2"/>
  <c r="A97" i="2"/>
  <c r="C97" i="2"/>
  <c r="D97" i="2"/>
  <c r="E97" i="2"/>
  <c r="F97" i="2"/>
  <c r="G97" i="2"/>
  <c r="H97" i="2"/>
  <c r="I97" i="2"/>
  <c r="K97" i="2" s="1"/>
  <c r="O97" i="2"/>
  <c r="P97" i="2"/>
  <c r="Q97" i="2"/>
  <c r="R97" i="2"/>
  <c r="S97" i="2"/>
  <c r="T97" i="2"/>
  <c r="U97" i="2"/>
  <c r="W97" i="2"/>
  <c r="X97" i="2"/>
  <c r="A98" i="2"/>
  <c r="C98" i="2"/>
  <c r="D98" i="2"/>
  <c r="E98" i="2"/>
  <c r="F98" i="2"/>
  <c r="G98" i="2"/>
  <c r="H98" i="2"/>
  <c r="I98" i="2"/>
  <c r="O98" i="2"/>
  <c r="P98" i="2"/>
  <c r="Q98" i="2"/>
  <c r="R98" i="2"/>
  <c r="S98" i="2"/>
  <c r="T98" i="2"/>
  <c r="U98" i="2"/>
  <c r="W98" i="2"/>
  <c r="X98" i="2"/>
  <c r="A99" i="2"/>
  <c r="C99" i="2"/>
  <c r="D99" i="2"/>
  <c r="E99" i="2"/>
  <c r="F99" i="2"/>
  <c r="G99" i="2"/>
  <c r="H99" i="2"/>
  <c r="I99" i="2"/>
  <c r="O99" i="2"/>
  <c r="P99" i="2"/>
  <c r="Q99" i="2"/>
  <c r="R99" i="2"/>
  <c r="S99" i="2"/>
  <c r="T99" i="2"/>
  <c r="U99" i="2"/>
  <c r="W99" i="2"/>
  <c r="X99" i="2"/>
  <c r="A100" i="2"/>
  <c r="C100" i="2"/>
  <c r="D100" i="2"/>
  <c r="E100" i="2"/>
  <c r="F100" i="2"/>
  <c r="G100" i="2"/>
  <c r="H100" i="2"/>
  <c r="I100" i="2"/>
  <c r="O100" i="2"/>
  <c r="P100" i="2"/>
  <c r="Q100" i="2"/>
  <c r="R100" i="2"/>
  <c r="S100" i="2"/>
  <c r="T100" i="2"/>
  <c r="U100" i="2"/>
  <c r="W100" i="2"/>
  <c r="X100" i="2"/>
  <c r="A101" i="2"/>
  <c r="C101" i="2"/>
  <c r="D101" i="2"/>
  <c r="E101" i="2"/>
  <c r="F101" i="2"/>
  <c r="G101" i="2"/>
  <c r="H101" i="2"/>
  <c r="I101" i="2"/>
  <c r="O101" i="2"/>
  <c r="P101" i="2"/>
  <c r="Q101" i="2"/>
  <c r="R101" i="2"/>
  <c r="S101" i="2"/>
  <c r="T101" i="2"/>
  <c r="U101" i="2"/>
  <c r="W101" i="2"/>
  <c r="X101" i="2"/>
  <c r="A102" i="2"/>
  <c r="C102" i="2"/>
  <c r="D102" i="2"/>
  <c r="E102" i="2"/>
  <c r="F102" i="2"/>
  <c r="G102" i="2"/>
  <c r="H102" i="2"/>
  <c r="I102" i="2"/>
  <c r="O102" i="2"/>
  <c r="P102" i="2"/>
  <c r="Q102" i="2"/>
  <c r="R102" i="2"/>
  <c r="S102" i="2"/>
  <c r="T102" i="2"/>
  <c r="U102" i="2"/>
  <c r="W102" i="2"/>
  <c r="X102" i="2"/>
  <c r="A103" i="2"/>
  <c r="C103" i="2"/>
  <c r="D103" i="2"/>
  <c r="E103" i="2"/>
  <c r="F103" i="2"/>
  <c r="G103" i="2"/>
  <c r="H103" i="2"/>
  <c r="I103" i="2"/>
  <c r="J103" i="2" s="1"/>
  <c r="O103" i="2"/>
  <c r="P103" i="2"/>
  <c r="Q103" i="2"/>
  <c r="R103" i="2"/>
  <c r="S103" i="2"/>
  <c r="T103" i="2"/>
  <c r="U103" i="2"/>
  <c r="W103" i="2"/>
  <c r="X103" i="2"/>
  <c r="A104" i="2"/>
  <c r="C104" i="2"/>
  <c r="D104" i="2"/>
  <c r="E104" i="2"/>
  <c r="F104" i="2"/>
  <c r="G104" i="2"/>
  <c r="H104" i="2"/>
  <c r="I104" i="2"/>
  <c r="O104" i="2"/>
  <c r="P104" i="2"/>
  <c r="Q104" i="2"/>
  <c r="R104" i="2"/>
  <c r="S104" i="2"/>
  <c r="T104" i="2"/>
  <c r="U104" i="2"/>
  <c r="W104" i="2"/>
  <c r="X104" i="2"/>
  <c r="A105" i="2"/>
  <c r="C105" i="2"/>
  <c r="D105" i="2"/>
  <c r="E105" i="2"/>
  <c r="F105" i="2"/>
  <c r="G105" i="2"/>
  <c r="H105" i="2"/>
  <c r="I105" i="2"/>
  <c r="K105" i="2" s="1"/>
  <c r="O105" i="2"/>
  <c r="P105" i="2"/>
  <c r="Q105" i="2"/>
  <c r="R105" i="2"/>
  <c r="S105" i="2"/>
  <c r="T105" i="2"/>
  <c r="U105" i="2"/>
  <c r="W105" i="2"/>
  <c r="X105" i="2"/>
  <c r="A106" i="2"/>
  <c r="C106" i="2"/>
  <c r="D106" i="2"/>
  <c r="E106" i="2"/>
  <c r="F106" i="2"/>
  <c r="G106" i="2"/>
  <c r="H106" i="2"/>
  <c r="I106" i="2"/>
  <c r="O106" i="2"/>
  <c r="P106" i="2"/>
  <c r="Q106" i="2"/>
  <c r="R106" i="2"/>
  <c r="S106" i="2"/>
  <c r="T106" i="2"/>
  <c r="U106" i="2"/>
  <c r="W106" i="2"/>
  <c r="X106" i="2"/>
  <c r="A107" i="2"/>
  <c r="C107" i="2"/>
  <c r="D107" i="2"/>
  <c r="E107" i="2"/>
  <c r="F107" i="2"/>
  <c r="G107" i="2"/>
  <c r="H107" i="2"/>
  <c r="I107" i="2"/>
  <c r="O107" i="2"/>
  <c r="P107" i="2"/>
  <c r="Q107" i="2"/>
  <c r="R107" i="2"/>
  <c r="S107" i="2"/>
  <c r="T107" i="2"/>
  <c r="U107" i="2"/>
  <c r="W107" i="2"/>
  <c r="X107" i="2"/>
  <c r="A108" i="2"/>
  <c r="C108" i="2"/>
  <c r="D108" i="2"/>
  <c r="E108" i="2"/>
  <c r="F108" i="2"/>
  <c r="G108" i="2"/>
  <c r="H108" i="2"/>
  <c r="I108" i="2"/>
  <c r="K108" i="2" s="1"/>
  <c r="O108" i="2"/>
  <c r="P108" i="2"/>
  <c r="Q108" i="2"/>
  <c r="R108" i="2"/>
  <c r="S108" i="2"/>
  <c r="T108" i="2"/>
  <c r="U108" i="2"/>
  <c r="W108" i="2"/>
  <c r="X108" i="2"/>
  <c r="A109" i="2"/>
  <c r="C109" i="2"/>
  <c r="D109" i="2"/>
  <c r="E109" i="2"/>
  <c r="F109" i="2"/>
  <c r="G109" i="2"/>
  <c r="H109" i="2"/>
  <c r="I109" i="2"/>
  <c r="O109" i="2"/>
  <c r="P109" i="2"/>
  <c r="Q109" i="2"/>
  <c r="R109" i="2"/>
  <c r="S109" i="2"/>
  <c r="T109" i="2"/>
  <c r="U109" i="2"/>
  <c r="W109" i="2"/>
  <c r="X109" i="2"/>
  <c r="A110" i="2"/>
  <c r="C110" i="2"/>
  <c r="D110" i="2"/>
  <c r="E110" i="2"/>
  <c r="F110" i="2"/>
  <c r="G110" i="2"/>
  <c r="H110" i="2"/>
  <c r="I110" i="2"/>
  <c r="O110" i="2"/>
  <c r="P110" i="2"/>
  <c r="Q110" i="2"/>
  <c r="R110" i="2"/>
  <c r="S110" i="2"/>
  <c r="T110" i="2"/>
  <c r="U110" i="2"/>
  <c r="W110" i="2"/>
  <c r="X110" i="2"/>
  <c r="A111" i="2"/>
  <c r="C111" i="2"/>
  <c r="D111" i="2"/>
  <c r="E111" i="2"/>
  <c r="F111" i="2"/>
  <c r="G111" i="2"/>
  <c r="H111" i="2"/>
  <c r="I111" i="2"/>
  <c r="O111" i="2"/>
  <c r="P111" i="2"/>
  <c r="Q111" i="2"/>
  <c r="R111" i="2"/>
  <c r="S111" i="2"/>
  <c r="T111" i="2"/>
  <c r="U111" i="2"/>
  <c r="W111" i="2"/>
  <c r="X111" i="2"/>
  <c r="A112" i="2"/>
  <c r="C112" i="2"/>
  <c r="D112" i="2"/>
  <c r="E112" i="2"/>
  <c r="F112" i="2"/>
  <c r="G112" i="2"/>
  <c r="H112" i="2"/>
  <c r="I112" i="2"/>
  <c r="O112" i="2"/>
  <c r="P112" i="2"/>
  <c r="Q112" i="2"/>
  <c r="R112" i="2"/>
  <c r="S112" i="2"/>
  <c r="T112" i="2"/>
  <c r="U112" i="2"/>
  <c r="W112" i="2"/>
  <c r="X112" i="2"/>
  <c r="A113" i="2"/>
  <c r="C113" i="2"/>
  <c r="D113" i="2"/>
  <c r="E113" i="2"/>
  <c r="F113" i="2"/>
  <c r="G113" i="2"/>
  <c r="H113" i="2"/>
  <c r="I113" i="2"/>
  <c r="K113" i="2" s="1"/>
  <c r="O113" i="2"/>
  <c r="P113" i="2"/>
  <c r="Q113" i="2"/>
  <c r="R113" i="2"/>
  <c r="S113" i="2"/>
  <c r="T113" i="2"/>
  <c r="U113" i="2"/>
  <c r="W113" i="2"/>
  <c r="X113" i="2"/>
  <c r="A114" i="2"/>
  <c r="C114" i="2"/>
  <c r="D114" i="2"/>
  <c r="E114" i="2"/>
  <c r="F114" i="2"/>
  <c r="G114" i="2"/>
  <c r="H114" i="2"/>
  <c r="I114" i="2"/>
  <c r="O114" i="2"/>
  <c r="P114" i="2"/>
  <c r="Q114" i="2"/>
  <c r="R114" i="2"/>
  <c r="S114" i="2"/>
  <c r="T114" i="2"/>
  <c r="U114" i="2"/>
  <c r="W114" i="2"/>
  <c r="X114" i="2"/>
  <c r="A115" i="2"/>
  <c r="C115" i="2"/>
  <c r="D115" i="2"/>
  <c r="E115" i="2"/>
  <c r="F115" i="2"/>
  <c r="G115" i="2"/>
  <c r="H115" i="2"/>
  <c r="I115" i="2"/>
  <c r="O115" i="2"/>
  <c r="P115" i="2"/>
  <c r="Q115" i="2"/>
  <c r="R115" i="2"/>
  <c r="S115" i="2"/>
  <c r="T115" i="2"/>
  <c r="U115" i="2"/>
  <c r="W115" i="2"/>
  <c r="X115" i="2"/>
  <c r="A116" i="2"/>
  <c r="C116" i="2"/>
  <c r="D116" i="2"/>
  <c r="E116" i="2"/>
  <c r="F116" i="2"/>
  <c r="G116" i="2"/>
  <c r="H116" i="2"/>
  <c r="I116" i="2"/>
  <c r="O116" i="2"/>
  <c r="P116" i="2"/>
  <c r="Q116" i="2"/>
  <c r="R116" i="2"/>
  <c r="S116" i="2"/>
  <c r="T116" i="2"/>
  <c r="U116" i="2"/>
  <c r="W116" i="2"/>
  <c r="X116" i="2"/>
  <c r="A117" i="2"/>
  <c r="C117" i="2"/>
  <c r="D117" i="2"/>
  <c r="E117" i="2"/>
  <c r="F117" i="2"/>
  <c r="G117" i="2"/>
  <c r="H117" i="2"/>
  <c r="I117" i="2"/>
  <c r="O117" i="2"/>
  <c r="P117" i="2"/>
  <c r="Q117" i="2"/>
  <c r="R117" i="2"/>
  <c r="S117" i="2"/>
  <c r="T117" i="2"/>
  <c r="U117" i="2"/>
  <c r="W117" i="2"/>
  <c r="X117" i="2"/>
  <c r="A118" i="2"/>
  <c r="C118" i="2"/>
  <c r="D118" i="2"/>
  <c r="E118" i="2"/>
  <c r="F118" i="2"/>
  <c r="G118" i="2"/>
  <c r="H118" i="2"/>
  <c r="I118" i="2"/>
  <c r="O118" i="2"/>
  <c r="P118" i="2"/>
  <c r="Q118" i="2"/>
  <c r="R118" i="2"/>
  <c r="S118" i="2"/>
  <c r="T118" i="2"/>
  <c r="U118" i="2"/>
  <c r="W118" i="2"/>
  <c r="X118" i="2"/>
  <c r="A119" i="2"/>
  <c r="C119" i="2"/>
  <c r="D119" i="2"/>
  <c r="E119" i="2"/>
  <c r="F119" i="2"/>
  <c r="G119" i="2"/>
  <c r="H119" i="2"/>
  <c r="I119" i="2"/>
  <c r="O119" i="2"/>
  <c r="P119" i="2"/>
  <c r="Q119" i="2"/>
  <c r="R119" i="2"/>
  <c r="S119" i="2"/>
  <c r="T119" i="2"/>
  <c r="U119" i="2"/>
  <c r="W119" i="2"/>
  <c r="X119" i="2"/>
  <c r="A120" i="2"/>
  <c r="C120" i="2"/>
  <c r="D120" i="2"/>
  <c r="E120" i="2"/>
  <c r="F120" i="2"/>
  <c r="G120" i="2"/>
  <c r="H120" i="2"/>
  <c r="I120" i="2"/>
  <c r="O120" i="2"/>
  <c r="P120" i="2"/>
  <c r="Q120" i="2"/>
  <c r="R120" i="2"/>
  <c r="S120" i="2"/>
  <c r="T120" i="2"/>
  <c r="U120" i="2"/>
  <c r="W120" i="2"/>
  <c r="X120" i="2"/>
  <c r="A121" i="2"/>
  <c r="C121" i="2"/>
  <c r="D121" i="2"/>
  <c r="E121" i="2"/>
  <c r="F121" i="2"/>
  <c r="G121" i="2"/>
  <c r="H121" i="2"/>
  <c r="I121" i="2"/>
  <c r="O121" i="2"/>
  <c r="P121" i="2"/>
  <c r="Q121" i="2"/>
  <c r="R121" i="2"/>
  <c r="S121" i="2"/>
  <c r="T121" i="2"/>
  <c r="U121" i="2"/>
  <c r="W121" i="2"/>
  <c r="X121" i="2"/>
  <c r="A122" i="2"/>
  <c r="C122" i="2"/>
  <c r="D122" i="2"/>
  <c r="E122" i="2"/>
  <c r="F122" i="2"/>
  <c r="G122" i="2"/>
  <c r="H122" i="2"/>
  <c r="I122" i="2"/>
  <c r="O122" i="2"/>
  <c r="P122" i="2"/>
  <c r="Q122" i="2"/>
  <c r="R122" i="2"/>
  <c r="S122" i="2"/>
  <c r="T122" i="2"/>
  <c r="U122" i="2"/>
  <c r="W122" i="2"/>
  <c r="X122" i="2"/>
  <c r="A123" i="2"/>
  <c r="C123" i="2"/>
  <c r="D123" i="2"/>
  <c r="E123" i="2"/>
  <c r="F123" i="2"/>
  <c r="G123" i="2"/>
  <c r="H123" i="2"/>
  <c r="I123" i="2"/>
  <c r="O123" i="2"/>
  <c r="P123" i="2"/>
  <c r="Q123" i="2"/>
  <c r="R123" i="2"/>
  <c r="S123" i="2"/>
  <c r="T123" i="2"/>
  <c r="U123" i="2"/>
  <c r="W123" i="2"/>
  <c r="X123" i="2"/>
  <c r="A124" i="2"/>
  <c r="C124" i="2"/>
  <c r="D124" i="2"/>
  <c r="E124" i="2"/>
  <c r="F124" i="2"/>
  <c r="G124" i="2"/>
  <c r="H124" i="2"/>
  <c r="I124" i="2"/>
  <c r="O124" i="2"/>
  <c r="P124" i="2"/>
  <c r="Q124" i="2"/>
  <c r="R124" i="2"/>
  <c r="S124" i="2"/>
  <c r="T124" i="2"/>
  <c r="U124" i="2"/>
  <c r="W124" i="2"/>
  <c r="X124" i="2"/>
  <c r="A125" i="2"/>
  <c r="C125" i="2"/>
  <c r="D125" i="2"/>
  <c r="E125" i="2"/>
  <c r="F125" i="2"/>
  <c r="G125" i="2"/>
  <c r="H125" i="2"/>
  <c r="I125" i="2"/>
  <c r="K125" i="2" s="1"/>
  <c r="O125" i="2"/>
  <c r="P125" i="2"/>
  <c r="Q125" i="2"/>
  <c r="R125" i="2"/>
  <c r="S125" i="2"/>
  <c r="T125" i="2"/>
  <c r="U125" i="2"/>
  <c r="W125" i="2"/>
  <c r="X125" i="2"/>
  <c r="A126" i="2"/>
  <c r="C126" i="2"/>
  <c r="D126" i="2"/>
  <c r="E126" i="2"/>
  <c r="F126" i="2"/>
  <c r="G126" i="2"/>
  <c r="H126" i="2"/>
  <c r="I126" i="2"/>
  <c r="O126" i="2"/>
  <c r="P126" i="2"/>
  <c r="Q126" i="2"/>
  <c r="R126" i="2"/>
  <c r="S126" i="2"/>
  <c r="T126" i="2"/>
  <c r="U126" i="2"/>
  <c r="W126" i="2"/>
  <c r="X126" i="2"/>
  <c r="A127" i="2"/>
  <c r="C127" i="2"/>
  <c r="D127" i="2"/>
  <c r="E127" i="2"/>
  <c r="F127" i="2"/>
  <c r="G127" i="2"/>
  <c r="H127" i="2"/>
  <c r="I127" i="2"/>
  <c r="J127" i="2" s="1"/>
  <c r="O127" i="2"/>
  <c r="P127" i="2"/>
  <c r="Q127" i="2"/>
  <c r="R127" i="2"/>
  <c r="S127" i="2"/>
  <c r="T127" i="2"/>
  <c r="U127" i="2"/>
  <c r="W127" i="2"/>
  <c r="X127" i="2"/>
  <c r="A128" i="2"/>
  <c r="C128" i="2"/>
  <c r="D128" i="2"/>
  <c r="E128" i="2"/>
  <c r="F128" i="2"/>
  <c r="G128" i="2"/>
  <c r="H128" i="2"/>
  <c r="I128" i="2"/>
  <c r="O128" i="2"/>
  <c r="P128" i="2"/>
  <c r="Q128" i="2"/>
  <c r="R128" i="2"/>
  <c r="S128" i="2"/>
  <c r="T128" i="2"/>
  <c r="U128" i="2"/>
  <c r="W128" i="2"/>
  <c r="X128" i="2"/>
  <c r="A129" i="2"/>
  <c r="C129" i="2"/>
  <c r="D129" i="2"/>
  <c r="E129" i="2"/>
  <c r="F129" i="2"/>
  <c r="G129" i="2"/>
  <c r="H129" i="2"/>
  <c r="I129" i="2"/>
  <c r="O129" i="2"/>
  <c r="P129" i="2"/>
  <c r="Q129" i="2"/>
  <c r="R129" i="2"/>
  <c r="S129" i="2"/>
  <c r="T129" i="2"/>
  <c r="U129" i="2"/>
  <c r="W129" i="2"/>
  <c r="X129" i="2"/>
  <c r="A130" i="2"/>
  <c r="C130" i="2"/>
  <c r="D130" i="2"/>
  <c r="E130" i="2"/>
  <c r="F130" i="2"/>
  <c r="G130" i="2"/>
  <c r="H130" i="2"/>
  <c r="I130" i="2"/>
  <c r="O130" i="2"/>
  <c r="P130" i="2"/>
  <c r="Q130" i="2"/>
  <c r="R130" i="2"/>
  <c r="S130" i="2"/>
  <c r="T130" i="2"/>
  <c r="U130" i="2"/>
  <c r="W130" i="2"/>
  <c r="X130" i="2"/>
  <c r="A131" i="2"/>
  <c r="C131" i="2"/>
  <c r="D131" i="2"/>
  <c r="E131" i="2"/>
  <c r="F131" i="2"/>
  <c r="G131" i="2"/>
  <c r="H131" i="2"/>
  <c r="I131" i="2"/>
  <c r="O131" i="2"/>
  <c r="P131" i="2"/>
  <c r="Q131" i="2"/>
  <c r="R131" i="2"/>
  <c r="S131" i="2"/>
  <c r="T131" i="2"/>
  <c r="U131" i="2"/>
  <c r="W131" i="2"/>
  <c r="X131" i="2"/>
  <c r="A132" i="2"/>
  <c r="C132" i="2"/>
  <c r="D132" i="2"/>
  <c r="E132" i="2"/>
  <c r="F132" i="2"/>
  <c r="G132" i="2"/>
  <c r="H132" i="2"/>
  <c r="I132" i="2"/>
  <c r="O132" i="2"/>
  <c r="P132" i="2"/>
  <c r="Q132" i="2"/>
  <c r="R132" i="2"/>
  <c r="S132" i="2"/>
  <c r="T132" i="2"/>
  <c r="U132" i="2"/>
  <c r="W132" i="2"/>
  <c r="X132" i="2"/>
  <c r="A133" i="2"/>
  <c r="C133" i="2"/>
  <c r="D133" i="2"/>
  <c r="E133" i="2"/>
  <c r="F133" i="2"/>
  <c r="G133" i="2"/>
  <c r="H133" i="2"/>
  <c r="I133" i="2"/>
  <c r="J133" i="2" s="1"/>
  <c r="O133" i="2"/>
  <c r="P133" i="2"/>
  <c r="Q133" i="2"/>
  <c r="R133" i="2"/>
  <c r="S133" i="2"/>
  <c r="T133" i="2"/>
  <c r="U133" i="2"/>
  <c r="W133" i="2"/>
  <c r="X133" i="2"/>
  <c r="A134" i="2"/>
  <c r="C134" i="2"/>
  <c r="D134" i="2"/>
  <c r="E134" i="2"/>
  <c r="F134" i="2"/>
  <c r="G134" i="2"/>
  <c r="H134" i="2"/>
  <c r="I134" i="2"/>
  <c r="O134" i="2"/>
  <c r="P134" i="2"/>
  <c r="Q134" i="2"/>
  <c r="R134" i="2"/>
  <c r="S134" i="2"/>
  <c r="T134" i="2"/>
  <c r="U134" i="2"/>
  <c r="W134" i="2"/>
  <c r="X134" i="2"/>
  <c r="A135" i="2"/>
  <c r="C135" i="2"/>
  <c r="D135" i="2"/>
  <c r="E135" i="2"/>
  <c r="F135" i="2"/>
  <c r="G135" i="2"/>
  <c r="H135" i="2"/>
  <c r="I135" i="2"/>
  <c r="O135" i="2"/>
  <c r="P135" i="2"/>
  <c r="Q135" i="2"/>
  <c r="R135" i="2"/>
  <c r="S135" i="2"/>
  <c r="T135" i="2"/>
  <c r="U135" i="2"/>
  <c r="W135" i="2"/>
  <c r="X135" i="2"/>
  <c r="A136" i="2"/>
  <c r="C136" i="2"/>
  <c r="D136" i="2"/>
  <c r="E136" i="2"/>
  <c r="F136" i="2"/>
  <c r="G136" i="2"/>
  <c r="H136" i="2"/>
  <c r="I136" i="2"/>
  <c r="O136" i="2"/>
  <c r="P136" i="2"/>
  <c r="Q136" i="2"/>
  <c r="R136" i="2"/>
  <c r="S136" i="2"/>
  <c r="T136" i="2"/>
  <c r="U136" i="2"/>
  <c r="W136" i="2"/>
  <c r="X136" i="2"/>
  <c r="A137" i="2"/>
  <c r="C137" i="2"/>
  <c r="D137" i="2"/>
  <c r="E137" i="2"/>
  <c r="F137" i="2"/>
  <c r="G137" i="2"/>
  <c r="H137" i="2"/>
  <c r="I137" i="2"/>
  <c r="K137" i="2" s="1"/>
  <c r="O137" i="2"/>
  <c r="P137" i="2"/>
  <c r="Q137" i="2"/>
  <c r="R137" i="2"/>
  <c r="S137" i="2"/>
  <c r="T137" i="2"/>
  <c r="U137" i="2"/>
  <c r="W137" i="2"/>
  <c r="X137" i="2"/>
  <c r="A138" i="2"/>
  <c r="C138" i="2"/>
  <c r="D138" i="2"/>
  <c r="E138" i="2"/>
  <c r="F138" i="2"/>
  <c r="G138" i="2"/>
  <c r="H138" i="2"/>
  <c r="I138" i="2"/>
  <c r="O138" i="2"/>
  <c r="P138" i="2"/>
  <c r="Q138" i="2"/>
  <c r="R138" i="2"/>
  <c r="S138" i="2"/>
  <c r="T138" i="2"/>
  <c r="U138" i="2"/>
  <c r="W138" i="2"/>
  <c r="X138" i="2"/>
  <c r="A139" i="2"/>
  <c r="C139" i="2"/>
  <c r="D139" i="2"/>
  <c r="E139" i="2"/>
  <c r="F139" i="2"/>
  <c r="G139" i="2"/>
  <c r="H139" i="2"/>
  <c r="I139" i="2"/>
  <c r="K139" i="2" s="1"/>
  <c r="O139" i="2"/>
  <c r="P139" i="2"/>
  <c r="Q139" i="2"/>
  <c r="R139" i="2"/>
  <c r="S139" i="2"/>
  <c r="T139" i="2"/>
  <c r="U139" i="2"/>
  <c r="W139" i="2"/>
  <c r="X139" i="2"/>
  <c r="A140" i="2"/>
  <c r="C140" i="2"/>
  <c r="D140" i="2"/>
  <c r="E140" i="2"/>
  <c r="F140" i="2"/>
  <c r="G140" i="2"/>
  <c r="H140" i="2"/>
  <c r="I140" i="2"/>
  <c r="O140" i="2"/>
  <c r="P140" i="2"/>
  <c r="Q140" i="2"/>
  <c r="R140" i="2"/>
  <c r="S140" i="2"/>
  <c r="T140" i="2"/>
  <c r="U140" i="2"/>
  <c r="W140" i="2"/>
  <c r="X140" i="2"/>
  <c r="A141" i="2"/>
  <c r="C141" i="2"/>
  <c r="D141" i="2"/>
  <c r="E141" i="2"/>
  <c r="F141" i="2"/>
  <c r="G141" i="2"/>
  <c r="H141" i="2"/>
  <c r="I141" i="2"/>
  <c r="O141" i="2"/>
  <c r="P141" i="2"/>
  <c r="Q141" i="2"/>
  <c r="R141" i="2"/>
  <c r="S141" i="2"/>
  <c r="T141" i="2"/>
  <c r="U141" i="2"/>
  <c r="W141" i="2"/>
  <c r="X141" i="2"/>
  <c r="A142" i="2"/>
  <c r="C142" i="2"/>
  <c r="D142" i="2"/>
  <c r="E142" i="2"/>
  <c r="F142" i="2"/>
  <c r="G142" i="2"/>
  <c r="H142" i="2"/>
  <c r="I142" i="2"/>
  <c r="J142" i="2" s="1"/>
  <c r="O142" i="2"/>
  <c r="P142" i="2"/>
  <c r="Q142" i="2"/>
  <c r="R142" i="2"/>
  <c r="S142" i="2"/>
  <c r="T142" i="2"/>
  <c r="U142" i="2"/>
  <c r="W142" i="2"/>
  <c r="X142" i="2"/>
  <c r="A143" i="2"/>
  <c r="C143" i="2"/>
  <c r="D143" i="2"/>
  <c r="E143" i="2"/>
  <c r="F143" i="2"/>
  <c r="G143" i="2"/>
  <c r="H143" i="2"/>
  <c r="I143" i="2"/>
  <c r="O143" i="2"/>
  <c r="P143" i="2"/>
  <c r="Q143" i="2"/>
  <c r="R143" i="2"/>
  <c r="S143" i="2"/>
  <c r="T143" i="2"/>
  <c r="U143" i="2"/>
  <c r="W143" i="2"/>
  <c r="X143" i="2"/>
  <c r="A144" i="2"/>
  <c r="C144" i="2"/>
  <c r="D144" i="2"/>
  <c r="E144" i="2"/>
  <c r="F144" i="2"/>
  <c r="G144" i="2"/>
  <c r="H144" i="2"/>
  <c r="I144" i="2"/>
  <c r="O144" i="2"/>
  <c r="P144" i="2"/>
  <c r="Q144" i="2"/>
  <c r="R144" i="2"/>
  <c r="S144" i="2"/>
  <c r="T144" i="2"/>
  <c r="U144" i="2"/>
  <c r="W144" i="2"/>
  <c r="X144" i="2"/>
  <c r="A145" i="2"/>
  <c r="C145" i="2"/>
  <c r="D145" i="2"/>
  <c r="E145" i="2"/>
  <c r="F145" i="2"/>
  <c r="G145" i="2"/>
  <c r="H145" i="2"/>
  <c r="I145" i="2"/>
  <c r="O145" i="2"/>
  <c r="P145" i="2"/>
  <c r="Q145" i="2"/>
  <c r="R145" i="2"/>
  <c r="S145" i="2"/>
  <c r="T145" i="2"/>
  <c r="U145" i="2"/>
  <c r="W145" i="2"/>
  <c r="X145" i="2"/>
  <c r="A146" i="2"/>
  <c r="C146" i="2"/>
  <c r="D146" i="2"/>
  <c r="E146" i="2"/>
  <c r="F146" i="2"/>
  <c r="G146" i="2"/>
  <c r="H146" i="2"/>
  <c r="I146" i="2"/>
  <c r="O146" i="2"/>
  <c r="P146" i="2"/>
  <c r="Q146" i="2"/>
  <c r="R146" i="2"/>
  <c r="S146" i="2"/>
  <c r="T146" i="2"/>
  <c r="U146" i="2"/>
  <c r="W146" i="2"/>
  <c r="X146" i="2"/>
  <c r="A147" i="2"/>
  <c r="C147" i="2"/>
  <c r="D147" i="2"/>
  <c r="E147" i="2"/>
  <c r="F147" i="2"/>
  <c r="G147" i="2"/>
  <c r="H147" i="2"/>
  <c r="I147" i="2"/>
  <c r="K147" i="2" s="1"/>
  <c r="O147" i="2"/>
  <c r="P147" i="2"/>
  <c r="Q147" i="2"/>
  <c r="R147" i="2"/>
  <c r="S147" i="2"/>
  <c r="T147" i="2"/>
  <c r="U147" i="2"/>
  <c r="W147" i="2"/>
  <c r="X147" i="2"/>
  <c r="A148" i="2"/>
  <c r="C148" i="2"/>
  <c r="D148" i="2"/>
  <c r="E148" i="2"/>
  <c r="F148" i="2"/>
  <c r="G148" i="2"/>
  <c r="H148" i="2"/>
  <c r="I148" i="2"/>
  <c r="O148" i="2"/>
  <c r="P148" i="2"/>
  <c r="Q148" i="2"/>
  <c r="R148" i="2"/>
  <c r="S148" i="2"/>
  <c r="T148" i="2"/>
  <c r="U148" i="2"/>
  <c r="W148" i="2"/>
  <c r="X148" i="2"/>
  <c r="A149" i="2"/>
  <c r="C149" i="2"/>
  <c r="D149" i="2"/>
  <c r="E149" i="2"/>
  <c r="F149" i="2"/>
  <c r="G149" i="2"/>
  <c r="H149" i="2"/>
  <c r="I149" i="2"/>
  <c r="K149" i="2" s="1"/>
  <c r="O149" i="2"/>
  <c r="P149" i="2"/>
  <c r="Q149" i="2"/>
  <c r="R149" i="2"/>
  <c r="S149" i="2"/>
  <c r="T149" i="2"/>
  <c r="U149" i="2"/>
  <c r="W149" i="2"/>
  <c r="X149" i="2"/>
  <c r="A150" i="2"/>
  <c r="C150" i="2"/>
  <c r="D150" i="2"/>
  <c r="E150" i="2"/>
  <c r="F150" i="2"/>
  <c r="G150" i="2"/>
  <c r="H150" i="2"/>
  <c r="I150" i="2"/>
  <c r="O150" i="2"/>
  <c r="P150" i="2"/>
  <c r="Q150" i="2"/>
  <c r="R150" i="2"/>
  <c r="S150" i="2"/>
  <c r="T150" i="2"/>
  <c r="U150" i="2"/>
  <c r="W150" i="2"/>
  <c r="X150" i="2"/>
  <c r="A151" i="2"/>
  <c r="C151" i="2"/>
  <c r="D151" i="2"/>
  <c r="E151" i="2"/>
  <c r="F151" i="2"/>
  <c r="G151" i="2"/>
  <c r="H151" i="2"/>
  <c r="I151" i="2"/>
  <c r="O151" i="2"/>
  <c r="P151" i="2"/>
  <c r="Q151" i="2"/>
  <c r="R151" i="2"/>
  <c r="S151" i="2"/>
  <c r="T151" i="2"/>
  <c r="U151" i="2"/>
  <c r="W151" i="2"/>
  <c r="X151" i="2"/>
  <c r="A152" i="2"/>
  <c r="C152" i="2"/>
  <c r="D152" i="2"/>
  <c r="E152" i="2"/>
  <c r="F152" i="2"/>
  <c r="G152" i="2"/>
  <c r="H152" i="2"/>
  <c r="I152" i="2"/>
  <c r="O152" i="2"/>
  <c r="P152" i="2"/>
  <c r="Q152" i="2"/>
  <c r="R152" i="2"/>
  <c r="S152" i="2"/>
  <c r="T152" i="2"/>
  <c r="U152" i="2"/>
  <c r="W152" i="2"/>
  <c r="X152" i="2"/>
  <c r="A153" i="2"/>
  <c r="C153" i="2"/>
  <c r="D153" i="2"/>
  <c r="E153" i="2"/>
  <c r="F153" i="2"/>
  <c r="G153" i="2"/>
  <c r="H153" i="2"/>
  <c r="I153" i="2"/>
  <c r="O153" i="2"/>
  <c r="P153" i="2"/>
  <c r="Q153" i="2"/>
  <c r="R153" i="2"/>
  <c r="S153" i="2"/>
  <c r="T153" i="2"/>
  <c r="U153" i="2"/>
  <c r="W153" i="2"/>
  <c r="X153" i="2"/>
  <c r="A154" i="2"/>
  <c r="C154" i="2"/>
  <c r="D154" i="2"/>
  <c r="E154" i="2"/>
  <c r="F154" i="2"/>
  <c r="G154" i="2"/>
  <c r="H154" i="2"/>
  <c r="I154" i="2"/>
  <c r="K154" i="2" s="1"/>
  <c r="O154" i="2"/>
  <c r="P154" i="2"/>
  <c r="Q154" i="2"/>
  <c r="R154" i="2"/>
  <c r="S154" i="2"/>
  <c r="T154" i="2"/>
  <c r="U154" i="2"/>
  <c r="W154" i="2"/>
  <c r="X154" i="2"/>
  <c r="A155" i="2"/>
  <c r="C155" i="2"/>
  <c r="D155" i="2"/>
  <c r="E155" i="2"/>
  <c r="F155" i="2"/>
  <c r="G155" i="2"/>
  <c r="H155" i="2"/>
  <c r="I155" i="2"/>
  <c r="K155" i="2" s="1"/>
  <c r="O155" i="2"/>
  <c r="P155" i="2"/>
  <c r="Q155" i="2"/>
  <c r="R155" i="2"/>
  <c r="S155" i="2"/>
  <c r="T155" i="2"/>
  <c r="U155" i="2"/>
  <c r="W155" i="2"/>
  <c r="X155" i="2"/>
  <c r="A156" i="2"/>
  <c r="C156" i="2"/>
  <c r="D156" i="2"/>
  <c r="E156" i="2"/>
  <c r="F156" i="2"/>
  <c r="G156" i="2"/>
  <c r="H156" i="2"/>
  <c r="I156" i="2"/>
  <c r="J156" i="2" s="1"/>
  <c r="O156" i="2"/>
  <c r="P156" i="2"/>
  <c r="Q156" i="2"/>
  <c r="R156" i="2"/>
  <c r="S156" i="2"/>
  <c r="T156" i="2"/>
  <c r="U156" i="2"/>
  <c r="W156" i="2"/>
  <c r="X156" i="2"/>
  <c r="A157" i="2"/>
  <c r="C157" i="2"/>
  <c r="D157" i="2"/>
  <c r="E157" i="2"/>
  <c r="F157" i="2"/>
  <c r="G157" i="2"/>
  <c r="H157" i="2"/>
  <c r="I157" i="2"/>
  <c r="O157" i="2"/>
  <c r="P157" i="2"/>
  <c r="Q157" i="2"/>
  <c r="R157" i="2"/>
  <c r="S157" i="2"/>
  <c r="T157" i="2"/>
  <c r="U157" i="2"/>
  <c r="W157" i="2"/>
  <c r="X157" i="2"/>
  <c r="A158" i="2"/>
  <c r="C158" i="2"/>
  <c r="D158" i="2"/>
  <c r="E158" i="2"/>
  <c r="F158" i="2"/>
  <c r="G158" i="2"/>
  <c r="H158" i="2"/>
  <c r="I158" i="2"/>
  <c r="J158" i="2" s="1"/>
  <c r="O158" i="2"/>
  <c r="P158" i="2"/>
  <c r="Q158" i="2"/>
  <c r="R158" i="2"/>
  <c r="S158" i="2"/>
  <c r="T158" i="2"/>
  <c r="U158" i="2"/>
  <c r="W158" i="2"/>
  <c r="X158" i="2"/>
  <c r="A159" i="2"/>
  <c r="C159" i="2"/>
  <c r="D159" i="2"/>
  <c r="E159" i="2"/>
  <c r="F159" i="2"/>
  <c r="G159" i="2"/>
  <c r="H159" i="2"/>
  <c r="I159" i="2"/>
  <c r="O159" i="2"/>
  <c r="P159" i="2"/>
  <c r="Q159" i="2"/>
  <c r="R159" i="2"/>
  <c r="S159" i="2"/>
  <c r="T159" i="2"/>
  <c r="U159" i="2"/>
  <c r="W159" i="2"/>
  <c r="X159" i="2"/>
  <c r="A160" i="2"/>
  <c r="C160" i="2"/>
  <c r="D160" i="2"/>
  <c r="E160" i="2"/>
  <c r="F160" i="2"/>
  <c r="G160" i="2"/>
  <c r="H160" i="2"/>
  <c r="I160" i="2"/>
  <c r="O160" i="2"/>
  <c r="P160" i="2"/>
  <c r="Q160" i="2"/>
  <c r="R160" i="2"/>
  <c r="S160" i="2"/>
  <c r="T160" i="2"/>
  <c r="U160" i="2"/>
  <c r="W160" i="2"/>
  <c r="X160" i="2"/>
  <c r="A161" i="2"/>
  <c r="C161" i="2"/>
  <c r="D161" i="2"/>
  <c r="E161" i="2"/>
  <c r="F161" i="2"/>
  <c r="G161" i="2"/>
  <c r="H161" i="2"/>
  <c r="I161" i="2"/>
  <c r="O161" i="2"/>
  <c r="P161" i="2"/>
  <c r="Q161" i="2"/>
  <c r="R161" i="2"/>
  <c r="S161" i="2"/>
  <c r="T161" i="2"/>
  <c r="U161" i="2"/>
  <c r="W161" i="2"/>
  <c r="X161" i="2"/>
  <c r="A162" i="2"/>
  <c r="C162" i="2"/>
  <c r="D162" i="2"/>
  <c r="E162" i="2"/>
  <c r="F162" i="2"/>
  <c r="G162" i="2"/>
  <c r="H162" i="2"/>
  <c r="I162" i="2"/>
  <c r="O162" i="2"/>
  <c r="P162" i="2"/>
  <c r="Q162" i="2"/>
  <c r="R162" i="2"/>
  <c r="S162" i="2"/>
  <c r="T162" i="2"/>
  <c r="U162" i="2"/>
  <c r="W162" i="2"/>
  <c r="X162" i="2"/>
  <c r="A163" i="2"/>
  <c r="C163" i="2"/>
  <c r="D163" i="2"/>
  <c r="E163" i="2"/>
  <c r="F163" i="2"/>
  <c r="G163" i="2"/>
  <c r="H163" i="2"/>
  <c r="I163" i="2"/>
  <c r="O163" i="2"/>
  <c r="P163" i="2"/>
  <c r="Q163" i="2"/>
  <c r="R163" i="2"/>
  <c r="S163" i="2"/>
  <c r="T163" i="2"/>
  <c r="U163" i="2"/>
  <c r="W163" i="2"/>
  <c r="X163" i="2"/>
  <c r="A164" i="2"/>
  <c r="C164" i="2"/>
  <c r="D164" i="2"/>
  <c r="E164" i="2"/>
  <c r="F164" i="2"/>
  <c r="G164" i="2"/>
  <c r="H164" i="2"/>
  <c r="I164" i="2"/>
  <c r="J164" i="2" s="1"/>
  <c r="O164" i="2"/>
  <c r="P164" i="2"/>
  <c r="Q164" i="2"/>
  <c r="R164" i="2"/>
  <c r="S164" i="2"/>
  <c r="T164" i="2"/>
  <c r="U164" i="2"/>
  <c r="W164" i="2"/>
  <c r="X164" i="2"/>
  <c r="A165" i="2"/>
  <c r="C165" i="2"/>
  <c r="D165" i="2"/>
  <c r="E165" i="2"/>
  <c r="F165" i="2"/>
  <c r="G165" i="2"/>
  <c r="H165" i="2"/>
  <c r="I165" i="2"/>
  <c r="K165" i="2" s="1"/>
  <c r="O165" i="2"/>
  <c r="P165" i="2"/>
  <c r="Q165" i="2"/>
  <c r="R165" i="2"/>
  <c r="S165" i="2"/>
  <c r="T165" i="2"/>
  <c r="U165" i="2"/>
  <c r="W165" i="2"/>
  <c r="X165" i="2"/>
  <c r="A166" i="2"/>
  <c r="C166" i="2"/>
  <c r="D166" i="2"/>
  <c r="E166" i="2"/>
  <c r="F166" i="2"/>
  <c r="G166" i="2"/>
  <c r="H166" i="2"/>
  <c r="I166" i="2"/>
  <c r="O166" i="2"/>
  <c r="P166" i="2"/>
  <c r="Q166" i="2"/>
  <c r="R166" i="2"/>
  <c r="S166" i="2"/>
  <c r="T166" i="2"/>
  <c r="U166" i="2"/>
  <c r="W166" i="2"/>
  <c r="X166" i="2"/>
  <c r="A167" i="2"/>
  <c r="C167" i="2"/>
  <c r="D167" i="2"/>
  <c r="E167" i="2"/>
  <c r="F167" i="2"/>
  <c r="G167" i="2"/>
  <c r="H167" i="2"/>
  <c r="I167" i="2"/>
  <c r="O167" i="2"/>
  <c r="P167" i="2"/>
  <c r="Q167" i="2"/>
  <c r="R167" i="2"/>
  <c r="S167" i="2"/>
  <c r="T167" i="2"/>
  <c r="U167" i="2"/>
  <c r="W167" i="2"/>
  <c r="X167" i="2"/>
  <c r="A168" i="2"/>
  <c r="C168" i="2"/>
  <c r="D168" i="2"/>
  <c r="E168" i="2"/>
  <c r="F168" i="2"/>
  <c r="G168" i="2"/>
  <c r="H168" i="2"/>
  <c r="I168" i="2"/>
  <c r="O168" i="2"/>
  <c r="P168" i="2"/>
  <c r="Q168" i="2"/>
  <c r="R168" i="2"/>
  <c r="S168" i="2"/>
  <c r="T168" i="2"/>
  <c r="U168" i="2"/>
  <c r="W168" i="2"/>
  <c r="X168" i="2"/>
  <c r="A169" i="2"/>
  <c r="C169" i="2"/>
  <c r="D169" i="2"/>
  <c r="E169" i="2"/>
  <c r="F169" i="2"/>
  <c r="G169" i="2"/>
  <c r="H169" i="2"/>
  <c r="I169" i="2"/>
  <c r="K169" i="2" s="1"/>
  <c r="O169" i="2"/>
  <c r="P169" i="2"/>
  <c r="Q169" i="2"/>
  <c r="R169" i="2"/>
  <c r="S169" i="2"/>
  <c r="T169" i="2"/>
  <c r="U169" i="2"/>
  <c r="W169" i="2"/>
  <c r="X169" i="2"/>
  <c r="A170" i="2"/>
  <c r="C170" i="2"/>
  <c r="D170" i="2"/>
  <c r="E170" i="2"/>
  <c r="F170" i="2"/>
  <c r="G170" i="2"/>
  <c r="H170" i="2"/>
  <c r="I170" i="2"/>
  <c r="K170" i="2" s="1"/>
  <c r="O170" i="2"/>
  <c r="P170" i="2"/>
  <c r="Q170" i="2"/>
  <c r="R170" i="2"/>
  <c r="S170" i="2"/>
  <c r="T170" i="2"/>
  <c r="U170" i="2"/>
  <c r="W170" i="2"/>
  <c r="X170" i="2"/>
  <c r="A171" i="2"/>
  <c r="C171" i="2"/>
  <c r="D171" i="2"/>
  <c r="E171" i="2"/>
  <c r="F171" i="2"/>
  <c r="G171" i="2"/>
  <c r="H171" i="2"/>
  <c r="I171" i="2"/>
  <c r="K171" i="2" s="1"/>
  <c r="O171" i="2"/>
  <c r="P171" i="2"/>
  <c r="Q171" i="2"/>
  <c r="R171" i="2"/>
  <c r="S171" i="2"/>
  <c r="T171" i="2"/>
  <c r="U171" i="2"/>
  <c r="W171" i="2"/>
  <c r="X171" i="2"/>
  <c r="A172" i="2"/>
  <c r="C172" i="2"/>
  <c r="D172" i="2"/>
  <c r="E172" i="2"/>
  <c r="F172" i="2"/>
  <c r="G172" i="2"/>
  <c r="H172" i="2"/>
  <c r="I172" i="2"/>
  <c r="O172" i="2"/>
  <c r="P172" i="2"/>
  <c r="Q172" i="2"/>
  <c r="R172" i="2"/>
  <c r="S172" i="2"/>
  <c r="T172" i="2"/>
  <c r="U172" i="2"/>
  <c r="W172" i="2"/>
  <c r="X172" i="2"/>
  <c r="A173" i="2"/>
  <c r="C173" i="2"/>
  <c r="D173" i="2"/>
  <c r="E173" i="2"/>
  <c r="F173" i="2"/>
  <c r="G173" i="2"/>
  <c r="H173" i="2"/>
  <c r="I173" i="2"/>
  <c r="O173" i="2"/>
  <c r="P173" i="2"/>
  <c r="Q173" i="2"/>
  <c r="R173" i="2"/>
  <c r="S173" i="2"/>
  <c r="T173" i="2"/>
  <c r="U173" i="2"/>
  <c r="W173" i="2"/>
  <c r="X173" i="2"/>
  <c r="A174" i="2"/>
  <c r="C174" i="2"/>
  <c r="D174" i="2"/>
  <c r="E174" i="2"/>
  <c r="F174" i="2"/>
  <c r="G174" i="2"/>
  <c r="H174" i="2"/>
  <c r="I174" i="2"/>
  <c r="O174" i="2"/>
  <c r="P174" i="2"/>
  <c r="Q174" i="2"/>
  <c r="R174" i="2"/>
  <c r="S174" i="2"/>
  <c r="T174" i="2"/>
  <c r="U174" i="2"/>
  <c r="W174" i="2"/>
  <c r="X174" i="2"/>
  <c r="A175" i="2"/>
  <c r="C175" i="2"/>
  <c r="D175" i="2"/>
  <c r="E175" i="2"/>
  <c r="F175" i="2"/>
  <c r="G175" i="2"/>
  <c r="H175" i="2"/>
  <c r="I175" i="2"/>
  <c r="K175" i="2" s="1"/>
  <c r="O175" i="2"/>
  <c r="P175" i="2"/>
  <c r="Q175" i="2"/>
  <c r="R175" i="2"/>
  <c r="S175" i="2"/>
  <c r="T175" i="2"/>
  <c r="U175" i="2"/>
  <c r="W175" i="2"/>
  <c r="X175" i="2"/>
  <c r="A176" i="2"/>
  <c r="C176" i="2"/>
  <c r="D176" i="2"/>
  <c r="E176" i="2"/>
  <c r="F176" i="2"/>
  <c r="G176" i="2"/>
  <c r="H176" i="2"/>
  <c r="I176" i="2"/>
  <c r="J176" i="2" s="1"/>
  <c r="O176" i="2"/>
  <c r="P176" i="2"/>
  <c r="Q176" i="2"/>
  <c r="R176" i="2"/>
  <c r="S176" i="2"/>
  <c r="T176" i="2"/>
  <c r="U176" i="2"/>
  <c r="W176" i="2"/>
  <c r="X176" i="2"/>
  <c r="A177" i="2"/>
  <c r="C177" i="2"/>
  <c r="D177" i="2"/>
  <c r="E177" i="2"/>
  <c r="F177" i="2"/>
  <c r="G177" i="2"/>
  <c r="H177" i="2"/>
  <c r="I177" i="2"/>
  <c r="K177" i="2" s="1"/>
  <c r="O177" i="2"/>
  <c r="P177" i="2"/>
  <c r="Q177" i="2"/>
  <c r="R177" i="2"/>
  <c r="S177" i="2"/>
  <c r="T177" i="2"/>
  <c r="U177" i="2"/>
  <c r="W177" i="2"/>
  <c r="X177" i="2"/>
  <c r="A178" i="2"/>
  <c r="C178" i="2"/>
  <c r="D178" i="2"/>
  <c r="E178" i="2"/>
  <c r="F178" i="2"/>
  <c r="G178" i="2"/>
  <c r="H178" i="2"/>
  <c r="I178" i="2"/>
  <c r="O178" i="2"/>
  <c r="P178" i="2"/>
  <c r="Q178" i="2"/>
  <c r="R178" i="2"/>
  <c r="S178" i="2"/>
  <c r="T178" i="2"/>
  <c r="U178" i="2"/>
  <c r="W178" i="2"/>
  <c r="X178" i="2"/>
  <c r="A179" i="2"/>
  <c r="C179" i="2"/>
  <c r="D179" i="2"/>
  <c r="E179" i="2"/>
  <c r="F179" i="2"/>
  <c r="G179" i="2"/>
  <c r="H179" i="2"/>
  <c r="I179" i="2"/>
  <c r="O179" i="2"/>
  <c r="P179" i="2"/>
  <c r="Q179" i="2"/>
  <c r="R179" i="2"/>
  <c r="S179" i="2"/>
  <c r="T179" i="2"/>
  <c r="U179" i="2"/>
  <c r="W179" i="2"/>
  <c r="X179" i="2"/>
  <c r="A180" i="2"/>
  <c r="C180" i="2"/>
  <c r="D180" i="2"/>
  <c r="E180" i="2"/>
  <c r="F180" i="2"/>
  <c r="G180" i="2"/>
  <c r="H180" i="2"/>
  <c r="I180" i="2"/>
  <c r="O180" i="2"/>
  <c r="P180" i="2"/>
  <c r="Q180" i="2"/>
  <c r="R180" i="2"/>
  <c r="S180" i="2"/>
  <c r="T180" i="2"/>
  <c r="U180" i="2"/>
  <c r="W180" i="2"/>
  <c r="X180" i="2"/>
  <c r="A181" i="2"/>
  <c r="C181" i="2"/>
  <c r="D181" i="2"/>
  <c r="E181" i="2"/>
  <c r="F181" i="2"/>
  <c r="G181" i="2"/>
  <c r="H181" i="2"/>
  <c r="I181" i="2"/>
  <c r="O181" i="2"/>
  <c r="P181" i="2"/>
  <c r="Q181" i="2"/>
  <c r="R181" i="2"/>
  <c r="S181" i="2"/>
  <c r="T181" i="2"/>
  <c r="U181" i="2"/>
  <c r="W181" i="2"/>
  <c r="X181" i="2"/>
  <c r="A182" i="2"/>
  <c r="C182" i="2"/>
  <c r="D182" i="2"/>
  <c r="E182" i="2"/>
  <c r="F182" i="2"/>
  <c r="G182" i="2"/>
  <c r="H182" i="2"/>
  <c r="I182" i="2"/>
  <c r="K182" i="2" s="1"/>
  <c r="O182" i="2"/>
  <c r="P182" i="2"/>
  <c r="Q182" i="2"/>
  <c r="R182" i="2"/>
  <c r="S182" i="2"/>
  <c r="T182" i="2"/>
  <c r="U182" i="2"/>
  <c r="W182" i="2"/>
  <c r="X182" i="2"/>
  <c r="A183" i="2"/>
  <c r="C183" i="2"/>
  <c r="D183" i="2"/>
  <c r="E183" i="2"/>
  <c r="F183" i="2"/>
  <c r="G183" i="2"/>
  <c r="H183" i="2"/>
  <c r="I183" i="2"/>
  <c r="K183" i="2" s="1"/>
  <c r="O183" i="2"/>
  <c r="P183" i="2"/>
  <c r="Q183" i="2"/>
  <c r="R183" i="2"/>
  <c r="S183" i="2"/>
  <c r="T183" i="2"/>
  <c r="U183" i="2"/>
  <c r="W183" i="2"/>
  <c r="X183" i="2"/>
  <c r="A184" i="2"/>
  <c r="C184" i="2"/>
  <c r="D184" i="2"/>
  <c r="E184" i="2"/>
  <c r="F184" i="2"/>
  <c r="G184" i="2"/>
  <c r="H184" i="2"/>
  <c r="I184" i="2"/>
  <c r="J184" i="2" s="1"/>
  <c r="O184" i="2"/>
  <c r="P184" i="2"/>
  <c r="Q184" i="2"/>
  <c r="R184" i="2"/>
  <c r="S184" i="2"/>
  <c r="T184" i="2"/>
  <c r="U184" i="2"/>
  <c r="W184" i="2"/>
  <c r="X184" i="2"/>
  <c r="A185" i="2"/>
  <c r="C185" i="2"/>
  <c r="D185" i="2"/>
  <c r="E185" i="2"/>
  <c r="F185" i="2"/>
  <c r="G185" i="2"/>
  <c r="H185" i="2"/>
  <c r="I185" i="2"/>
  <c r="J185" i="2" s="1"/>
  <c r="O185" i="2"/>
  <c r="P185" i="2"/>
  <c r="Q185" i="2"/>
  <c r="R185" i="2"/>
  <c r="S185" i="2"/>
  <c r="T185" i="2"/>
  <c r="U185" i="2"/>
  <c r="W185" i="2"/>
  <c r="X185" i="2"/>
  <c r="A186" i="2"/>
  <c r="C186" i="2"/>
  <c r="D186" i="2"/>
  <c r="E186" i="2"/>
  <c r="F186" i="2"/>
  <c r="G186" i="2"/>
  <c r="H186" i="2"/>
  <c r="I186" i="2"/>
  <c r="J186" i="2" s="1"/>
  <c r="O186" i="2"/>
  <c r="P186" i="2"/>
  <c r="Q186" i="2"/>
  <c r="R186" i="2"/>
  <c r="S186" i="2"/>
  <c r="T186" i="2"/>
  <c r="U186" i="2"/>
  <c r="W186" i="2"/>
  <c r="X186" i="2"/>
  <c r="A187" i="2"/>
  <c r="C187" i="2"/>
  <c r="D187" i="2"/>
  <c r="E187" i="2"/>
  <c r="F187" i="2"/>
  <c r="G187" i="2"/>
  <c r="H187" i="2"/>
  <c r="I187" i="2"/>
  <c r="O187" i="2"/>
  <c r="P187" i="2"/>
  <c r="Q187" i="2"/>
  <c r="R187" i="2"/>
  <c r="S187" i="2"/>
  <c r="T187" i="2"/>
  <c r="U187" i="2"/>
  <c r="W187" i="2"/>
  <c r="X187" i="2"/>
  <c r="A188" i="2"/>
  <c r="C188" i="2"/>
  <c r="D188" i="2"/>
  <c r="E188" i="2"/>
  <c r="F188" i="2"/>
  <c r="G188" i="2"/>
  <c r="H188" i="2"/>
  <c r="I188" i="2"/>
  <c r="J188" i="2" s="1"/>
  <c r="O188" i="2"/>
  <c r="P188" i="2"/>
  <c r="Q188" i="2"/>
  <c r="R188" i="2"/>
  <c r="S188" i="2"/>
  <c r="T188" i="2"/>
  <c r="U188" i="2"/>
  <c r="W188" i="2"/>
  <c r="X188" i="2"/>
  <c r="A189" i="2"/>
  <c r="C189" i="2"/>
  <c r="D189" i="2"/>
  <c r="E189" i="2"/>
  <c r="F189" i="2"/>
  <c r="G189" i="2"/>
  <c r="H189" i="2"/>
  <c r="I189" i="2"/>
  <c r="O189" i="2"/>
  <c r="P189" i="2"/>
  <c r="Q189" i="2"/>
  <c r="R189" i="2"/>
  <c r="S189" i="2"/>
  <c r="T189" i="2"/>
  <c r="U189" i="2"/>
  <c r="W189" i="2"/>
  <c r="X189" i="2"/>
  <c r="A190" i="2"/>
  <c r="C190" i="2"/>
  <c r="D190" i="2"/>
  <c r="E190" i="2"/>
  <c r="F190" i="2"/>
  <c r="G190" i="2"/>
  <c r="H190" i="2"/>
  <c r="I190" i="2"/>
  <c r="K190" i="2" s="1"/>
  <c r="O190" i="2"/>
  <c r="P190" i="2"/>
  <c r="Q190" i="2"/>
  <c r="R190" i="2"/>
  <c r="S190" i="2"/>
  <c r="T190" i="2"/>
  <c r="U190" i="2"/>
  <c r="W190" i="2"/>
  <c r="X190" i="2"/>
  <c r="A191" i="2"/>
  <c r="C191" i="2"/>
  <c r="D191" i="2"/>
  <c r="E191" i="2"/>
  <c r="F191" i="2"/>
  <c r="G191" i="2"/>
  <c r="H191" i="2"/>
  <c r="I191" i="2"/>
  <c r="K191" i="2" s="1"/>
  <c r="O191" i="2"/>
  <c r="P191" i="2"/>
  <c r="Q191" i="2"/>
  <c r="R191" i="2"/>
  <c r="S191" i="2"/>
  <c r="T191" i="2"/>
  <c r="U191" i="2"/>
  <c r="W191" i="2"/>
  <c r="X191" i="2"/>
  <c r="A192" i="2"/>
  <c r="C192" i="2"/>
  <c r="D192" i="2"/>
  <c r="E192" i="2"/>
  <c r="F192" i="2"/>
  <c r="G192" i="2"/>
  <c r="H192" i="2"/>
  <c r="I192" i="2"/>
  <c r="O192" i="2"/>
  <c r="P192" i="2"/>
  <c r="Q192" i="2"/>
  <c r="R192" i="2"/>
  <c r="S192" i="2"/>
  <c r="T192" i="2"/>
  <c r="U192" i="2"/>
  <c r="W192" i="2"/>
  <c r="X192" i="2"/>
  <c r="A193" i="2"/>
  <c r="C193" i="2"/>
  <c r="D193" i="2"/>
  <c r="E193" i="2"/>
  <c r="F193" i="2"/>
  <c r="G193" i="2"/>
  <c r="H193" i="2"/>
  <c r="I193" i="2"/>
  <c r="K193" i="2" s="1"/>
  <c r="O193" i="2"/>
  <c r="P193" i="2"/>
  <c r="Q193" i="2"/>
  <c r="R193" i="2"/>
  <c r="S193" i="2"/>
  <c r="T193" i="2"/>
  <c r="U193" i="2"/>
  <c r="W193" i="2"/>
  <c r="X193" i="2"/>
  <c r="A194" i="2"/>
  <c r="C194" i="2"/>
  <c r="D194" i="2"/>
  <c r="E194" i="2"/>
  <c r="F194" i="2"/>
  <c r="G194" i="2"/>
  <c r="H194" i="2"/>
  <c r="I194" i="2"/>
  <c r="O194" i="2"/>
  <c r="P194" i="2"/>
  <c r="Q194" i="2"/>
  <c r="R194" i="2"/>
  <c r="S194" i="2"/>
  <c r="T194" i="2"/>
  <c r="U194" i="2"/>
  <c r="W194" i="2"/>
  <c r="X194" i="2"/>
  <c r="A195" i="2"/>
  <c r="C195" i="2"/>
  <c r="D195" i="2"/>
  <c r="E195" i="2"/>
  <c r="F195" i="2"/>
  <c r="G195" i="2"/>
  <c r="H195" i="2"/>
  <c r="I195" i="2"/>
  <c r="O195" i="2"/>
  <c r="P195" i="2"/>
  <c r="Q195" i="2"/>
  <c r="R195" i="2"/>
  <c r="S195" i="2"/>
  <c r="T195" i="2"/>
  <c r="U195" i="2"/>
  <c r="W195" i="2"/>
  <c r="X195" i="2"/>
  <c r="A196" i="2"/>
  <c r="C196" i="2"/>
  <c r="D196" i="2"/>
  <c r="E196" i="2"/>
  <c r="F196" i="2"/>
  <c r="G196" i="2"/>
  <c r="H196" i="2"/>
  <c r="I196" i="2"/>
  <c r="O196" i="2"/>
  <c r="P196" i="2"/>
  <c r="Q196" i="2"/>
  <c r="R196" i="2"/>
  <c r="S196" i="2"/>
  <c r="T196" i="2"/>
  <c r="U196" i="2"/>
  <c r="W196" i="2"/>
  <c r="X196" i="2"/>
  <c r="A197" i="2"/>
  <c r="C197" i="2"/>
  <c r="D197" i="2"/>
  <c r="E197" i="2"/>
  <c r="F197" i="2"/>
  <c r="G197" i="2"/>
  <c r="H197" i="2"/>
  <c r="I197" i="2"/>
  <c r="O197" i="2"/>
  <c r="P197" i="2"/>
  <c r="Q197" i="2"/>
  <c r="R197" i="2"/>
  <c r="S197" i="2"/>
  <c r="T197" i="2"/>
  <c r="U197" i="2"/>
  <c r="W197" i="2"/>
  <c r="X197" i="2"/>
  <c r="A198" i="2"/>
  <c r="C198" i="2"/>
  <c r="D198" i="2"/>
  <c r="E198" i="2"/>
  <c r="F198" i="2"/>
  <c r="G198" i="2"/>
  <c r="H198" i="2"/>
  <c r="I198" i="2"/>
  <c r="K198" i="2" s="1"/>
  <c r="O198" i="2"/>
  <c r="P198" i="2"/>
  <c r="Q198" i="2"/>
  <c r="R198" i="2"/>
  <c r="S198" i="2"/>
  <c r="T198" i="2"/>
  <c r="U198" i="2"/>
  <c r="W198" i="2"/>
  <c r="X198" i="2"/>
  <c r="A199" i="2"/>
  <c r="C199" i="2"/>
  <c r="D199" i="2"/>
  <c r="E199" i="2"/>
  <c r="F199" i="2"/>
  <c r="G199" i="2"/>
  <c r="H199" i="2"/>
  <c r="I199" i="2"/>
  <c r="O199" i="2"/>
  <c r="P199" i="2"/>
  <c r="Q199" i="2"/>
  <c r="R199" i="2"/>
  <c r="S199" i="2"/>
  <c r="T199" i="2"/>
  <c r="U199" i="2"/>
  <c r="W199" i="2"/>
  <c r="X199" i="2"/>
  <c r="A200" i="2"/>
  <c r="C200" i="2"/>
  <c r="D200" i="2"/>
  <c r="E200" i="2"/>
  <c r="F200" i="2"/>
  <c r="G200" i="2"/>
  <c r="H200" i="2"/>
  <c r="I200" i="2"/>
  <c r="O200" i="2"/>
  <c r="P200" i="2"/>
  <c r="Q200" i="2"/>
  <c r="R200" i="2"/>
  <c r="S200" i="2"/>
  <c r="T200" i="2"/>
  <c r="U200" i="2"/>
  <c r="W200" i="2"/>
  <c r="X200" i="2"/>
  <c r="A201" i="2"/>
  <c r="C201" i="2"/>
  <c r="D201" i="2"/>
  <c r="E201" i="2"/>
  <c r="F201" i="2"/>
  <c r="G201" i="2"/>
  <c r="H201" i="2"/>
  <c r="I201" i="2"/>
  <c r="K201" i="2" s="1"/>
  <c r="O201" i="2"/>
  <c r="P201" i="2"/>
  <c r="Q201" i="2"/>
  <c r="R201" i="2"/>
  <c r="S201" i="2"/>
  <c r="T201" i="2"/>
  <c r="U201" i="2"/>
  <c r="W201" i="2"/>
  <c r="X201" i="2"/>
  <c r="A202" i="2"/>
  <c r="C202" i="2"/>
  <c r="D202" i="2"/>
  <c r="E202" i="2"/>
  <c r="F202" i="2"/>
  <c r="G202" i="2"/>
  <c r="H202" i="2"/>
  <c r="I202" i="2"/>
  <c r="J202" i="2" s="1"/>
  <c r="O202" i="2"/>
  <c r="P202" i="2"/>
  <c r="Q202" i="2"/>
  <c r="R202" i="2"/>
  <c r="S202" i="2"/>
  <c r="T202" i="2"/>
  <c r="U202" i="2"/>
  <c r="W202" i="2"/>
  <c r="X202" i="2"/>
  <c r="A203" i="2"/>
  <c r="C203" i="2"/>
  <c r="D203" i="2"/>
  <c r="E203" i="2"/>
  <c r="F203" i="2"/>
  <c r="G203" i="2"/>
  <c r="H203" i="2"/>
  <c r="I203" i="2"/>
  <c r="O203" i="2"/>
  <c r="P203" i="2"/>
  <c r="Q203" i="2"/>
  <c r="R203" i="2"/>
  <c r="S203" i="2"/>
  <c r="T203" i="2"/>
  <c r="U203" i="2"/>
  <c r="W203" i="2"/>
  <c r="X203" i="2"/>
  <c r="A204" i="2"/>
  <c r="C204" i="2"/>
  <c r="D204" i="2"/>
  <c r="E204" i="2"/>
  <c r="F204" i="2"/>
  <c r="G204" i="2"/>
  <c r="H204" i="2"/>
  <c r="I204" i="2"/>
  <c r="O204" i="2"/>
  <c r="P204" i="2"/>
  <c r="Q204" i="2"/>
  <c r="R204" i="2"/>
  <c r="S204" i="2"/>
  <c r="T204" i="2"/>
  <c r="U204" i="2"/>
  <c r="W204" i="2"/>
  <c r="X204" i="2"/>
  <c r="A205" i="2"/>
  <c r="C205" i="2"/>
  <c r="D205" i="2"/>
  <c r="E205" i="2"/>
  <c r="F205" i="2"/>
  <c r="G205" i="2"/>
  <c r="H205" i="2"/>
  <c r="I205" i="2"/>
  <c r="K205" i="2" s="1"/>
  <c r="O205" i="2"/>
  <c r="P205" i="2"/>
  <c r="Q205" i="2"/>
  <c r="R205" i="2"/>
  <c r="S205" i="2"/>
  <c r="T205" i="2"/>
  <c r="U205" i="2"/>
  <c r="W205" i="2"/>
  <c r="X205" i="2"/>
  <c r="A206" i="2"/>
  <c r="C206" i="2"/>
  <c r="D206" i="2"/>
  <c r="E206" i="2"/>
  <c r="F206" i="2"/>
  <c r="G206" i="2"/>
  <c r="H206" i="2"/>
  <c r="I206" i="2"/>
  <c r="O206" i="2"/>
  <c r="P206" i="2"/>
  <c r="Q206" i="2"/>
  <c r="R206" i="2"/>
  <c r="S206" i="2"/>
  <c r="T206" i="2"/>
  <c r="U206" i="2"/>
  <c r="W206" i="2"/>
  <c r="X206" i="2"/>
  <c r="A207" i="2"/>
  <c r="C207" i="2"/>
  <c r="D207" i="2"/>
  <c r="E207" i="2"/>
  <c r="F207" i="2"/>
  <c r="G207" i="2"/>
  <c r="H207" i="2"/>
  <c r="I207" i="2"/>
  <c r="J207" i="2" s="1"/>
  <c r="O207" i="2"/>
  <c r="P207" i="2"/>
  <c r="Q207" i="2"/>
  <c r="R207" i="2"/>
  <c r="S207" i="2"/>
  <c r="T207" i="2"/>
  <c r="U207" i="2"/>
  <c r="W207" i="2"/>
  <c r="X207" i="2"/>
  <c r="A208" i="2"/>
  <c r="C208" i="2"/>
  <c r="D208" i="2"/>
  <c r="E208" i="2"/>
  <c r="F208" i="2"/>
  <c r="G208" i="2"/>
  <c r="H208" i="2"/>
  <c r="I208" i="2"/>
  <c r="O208" i="2"/>
  <c r="P208" i="2"/>
  <c r="Q208" i="2"/>
  <c r="R208" i="2"/>
  <c r="S208" i="2"/>
  <c r="T208" i="2"/>
  <c r="U208" i="2"/>
  <c r="W208" i="2"/>
  <c r="X208" i="2"/>
  <c r="A209" i="2"/>
  <c r="C209" i="2"/>
  <c r="D209" i="2"/>
  <c r="E209" i="2"/>
  <c r="F209" i="2"/>
  <c r="G209" i="2"/>
  <c r="H209" i="2"/>
  <c r="I209" i="2"/>
  <c r="O209" i="2"/>
  <c r="P209" i="2"/>
  <c r="Q209" i="2"/>
  <c r="R209" i="2"/>
  <c r="S209" i="2"/>
  <c r="T209" i="2"/>
  <c r="U209" i="2"/>
  <c r="W209" i="2"/>
  <c r="X209" i="2"/>
  <c r="A210" i="2"/>
  <c r="C210" i="2"/>
  <c r="D210" i="2"/>
  <c r="E210" i="2"/>
  <c r="F210" i="2"/>
  <c r="G210" i="2"/>
  <c r="H210" i="2"/>
  <c r="I210" i="2"/>
  <c r="J210" i="2" s="1"/>
  <c r="O210" i="2"/>
  <c r="P210" i="2"/>
  <c r="Q210" i="2"/>
  <c r="R210" i="2"/>
  <c r="S210" i="2"/>
  <c r="T210" i="2"/>
  <c r="U210" i="2"/>
  <c r="W210" i="2"/>
  <c r="X210" i="2"/>
  <c r="A211" i="2"/>
  <c r="C211" i="2"/>
  <c r="D211" i="2"/>
  <c r="E211" i="2"/>
  <c r="F211" i="2"/>
  <c r="G211" i="2"/>
  <c r="H211" i="2"/>
  <c r="I211" i="2"/>
  <c r="O211" i="2"/>
  <c r="P211" i="2"/>
  <c r="Q211" i="2"/>
  <c r="R211" i="2"/>
  <c r="S211" i="2"/>
  <c r="T211" i="2"/>
  <c r="U211" i="2"/>
  <c r="W211" i="2"/>
  <c r="X211" i="2"/>
  <c r="A212" i="2"/>
  <c r="C212" i="2"/>
  <c r="D212" i="2"/>
  <c r="E212" i="2"/>
  <c r="F212" i="2"/>
  <c r="G212" i="2"/>
  <c r="H212" i="2"/>
  <c r="I212" i="2"/>
  <c r="J212" i="2" s="1"/>
  <c r="O212" i="2"/>
  <c r="P212" i="2"/>
  <c r="Q212" i="2"/>
  <c r="R212" i="2"/>
  <c r="S212" i="2"/>
  <c r="T212" i="2"/>
  <c r="U212" i="2"/>
  <c r="W212" i="2"/>
  <c r="X212" i="2"/>
  <c r="A213" i="2"/>
  <c r="C213" i="2"/>
  <c r="D213" i="2"/>
  <c r="E213" i="2"/>
  <c r="F213" i="2"/>
  <c r="G213" i="2"/>
  <c r="H213" i="2"/>
  <c r="I213" i="2"/>
  <c r="J213" i="2" s="1"/>
  <c r="O213" i="2"/>
  <c r="P213" i="2"/>
  <c r="Q213" i="2"/>
  <c r="R213" i="2"/>
  <c r="S213" i="2"/>
  <c r="T213" i="2"/>
  <c r="U213" i="2"/>
  <c r="W213" i="2"/>
  <c r="X213" i="2"/>
  <c r="A214" i="2"/>
  <c r="C214" i="2"/>
  <c r="D214" i="2"/>
  <c r="E214" i="2"/>
  <c r="F214" i="2"/>
  <c r="G214" i="2"/>
  <c r="H214" i="2"/>
  <c r="I214" i="2"/>
  <c r="J214" i="2" s="1"/>
  <c r="O214" i="2"/>
  <c r="P214" i="2"/>
  <c r="Q214" i="2"/>
  <c r="R214" i="2"/>
  <c r="S214" i="2"/>
  <c r="T214" i="2"/>
  <c r="U214" i="2"/>
  <c r="W214" i="2"/>
  <c r="X214" i="2"/>
  <c r="A215" i="2"/>
  <c r="C215" i="2"/>
  <c r="D215" i="2"/>
  <c r="E215" i="2"/>
  <c r="F215" i="2"/>
  <c r="G215" i="2"/>
  <c r="H215" i="2"/>
  <c r="I215" i="2"/>
  <c r="O215" i="2"/>
  <c r="P215" i="2"/>
  <c r="Q215" i="2"/>
  <c r="R215" i="2"/>
  <c r="S215" i="2"/>
  <c r="T215" i="2"/>
  <c r="U215" i="2"/>
  <c r="W215" i="2"/>
  <c r="X215" i="2"/>
  <c r="A216" i="2"/>
  <c r="C216" i="2"/>
  <c r="D216" i="2"/>
  <c r="E216" i="2"/>
  <c r="F216" i="2"/>
  <c r="G216" i="2"/>
  <c r="H216" i="2"/>
  <c r="I216" i="2"/>
  <c r="O216" i="2"/>
  <c r="P216" i="2"/>
  <c r="Q216" i="2"/>
  <c r="R216" i="2"/>
  <c r="S216" i="2"/>
  <c r="T216" i="2"/>
  <c r="U216" i="2"/>
  <c r="W216" i="2"/>
  <c r="X216" i="2"/>
  <c r="A217" i="2"/>
  <c r="C217" i="2"/>
  <c r="D217" i="2"/>
  <c r="E217" i="2"/>
  <c r="F217" i="2"/>
  <c r="G217" i="2"/>
  <c r="H217" i="2"/>
  <c r="I217" i="2"/>
  <c r="O217" i="2"/>
  <c r="P217" i="2"/>
  <c r="Q217" i="2"/>
  <c r="R217" i="2"/>
  <c r="S217" i="2"/>
  <c r="T217" i="2"/>
  <c r="U217" i="2"/>
  <c r="W217" i="2"/>
  <c r="X217" i="2"/>
  <c r="A218" i="2"/>
  <c r="C218" i="2"/>
  <c r="D218" i="2"/>
  <c r="E218" i="2"/>
  <c r="F218" i="2"/>
  <c r="G218" i="2"/>
  <c r="H218" i="2"/>
  <c r="I218" i="2"/>
  <c r="O218" i="2"/>
  <c r="P218" i="2"/>
  <c r="Q218" i="2"/>
  <c r="R218" i="2"/>
  <c r="S218" i="2"/>
  <c r="T218" i="2"/>
  <c r="U218" i="2"/>
  <c r="W218" i="2"/>
  <c r="X218" i="2"/>
  <c r="A219" i="2"/>
  <c r="C219" i="2"/>
  <c r="D219" i="2"/>
  <c r="E219" i="2"/>
  <c r="F219" i="2"/>
  <c r="G219" i="2"/>
  <c r="H219" i="2"/>
  <c r="I219" i="2"/>
  <c r="O219" i="2"/>
  <c r="P219" i="2"/>
  <c r="Q219" i="2"/>
  <c r="R219" i="2"/>
  <c r="S219" i="2"/>
  <c r="T219" i="2"/>
  <c r="U219" i="2"/>
  <c r="W219" i="2"/>
  <c r="X219" i="2"/>
  <c r="A220" i="2"/>
  <c r="C220" i="2"/>
  <c r="D220" i="2"/>
  <c r="E220" i="2"/>
  <c r="F220" i="2"/>
  <c r="G220" i="2"/>
  <c r="H220" i="2"/>
  <c r="I220" i="2"/>
  <c r="O220" i="2"/>
  <c r="P220" i="2"/>
  <c r="Q220" i="2"/>
  <c r="R220" i="2"/>
  <c r="S220" i="2"/>
  <c r="T220" i="2"/>
  <c r="U220" i="2"/>
  <c r="W220" i="2"/>
  <c r="X220" i="2"/>
  <c r="A221" i="2"/>
  <c r="C221" i="2"/>
  <c r="D221" i="2"/>
  <c r="E221" i="2"/>
  <c r="F221" i="2"/>
  <c r="G221" i="2"/>
  <c r="H221" i="2"/>
  <c r="I221" i="2"/>
  <c r="O221" i="2"/>
  <c r="P221" i="2"/>
  <c r="Q221" i="2"/>
  <c r="R221" i="2"/>
  <c r="S221" i="2"/>
  <c r="T221" i="2"/>
  <c r="U221" i="2"/>
  <c r="W221" i="2"/>
  <c r="X221" i="2"/>
  <c r="A222" i="2"/>
  <c r="C222" i="2"/>
  <c r="D222" i="2"/>
  <c r="E222" i="2"/>
  <c r="F222" i="2"/>
  <c r="G222" i="2"/>
  <c r="H222" i="2"/>
  <c r="I222" i="2"/>
  <c r="O222" i="2"/>
  <c r="P222" i="2"/>
  <c r="Q222" i="2"/>
  <c r="R222" i="2"/>
  <c r="S222" i="2"/>
  <c r="T222" i="2"/>
  <c r="U222" i="2"/>
  <c r="W222" i="2"/>
  <c r="X222" i="2"/>
  <c r="A223" i="2"/>
  <c r="C223" i="2"/>
  <c r="D223" i="2"/>
  <c r="E223" i="2"/>
  <c r="F223" i="2"/>
  <c r="G223" i="2"/>
  <c r="H223" i="2"/>
  <c r="I223" i="2"/>
  <c r="K223" i="2" s="1"/>
  <c r="O223" i="2"/>
  <c r="P223" i="2"/>
  <c r="Q223" i="2"/>
  <c r="R223" i="2"/>
  <c r="S223" i="2"/>
  <c r="T223" i="2"/>
  <c r="U223" i="2"/>
  <c r="W223" i="2"/>
  <c r="X223" i="2"/>
  <c r="A224" i="2"/>
  <c r="C224" i="2"/>
  <c r="D224" i="2"/>
  <c r="E224" i="2"/>
  <c r="F224" i="2"/>
  <c r="G224" i="2"/>
  <c r="H224" i="2"/>
  <c r="I224" i="2"/>
  <c r="O224" i="2"/>
  <c r="P224" i="2"/>
  <c r="Q224" i="2"/>
  <c r="R224" i="2"/>
  <c r="S224" i="2"/>
  <c r="T224" i="2"/>
  <c r="U224" i="2"/>
  <c r="W224" i="2"/>
  <c r="X224" i="2"/>
  <c r="A225" i="2"/>
  <c r="C225" i="2"/>
  <c r="D225" i="2"/>
  <c r="E225" i="2"/>
  <c r="F225" i="2"/>
  <c r="G225" i="2"/>
  <c r="H225" i="2"/>
  <c r="I225" i="2"/>
  <c r="J225" i="2" s="1"/>
  <c r="O225" i="2"/>
  <c r="P225" i="2"/>
  <c r="Q225" i="2"/>
  <c r="R225" i="2"/>
  <c r="S225" i="2"/>
  <c r="T225" i="2"/>
  <c r="U225" i="2"/>
  <c r="W225" i="2"/>
  <c r="X225" i="2"/>
  <c r="A226" i="2"/>
  <c r="C226" i="2"/>
  <c r="D226" i="2"/>
  <c r="E226" i="2"/>
  <c r="F226" i="2"/>
  <c r="G226" i="2"/>
  <c r="H226" i="2"/>
  <c r="I226" i="2"/>
  <c r="O226" i="2"/>
  <c r="P226" i="2"/>
  <c r="Q226" i="2"/>
  <c r="R226" i="2"/>
  <c r="S226" i="2"/>
  <c r="T226" i="2"/>
  <c r="U226" i="2"/>
  <c r="W226" i="2"/>
  <c r="X226" i="2"/>
  <c r="A227" i="2"/>
  <c r="C227" i="2"/>
  <c r="D227" i="2"/>
  <c r="E227" i="2"/>
  <c r="F227" i="2"/>
  <c r="G227" i="2"/>
  <c r="H227" i="2"/>
  <c r="I227" i="2"/>
  <c r="K227" i="2" s="1"/>
  <c r="O227" i="2"/>
  <c r="P227" i="2"/>
  <c r="Q227" i="2"/>
  <c r="R227" i="2"/>
  <c r="S227" i="2"/>
  <c r="T227" i="2"/>
  <c r="U227" i="2"/>
  <c r="W227" i="2"/>
  <c r="X227" i="2"/>
  <c r="A228" i="2"/>
  <c r="C228" i="2"/>
  <c r="D228" i="2"/>
  <c r="E228" i="2"/>
  <c r="F228" i="2"/>
  <c r="G228" i="2"/>
  <c r="H228" i="2"/>
  <c r="I228" i="2"/>
  <c r="J228" i="2" s="1"/>
  <c r="O228" i="2"/>
  <c r="P228" i="2"/>
  <c r="Q228" i="2"/>
  <c r="R228" i="2"/>
  <c r="S228" i="2"/>
  <c r="T228" i="2"/>
  <c r="U228" i="2"/>
  <c r="W228" i="2"/>
  <c r="X228" i="2"/>
  <c r="A229" i="2"/>
  <c r="C229" i="2"/>
  <c r="D229" i="2"/>
  <c r="E229" i="2"/>
  <c r="F229" i="2"/>
  <c r="G229" i="2"/>
  <c r="H229" i="2"/>
  <c r="I229" i="2"/>
  <c r="O229" i="2"/>
  <c r="P229" i="2"/>
  <c r="Q229" i="2"/>
  <c r="R229" i="2"/>
  <c r="S229" i="2"/>
  <c r="T229" i="2"/>
  <c r="U229" i="2"/>
  <c r="W229" i="2"/>
  <c r="X229" i="2"/>
  <c r="A230" i="2"/>
  <c r="C230" i="2"/>
  <c r="D230" i="2"/>
  <c r="E230" i="2"/>
  <c r="F230" i="2"/>
  <c r="G230" i="2"/>
  <c r="H230" i="2"/>
  <c r="I230" i="2"/>
  <c r="O230" i="2"/>
  <c r="P230" i="2"/>
  <c r="Q230" i="2"/>
  <c r="R230" i="2"/>
  <c r="S230" i="2"/>
  <c r="T230" i="2"/>
  <c r="U230" i="2"/>
  <c r="W230" i="2"/>
  <c r="X230" i="2"/>
  <c r="A231" i="2"/>
  <c r="C231" i="2"/>
  <c r="D231" i="2"/>
  <c r="E231" i="2"/>
  <c r="F231" i="2"/>
  <c r="G231" i="2"/>
  <c r="H231" i="2"/>
  <c r="I231" i="2"/>
  <c r="O231" i="2"/>
  <c r="P231" i="2"/>
  <c r="Q231" i="2"/>
  <c r="R231" i="2"/>
  <c r="S231" i="2"/>
  <c r="T231" i="2"/>
  <c r="U231" i="2"/>
  <c r="W231" i="2"/>
  <c r="X231" i="2"/>
  <c r="A232" i="2"/>
  <c r="C232" i="2"/>
  <c r="D232" i="2"/>
  <c r="E232" i="2"/>
  <c r="F232" i="2"/>
  <c r="G232" i="2"/>
  <c r="H232" i="2"/>
  <c r="I232" i="2"/>
  <c r="O232" i="2"/>
  <c r="P232" i="2"/>
  <c r="Q232" i="2"/>
  <c r="R232" i="2"/>
  <c r="S232" i="2"/>
  <c r="T232" i="2"/>
  <c r="U232" i="2"/>
  <c r="W232" i="2"/>
  <c r="X232" i="2"/>
  <c r="A233" i="2"/>
  <c r="C233" i="2"/>
  <c r="D233" i="2"/>
  <c r="E233" i="2"/>
  <c r="F233" i="2"/>
  <c r="G233" i="2"/>
  <c r="H233" i="2"/>
  <c r="I233" i="2"/>
  <c r="O233" i="2"/>
  <c r="P233" i="2"/>
  <c r="Q233" i="2"/>
  <c r="R233" i="2"/>
  <c r="S233" i="2"/>
  <c r="T233" i="2"/>
  <c r="U233" i="2"/>
  <c r="W233" i="2"/>
  <c r="X233" i="2"/>
  <c r="A234" i="2"/>
  <c r="C234" i="2"/>
  <c r="D234" i="2"/>
  <c r="E234" i="2"/>
  <c r="F234" i="2"/>
  <c r="G234" i="2"/>
  <c r="H234" i="2"/>
  <c r="I234" i="2"/>
  <c r="O234" i="2"/>
  <c r="P234" i="2"/>
  <c r="Q234" i="2"/>
  <c r="R234" i="2"/>
  <c r="S234" i="2"/>
  <c r="T234" i="2"/>
  <c r="U234" i="2"/>
  <c r="W234" i="2"/>
  <c r="X234" i="2"/>
  <c r="A235" i="2"/>
  <c r="C235" i="2"/>
  <c r="D235" i="2"/>
  <c r="E235" i="2"/>
  <c r="F235" i="2"/>
  <c r="G235" i="2"/>
  <c r="H235" i="2"/>
  <c r="I235" i="2"/>
  <c r="O235" i="2"/>
  <c r="P235" i="2"/>
  <c r="Q235" i="2"/>
  <c r="R235" i="2"/>
  <c r="S235" i="2"/>
  <c r="T235" i="2"/>
  <c r="U235" i="2"/>
  <c r="W235" i="2"/>
  <c r="X235" i="2"/>
  <c r="A236" i="2"/>
  <c r="C236" i="2"/>
  <c r="D236" i="2"/>
  <c r="E236" i="2"/>
  <c r="F236" i="2"/>
  <c r="G236" i="2"/>
  <c r="H236" i="2"/>
  <c r="I236" i="2"/>
  <c r="O236" i="2"/>
  <c r="P236" i="2"/>
  <c r="Q236" i="2"/>
  <c r="R236" i="2"/>
  <c r="S236" i="2"/>
  <c r="T236" i="2"/>
  <c r="U236" i="2"/>
  <c r="W236" i="2"/>
  <c r="X236" i="2"/>
  <c r="A237" i="2"/>
  <c r="C237" i="2"/>
  <c r="D237" i="2"/>
  <c r="E237" i="2"/>
  <c r="F237" i="2"/>
  <c r="G237" i="2"/>
  <c r="H237" i="2"/>
  <c r="I237" i="2"/>
  <c r="K237" i="2" s="1"/>
  <c r="O237" i="2"/>
  <c r="P237" i="2"/>
  <c r="Q237" i="2"/>
  <c r="R237" i="2"/>
  <c r="S237" i="2"/>
  <c r="T237" i="2"/>
  <c r="U237" i="2"/>
  <c r="W237" i="2"/>
  <c r="X237" i="2"/>
  <c r="A238" i="2"/>
  <c r="C238" i="2"/>
  <c r="D238" i="2"/>
  <c r="E238" i="2"/>
  <c r="F238" i="2"/>
  <c r="G238" i="2"/>
  <c r="H238" i="2"/>
  <c r="I238" i="2"/>
  <c r="K238" i="2" s="1"/>
  <c r="O238" i="2"/>
  <c r="P238" i="2"/>
  <c r="Q238" i="2"/>
  <c r="R238" i="2"/>
  <c r="S238" i="2"/>
  <c r="T238" i="2"/>
  <c r="U238" i="2"/>
  <c r="W238" i="2"/>
  <c r="X238" i="2"/>
  <c r="A239" i="2"/>
  <c r="C239" i="2"/>
  <c r="D239" i="2"/>
  <c r="E239" i="2"/>
  <c r="F239" i="2"/>
  <c r="G239" i="2"/>
  <c r="H239" i="2"/>
  <c r="I239" i="2"/>
  <c r="K239" i="2" s="1"/>
  <c r="O239" i="2"/>
  <c r="P239" i="2"/>
  <c r="Q239" i="2"/>
  <c r="R239" i="2"/>
  <c r="S239" i="2"/>
  <c r="T239" i="2"/>
  <c r="U239" i="2"/>
  <c r="W239" i="2"/>
  <c r="X239" i="2"/>
  <c r="A240" i="2"/>
  <c r="C240" i="2"/>
  <c r="D240" i="2"/>
  <c r="E240" i="2"/>
  <c r="F240" i="2"/>
  <c r="G240" i="2"/>
  <c r="H240" i="2"/>
  <c r="I240" i="2"/>
  <c r="J240" i="2" s="1"/>
  <c r="O240" i="2"/>
  <c r="P240" i="2"/>
  <c r="Q240" i="2"/>
  <c r="R240" i="2"/>
  <c r="S240" i="2"/>
  <c r="T240" i="2"/>
  <c r="U240" i="2"/>
  <c r="W240" i="2"/>
  <c r="X240" i="2"/>
  <c r="A241" i="2"/>
  <c r="C241" i="2"/>
  <c r="D241" i="2"/>
  <c r="E241" i="2"/>
  <c r="F241" i="2"/>
  <c r="G241" i="2"/>
  <c r="H241" i="2"/>
  <c r="I241" i="2"/>
  <c r="O241" i="2"/>
  <c r="P241" i="2"/>
  <c r="Q241" i="2"/>
  <c r="R241" i="2"/>
  <c r="S241" i="2"/>
  <c r="T241" i="2"/>
  <c r="U241" i="2"/>
  <c r="W241" i="2"/>
  <c r="X241" i="2"/>
  <c r="A242" i="2"/>
  <c r="C242" i="2"/>
  <c r="D242" i="2"/>
  <c r="E242" i="2"/>
  <c r="F242" i="2"/>
  <c r="G242" i="2"/>
  <c r="H242" i="2"/>
  <c r="I242" i="2"/>
  <c r="O242" i="2"/>
  <c r="P242" i="2"/>
  <c r="Q242" i="2"/>
  <c r="R242" i="2"/>
  <c r="S242" i="2"/>
  <c r="T242" i="2"/>
  <c r="U242" i="2"/>
  <c r="W242" i="2"/>
  <c r="X242" i="2"/>
  <c r="A243" i="2"/>
  <c r="C243" i="2"/>
  <c r="D243" i="2"/>
  <c r="E243" i="2"/>
  <c r="F243" i="2"/>
  <c r="G243" i="2"/>
  <c r="H243" i="2"/>
  <c r="I243" i="2"/>
  <c r="O243" i="2"/>
  <c r="P243" i="2"/>
  <c r="Q243" i="2"/>
  <c r="R243" i="2"/>
  <c r="S243" i="2"/>
  <c r="T243" i="2"/>
  <c r="U243" i="2"/>
  <c r="W243" i="2"/>
  <c r="X243" i="2"/>
  <c r="A244" i="2"/>
  <c r="C244" i="2"/>
  <c r="D244" i="2"/>
  <c r="E244" i="2"/>
  <c r="F244" i="2"/>
  <c r="G244" i="2"/>
  <c r="H244" i="2"/>
  <c r="I244" i="2"/>
  <c r="O244" i="2"/>
  <c r="P244" i="2"/>
  <c r="Q244" i="2"/>
  <c r="R244" i="2"/>
  <c r="S244" i="2"/>
  <c r="T244" i="2"/>
  <c r="U244" i="2"/>
  <c r="W244" i="2"/>
  <c r="X244" i="2"/>
  <c r="A245" i="2"/>
  <c r="C245" i="2"/>
  <c r="D245" i="2"/>
  <c r="E245" i="2"/>
  <c r="F245" i="2"/>
  <c r="G245" i="2"/>
  <c r="H245" i="2"/>
  <c r="I245" i="2"/>
  <c r="J245" i="2" s="1"/>
  <c r="O245" i="2"/>
  <c r="P245" i="2"/>
  <c r="Q245" i="2"/>
  <c r="R245" i="2"/>
  <c r="S245" i="2"/>
  <c r="T245" i="2"/>
  <c r="U245" i="2"/>
  <c r="W245" i="2"/>
  <c r="X245" i="2"/>
  <c r="A246" i="2"/>
  <c r="C246" i="2"/>
  <c r="D246" i="2"/>
  <c r="E246" i="2"/>
  <c r="F246" i="2"/>
  <c r="G246" i="2"/>
  <c r="H246" i="2"/>
  <c r="I246" i="2"/>
  <c r="J246" i="2" s="1"/>
  <c r="O246" i="2"/>
  <c r="P246" i="2"/>
  <c r="Q246" i="2"/>
  <c r="R246" i="2"/>
  <c r="S246" i="2"/>
  <c r="T246" i="2"/>
  <c r="U246" i="2"/>
  <c r="W246" i="2"/>
  <c r="X246" i="2"/>
  <c r="A247" i="2"/>
  <c r="C247" i="2"/>
  <c r="D247" i="2"/>
  <c r="E247" i="2"/>
  <c r="F247" i="2"/>
  <c r="G247" i="2"/>
  <c r="H247" i="2"/>
  <c r="I247" i="2"/>
  <c r="O247" i="2"/>
  <c r="P247" i="2"/>
  <c r="Q247" i="2"/>
  <c r="R247" i="2"/>
  <c r="S247" i="2"/>
  <c r="T247" i="2"/>
  <c r="U247" i="2"/>
  <c r="W247" i="2"/>
  <c r="X247" i="2"/>
  <c r="A248" i="2"/>
  <c r="C248" i="2"/>
  <c r="D248" i="2"/>
  <c r="E248" i="2"/>
  <c r="F248" i="2"/>
  <c r="G248" i="2"/>
  <c r="H248" i="2"/>
  <c r="I248" i="2"/>
  <c r="O248" i="2"/>
  <c r="P248" i="2"/>
  <c r="Q248" i="2"/>
  <c r="R248" i="2"/>
  <c r="S248" i="2"/>
  <c r="T248" i="2"/>
  <c r="U248" i="2"/>
  <c r="W248" i="2"/>
  <c r="X248" i="2"/>
  <c r="A249" i="2"/>
  <c r="C249" i="2"/>
  <c r="D249" i="2"/>
  <c r="E249" i="2"/>
  <c r="F249" i="2"/>
  <c r="G249" i="2"/>
  <c r="H249" i="2"/>
  <c r="I249" i="2"/>
  <c r="O249" i="2"/>
  <c r="P249" i="2"/>
  <c r="Q249" i="2"/>
  <c r="R249" i="2"/>
  <c r="S249" i="2"/>
  <c r="T249" i="2"/>
  <c r="U249" i="2"/>
  <c r="W249" i="2"/>
  <c r="X249" i="2"/>
  <c r="A250" i="2"/>
  <c r="C250" i="2"/>
  <c r="D250" i="2"/>
  <c r="E250" i="2"/>
  <c r="F250" i="2"/>
  <c r="G250" i="2"/>
  <c r="H250" i="2"/>
  <c r="I250" i="2"/>
  <c r="O250" i="2"/>
  <c r="P250" i="2"/>
  <c r="Q250" i="2"/>
  <c r="R250" i="2"/>
  <c r="S250" i="2"/>
  <c r="T250" i="2"/>
  <c r="U250" i="2"/>
  <c r="W250" i="2"/>
  <c r="X250" i="2"/>
  <c r="A251" i="2"/>
  <c r="C251" i="2"/>
  <c r="D251" i="2"/>
  <c r="E251" i="2"/>
  <c r="F251" i="2"/>
  <c r="G251" i="2"/>
  <c r="H251" i="2"/>
  <c r="I251" i="2"/>
  <c r="J251" i="2" s="1"/>
  <c r="O251" i="2"/>
  <c r="P251" i="2"/>
  <c r="Q251" i="2"/>
  <c r="R251" i="2"/>
  <c r="S251" i="2"/>
  <c r="T251" i="2"/>
  <c r="U251" i="2"/>
  <c r="W251" i="2"/>
  <c r="X251" i="2"/>
  <c r="A252" i="2"/>
  <c r="C252" i="2"/>
  <c r="D252" i="2"/>
  <c r="E252" i="2"/>
  <c r="F252" i="2"/>
  <c r="G252" i="2"/>
  <c r="H252" i="2"/>
  <c r="I252" i="2"/>
  <c r="O252" i="2"/>
  <c r="P252" i="2"/>
  <c r="Q252" i="2"/>
  <c r="R252" i="2"/>
  <c r="S252" i="2"/>
  <c r="T252" i="2"/>
  <c r="U252" i="2"/>
  <c r="W252" i="2"/>
  <c r="X252" i="2"/>
  <c r="A253" i="2"/>
  <c r="C253" i="2"/>
  <c r="D253" i="2"/>
  <c r="E253" i="2"/>
  <c r="F253" i="2"/>
  <c r="G253" i="2"/>
  <c r="H253" i="2"/>
  <c r="I253" i="2"/>
  <c r="K253" i="2" s="1"/>
  <c r="O253" i="2"/>
  <c r="P253" i="2"/>
  <c r="Q253" i="2"/>
  <c r="R253" i="2"/>
  <c r="S253" i="2"/>
  <c r="T253" i="2"/>
  <c r="U253" i="2"/>
  <c r="W253" i="2"/>
  <c r="X253" i="2"/>
  <c r="A254" i="2"/>
  <c r="C254" i="2"/>
  <c r="D254" i="2"/>
  <c r="E254" i="2"/>
  <c r="F254" i="2"/>
  <c r="G254" i="2"/>
  <c r="H254" i="2"/>
  <c r="I254" i="2"/>
  <c r="J254" i="2" s="1"/>
  <c r="O254" i="2"/>
  <c r="P254" i="2"/>
  <c r="Q254" i="2"/>
  <c r="R254" i="2"/>
  <c r="S254" i="2"/>
  <c r="T254" i="2"/>
  <c r="U254" i="2"/>
  <c r="W254" i="2"/>
  <c r="X254" i="2"/>
  <c r="A255" i="2"/>
  <c r="C255" i="2"/>
  <c r="D255" i="2"/>
  <c r="E255" i="2"/>
  <c r="F255" i="2"/>
  <c r="G255" i="2"/>
  <c r="H255" i="2"/>
  <c r="I255" i="2"/>
  <c r="J255" i="2" s="1"/>
  <c r="O255" i="2"/>
  <c r="P255" i="2"/>
  <c r="Q255" i="2"/>
  <c r="R255" i="2"/>
  <c r="S255" i="2"/>
  <c r="T255" i="2"/>
  <c r="U255" i="2"/>
  <c r="W255" i="2"/>
  <c r="X255" i="2"/>
  <c r="A256" i="2"/>
  <c r="C256" i="2"/>
  <c r="D256" i="2"/>
  <c r="E256" i="2"/>
  <c r="F256" i="2"/>
  <c r="G256" i="2"/>
  <c r="H256" i="2"/>
  <c r="I256" i="2"/>
  <c r="O256" i="2"/>
  <c r="P256" i="2"/>
  <c r="Q256" i="2"/>
  <c r="R256" i="2"/>
  <c r="S256" i="2"/>
  <c r="T256" i="2"/>
  <c r="U256" i="2"/>
  <c r="W256" i="2"/>
  <c r="X256" i="2"/>
  <c r="A257" i="2"/>
  <c r="C257" i="2"/>
  <c r="D257" i="2"/>
  <c r="E257" i="2"/>
  <c r="F257" i="2"/>
  <c r="G257" i="2"/>
  <c r="H257" i="2"/>
  <c r="I257" i="2"/>
  <c r="O257" i="2"/>
  <c r="P257" i="2"/>
  <c r="Q257" i="2"/>
  <c r="R257" i="2"/>
  <c r="S257" i="2"/>
  <c r="T257" i="2"/>
  <c r="U257" i="2"/>
  <c r="W257" i="2"/>
  <c r="X257" i="2"/>
  <c r="A258" i="2"/>
  <c r="C258" i="2"/>
  <c r="D258" i="2"/>
  <c r="E258" i="2"/>
  <c r="F258" i="2"/>
  <c r="G258" i="2"/>
  <c r="H258" i="2"/>
  <c r="I258" i="2"/>
  <c r="J258" i="2" s="1"/>
  <c r="O258" i="2"/>
  <c r="P258" i="2"/>
  <c r="Q258" i="2"/>
  <c r="R258" i="2"/>
  <c r="S258" i="2"/>
  <c r="T258" i="2"/>
  <c r="U258" i="2"/>
  <c r="W258" i="2"/>
  <c r="X258" i="2"/>
  <c r="A259" i="2"/>
  <c r="C259" i="2"/>
  <c r="D259" i="2"/>
  <c r="E259" i="2"/>
  <c r="F259" i="2"/>
  <c r="G259" i="2"/>
  <c r="H259" i="2"/>
  <c r="I259" i="2"/>
  <c r="O259" i="2"/>
  <c r="P259" i="2"/>
  <c r="Q259" i="2"/>
  <c r="R259" i="2"/>
  <c r="S259" i="2"/>
  <c r="T259" i="2"/>
  <c r="U259" i="2"/>
  <c r="W259" i="2"/>
  <c r="X259" i="2"/>
  <c r="A260" i="2"/>
  <c r="C260" i="2"/>
  <c r="D260" i="2"/>
  <c r="E260" i="2"/>
  <c r="F260" i="2"/>
  <c r="G260" i="2"/>
  <c r="H260" i="2"/>
  <c r="I260" i="2"/>
  <c r="J260" i="2" s="1"/>
  <c r="O260" i="2"/>
  <c r="P260" i="2"/>
  <c r="Q260" i="2"/>
  <c r="R260" i="2"/>
  <c r="S260" i="2"/>
  <c r="T260" i="2"/>
  <c r="U260" i="2"/>
  <c r="W260" i="2"/>
  <c r="X260" i="2"/>
  <c r="A261" i="2"/>
  <c r="C261" i="2"/>
  <c r="D261" i="2"/>
  <c r="E261" i="2"/>
  <c r="F261" i="2"/>
  <c r="G261" i="2"/>
  <c r="H261" i="2"/>
  <c r="I261" i="2"/>
  <c r="O261" i="2"/>
  <c r="P261" i="2"/>
  <c r="Q261" i="2"/>
  <c r="R261" i="2"/>
  <c r="S261" i="2"/>
  <c r="T261" i="2"/>
  <c r="U261" i="2"/>
  <c r="W261" i="2"/>
  <c r="X261" i="2"/>
  <c r="A262" i="2"/>
  <c r="C262" i="2"/>
  <c r="D262" i="2"/>
  <c r="E262" i="2"/>
  <c r="F262" i="2"/>
  <c r="G262" i="2"/>
  <c r="H262" i="2"/>
  <c r="I262" i="2"/>
  <c r="O262" i="2"/>
  <c r="P262" i="2"/>
  <c r="Q262" i="2"/>
  <c r="R262" i="2"/>
  <c r="S262" i="2"/>
  <c r="T262" i="2"/>
  <c r="U262" i="2"/>
  <c r="W262" i="2"/>
  <c r="X262" i="2"/>
  <c r="A263" i="2"/>
  <c r="C263" i="2"/>
  <c r="D263" i="2"/>
  <c r="E263" i="2"/>
  <c r="F263" i="2"/>
  <c r="G263" i="2"/>
  <c r="H263" i="2"/>
  <c r="I263" i="2"/>
  <c r="J263" i="2" s="1"/>
  <c r="O263" i="2"/>
  <c r="P263" i="2"/>
  <c r="Q263" i="2"/>
  <c r="R263" i="2"/>
  <c r="S263" i="2"/>
  <c r="T263" i="2"/>
  <c r="U263" i="2"/>
  <c r="W263" i="2"/>
  <c r="X263" i="2"/>
  <c r="A264" i="2"/>
  <c r="C264" i="2"/>
  <c r="D264" i="2"/>
  <c r="E264" i="2"/>
  <c r="F264" i="2"/>
  <c r="G264" i="2"/>
  <c r="H264" i="2"/>
  <c r="I264" i="2"/>
  <c r="O264" i="2"/>
  <c r="P264" i="2"/>
  <c r="Q264" i="2"/>
  <c r="R264" i="2"/>
  <c r="S264" i="2"/>
  <c r="T264" i="2"/>
  <c r="U264" i="2"/>
  <c r="W264" i="2"/>
  <c r="X264" i="2"/>
  <c r="A265" i="2"/>
  <c r="C265" i="2"/>
  <c r="D265" i="2"/>
  <c r="E265" i="2"/>
  <c r="F265" i="2"/>
  <c r="G265" i="2"/>
  <c r="H265" i="2"/>
  <c r="I265" i="2"/>
  <c r="O265" i="2"/>
  <c r="P265" i="2"/>
  <c r="Q265" i="2"/>
  <c r="R265" i="2"/>
  <c r="S265" i="2"/>
  <c r="T265" i="2"/>
  <c r="U265" i="2"/>
  <c r="W265" i="2"/>
  <c r="X265" i="2"/>
  <c r="A266" i="2"/>
  <c r="C266" i="2"/>
  <c r="D266" i="2"/>
  <c r="E266" i="2"/>
  <c r="F266" i="2"/>
  <c r="G266" i="2"/>
  <c r="H266" i="2"/>
  <c r="I266" i="2"/>
  <c r="J266" i="2" s="1"/>
  <c r="O266" i="2"/>
  <c r="P266" i="2"/>
  <c r="Q266" i="2"/>
  <c r="R266" i="2"/>
  <c r="S266" i="2"/>
  <c r="T266" i="2"/>
  <c r="U266" i="2"/>
  <c r="W266" i="2"/>
  <c r="X266" i="2"/>
  <c r="A267" i="2"/>
  <c r="C267" i="2"/>
  <c r="D267" i="2"/>
  <c r="E267" i="2"/>
  <c r="F267" i="2"/>
  <c r="G267" i="2"/>
  <c r="H267" i="2"/>
  <c r="I267" i="2"/>
  <c r="J267" i="2" s="1"/>
  <c r="O267" i="2"/>
  <c r="P267" i="2"/>
  <c r="Q267" i="2"/>
  <c r="R267" i="2"/>
  <c r="S267" i="2"/>
  <c r="T267" i="2"/>
  <c r="U267" i="2"/>
  <c r="W267" i="2"/>
  <c r="X267" i="2"/>
  <c r="A268" i="2"/>
  <c r="C268" i="2"/>
  <c r="D268" i="2"/>
  <c r="E268" i="2"/>
  <c r="F268" i="2"/>
  <c r="G268" i="2"/>
  <c r="H268" i="2"/>
  <c r="I268" i="2"/>
  <c r="O268" i="2"/>
  <c r="P268" i="2"/>
  <c r="Q268" i="2"/>
  <c r="R268" i="2"/>
  <c r="S268" i="2"/>
  <c r="T268" i="2"/>
  <c r="U268" i="2"/>
  <c r="W268" i="2"/>
  <c r="X268" i="2"/>
  <c r="A269" i="2"/>
  <c r="C269" i="2"/>
  <c r="D269" i="2"/>
  <c r="E269" i="2"/>
  <c r="F269" i="2"/>
  <c r="G269" i="2"/>
  <c r="H269" i="2"/>
  <c r="I269" i="2"/>
  <c r="O269" i="2"/>
  <c r="P269" i="2"/>
  <c r="Q269" i="2"/>
  <c r="R269" i="2"/>
  <c r="S269" i="2"/>
  <c r="T269" i="2"/>
  <c r="U269" i="2"/>
  <c r="W269" i="2"/>
  <c r="X269" i="2"/>
  <c r="A270" i="2"/>
  <c r="C270" i="2"/>
  <c r="D270" i="2"/>
  <c r="E270" i="2"/>
  <c r="F270" i="2"/>
  <c r="G270" i="2"/>
  <c r="H270" i="2"/>
  <c r="I270" i="2"/>
  <c r="O270" i="2"/>
  <c r="P270" i="2"/>
  <c r="Q270" i="2"/>
  <c r="R270" i="2"/>
  <c r="S270" i="2"/>
  <c r="T270" i="2"/>
  <c r="U270" i="2"/>
  <c r="W270" i="2"/>
  <c r="X270" i="2"/>
  <c r="A271" i="2"/>
  <c r="C271" i="2"/>
  <c r="D271" i="2"/>
  <c r="E271" i="2"/>
  <c r="F271" i="2"/>
  <c r="G271" i="2"/>
  <c r="H271" i="2"/>
  <c r="I271" i="2"/>
  <c r="J271" i="2" s="1"/>
  <c r="O271" i="2"/>
  <c r="P271" i="2"/>
  <c r="Q271" i="2"/>
  <c r="R271" i="2"/>
  <c r="S271" i="2"/>
  <c r="T271" i="2"/>
  <c r="U271" i="2"/>
  <c r="W271" i="2"/>
  <c r="X271" i="2"/>
  <c r="A272" i="2"/>
  <c r="C272" i="2"/>
  <c r="D272" i="2"/>
  <c r="E272" i="2"/>
  <c r="F272" i="2"/>
  <c r="G272" i="2"/>
  <c r="H272" i="2"/>
  <c r="I272" i="2"/>
  <c r="O272" i="2"/>
  <c r="P272" i="2"/>
  <c r="Q272" i="2"/>
  <c r="R272" i="2"/>
  <c r="S272" i="2"/>
  <c r="T272" i="2"/>
  <c r="U272" i="2"/>
  <c r="W272" i="2"/>
  <c r="X272" i="2"/>
  <c r="A273" i="2"/>
  <c r="C273" i="2"/>
  <c r="D273" i="2"/>
  <c r="E273" i="2"/>
  <c r="F273" i="2"/>
  <c r="G273" i="2"/>
  <c r="H273" i="2"/>
  <c r="I273" i="2"/>
  <c r="O273" i="2"/>
  <c r="P273" i="2"/>
  <c r="Q273" i="2"/>
  <c r="R273" i="2"/>
  <c r="S273" i="2"/>
  <c r="T273" i="2"/>
  <c r="U273" i="2"/>
  <c r="W273" i="2"/>
  <c r="X273" i="2"/>
  <c r="A274" i="2"/>
  <c r="C274" i="2"/>
  <c r="D274" i="2"/>
  <c r="E274" i="2"/>
  <c r="F274" i="2"/>
  <c r="G274" i="2"/>
  <c r="H274" i="2"/>
  <c r="I274" i="2"/>
  <c r="O274" i="2"/>
  <c r="P274" i="2"/>
  <c r="Q274" i="2"/>
  <c r="R274" i="2"/>
  <c r="S274" i="2"/>
  <c r="T274" i="2"/>
  <c r="U274" i="2"/>
  <c r="W274" i="2"/>
  <c r="X274" i="2"/>
  <c r="A275" i="2"/>
  <c r="C275" i="2"/>
  <c r="D275" i="2"/>
  <c r="E275" i="2"/>
  <c r="F275" i="2"/>
  <c r="G275" i="2"/>
  <c r="H275" i="2"/>
  <c r="I275" i="2"/>
  <c r="O275" i="2"/>
  <c r="P275" i="2"/>
  <c r="Q275" i="2"/>
  <c r="R275" i="2"/>
  <c r="S275" i="2"/>
  <c r="T275" i="2"/>
  <c r="U275" i="2"/>
  <c r="W275" i="2"/>
  <c r="X275" i="2"/>
  <c r="A276" i="2"/>
  <c r="C276" i="2"/>
  <c r="D276" i="2"/>
  <c r="E276" i="2"/>
  <c r="F276" i="2"/>
  <c r="G276" i="2"/>
  <c r="H276" i="2"/>
  <c r="I276" i="2"/>
  <c r="J276" i="2" s="1"/>
  <c r="O276" i="2"/>
  <c r="P276" i="2"/>
  <c r="Q276" i="2"/>
  <c r="R276" i="2"/>
  <c r="S276" i="2"/>
  <c r="T276" i="2"/>
  <c r="U276" i="2"/>
  <c r="W276" i="2"/>
  <c r="X276" i="2"/>
  <c r="A277" i="2"/>
  <c r="C277" i="2"/>
  <c r="D277" i="2"/>
  <c r="E277" i="2"/>
  <c r="F277" i="2"/>
  <c r="G277" i="2"/>
  <c r="H277" i="2"/>
  <c r="I277" i="2"/>
  <c r="O277" i="2"/>
  <c r="P277" i="2"/>
  <c r="Q277" i="2"/>
  <c r="R277" i="2"/>
  <c r="S277" i="2"/>
  <c r="T277" i="2"/>
  <c r="U277" i="2"/>
  <c r="W277" i="2"/>
  <c r="X277" i="2"/>
  <c r="A278" i="2"/>
  <c r="C278" i="2"/>
  <c r="D278" i="2"/>
  <c r="E278" i="2"/>
  <c r="F278" i="2"/>
  <c r="G278" i="2"/>
  <c r="H278" i="2"/>
  <c r="I278" i="2"/>
  <c r="O278" i="2"/>
  <c r="P278" i="2"/>
  <c r="Q278" i="2"/>
  <c r="R278" i="2"/>
  <c r="S278" i="2"/>
  <c r="T278" i="2"/>
  <c r="U278" i="2"/>
  <c r="W278" i="2"/>
  <c r="X278" i="2"/>
  <c r="A279" i="2"/>
  <c r="C279" i="2"/>
  <c r="D279" i="2"/>
  <c r="E279" i="2"/>
  <c r="F279" i="2"/>
  <c r="G279" i="2"/>
  <c r="H279" i="2"/>
  <c r="I279" i="2"/>
  <c r="O279" i="2"/>
  <c r="P279" i="2"/>
  <c r="Q279" i="2"/>
  <c r="R279" i="2"/>
  <c r="S279" i="2"/>
  <c r="T279" i="2"/>
  <c r="U279" i="2"/>
  <c r="W279" i="2"/>
  <c r="X279" i="2"/>
  <c r="A280" i="2"/>
  <c r="C280" i="2"/>
  <c r="D280" i="2"/>
  <c r="E280" i="2"/>
  <c r="F280" i="2"/>
  <c r="G280" i="2"/>
  <c r="H280" i="2"/>
  <c r="I280" i="2"/>
  <c r="O280" i="2"/>
  <c r="P280" i="2"/>
  <c r="Q280" i="2"/>
  <c r="R280" i="2"/>
  <c r="S280" i="2"/>
  <c r="T280" i="2"/>
  <c r="U280" i="2"/>
  <c r="W280" i="2"/>
  <c r="X280" i="2"/>
  <c r="A281" i="2"/>
  <c r="C281" i="2"/>
  <c r="D281" i="2"/>
  <c r="E281" i="2"/>
  <c r="F281" i="2"/>
  <c r="G281" i="2"/>
  <c r="H281" i="2"/>
  <c r="I281" i="2"/>
  <c r="O281" i="2"/>
  <c r="P281" i="2"/>
  <c r="Q281" i="2"/>
  <c r="R281" i="2"/>
  <c r="S281" i="2"/>
  <c r="T281" i="2"/>
  <c r="U281" i="2"/>
  <c r="W281" i="2"/>
  <c r="X281" i="2"/>
  <c r="A282" i="2"/>
  <c r="C282" i="2"/>
  <c r="D282" i="2"/>
  <c r="E282" i="2"/>
  <c r="F282" i="2"/>
  <c r="G282" i="2"/>
  <c r="H282" i="2"/>
  <c r="I282" i="2"/>
  <c r="J282" i="2" s="1"/>
  <c r="O282" i="2"/>
  <c r="P282" i="2"/>
  <c r="Q282" i="2"/>
  <c r="R282" i="2"/>
  <c r="S282" i="2"/>
  <c r="T282" i="2"/>
  <c r="U282" i="2"/>
  <c r="W282" i="2"/>
  <c r="X282" i="2"/>
  <c r="A283" i="2"/>
  <c r="C283" i="2"/>
  <c r="D283" i="2"/>
  <c r="E283" i="2"/>
  <c r="F283" i="2"/>
  <c r="G283" i="2"/>
  <c r="H283" i="2"/>
  <c r="I283" i="2"/>
  <c r="O283" i="2"/>
  <c r="P283" i="2"/>
  <c r="Q283" i="2"/>
  <c r="R283" i="2"/>
  <c r="S283" i="2"/>
  <c r="T283" i="2"/>
  <c r="U283" i="2"/>
  <c r="W283" i="2"/>
  <c r="X283" i="2"/>
  <c r="A284" i="2"/>
  <c r="C284" i="2"/>
  <c r="D284" i="2"/>
  <c r="E284" i="2"/>
  <c r="F284" i="2"/>
  <c r="G284" i="2"/>
  <c r="H284" i="2"/>
  <c r="I284" i="2"/>
  <c r="K284" i="2" s="1"/>
  <c r="O284" i="2"/>
  <c r="P284" i="2"/>
  <c r="Q284" i="2"/>
  <c r="R284" i="2"/>
  <c r="S284" i="2"/>
  <c r="T284" i="2"/>
  <c r="U284" i="2"/>
  <c r="W284" i="2"/>
  <c r="X284" i="2"/>
  <c r="A285" i="2"/>
  <c r="C285" i="2"/>
  <c r="D285" i="2"/>
  <c r="E285" i="2"/>
  <c r="F285" i="2"/>
  <c r="G285" i="2"/>
  <c r="H285" i="2"/>
  <c r="I285" i="2"/>
  <c r="K285" i="2" s="1"/>
  <c r="O285" i="2"/>
  <c r="P285" i="2"/>
  <c r="Q285" i="2"/>
  <c r="R285" i="2"/>
  <c r="S285" i="2"/>
  <c r="T285" i="2"/>
  <c r="U285" i="2"/>
  <c r="W285" i="2"/>
  <c r="X285" i="2"/>
  <c r="A286" i="2"/>
  <c r="C286" i="2"/>
  <c r="D286" i="2"/>
  <c r="E286" i="2"/>
  <c r="F286" i="2"/>
  <c r="G286" i="2"/>
  <c r="H286" i="2"/>
  <c r="I286" i="2"/>
  <c r="O286" i="2"/>
  <c r="P286" i="2"/>
  <c r="Q286" i="2"/>
  <c r="R286" i="2"/>
  <c r="S286" i="2"/>
  <c r="T286" i="2"/>
  <c r="U286" i="2"/>
  <c r="W286" i="2"/>
  <c r="X286" i="2"/>
  <c r="A287" i="2"/>
  <c r="C287" i="2"/>
  <c r="D287" i="2"/>
  <c r="E287" i="2"/>
  <c r="F287" i="2"/>
  <c r="G287" i="2"/>
  <c r="H287" i="2"/>
  <c r="I287" i="2"/>
  <c r="J287" i="2" s="1"/>
  <c r="O287" i="2"/>
  <c r="P287" i="2"/>
  <c r="Q287" i="2"/>
  <c r="R287" i="2"/>
  <c r="S287" i="2"/>
  <c r="T287" i="2"/>
  <c r="U287" i="2"/>
  <c r="W287" i="2"/>
  <c r="X287" i="2"/>
  <c r="A288" i="2"/>
  <c r="C288" i="2"/>
  <c r="D288" i="2"/>
  <c r="E288" i="2"/>
  <c r="F288" i="2"/>
  <c r="G288" i="2"/>
  <c r="H288" i="2"/>
  <c r="I288" i="2"/>
  <c r="O288" i="2"/>
  <c r="P288" i="2"/>
  <c r="Q288" i="2"/>
  <c r="R288" i="2"/>
  <c r="S288" i="2"/>
  <c r="T288" i="2"/>
  <c r="U288" i="2"/>
  <c r="W288" i="2"/>
  <c r="X288" i="2"/>
  <c r="A289" i="2"/>
  <c r="C289" i="2"/>
  <c r="D289" i="2"/>
  <c r="E289" i="2"/>
  <c r="F289" i="2"/>
  <c r="G289" i="2"/>
  <c r="H289" i="2"/>
  <c r="I289" i="2"/>
  <c r="O289" i="2"/>
  <c r="P289" i="2"/>
  <c r="Q289" i="2"/>
  <c r="R289" i="2"/>
  <c r="S289" i="2"/>
  <c r="T289" i="2"/>
  <c r="U289" i="2"/>
  <c r="W289" i="2"/>
  <c r="X289" i="2"/>
  <c r="A290" i="2"/>
  <c r="C290" i="2"/>
  <c r="D290" i="2"/>
  <c r="E290" i="2"/>
  <c r="F290" i="2"/>
  <c r="G290" i="2"/>
  <c r="H290" i="2"/>
  <c r="I290" i="2"/>
  <c r="O290" i="2"/>
  <c r="P290" i="2"/>
  <c r="Q290" i="2"/>
  <c r="R290" i="2"/>
  <c r="S290" i="2"/>
  <c r="T290" i="2"/>
  <c r="U290" i="2"/>
  <c r="W290" i="2"/>
  <c r="X290" i="2"/>
  <c r="A291" i="2"/>
  <c r="C291" i="2"/>
  <c r="D291" i="2"/>
  <c r="E291" i="2"/>
  <c r="F291" i="2"/>
  <c r="G291" i="2"/>
  <c r="H291" i="2"/>
  <c r="I291" i="2"/>
  <c r="O291" i="2"/>
  <c r="P291" i="2"/>
  <c r="Q291" i="2"/>
  <c r="R291" i="2"/>
  <c r="S291" i="2"/>
  <c r="T291" i="2"/>
  <c r="U291" i="2"/>
  <c r="W291" i="2"/>
  <c r="X291" i="2"/>
  <c r="A292" i="2"/>
  <c r="C292" i="2"/>
  <c r="D292" i="2"/>
  <c r="E292" i="2"/>
  <c r="F292" i="2"/>
  <c r="G292" i="2"/>
  <c r="H292" i="2"/>
  <c r="I292" i="2"/>
  <c r="O292" i="2"/>
  <c r="P292" i="2"/>
  <c r="Q292" i="2"/>
  <c r="R292" i="2"/>
  <c r="S292" i="2"/>
  <c r="T292" i="2"/>
  <c r="U292" i="2"/>
  <c r="W292" i="2"/>
  <c r="X292" i="2"/>
  <c r="A293" i="2"/>
  <c r="C293" i="2"/>
  <c r="D293" i="2"/>
  <c r="E293" i="2"/>
  <c r="F293" i="2"/>
  <c r="G293" i="2"/>
  <c r="H293" i="2"/>
  <c r="I293" i="2"/>
  <c r="K293" i="2" s="1"/>
  <c r="O293" i="2"/>
  <c r="P293" i="2"/>
  <c r="Q293" i="2"/>
  <c r="R293" i="2"/>
  <c r="S293" i="2"/>
  <c r="T293" i="2"/>
  <c r="U293" i="2"/>
  <c r="W293" i="2"/>
  <c r="X293" i="2"/>
  <c r="A294" i="2"/>
  <c r="C294" i="2"/>
  <c r="D294" i="2"/>
  <c r="E294" i="2"/>
  <c r="F294" i="2"/>
  <c r="G294" i="2"/>
  <c r="H294" i="2"/>
  <c r="I294" i="2"/>
  <c r="O294" i="2"/>
  <c r="P294" i="2"/>
  <c r="Q294" i="2"/>
  <c r="R294" i="2"/>
  <c r="S294" i="2"/>
  <c r="T294" i="2"/>
  <c r="U294" i="2"/>
  <c r="W294" i="2"/>
  <c r="X294" i="2"/>
  <c r="A295" i="2"/>
  <c r="C295" i="2"/>
  <c r="D295" i="2"/>
  <c r="E295" i="2"/>
  <c r="F295" i="2"/>
  <c r="G295" i="2"/>
  <c r="H295" i="2"/>
  <c r="I295" i="2"/>
  <c r="O295" i="2"/>
  <c r="P295" i="2"/>
  <c r="Q295" i="2"/>
  <c r="R295" i="2"/>
  <c r="S295" i="2"/>
  <c r="T295" i="2"/>
  <c r="U295" i="2"/>
  <c r="W295" i="2"/>
  <c r="X295" i="2"/>
  <c r="A296" i="2"/>
  <c r="C296" i="2"/>
  <c r="D296" i="2"/>
  <c r="E296" i="2"/>
  <c r="F296" i="2"/>
  <c r="G296" i="2"/>
  <c r="H296" i="2"/>
  <c r="I296" i="2"/>
  <c r="J296" i="2" s="1"/>
  <c r="O296" i="2"/>
  <c r="P296" i="2"/>
  <c r="Q296" i="2"/>
  <c r="R296" i="2"/>
  <c r="S296" i="2"/>
  <c r="T296" i="2"/>
  <c r="U296" i="2"/>
  <c r="W296" i="2"/>
  <c r="X296" i="2"/>
  <c r="A297" i="2"/>
  <c r="C297" i="2"/>
  <c r="D297" i="2"/>
  <c r="E297" i="2"/>
  <c r="F297" i="2"/>
  <c r="G297" i="2"/>
  <c r="H297" i="2"/>
  <c r="I297" i="2"/>
  <c r="O297" i="2"/>
  <c r="P297" i="2"/>
  <c r="Q297" i="2"/>
  <c r="R297" i="2"/>
  <c r="S297" i="2"/>
  <c r="T297" i="2"/>
  <c r="U297" i="2"/>
  <c r="W297" i="2"/>
  <c r="X297" i="2"/>
  <c r="A298" i="2"/>
  <c r="C298" i="2"/>
  <c r="D298" i="2"/>
  <c r="E298" i="2"/>
  <c r="F298" i="2"/>
  <c r="G298" i="2"/>
  <c r="H298" i="2"/>
  <c r="I298" i="2"/>
  <c r="O298" i="2"/>
  <c r="P298" i="2"/>
  <c r="Q298" i="2"/>
  <c r="R298" i="2"/>
  <c r="S298" i="2"/>
  <c r="T298" i="2"/>
  <c r="U298" i="2"/>
  <c r="W298" i="2"/>
  <c r="X298" i="2"/>
  <c r="A299" i="2"/>
  <c r="C299" i="2"/>
  <c r="D299" i="2"/>
  <c r="E299" i="2"/>
  <c r="F299" i="2"/>
  <c r="G299" i="2"/>
  <c r="H299" i="2"/>
  <c r="I299" i="2"/>
  <c r="O299" i="2"/>
  <c r="P299" i="2"/>
  <c r="Q299" i="2"/>
  <c r="R299" i="2"/>
  <c r="S299" i="2"/>
  <c r="T299" i="2"/>
  <c r="U299" i="2"/>
  <c r="W299" i="2"/>
  <c r="X299" i="2"/>
  <c r="A300" i="2"/>
  <c r="C300" i="2"/>
  <c r="D300" i="2"/>
  <c r="E300" i="2"/>
  <c r="F300" i="2"/>
  <c r="G300" i="2"/>
  <c r="H300" i="2"/>
  <c r="I300" i="2"/>
  <c r="O300" i="2"/>
  <c r="P300" i="2"/>
  <c r="Q300" i="2"/>
  <c r="R300" i="2"/>
  <c r="S300" i="2"/>
  <c r="T300" i="2"/>
  <c r="U300" i="2"/>
  <c r="W300" i="2"/>
  <c r="X300" i="2"/>
  <c r="A301" i="2"/>
  <c r="C301" i="2"/>
  <c r="D301" i="2"/>
  <c r="E301" i="2"/>
  <c r="F301" i="2"/>
  <c r="G301" i="2"/>
  <c r="H301" i="2"/>
  <c r="I301" i="2"/>
  <c r="O301" i="2"/>
  <c r="P301" i="2"/>
  <c r="Q301" i="2"/>
  <c r="R301" i="2"/>
  <c r="S301" i="2"/>
  <c r="T301" i="2"/>
  <c r="U301" i="2"/>
  <c r="W301" i="2"/>
  <c r="X301" i="2"/>
  <c r="A302" i="2"/>
  <c r="C302" i="2"/>
  <c r="D302" i="2"/>
  <c r="E302" i="2"/>
  <c r="F302" i="2"/>
  <c r="G302" i="2"/>
  <c r="H302" i="2"/>
  <c r="I302" i="2"/>
  <c r="K302" i="2" s="1"/>
  <c r="O302" i="2"/>
  <c r="P302" i="2"/>
  <c r="Q302" i="2"/>
  <c r="R302" i="2"/>
  <c r="S302" i="2"/>
  <c r="T302" i="2"/>
  <c r="U302" i="2"/>
  <c r="W302" i="2"/>
  <c r="X302" i="2"/>
  <c r="A303" i="2"/>
  <c r="C303" i="2"/>
  <c r="D303" i="2"/>
  <c r="E303" i="2"/>
  <c r="F303" i="2"/>
  <c r="G303" i="2"/>
  <c r="H303" i="2"/>
  <c r="I303" i="2"/>
  <c r="O303" i="2"/>
  <c r="P303" i="2"/>
  <c r="Q303" i="2"/>
  <c r="R303" i="2"/>
  <c r="S303" i="2"/>
  <c r="T303" i="2"/>
  <c r="U303" i="2"/>
  <c r="W303" i="2"/>
  <c r="X303" i="2"/>
  <c r="A304" i="2"/>
  <c r="C304" i="2"/>
  <c r="D304" i="2"/>
  <c r="E304" i="2"/>
  <c r="F304" i="2"/>
  <c r="G304" i="2"/>
  <c r="H304" i="2"/>
  <c r="I304" i="2"/>
  <c r="J304" i="2" s="1"/>
  <c r="O304" i="2"/>
  <c r="P304" i="2"/>
  <c r="Q304" i="2"/>
  <c r="R304" i="2"/>
  <c r="S304" i="2"/>
  <c r="T304" i="2"/>
  <c r="U304" i="2"/>
  <c r="W304" i="2"/>
  <c r="X304" i="2"/>
  <c r="A305" i="2"/>
  <c r="C305" i="2"/>
  <c r="D305" i="2"/>
  <c r="E305" i="2"/>
  <c r="F305" i="2"/>
  <c r="G305" i="2"/>
  <c r="H305" i="2"/>
  <c r="I305" i="2"/>
  <c r="O305" i="2"/>
  <c r="P305" i="2"/>
  <c r="Q305" i="2"/>
  <c r="R305" i="2"/>
  <c r="S305" i="2"/>
  <c r="T305" i="2"/>
  <c r="U305" i="2"/>
  <c r="W305" i="2"/>
  <c r="X305" i="2"/>
  <c r="A306" i="2"/>
  <c r="C306" i="2"/>
  <c r="D306" i="2"/>
  <c r="E306" i="2"/>
  <c r="F306" i="2"/>
  <c r="G306" i="2"/>
  <c r="H306" i="2"/>
  <c r="I306" i="2"/>
  <c r="O306" i="2"/>
  <c r="P306" i="2"/>
  <c r="Q306" i="2"/>
  <c r="R306" i="2"/>
  <c r="S306" i="2"/>
  <c r="T306" i="2"/>
  <c r="U306" i="2"/>
  <c r="W306" i="2"/>
  <c r="X306" i="2"/>
  <c r="A307" i="2"/>
  <c r="C307" i="2"/>
  <c r="D307" i="2"/>
  <c r="E307" i="2"/>
  <c r="F307" i="2"/>
  <c r="G307" i="2"/>
  <c r="H307" i="2"/>
  <c r="I307" i="2"/>
  <c r="O307" i="2"/>
  <c r="P307" i="2"/>
  <c r="Q307" i="2"/>
  <c r="R307" i="2"/>
  <c r="S307" i="2"/>
  <c r="T307" i="2"/>
  <c r="U307" i="2"/>
  <c r="W307" i="2"/>
  <c r="X307" i="2"/>
  <c r="A308" i="2"/>
  <c r="C308" i="2"/>
  <c r="D308" i="2"/>
  <c r="E308" i="2"/>
  <c r="F308" i="2"/>
  <c r="G308" i="2"/>
  <c r="H308" i="2"/>
  <c r="I308" i="2"/>
  <c r="O308" i="2"/>
  <c r="P308" i="2"/>
  <c r="Q308" i="2"/>
  <c r="R308" i="2"/>
  <c r="S308" i="2"/>
  <c r="T308" i="2"/>
  <c r="U308" i="2"/>
  <c r="W308" i="2"/>
  <c r="X308" i="2"/>
  <c r="A309" i="2"/>
  <c r="C309" i="2"/>
  <c r="D309" i="2"/>
  <c r="E309" i="2"/>
  <c r="F309" i="2"/>
  <c r="G309" i="2"/>
  <c r="H309" i="2"/>
  <c r="I309" i="2"/>
  <c r="O309" i="2"/>
  <c r="P309" i="2"/>
  <c r="Q309" i="2"/>
  <c r="R309" i="2"/>
  <c r="S309" i="2"/>
  <c r="T309" i="2"/>
  <c r="U309" i="2"/>
  <c r="W309" i="2"/>
  <c r="X309" i="2"/>
  <c r="A310" i="2"/>
  <c r="C310" i="2"/>
  <c r="D310" i="2"/>
  <c r="E310" i="2"/>
  <c r="F310" i="2"/>
  <c r="G310" i="2"/>
  <c r="H310" i="2"/>
  <c r="I310" i="2"/>
  <c r="O310" i="2"/>
  <c r="P310" i="2"/>
  <c r="Q310" i="2"/>
  <c r="R310" i="2"/>
  <c r="S310" i="2"/>
  <c r="T310" i="2"/>
  <c r="U310" i="2"/>
  <c r="W310" i="2"/>
  <c r="X310" i="2"/>
  <c r="A311" i="2"/>
  <c r="C311" i="2"/>
  <c r="D311" i="2"/>
  <c r="E311" i="2"/>
  <c r="F311" i="2"/>
  <c r="G311" i="2"/>
  <c r="H311" i="2"/>
  <c r="I311" i="2"/>
  <c r="K311" i="2" s="1"/>
  <c r="O311" i="2"/>
  <c r="P311" i="2"/>
  <c r="Q311" i="2"/>
  <c r="R311" i="2"/>
  <c r="S311" i="2"/>
  <c r="T311" i="2"/>
  <c r="U311" i="2"/>
  <c r="W311" i="2"/>
  <c r="X311" i="2"/>
  <c r="A312" i="2"/>
  <c r="C312" i="2"/>
  <c r="D312" i="2"/>
  <c r="E312" i="2"/>
  <c r="F312" i="2"/>
  <c r="G312" i="2"/>
  <c r="H312" i="2"/>
  <c r="I312" i="2"/>
  <c r="J312" i="2" s="1"/>
  <c r="O312" i="2"/>
  <c r="P312" i="2"/>
  <c r="Q312" i="2"/>
  <c r="R312" i="2"/>
  <c r="S312" i="2"/>
  <c r="T312" i="2"/>
  <c r="U312" i="2"/>
  <c r="W312" i="2"/>
  <c r="X312" i="2"/>
  <c r="A313" i="2"/>
  <c r="C313" i="2"/>
  <c r="D313" i="2"/>
  <c r="E313" i="2"/>
  <c r="F313" i="2"/>
  <c r="G313" i="2"/>
  <c r="H313" i="2"/>
  <c r="I313" i="2"/>
  <c r="J313" i="2" s="1"/>
  <c r="O313" i="2"/>
  <c r="P313" i="2"/>
  <c r="Q313" i="2"/>
  <c r="R313" i="2"/>
  <c r="S313" i="2"/>
  <c r="T313" i="2"/>
  <c r="U313" i="2"/>
  <c r="W313" i="2"/>
  <c r="X313" i="2"/>
  <c r="A314" i="2"/>
  <c r="C314" i="2"/>
  <c r="D314" i="2"/>
  <c r="E314" i="2"/>
  <c r="F314" i="2"/>
  <c r="G314" i="2"/>
  <c r="H314" i="2"/>
  <c r="I314" i="2"/>
  <c r="O314" i="2"/>
  <c r="P314" i="2"/>
  <c r="Q314" i="2"/>
  <c r="R314" i="2"/>
  <c r="S314" i="2"/>
  <c r="T314" i="2"/>
  <c r="U314" i="2"/>
  <c r="W314" i="2"/>
  <c r="X314" i="2"/>
  <c r="A315" i="2"/>
  <c r="C315" i="2"/>
  <c r="D315" i="2"/>
  <c r="E315" i="2"/>
  <c r="F315" i="2"/>
  <c r="G315" i="2"/>
  <c r="H315" i="2"/>
  <c r="I315" i="2"/>
  <c r="O315" i="2"/>
  <c r="P315" i="2"/>
  <c r="Q315" i="2"/>
  <c r="R315" i="2"/>
  <c r="S315" i="2"/>
  <c r="T315" i="2"/>
  <c r="U315" i="2"/>
  <c r="W315" i="2"/>
  <c r="X315" i="2"/>
  <c r="A316" i="2"/>
  <c r="C316" i="2"/>
  <c r="D316" i="2"/>
  <c r="E316" i="2"/>
  <c r="F316" i="2"/>
  <c r="G316" i="2"/>
  <c r="H316" i="2"/>
  <c r="I316" i="2"/>
  <c r="O316" i="2"/>
  <c r="P316" i="2"/>
  <c r="Q316" i="2"/>
  <c r="R316" i="2"/>
  <c r="S316" i="2"/>
  <c r="T316" i="2"/>
  <c r="U316" i="2"/>
  <c r="W316" i="2"/>
  <c r="X316" i="2"/>
  <c r="A317" i="2"/>
  <c r="C317" i="2"/>
  <c r="D317" i="2"/>
  <c r="E317" i="2"/>
  <c r="F317" i="2"/>
  <c r="G317" i="2"/>
  <c r="H317" i="2"/>
  <c r="I317" i="2"/>
  <c r="O317" i="2"/>
  <c r="P317" i="2"/>
  <c r="Q317" i="2"/>
  <c r="R317" i="2"/>
  <c r="S317" i="2"/>
  <c r="T317" i="2"/>
  <c r="U317" i="2"/>
  <c r="W317" i="2"/>
  <c r="X317" i="2"/>
  <c r="A318" i="2"/>
  <c r="C318" i="2"/>
  <c r="D318" i="2"/>
  <c r="E318" i="2"/>
  <c r="F318" i="2"/>
  <c r="G318" i="2"/>
  <c r="H318" i="2"/>
  <c r="I318" i="2"/>
  <c r="O318" i="2"/>
  <c r="P318" i="2"/>
  <c r="Q318" i="2"/>
  <c r="R318" i="2"/>
  <c r="S318" i="2"/>
  <c r="T318" i="2"/>
  <c r="U318" i="2"/>
  <c r="W318" i="2"/>
  <c r="X318" i="2"/>
  <c r="A319" i="2"/>
  <c r="C319" i="2"/>
  <c r="D319" i="2"/>
  <c r="E319" i="2"/>
  <c r="F319" i="2"/>
  <c r="G319" i="2"/>
  <c r="H319" i="2"/>
  <c r="I319" i="2"/>
  <c r="O319" i="2"/>
  <c r="P319" i="2"/>
  <c r="Q319" i="2"/>
  <c r="R319" i="2"/>
  <c r="S319" i="2"/>
  <c r="T319" i="2"/>
  <c r="U319" i="2"/>
  <c r="W319" i="2"/>
  <c r="X319" i="2"/>
  <c r="A320" i="2"/>
  <c r="C320" i="2"/>
  <c r="D320" i="2"/>
  <c r="E320" i="2"/>
  <c r="F320" i="2"/>
  <c r="G320" i="2"/>
  <c r="H320" i="2"/>
  <c r="I320" i="2"/>
  <c r="J320" i="2" s="1"/>
  <c r="O320" i="2"/>
  <c r="P320" i="2"/>
  <c r="Q320" i="2"/>
  <c r="R320" i="2"/>
  <c r="S320" i="2"/>
  <c r="T320" i="2"/>
  <c r="U320" i="2"/>
  <c r="W320" i="2"/>
  <c r="X320" i="2"/>
  <c r="A321" i="2"/>
  <c r="C321" i="2"/>
  <c r="D321" i="2"/>
  <c r="E321" i="2"/>
  <c r="F321" i="2"/>
  <c r="G321" i="2"/>
  <c r="H321" i="2"/>
  <c r="I321" i="2"/>
  <c r="J321" i="2" s="1"/>
  <c r="O321" i="2"/>
  <c r="P321" i="2"/>
  <c r="Q321" i="2"/>
  <c r="R321" i="2"/>
  <c r="S321" i="2"/>
  <c r="T321" i="2"/>
  <c r="U321" i="2"/>
  <c r="W321" i="2"/>
  <c r="X321" i="2"/>
  <c r="A322" i="2"/>
  <c r="C322" i="2"/>
  <c r="D322" i="2"/>
  <c r="E322" i="2"/>
  <c r="F322" i="2"/>
  <c r="G322" i="2"/>
  <c r="H322" i="2"/>
  <c r="I322" i="2"/>
  <c r="O322" i="2"/>
  <c r="P322" i="2"/>
  <c r="Q322" i="2"/>
  <c r="R322" i="2"/>
  <c r="S322" i="2"/>
  <c r="T322" i="2"/>
  <c r="U322" i="2"/>
  <c r="W322" i="2"/>
  <c r="X322" i="2"/>
  <c r="A323" i="2"/>
  <c r="C323" i="2"/>
  <c r="D323" i="2"/>
  <c r="E323" i="2"/>
  <c r="F323" i="2"/>
  <c r="G323" i="2"/>
  <c r="H323" i="2"/>
  <c r="I323" i="2"/>
  <c r="O323" i="2"/>
  <c r="P323" i="2"/>
  <c r="Q323" i="2"/>
  <c r="R323" i="2"/>
  <c r="S323" i="2"/>
  <c r="T323" i="2"/>
  <c r="U323" i="2"/>
  <c r="W323" i="2"/>
  <c r="X323" i="2"/>
  <c r="A324" i="2"/>
  <c r="C324" i="2"/>
  <c r="D324" i="2"/>
  <c r="E324" i="2"/>
  <c r="F324" i="2"/>
  <c r="G324" i="2"/>
  <c r="H324" i="2"/>
  <c r="I324" i="2"/>
  <c r="O324" i="2"/>
  <c r="P324" i="2"/>
  <c r="Q324" i="2"/>
  <c r="R324" i="2"/>
  <c r="S324" i="2"/>
  <c r="T324" i="2"/>
  <c r="U324" i="2"/>
  <c r="W324" i="2"/>
  <c r="X324" i="2"/>
  <c r="A325" i="2"/>
  <c r="C325" i="2"/>
  <c r="D325" i="2"/>
  <c r="E325" i="2"/>
  <c r="F325" i="2"/>
  <c r="G325" i="2"/>
  <c r="H325" i="2"/>
  <c r="I325" i="2"/>
  <c r="O325" i="2"/>
  <c r="P325" i="2"/>
  <c r="Q325" i="2"/>
  <c r="R325" i="2"/>
  <c r="S325" i="2"/>
  <c r="T325" i="2"/>
  <c r="U325" i="2"/>
  <c r="W325" i="2"/>
  <c r="X325" i="2"/>
  <c r="A326" i="2"/>
  <c r="C326" i="2"/>
  <c r="D326" i="2"/>
  <c r="E326" i="2"/>
  <c r="F326" i="2"/>
  <c r="G326" i="2"/>
  <c r="H326" i="2"/>
  <c r="I326" i="2"/>
  <c r="J326" i="2" s="1"/>
  <c r="O326" i="2"/>
  <c r="P326" i="2"/>
  <c r="Q326" i="2"/>
  <c r="R326" i="2"/>
  <c r="S326" i="2"/>
  <c r="T326" i="2"/>
  <c r="U326" i="2"/>
  <c r="W326" i="2"/>
  <c r="X326" i="2"/>
  <c r="A327" i="2"/>
  <c r="C327" i="2"/>
  <c r="D327" i="2"/>
  <c r="E327" i="2"/>
  <c r="F327" i="2"/>
  <c r="G327" i="2"/>
  <c r="H327" i="2"/>
  <c r="I327" i="2"/>
  <c r="O327" i="2"/>
  <c r="P327" i="2"/>
  <c r="Q327" i="2"/>
  <c r="R327" i="2"/>
  <c r="S327" i="2"/>
  <c r="T327" i="2"/>
  <c r="U327" i="2"/>
  <c r="W327" i="2"/>
  <c r="X327" i="2"/>
  <c r="A328" i="2"/>
  <c r="C328" i="2"/>
  <c r="D328" i="2"/>
  <c r="E328" i="2"/>
  <c r="F328" i="2"/>
  <c r="G328" i="2"/>
  <c r="H328" i="2"/>
  <c r="I328" i="2"/>
  <c r="O328" i="2"/>
  <c r="P328" i="2"/>
  <c r="Q328" i="2"/>
  <c r="R328" i="2"/>
  <c r="S328" i="2"/>
  <c r="T328" i="2"/>
  <c r="U328" i="2"/>
  <c r="W328" i="2"/>
  <c r="X328" i="2"/>
  <c r="A329" i="2"/>
  <c r="C329" i="2"/>
  <c r="D329" i="2"/>
  <c r="E329" i="2"/>
  <c r="F329" i="2"/>
  <c r="G329" i="2"/>
  <c r="H329" i="2"/>
  <c r="I329" i="2"/>
  <c r="O329" i="2"/>
  <c r="P329" i="2"/>
  <c r="Q329" i="2"/>
  <c r="R329" i="2"/>
  <c r="S329" i="2"/>
  <c r="T329" i="2"/>
  <c r="U329" i="2"/>
  <c r="W329" i="2"/>
  <c r="X329" i="2"/>
  <c r="A330" i="2"/>
  <c r="C330" i="2"/>
  <c r="D330" i="2"/>
  <c r="E330" i="2"/>
  <c r="F330" i="2"/>
  <c r="G330" i="2"/>
  <c r="H330" i="2"/>
  <c r="I330" i="2"/>
  <c r="K330" i="2" s="1"/>
  <c r="O330" i="2"/>
  <c r="P330" i="2"/>
  <c r="Q330" i="2"/>
  <c r="R330" i="2"/>
  <c r="S330" i="2"/>
  <c r="T330" i="2"/>
  <c r="U330" i="2"/>
  <c r="W330" i="2"/>
  <c r="X330" i="2"/>
  <c r="A331" i="2"/>
  <c r="C331" i="2"/>
  <c r="D331" i="2"/>
  <c r="E331" i="2"/>
  <c r="F331" i="2"/>
  <c r="G331" i="2"/>
  <c r="H331" i="2"/>
  <c r="I331" i="2"/>
  <c r="O331" i="2"/>
  <c r="P331" i="2"/>
  <c r="Q331" i="2"/>
  <c r="R331" i="2"/>
  <c r="S331" i="2"/>
  <c r="T331" i="2"/>
  <c r="U331" i="2"/>
  <c r="A332" i="2"/>
  <c r="C332" i="2"/>
  <c r="D332" i="2"/>
  <c r="E332" i="2"/>
  <c r="F332" i="2"/>
  <c r="G332" i="2"/>
  <c r="H332" i="2"/>
  <c r="I332" i="2"/>
  <c r="O332" i="2"/>
  <c r="P332" i="2"/>
  <c r="Q332" i="2"/>
  <c r="R332" i="2"/>
  <c r="S332" i="2"/>
  <c r="T332" i="2"/>
  <c r="U332" i="2"/>
  <c r="A333" i="2"/>
  <c r="C333" i="2"/>
  <c r="D333" i="2"/>
  <c r="E333" i="2"/>
  <c r="F333" i="2"/>
  <c r="G333" i="2"/>
  <c r="H333" i="2"/>
  <c r="I333" i="2"/>
  <c r="O333" i="2"/>
  <c r="P333" i="2"/>
  <c r="Q333" i="2"/>
  <c r="R333" i="2"/>
  <c r="S333" i="2"/>
  <c r="T333" i="2"/>
  <c r="U333" i="2"/>
  <c r="A334" i="2"/>
  <c r="C334" i="2"/>
  <c r="D334" i="2"/>
  <c r="E334" i="2"/>
  <c r="F334" i="2"/>
  <c r="G334" i="2"/>
  <c r="H334" i="2"/>
  <c r="I334" i="2"/>
  <c r="O334" i="2"/>
  <c r="P334" i="2"/>
  <c r="Q334" i="2"/>
  <c r="R334" i="2"/>
  <c r="S334" i="2"/>
  <c r="T334" i="2"/>
  <c r="U334" i="2"/>
  <c r="A335" i="2"/>
  <c r="C335" i="2"/>
  <c r="D335" i="2"/>
  <c r="E335" i="2"/>
  <c r="F335" i="2"/>
  <c r="G335" i="2"/>
  <c r="H335" i="2"/>
  <c r="I335" i="2"/>
  <c r="O335" i="2"/>
  <c r="P335" i="2"/>
  <c r="Q335" i="2"/>
  <c r="R335" i="2"/>
  <c r="S335" i="2"/>
  <c r="T335" i="2"/>
  <c r="U335" i="2"/>
  <c r="A336" i="2"/>
  <c r="C336" i="2"/>
  <c r="D336" i="2"/>
  <c r="E336" i="2"/>
  <c r="F336" i="2"/>
  <c r="G336" i="2"/>
  <c r="H336" i="2"/>
  <c r="I336" i="2"/>
  <c r="O336" i="2"/>
  <c r="P336" i="2"/>
  <c r="Q336" i="2"/>
  <c r="R336" i="2"/>
  <c r="S336" i="2"/>
  <c r="T336" i="2"/>
  <c r="U336" i="2"/>
  <c r="A337" i="2"/>
  <c r="C337" i="2"/>
  <c r="D337" i="2"/>
  <c r="E337" i="2"/>
  <c r="F337" i="2"/>
  <c r="G337" i="2"/>
  <c r="H337" i="2"/>
  <c r="I337" i="2"/>
  <c r="O337" i="2"/>
  <c r="P337" i="2"/>
  <c r="Q337" i="2"/>
  <c r="R337" i="2"/>
  <c r="S337" i="2"/>
  <c r="T337" i="2"/>
  <c r="U337" i="2"/>
  <c r="A338" i="2"/>
  <c r="C338" i="2"/>
  <c r="D338" i="2"/>
  <c r="E338" i="2"/>
  <c r="F338" i="2"/>
  <c r="G338" i="2"/>
  <c r="H338" i="2"/>
  <c r="I338" i="2"/>
  <c r="O338" i="2"/>
  <c r="P338" i="2"/>
  <c r="Q338" i="2"/>
  <c r="R338" i="2"/>
  <c r="S338" i="2"/>
  <c r="T338" i="2"/>
  <c r="U338" i="2"/>
  <c r="A339" i="2"/>
  <c r="C339" i="2"/>
  <c r="D339" i="2"/>
  <c r="E339" i="2"/>
  <c r="F339" i="2"/>
  <c r="G339" i="2"/>
  <c r="H339" i="2"/>
  <c r="I339" i="2"/>
  <c r="O339" i="2"/>
  <c r="P339" i="2"/>
  <c r="Q339" i="2"/>
  <c r="R339" i="2"/>
  <c r="S339" i="2"/>
  <c r="T339" i="2"/>
  <c r="U339" i="2"/>
  <c r="A340" i="2"/>
  <c r="C340" i="2"/>
  <c r="D340" i="2"/>
  <c r="E340" i="2"/>
  <c r="F340" i="2"/>
  <c r="G340" i="2"/>
  <c r="H340" i="2"/>
  <c r="I340" i="2"/>
  <c r="O340" i="2"/>
  <c r="P340" i="2"/>
  <c r="Q340" i="2"/>
  <c r="R340" i="2"/>
  <c r="S340" i="2"/>
  <c r="T340" i="2"/>
  <c r="U340" i="2"/>
  <c r="A341" i="2"/>
  <c r="C341" i="2"/>
  <c r="D341" i="2"/>
  <c r="E341" i="2"/>
  <c r="F341" i="2"/>
  <c r="G341" i="2"/>
  <c r="H341" i="2"/>
  <c r="I341" i="2"/>
  <c r="O341" i="2"/>
  <c r="P341" i="2"/>
  <c r="Q341" i="2"/>
  <c r="R341" i="2"/>
  <c r="S341" i="2"/>
  <c r="T341" i="2"/>
  <c r="U341" i="2"/>
  <c r="A342" i="2"/>
  <c r="C342" i="2"/>
  <c r="D342" i="2"/>
  <c r="E342" i="2"/>
  <c r="F342" i="2"/>
  <c r="G342" i="2"/>
  <c r="H342" i="2"/>
  <c r="I342" i="2"/>
  <c r="O342" i="2"/>
  <c r="P342" i="2"/>
  <c r="Q342" i="2"/>
  <c r="R342" i="2"/>
  <c r="S342" i="2"/>
  <c r="T342" i="2"/>
  <c r="U342" i="2"/>
  <c r="A343" i="2"/>
  <c r="C343" i="2"/>
  <c r="D343" i="2"/>
  <c r="E343" i="2"/>
  <c r="F343" i="2"/>
  <c r="G343" i="2"/>
  <c r="H343" i="2"/>
  <c r="I343" i="2"/>
  <c r="O343" i="2"/>
  <c r="P343" i="2"/>
  <c r="Q343" i="2"/>
  <c r="R343" i="2"/>
  <c r="S343" i="2"/>
  <c r="T343" i="2"/>
  <c r="U343" i="2"/>
  <c r="A344" i="2"/>
  <c r="C344" i="2"/>
  <c r="D344" i="2"/>
  <c r="E344" i="2"/>
  <c r="F344" i="2"/>
  <c r="G344" i="2"/>
  <c r="H344" i="2"/>
  <c r="I344" i="2"/>
  <c r="O344" i="2"/>
  <c r="P344" i="2"/>
  <c r="Q344" i="2"/>
  <c r="R344" i="2"/>
  <c r="S344" i="2"/>
  <c r="T344" i="2"/>
  <c r="U344" i="2"/>
  <c r="A345" i="2"/>
  <c r="C345" i="2"/>
  <c r="D345" i="2"/>
  <c r="E345" i="2"/>
  <c r="F345" i="2"/>
  <c r="G345" i="2"/>
  <c r="H345" i="2"/>
  <c r="I345" i="2"/>
  <c r="O345" i="2"/>
  <c r="P345" i="2"/>
  <c r="Q345" i="2"/>
  <c r="R345" i="2"/>
  <c r="S345" i="2"/>
  <c r="T345" i="2"/>
  <c r="U345" i="2"/>
  <c r="A346" i="2"/>
  <c r="C346" i="2"/>
  <c r="D346" i="2"/>
  <c r="E346" i="2"/>
  <c r="F346" i="2"/>
  <c r="G346" i="2"/>
  <c r="H346" i="2"/>
  <c r="I346" i="2"/>
  <c r="O346" i="2"/>
  <c r="P346" i="2"/>
  <c r="Q346" i="2"/>
  <c r="R346" i="2"/>
  <c r="S346" i="2"/>
  <c r="T346" i="2"/>
  <c r="U346" i="2"/>
  <c r="A347" i="2"/>
  <c r="C347" i="2"/>
  <c r="D347" i="2"/>
  <c r="E347" i="2"/>
  <c r="F347" i="2"/>
  <c r="G347" i="2"/>
  <c r="H347" i="2"/>
  <c r="I347" i="2"/>
  <c r="O347" i="2"/>
  <c r="P347" i="2"/>
  <c r="Q347" i="2"/>
  <c r="R347" i="2"/>
  <c r="S347" i="2"/>
  <c r="T347" i="2"/>
  <c r="U347" i="2"/>
  <c r="A348" i="2"/>
  <c r="C348" i="2"/>
  <c r="D348" i="2"/>
  <c r="E348" i="2"/>
  <c r="F348" i="2"/>
  <c r="G348" i="2"/>
  <c r="H348" i="2"/>
  <c r="I348" i="2"/>
  <c r="O348" i="2"/>
  <c r="P348" i="2"/>
  <c r="Q348" i="2"/>
  <c r="R348" i="2"/>
  <c r="S348" i="2"/>
  <c r="T348" i="2"/>
  <c r="U348" i="2"/>
  <c r="A349" i="2"/>
  <c r="C349" i="2"/>
  <c r="D349" i="2"/>
  <c r="E349" i="2"/>
  <c r="F349" i="2"/>
  <c r="G349" i="2"/>
  <c r="H349" i="2"/>
  <c r="I349" i="2"/>
  <c r="O349" i="2"/>
  <c r="P349" i="2"/>
  <c r="Q349" i="2"/>
  <c r="R349" i="2"/>
  <c r="S349" i="2"/>
  <c r="T349" i="2"/>
  <c r="U349" i="2"/>
  <c r="A350" i="2"/>
  <c r="C350" i="2"/>
  <c r="D350" i="2"/>
  <c r="E350" i="2"/>
  <c r="F350" i="2"/>
  <c r="G350" i="2"/>
  <c r="H350" i="2"/>
  <c r="I350" i="2"/>
  <c r="O350" i="2"/>
  <c r="P350" i="2"/>
  <c r="Q350" i="2"/>
  <c r="R350" i="2"/>
  <c r="S350" i="2"/>
  <c r="T350" i="2"/>
  <c r="U350" i="2"/>
  <c r="A351" i="2"/>
  <c r="C351" i="2"/>
  <c r="D351" i="2"/>
  <c r="E351" i="2"/>
  <c r="F351" i="2"/>
  <c r="G351" i="2"/>
  <c r="H351" i="2"/>
  <c r="I351" i="2"/>
  <c r="O351" i="2"/>
  <c r="P351" i="2"/>
  <c r="Q351" i="2"/>
  <c r="R351" i="2"/>
  <c r="S351" i="2"/>
  <c r="T351" i="2"/>
  <c r="U351" i="2"/>
  <c r="A352" i="2"/>
  <c r="C352" i="2"/>
  <c r="D352" i="2"/>
  <c r="E352" i="2"/>
  <c r="F352" i="2"/>
  <c r="G352" i="2"/>
  <c r="H352" i="2"/>
  <c r="I352" i="2"/>
  <c r="O352" i="2"/>
  <c r="P352" i="2"/>
  <c r="Q352" i="2"/>
  <c r="R352" i="2"/>
  <c r="S352" i="2"/>
  <c r="T352" i="2"/>
  <c r="U352" i="2"/>
  <c r="A353" i="2"/>
  <c r="C353" i="2"/>
  <c r="D353" i="2"/>
  <c r="E353" i="2"/>
  <c r="F353" i="2"/>
  <c r="G353" i="2"/>
  <c r="H353" i="2"/>
  <c r="I353" i="2"/>
  <c r="O353" i="2"/>
  <c r="P353" i="2"/>
  <c r="Q353" i="2"/>
  <c r="R353" i="2"/>
  <c r="S353" i="2"/>
  <c r="T353" i="2"/>
  <c r="U353" i="2"/>
  <c r="A354" i="2"/>
  <c r="C354" i="2"/>
  <c r="D354" i="2"/>
  <c r="E354" i="2"/>
  <c r="F354" i="2"/>
  <c r="G354" i="2"/>
  <c r="H354" i="2"/>
  <c r="I354" i="2"/>
  <c r="O354" i="2"/>
  <c r="P354" i="2"/>
  <c r="Q354" i="2"/>
  <c r="R354" i="2"/>
  <c r="S354" i="2"/>
  <c r="T354" i="2"/>
  <c r="U354" i="2"/>
  <c r="A355" i="2"/>
  <c r="C355" i="2"/>
  <c r="D355" i="2"/>
  <c r="E355" i="2"/>
  <c r="F355" i="2"/>
  <c r="G355" i="2"/>
  <c r="H355" i="2"/>
  <c r="I355" i="2"/>
  <c r="O355" i="2"/>
  <c r="P355" i="2"/>
  <c r="Q355" i="2"/>
  <c r="R355" i="2"/>
  <c r="S355" i="2"/>
  <c r="T355" i="2"/>
  <c r="U355" i="2"/>
  <c r="A356" i="2"/>
  <c r="C356" i="2"/>
  <c r="D356" i="2"/>
  <c r="E356" i="2"/>
  <c r="F356" i="2"/>
  <c r="G356" i="2"/>
  <c r="H356" i="2"/>
  <c r="I356" i="2"/>
  <c r="O356" i="2"/>
  <c r="P356" i="2"/>
  <c r="Q356" i="2"/>
  <c r="R356" i="2"/>
  <c r="S356" i="2"/>
  <c r="T356" i="2"/>
  <c r="U356" i="2"/>
  <c r="A357" i="2"/>
  <c r="C357" i="2"/>
  <c r="D357" i="2"/>
  <c r="E357" i="2"/>
  <c r="F357" i="2"/>
  <c r="G357" i="2"/>
  <c r="H357" i="2"/>
  <c r="I357" i="2"/>
  <c r="O357" i="2"/>
  <c r="P357" i="2"/>
  <c r="Q357" i="2"/>
  <c r="R357" i="2"/>
  <c r="S357" i="2"/>
  <c r="T357" i="2"/>
  <c r="U357" i="2"/>
  <c r="A358" i="2"/>
  <c r="C358" i="2"/>
  <c r="D358" i="2"/>
  <c r="E358" i="2"/>
  <c r="F358" i="2"/>
  <c r="G358" i="2"/>
  <c r="H358" i="2"/>
  <c r="I358" i="2"/>
  <c r="O358" i="2"/>
  <c r="P358" i="2"/>
  <c r="Q358" i="2"/>
  <c r="R358" i="2"/>
  <c r="S358" i="2"/>
  <c r="T358" i="2"/>
  <c r="U358" i="2"/>
  <c r="A359" i="2"/>
  <c r="C359" i="2"/>
  <c r="D359" i="2"/>
  <c r="E359" i="2"/>
  <c r="F359" i="2"/>
  <c r="G359" i="2"/>
  <c r="H359" i="2"/>
  <c r="I359" i="2"/>
  <c r="O359" i="2"/>
  <c r="P359" i="2"/>
  <c r="Q359" i="2"/>
  <c r="R359" i="2"/>
  <c r="S359" i="2"/>
  <c r="T359" i="2"/>
  <c r="U359" i="2"/>
  <c r="A360" i="2"/>
  <c r="C360" i="2"/>
  <c r="D360" i="2"/>
  <c r="E360" i="2"/>
  <c r="F360" i="2"/>
  <c r="G360" i="2"/>
  <c r="H360" i="2"/>
  <c r="I360" i="2"/>
  <c r="O360" i="2"/>
  <c r="P360" i="2"/>
  <c r="Q360" i="2"/>
  <c r="R360" i="2"/>
  <c r="S360" i="2"/>
  <c r="T360" i="2"/>
  <c r="U360" i="2"/>
  <c r="A361" i="2"/>
  <c r="C361" i="2"/>
  <c r="D361" i="2"/>
  <c r="E361" i="2"/>
  <c r="F361" i="2"/>
  <c r="G361" i="2"/>
  <c r="H361" i="2"/>
  <c r="I361" i="2"/>
  <c r="O361" i="2"/>
  <c r="P361" i="2"/>
  <c r="Q361" i="2"/>
  <c r="R361" i="2"/>
  <c r="S361" i="2"/>
  <c r="T361" i="2"/>
  <c r="U361" i="2"/>
  <c r="A362" i="2"/>
  <c r="C362" i="2"/>
  <c r="D362" i="2"/>
  <c r="E362" i="2"/>
  <c r="F362" i="2"/>
  <c r="G362" i="2"/>
  <c r="H362" i="2"/>
  <c r="I362" i="2"/>
  <c r="O362" i="2"/>
  <c r="P362" i="2"/>
  <c r="Q362" i="2"/>
  <c r="R362" i="2"/>
  <c r="S362" i="2"/>
  <c r="T362" i="2"/>
  <c r="U362" i="2"/>
  <c r="A363" i="2"/>
  <c r="C363" i="2"/>
  <c r="D363" i="2"/>
  <c r="E363" i="2"/>
  <c r="F363" i="2"/>
  <c r="G363" i="2"/>
  <c r="H363" i="2"/>
  <c r="I363" i="2"/>
  <c r="O363" i="2"/>
  <c r="P363" i="2"/>
  <c r="Q363" i="2"/>
  <c r="R363" i="2"/>
  <c r="S363" i="2"/>
  <c r="T363" i="2"/>
  <c r="U363" i="2"/>
  <c r="A364" i="2"/>
  <c r="C364" i="2"/>
  <c r="D364" i="2"/>
  <c r="E364" i="2"/>
  <c r="F364" i="2"/>
  <c r="G364" i="2"/>
  <c r="H364" i="2"/>
  <c r="I364" i="2"/>
  <c r="O364" i="2"/>
  <c r="P364" i="2"/>
  <c r="Q364" i="2"/>
  <c r="R364" i="2"/>
  <c r="S364" i="2"/>
  <c r="T364" i="2"/>
  <c r="U364" i="2"/>
  <c r="A365" i="2"/>
  <c r="C365" i="2"/>
  <c r="D365" i="2"/>
  <c r="E365" i="2"/>
  <c r="F365" i="2"/>
  <c r="G365" i="2"/>
  <c r="H365" i="2"/>
  <c r="I365" i="2"/>
  <c r="O365" i="2"/>
  <c r="P365" i="2"/>
  <c r="Q365" i="2"/>
  <c r="R365" i="2"/>
  <c r="S365" i="2"/>
  <c r="T365" i="2"/>
  <c r="U365" i="2"/>
  <c r="A366" i="2"/>
  <c r="C366" i="2"/>
  <c r="D366" i="2"/>
  <c r="E366" i="2"/>
  <c r="F366" i="2"/>
  <c r="G366" i="2"/>
  <c r="H366" i="2"/>
  <c r="I366" i="2"/>
  <c r="O366" i="2"/>
  <c r="P366" i="2"/>
  <c r="Q366" i="2"/>
  <c r="R366" i="2"/>
  <c r="S366" i="2"/>
  <c r="T366" i="2"/>
  <c r="U366" i="2"/>
  <c r="A367" i="2"/>
  <c r="C367" i="2"/>
  <c r="D367" i="2"/>
  <c r="E367" i="2"/>
  <c r="F367" i="2"/>
  <c r="G367" i="2"/>
  <c r="H367" i="2"/>
  <c r="I367" i="2"/>
  <c r="O367" i="2"/>
  <c r="P367" i="2"/>
  <c r="Q367" i="2"/>
  <c r="R367" i="2"/>
  <c r="S367" i="2"/>
  <c r="T367" i="2"/>
  <c r="U367" i="2"/>
  <c r="A368" i="2"/>
  <c r="C368" i="2"/>
  <c r="D368" i="2"/>
  <c r="E368" i="2"/>
  <c r="F368" i="2"/>
  <c r="G368" i="2"/>
  <c r="H368" i="2"/>
  <c r="I368" i="2"/>
  <c r="O368" i="2"/>
  <c r="P368" i="2"/>
  <c r="Q368" i="2"/>
  <c r="R368" i="2"/>
  <c r="S368" i="2"/>
  <c r="T368" i="2"/>
  <c r="U368" i="2"/>
  <c r="A369" i="2"/>
  <c r="C369" i="2"/>
  <c r="D369" i="2"/>
  <c r="E369" i="2"/>
  <c r="F369" i="2"/>
  <c r="G369" i="2"/>
  <c r="H369" i="2"/>
  <c r="I369" i="2"/>
  <c r="O369" i="2"/>
  <c r="P369" i="2"/>
  <c r="Q369" i="2"/>
  <c r="R369" i="2"/>
  <c r="S369" i="2"/>
  <c r="T369" i="2"/>
  <c r="U369" i="2"/>
  <c r="A370" i="2"/>
  <c r="C370" i="2"/>
  <c r="D370" i="2"/>
  <c r="E370" i="2"/>
  <c r="F370" i="2"/>
  <c r="G370" i="2"/>
  <c r="H370" i="2"/>
  <c r="I370" i="2"/>
  <c r="O370" i="2"/>
  <c r="P370" i="2"/>
  <c r="Q370" i="2"/>
  <c r="R370" i="2"/>
  <c r="S370" i="2"/>
  <c r="T370" i="2"/>
  <c r="U370" i="2"/>
  <c r="A371" i="2"/>
  <c r="C371" i="2"/>
  <c r="D371" i="2"/>
  <c r="E371" i="2"/>
  <c r="F371" i="2"/>
  <c r="G371" i="2"/>
  <c r="H371" i="2"/>
  <c r="I371" i="2"/>
  <c r="O371" i="2"/>
  <c r="P371" i="2"/>
  <c r="Q371" i="2"/>
  <c r="R371" i="2"/>
  <c r="S371" i="2"/>
  <c r="T371" i="2"/>
  <c r="U371" i="2"/>
  <c r="A372" i="2"/>
  <c r="C372" i="2"/>
  <c r="D372" i="2"/>
  <c r="E372" i="2"/>
  <c r="F372" i="2"/>
  <c r="G372" i="2"/>
  <c r="H372" i="2"/>
  <c r="I372" i="2"/>
  <c r="O372" i="2"/>
  <c r="P372" i="2"/>
  <c r="Q372" i="2"/>
  <c r="R372" i="2"/>
  <c r="S372" i="2"/>
  <c r="T372" i="2"/>
  <c r="U372" i="2"/>
  <c r="A373" i="2"/>
  <c r="C373" i="2"/>
  <c r="D373" i="2"/>
  <c r="E373" i="2"/>
  <c r="F373" i="2"/>
  <c r="G373" i="2"/>
  <c r="H373" i="2"/>
  <c r="I373" i="2"/>
  <c r="O373" i="2"/>
  <c r="P373" i="2"/>
  <c r="Q373" i="2"/>
  <c r="R373" i="2"/>
  <c r="S373" i="2"/>
  <c r="T373" i="2"/>
  <c r="U373" i="2"/>
  <c r="A374" i="2"/>
  <c r="C374" i="2"/>
  <c r="D374" i="2"/>
  <c r="E374" i="2"/>
  <c r="F374" i="2"/>
  <c r="G374" i="2"/>
  <c r="H374" i="2"/>
  <c r="I374" i="2"/>
  <c r="O374" i="2"/>
  <c r="P374" i="2"/>
  <c r="Q374" i="2"/>
  <c r="R374" i="2"/>
  <c r="S374" i="2"/>
  <c r="T374" i="2"/>
  <c r="U374" i="2"/>
  <c r="A375" i="2"/>
  <c r="C375" i="2"/>
  <c r="D375" i="2"/>
  <c r="E375" i="2"/>
  <c r="F375" i="2"/>
  <c r="G375" i="2"/>
  <c r="H375" i="2"/>
  <c r="I375" i="2"/>
  <c r="O375" i="2"/>
  <c r="P375" i="2"/>
  <c r="Q375" i="2"/>
  <c r="R375" i="2"/>
  <c r="S375" i="2"/>
  <c r="T375" i="2"/>
  <c r="U375" i="2"/>
  <c r="A376" i="2"/>
  <c r="C376" i="2"/>
  <c r="D376" i="2"/>
  <c r="E376" i="2"/>
  <c r="F376" i="2"/>
  <c r="G376" i="2"/>
  <c r="H376" i="2"/>
  <c r="I376" i="2"/>
  <c r="O376" i="2"/>
  <c r="P376" i="2"/>
  <c r="Q376" i="2"/>
  <c r="R376" i="2"/>
  <c r="S376" i="2"/>
  <c r="T376" i="2"/>
  <c r="U376" i="2"/>
  <c r="A377" i="2"/>
  <c r="C377" i="2"/>
  <c r="D377" i="2"/>
  <c r="E377" i="2"/>
  <c r="F377" i="2"/>
  <c r="G377" i="2"/>
  <c r="H377" i="2"/>
  <c r="I377" i="2"/>
  <c r="O377" i="2"/>
  <c r="P377" i="2"/>
  <c r="Q377" i="2"/>
  <c r="R377" i="2"/>
  <c r="S377" i="2"/>
  <c r="T377" i="2"/>
  <c r="U377" i="2"/>
  <c r="A378" i="2"/>
  <c r="C378" i="2"/>
  <c r="D378" i="2"/>
  <c r="E378" i="2"/>
  <c r="F378" i="2"/>
  <c r="G378" i="2"/>
  <c r="H378" i="2"/>
  <c r="I378" i="2"/>
  <c r="O378" i="2"/>
  <c r="P378" i="2"/>
  <c r="Q378" i="2"/>
  <c r="R378" i="2"/>
  <c r="S378" i="2"/>
  <c r="T378" i="2"/>
  <c r="U378" i="2"/>
  <c r="A379" i="2"/>
  <c r="C379" i="2"/>
  <c r="D379" i="2"/>
  <c r="E379" i="2"/>
  <c r="F379" i="2"/>
  <c r="G379" i="2"/>
  <c r="H379" i="2"/>
  <c r="I379" i="2"/>
  <c r="O379" i="2"/>
  <c r="P379" i="2"/>
  <c r="Q379" i="2"/>
  <c r="R379" i="2"/>
  <c r="S379" i="2"/>
  <c r="T379" i="2"/>
  <c r="U379" i="2"/>
  <c r="A380" i="2"/>
  <c r="C380" i="2"/>
  <c r="D380" i="2"/>
  <c r="E380" i="2"/>
  <c r="F380" i="2"/>
  <c r="G380" i="2"/>
  <c r="H380" i="2"/>
  <c r="I380" i="2"/>
  <c r="O380" i="2"/>
  <c r="P380" i="2"/>
  <c r="Q380" i="2"/>
  <c r="R380" i="2"/>
  <c r="S380" i="2"/>
  <c r="T380" i="2"/>
  <c r="U380" i="2"/>
  <c r="A381" i="2"/>
  <c r="C381" i="2"/>
  <c r="D381" i="2"/>
  <c r="E381" i="2"/>
  <c r="F381" i="2"/>
  <c r="G381" i="2"/>
  <c r="H381" i="2"/>
  <c r="I381" i="2"/>
  <c r="O381" i="2"/>
  <c r="P381" i="2"/>
  <c r="Q381" i="2"/>
  <c r="R381" i="2"/>
  <c r="S381" i="2"/>
  <c r="T381" i="2"/>
  <c r="U381" i="2"/>
  <c r="A382" i="2"/>
  <c r="C382" i="2"/>
  <c r="D382" i="2"/>
  <c r="E382" i="2"/>
  <c r="F382" i="2"/>
  <c r="G382" i="2"/>
  <c r="H382" i="2"/>
  <c r="I382" i="2"/>
  <c r="O382" i="2"/>
  <c r="P382" i="2"/>
  <c r="Q382" i="2"/>
  <c r="R382" i="2"/>
  <c r="S382" i="2"/>
  <c r="T382" i="2"/>
  <c r="U382" i="2"/>
  <c r="A383" i="2"/>
  <c r="C383" i="2"/>
  <c r="D383" i="2"/>
  <c r="E383" i="2"/>
  <c r="F383" i="2"/>
  <c r="G383" i="2"/>
  <c r="H383" i="2"/>
  <c r="I383" i="2"/>
  <c r="O383" i="2"/>
  <c r="P383" i="2"/>
  <c r="Q383" i="2"/>
  <c r="R383" i="2"/>
  <c r="S383" i="2"/>
  <c r="T383" i="2"/>
  <c r="U383" i="2"/>
  <c r="A384" i="2"/>
  <c r="C384" i="2"/>
  <c r="D384" i="2"/>
  <c r="E384" i="2"/>
  <c r="F384" i="2"/>
  <c r="G384" i="2"/>
  <c r="H384" i="2"/>
  <c r="I384" i="2"/>
  <c r="O384" i="2"/>
  <c r="P384" i="2"/>
  <c r="Q384" i="2"/>
  <c r="R384" i="2"/>
  <c r="S384" i="2"/>
  <c r="T384" i="2"/>
  <c r="U384" i="2"/>
  <c r="A385" i="2"/>
  <c r="C385" i="2"/>
  <c r="D385" i="2"/>
  <c r="E385" i="2"/>
  <c r="F385" i="2"/>
  <c r="G385" i="2"/>
  <c r="H385" i="2"/>
  <c r="I385" i="2"/>
  <c r="O385" i="2"/>
  <c r="P385" i="2"/>
  <c r="Q385" i="2"/>
  <c r="R385" i="2"/>
  <c r="S385" i="2"/>
  <c r="T385" i="2"/>
  <c r="U385" i="2"/>
  <c r="A386" i="2"/>
  <c r="C386" i="2"/>
  <c r="D386" i="2"/>
  <c r="E386" i="2"/>
  <c r="F386" i="2"/>
  <c r="G386" i="2"/>
  <c r="H386" i="2"/>
  <c r="I386" i="2"/>
  <c r="O386" i="2"/>
  <c r="P386" i="2"/>
  <c r="Q386" i="2"/>
  <c r="R386" i="2"/>
  <c r="S386" i="2"/>
  <c r="T386" i="2"/>
  <c r="U386" i="2"/>
  <c r="A387" i="2"/>
  <c r="C387" i="2"/>
  <c r="D387" i="2"/>
  <c r="E387" i="2"/>
  <c r="F387" i="2"/>
  <c r="G387" i="2"/>
  <c r="H387" i="2"/>
  <c r="I387" i="2"/>
  <c r="O387" i="2"/>
  <c r="P387" i="2"/>
  <c r="Q387" i="2"/>
  <c r="R387" i="2"/>
  <c r="S387" i="2"/>
  <c r="T387" i="2"/>
  <c r="U387" i="2"/>
  <c r="A388" i="2"/>
  <c r="C388" i="2"/>
  <c r="D388" i="2"/>
  <c r="E388" i="2"/>
  <c r="F388" i="2"/>
  <c r="G388" i="2"/>
  <c r="H388" i="2"/>
  <c r="I388" i="2"/>
  <c r="O388" i="2"/>
  <c r="P388" i="2"/>
  <c r="Q388" i="2"/>
  <c r="R388" i="2"/>
  <c r="S388" i="2"/>
  <c r="T388" i="2"/>
  <c r="U388" i="2"/>
  <c r="A389" i="2"/>
  <c r="C389" i="2"/>
  <c r="D389" i="2"/>
  <c r="E389" i="2"/>
  <c r="F389" i="2"/>
  <c r="G389" i="2"/>
  <c r="H389" i="2"/>
  <c r="I389" i="2"/>
  <c r="O389" i="2"/>
  <c r="P389" i="2"/>
  <c r="Q389" i="2"/>
  <c r="R389" i="2"/>
  <c r="S389" i="2"/>
  <c r="T389" i="2"/>
  <c r="U389" i="2"/>
  <c r="A390" i="2"/>
  <c r="C390" i="2"/>
  <c r="D390" i="2"/>
  <c r="E390" i="2"/>
  <c r="F390" i="2"/>
  <c r="G390" i="2"/>
  <c r="H390" i="2"/>
  <c r="I390" i="2"/>
  <c r="O390" i="2"/>
  <c r="P390" i="2"/>
  <c r="Q390" i="2"/>
  <c r="R390" i="2"/>
  <c r="S390" i="2"/>
  <c r="T390" i="2"/>
  <c r="U390" i="2"/>
  <c r="A391" i="2"/>
  <c r="C391" i="2"/>
  <c r="D391" i="2"/>
  <c r="E391" i="2"/>
  <c r="F391" i="2"/>
  <c r="G391" i="2"/>
  <c r="H391" i="2"/>
  <c r="I391" i="2"/>
  <c r="O391" i="2"/>
  <c r="P391" i="2"/>
  <c r="Q391" i="2"/>
  <c r="R391" i="2"/>
  <c r="S391" i="2"/>
  <c r="T391" i="2"/>
  <c r="U391" i="2"/>
  <c r="A392" i="2"/>
  <c r="C392" i="2"/>
  <c r="D392" i="2"/>
  <c r="E392" i="2"/>
  <c r="F392" i="2"/>
  <c r="G392" i="2"/>
  <c r="H392" i="2"/>
  <c r="I392" i="2"/>
  <c r="O392" i="2"/>
  <c r="P392" i="2"/>
  <c r="Q392" i="2"/>
  <c r="R392" i="2"/>
  <c r="S392" i="2"/>
  <c r="T392" i="2"/>
  <c r="U392" i="2"/>
  <c r="A393" i="2"/>
  <c r="C393" i="2"/>
  <c r="D393" i="2"/>
  <c r="E393" i="2"/>
  <c r="F393" i="2"/>
  <c r="G393" i="2"/>
  <c r="H393" i="2"/>
  <c r="I393" i="2"/>
  <c r="O393" i="2"/>
  <c r="P393" i="2"/>
  <c r="Q393" i="2"/>
  <c r="R393" i="2"/>
  <c r="S393" i="2"/>
  <c r="T393" i="2"/>
  <c r="U393" i="2"/>
  <c r="A394" i="2"/>
  <c r="C394" i="2"/>
  <c r="D394" i="2"/>
  <c r="E394" i="2"/>
  <c r="F394" i="2"/>
  <c r="G394" i="2"/>
  <c r="H394" i="2"/>
  <c r="I394" i="2"/>
  <c r="O394" i="2"/>
  <c r="P394" i="2"/>
  <c r="Q394" i="2"/>
  <c r="R394" i="2"/>
  <c r="S394" i="2"/>
  <c r="T394" i="2"/>
  <c r="U394" i="2"/>
  <c r="A395" i="2"/>
  <c r="C395" i="2"/>
  <c r="D395" i="2"/>
  <c r="E395" i="2"/>
  <c r="F395" i="2"/>
  <c r="G395" i="2"/>
  <c r="H395" i="2"/>
  <c r="I395" i="2"/>
  <c r="O395" i="2"/>
  <c r="P395" i="2"/>
  <c r="Q395" i="2"/>
  <c r="R395" i="2"/>
  <c r="S395" i="2"/>
  <c r="T395" i="2"/>
  <c r="U395" i="2"/>
  <c r="A396" i="2"/>
  <c r="C396" i="2"/>
  <c r="D396" i="2"/>
  <c r="E396" i="2"/>
  <c r="F396" i="2"/>
  <c r="G396" i="2"/>
  <c r="H396" i="2"/>
  <c r="I396" i="2"/>
  <c r="O396" i="2"/>
  <c r="P396" i="2"/>
  <c r="Q396" i="2"/>
  <c r="R396" i="2"/>
  <c r="S396" i="2"/>
  <c r="T396" i="2"/>
  <c r="U396" i="2"/>
  <c r="A397" i="2"/>
  <c r="C397" i="2"/>
  <c r="D397" i="2"/>
  <c r="E397" i="2"/>
  <c r="F397" i="2"/>
  <c r="G397" i="2"/>
  <c r="H397" i="2"/>
  <c r="I397" i="2"/>
  <c r="O397" i="2"/>
  <c r="P397" i="2"/>
  <c r="Q397" i="2"/>
  <c r="R397" i="2"/>
  <c r="S397" i="2"/>
  <c r="T397" i="2"/>
  <c r="U397" i="2"/>
  <c r="A398" i="2"/>
  <c r="C398" i="2"/>
  <c r="D398" i="2"/>
  <c r="E398" i="2"/>
  <c r="F398" i="2"/>
  <c r="G398" i="2"/>
  <c r="H398" i="2"/>
  <c r="I398" i="2"/>
  <c r="O398" i="2"/>
  <c r="P398" i="2"/>
  <c r="Q398" i="2"/>
  <c r="R398" i="2"/>
  <c r="S398" i="2"/>
  <c r="T398" i="2"/>
  <c r="U398" i="2"/>
  <c r="A399" i="2"/>
  <c r="C399" i="2"/>
  <c r="D399" i="2"/>
  <c r="E399" i="2"/>
  <c r="F399" i="2"/>
  <c r="G399" i="2"/>
  <c r="H399" i="2"/>
  <c r="I399" i="2"/>
  <c r="O399" i="2"/>
  <c r="P399" i="2"/>
  <c r="Q399" i="2"/>
  <c r="R399" i="2"/>
  <c r="S399" i="2"/>
  <c r="T399" i="2"/>
  <c r="U399" i="2"/>
  <c r="A400" i="2"/>
  <c r="C400" i="2"/>
  <c r="D400" i="2"/>
  <c r="E400" i="2"/>
  <c r="F400" i="2"/>
  <c r="G400" i="2"/>
  <c r="H400" i="2"/>
  <c r="I400" i="2"/>
  <c r="O400" i="2"/>
  <c r="P400" i="2"/>
  <c r="Q400" i="2"/>
  <c r="R400" i="2"/>
  <c r="S400" i="2"/>
  <c r="T400" i="2"/>
  <c r="U400" i="2"/>
  <c r="A401" i="2"/>
  <c r="C401" i="2"/>
  <c r="D401" i="2"/>
  <c r="E401" i="2"/>
  <c r="F401" i="2"/>
  <c r="G401" i="2"/>
  <c r="H401" i="2"/>
  <c r="I401" i="2"/>
  <c r="O401" i="2"/>
  <c r="P401" i="2"/>
  <c r="Q401" i="2"/>
  <c r="R401" i="2"/>
  <c r="S401" i="2"/>
  <c r="T401" i="2"/>
  <c r="U401" i="2"/>
  <c r="A402" i="2"/>
  <c r="C402" i="2"/>
  <c r="D402" i="2"/>
  <c r="E402" i="2"/>
  <c r="F402" i="2"/>
  <c r="G402" i="2"/>
  <c r="H402" i="2"/>
  <c r="I402" i="2"/>
  <c r="O402" i="2"/>
  <c r="P402" i="2"/>
  <c r="Q402" i="2"/>
  <c r="R402" i="2"/>
  <c r="S402" i="2"/>
  <c r="T402" i="2"/>
  <c r="U402" i="2"/>
  <c r="A403" i="2"/>
  <c r="C403" i="2"/>
  <c r="D403" i="2"/>
  <c r="E403" i="2"/>
  <c r="F403" i="2"/>
  <c r="G403" i="2"/>
  <c r="H403" i="2"/>
  <c r="I403" i="2"/>
  <c r="O403" i="2"/>
  <c r="P403" i="2"/>
  <c r="Q403" i="2"/>
  <c r="R403" i="2"/>
  <c r="S403" i="2"/>
  <c r="T403" i="2"/>
  <c r="U403" i="2"/>
  <c r="A404" i="2"/>
  <c r="C404" i="2"/>
  <c r="D404" i="2"/>
  <c r="E404" i="2"/>
  <c r="F404" i="2"/>
  <c r="G404" i="2"/>
  <c r="H404" i="2"/>
  <c r="I404" i="2"/>
  <c r="O404" i="2"/>
  <c r="P404" i="2"/>
  <c r="Q404" i="2"/>
  <c r="R404" i="2"/>
  <c r="S404" i="2"/>
  <c r="T404" i="2"/>
  <c r="U404" i="2"/>
  <c r="A405" i="2"/>
  <c r="C405" i="2"/>
  <c r="D405" i="2"/>
  <c r="E405" i="2"/>
  <c r="F405" i="2"/>
  <c r="G405" i="2"/>
  <c r="H405" i="2"/>
  <c r="I405" i="2"/>
  <c r="O405" i="2"/>
  <c r="P405" i="2"/>
  <c r="Q405" i="2"/>
  <c r="R405" i="2"/>
  <c r="S405" i="2"/>
  <c r="T405" i="2"/>
  <c r="U405" i="2"/>
  <c r="A406" i="2"/>
  <c r="C406" i="2"/>
  <c r="D406" i="2"/>
  <c r="E406" i="2"/>
  <c r="F406" i="2"/>
  <c r="G406" i="2"/>
  <c r="H406" i="2"/>
  <c r="I406" i="2"/>
  <c r="O406" i="2"/>
  <c r="P406" i="2"/>
  <c r="Q406" i="2"/>
  <c r="R406" i="2"/>
  <c r="S406" i="2"/>
  <c r="T406" i="2"/>
  <c r="U406" i="2"/>
  <c r="A407" i="2"/>
  <c r="C407" i="2"/>
  <c r="D407" i="2"/>
  <c r="E407" i="2"/>
  <c r="F407" i="2"/>
  <c r="G407" i="2"/>
  <c r="H407" i="2"/>
  <c r="I407" i="2"/>
  <c r="O407" i="2"/>
  <c r="P407" i="2"/>
  <c r="Q407" i="2"/>
  <c r="R407" i="2"/>
  <c r="S407" i="2"/>
  <c r="T407" i="2"/>
  <c r="U407" i="2"/>
  <c r="A408" i="2"/>
  <c r="C408" i="2"/>
  <c r="D408" i="2"/>
  <c r="E408" i="2"/>
  <c r="F408" i="2"/>
  <c r="G408" i="2"/>
  <c r="H408" i="2"/>
  <c r="I408" i="2"/>
  <c r="O408" i="2"/>
  <c r="P408" i="2"/>
  <c r="Q408" i="2"/>
  <c r="R408" i="2"/>
  <c r="S408" i="2"/>
  <c r="T408" i="2"/>
  <c r="U408" i="2"/>
  <c r="A409" i="2"/>
  <c r="C409" i="2"/>
  <c r="D409" i="2"/>
  <c r="E409" i="2"/>
  <c r="F409" i="2"/>
  <c r="G409" i="2"/>
  <c r="H409" i="2"/>
  <c r="I409" i="2"/>
  <c r="O409" i="2"/>
  <c r="P409" i="2"/>
  <c r="Q409" i="2"/>
  <c r="R409" i="2"/>
  <c r="S409" i="2"/>
  <c r="T409" i="2"/>
  <c r="U409" i="2"/>
  <c r="A410" i="2"/>
  <c r="C410" i="2"/>
  <c r="D410" i="2"/>
  <c r="E410" i="2"/>
  <c r="F410" i="2"/>
  <c r="G410" i="2"/>
  <c r="H410" i="2"/>
  <c r="I410" i="2"/>
  <c r="O410" i="2"/>
  <c r="P410" i="2"/>
  <c r="Q410" i="2"/>
  <c r="R410" i="2"/>
  <c r="S410" i="2"/>
  <c r="T410" i="2"/>
  <c r="U410" i="2"/>
  <c r="A411" i="2"/>
  <c r="C411" i="2"/>
  <c r="D411" i="2"/>
  <c r="E411" i="2"/>
  <c r="F411" i="2"/>
  <c r="G411" i="2"/>
  <c r="H411" i="2"/>
  <c r="I411" i="2"/>
  <c r="O411" i="2"/>
  <c r="P411" i="2"/>
  <c r="Q411" i="2"/>
  <c r="R411" i="2"/>
  <c r="S411" i="2"/>
  <c r="T411" i="2"/>
  <c r="U411" i="2"/>
  <c r="A412" i="2"/>
  <c r="C412" i="2"/>
  <c r="D412" i="2"/>
  <c r="E412" i="2"/>
  <c r="F412" i="2"/>
  <c r="G412" i="2"/>
  <c r="H412" i="2"/>
  <c r="I412" i="2"/>
  <c r="O412" i="2"/>
  <c r="P412" i="2"/>
  <c r="Q412" i="2"/>
  <c r="R412" i="2"/>
  <c r="S412" i="2"/>
  <c r="T412" i="2"/>
  <c r="U412" i="2"/>
  <c r="A413" i="2"/>
  <c r="C413" i="2"/>
  <c r="D413" i="2"/>
  <c r="E413" i="2"/>
  <c r="F413" i="2"/>
  <c r="G413" i="2"/>
  <c r="H413" i="2"/>
  <c r="I413" i="2"/>
  <c r="O413" i="2"/>
  <c r="P413" i="2"/>
  <c r="Q413" i="2"/>
  <c r="R413" i="2"/>
  <c r="S413" i="2"/>
  <c r="T413" i="2"/>
  <c r="U413" i="2"/>
  <c r="A414" i="2"/>
  <c r="C414" i="2"/>
  <c r="D414" i="2"/>
  <c r="E414" i="2"/>
  <c r="F414" i="2"/>
  <c r="G414" i="2"/>
  <c r="H414" i="2"/>
  <c r="I414" i="2"/>
  <c r="O414" i="2"/>
  <c r="P414" i="2"/>
  <c r="Q414" i="2"/>
  <c r="R414" i="2"/>
  <c r="S414" i="2"/>
  <c r="T414" i="2"/>
  <c r="U414" i="2"/>
  <c r="A415" i="2"/>
  <c r="C415" i="2"/>
  <c r="D415" i="2"/>
  <c r="E415" i="2"/>
  <c r="F415" i="2"/>
  <c r="G415" i="2"/>
  <c r="H415" i="2"/>
  <c r="I415" i="2"/>
  <c r="O415" i="2"/>
  <c r="P415" i="2"/>
  <c r="Q415" i="2"/>
  <c r="R415" i="2"/>
  <c r="S415" i="2"/>
  <c r="T415" i="2"/>
  <c r="U415" i="2"/>
  <c r="A416" i="2"/>
  <c r="C416" i="2"/>
  <c r="D416" i="2"/>
  <c r="E416" i="2"/>
  <c r="F416" i="2"/>
  <c r="G416" i="2"/>
  <c r="H416" i="2"/>
  <c r="I416" i="2"/>
  <c r="O416" i="2"/>
  <c r="P416" i="2"/>
  <c r="Q416" i="2"/>
  <c r="R416" i="2"/>
  <c r="S416" i="2"/>
  <c r="T416" i="2"/>
  <c r="U416" i="2"/>
  <c r="A417" i="2"/>
  <c r="C417" i="2"/>
  <c r="D417" i="2"/>
  <c r="E417" i="2"/>
  <c r="F417" i="2"/>
  <c r="G417" i="2"/>
  <c r="H417" i="2"/>
  <c r="I417" i="2"/>
  <c r="O417" i="2"/>
  <c r="P417" i="2"/>
  <c r="Q417" i="2"/>
  <c r="R417" i="2"/>
  <c r="S417" i="2"/>
  <c r="T417" i="2"/>
  <c r="U417" i="2"/>
  <c r="A418" i="2"/>
  <c r="C418" i="2"/>
  <c r="D418" i="2"/>
  <c r="E418" i="2"/>
  <c r="F418" i="2"/>
  <c r="G418" i="2"/>
  <c r="H418" i="2"/>
  <c r="I418" i="2"/>
  <c r="O418" i="2"/>
  <c r="P418" i="2"/>
  <c r="Q418" i="2"/>
  <c r="R418" i="2"/>
  <c r="S418" i="2"/>
  <c r="T418" i="2"/>
  <c r="U418" i="2"/>
  <c r="A419" i="2"/>
  <c r="C419" i="2"/>
  <c r="D419" i="2"/>
  <c r="E419" i="2"/>
  <c r="F419" i="2"/>
  <c r="G419" i="2"/>
  <c r="H419" i="2"/>
  <c r="I419" i="2"/>
  <c r="O419" i="2"/>
  <c r="P419" i="2"/>
  <c r="Q419" i="2"/>
  <c r="R419" i="2"/>
  <c r="S419" i="2"/>
  <c r="T419" i="2"/>
  <c r="U419" i="2"/>
  <c r="A420" i="2"/>
  <c r="C420" i="2"/>
  <c r="D420" i="2"/>
  <c r="E420" i="2"/>
  <c r="F420" i="2"/>
  <c r="G420" i="2"/>
  <c r="H420" i="2"/>
  <c r="I420" i="2"/>
  <c r="O420" i="2"/>
  <c r="P420" i="2"/>
  <c r="Q420" i="2"/>
  <c r="R420" i="2"/>
  <c r="S420" i="2"/>
  <c r="T420" i="2"/>
  <c r="U420" i="2"/>
  <c r="A421" i="2"/>
  <c r="C421" i="2"/>
  <c r="D421" i="2"/>
  <c r="E421" i="2"/>
  <c r="F421" i="2"/>
  <c r="G421" i="2"/>
  <c r="H421" i="2"/>
  <c r="I421" i="2"/>
  <c r="O421" i="2"/>
  <c r="P421" i="2"/>
  <c r="Q421" i="2"/>
  <c r="R421" i="2"/>
  <c r="S421" i="2"/>
  <c r="T421" i="2"/>
  <c r="U421" i="2"/>
  <c r="A422" i="2"/>
  <c r="C422" i="2"/>
  <c r="D422" i="2"/>
  <c r="E422" i="2"/>
  <c r="F422" i="2"/>
  <c r="G422" i="2"/>
  <c r="H422" i="2"/>
  <c r="I422" i="2"/>
  <c r="O422" i="2"/>
  <c r="P422" i="2"/>
  <c r="Q422" i="2"/>
  <c r="R422" i="2"/>
  <c r="S422" i="2"/>
  <c r="T422" i="2"/>
  <c r="U422" i="2"/>
  <c r="A423" i="2"/>
  <c r="C423" i="2"/>
  <c r="D423" i="2"/>
  <c r="E423" i="2"/>
  <c r="F423" i="2"/>
  <c r="G423" i="2"/>
  <c r="H423" i="2"/>
  <c r="I423" i="2"/>
  <c r="O423" i="2"/>
  <c r="P423" i="2"/>
  <c r="Q423" i="2"/>
  <c r="R423" i="2"/>
  <c r="S423" i="2"/>
  <c r="T423" i="2"/>
  <c r="U423" i="2"/>
  <c r="A424" i="2"/>
  <c r="C424" i="2"/>
  <c r="D424" i="2"/>
  <c r="E424" i="2"/>
  <c r="F424" i="2"/>
  <c r="G424" i="2"/>
  <c r="H424" i="2"/>
  <c r="I424" i="2"/>
  <c r="O424" i="2"/>
  <c r="P424" i="2"/>
  <c r="Q424" i="2"/>
  <c r="R424" i="2"/>
  <c r="S424" i="2"/>
  <c r="T424" i="2"/>
  <c r="U424" i="2"/>
  <c r="A425" i="2"/>
  <c r="C425" i="2"/>
  <c r="D425" i="2"/>
  <c r="E425" i="2"/>
  <c r="F425" i="2"/>
  <c r="G425" i="2"/>
  <c r="H425" i="2"/>
  <c r="I425" i="2"/>
  <c r="O425" i="2"/>
  <c r="P425" i="2"/>
  <c r="Q425" i="2"/>
  <c r="R425" i="2"/>
  <c r="S425" i="2"/>
  <c r="T425" i="2"/>
  <c r="U425" i="2"/>
  <c r="A426" i="2"/>
  <c r="C426" i="2"/>
  <c r="D426" i="2"/>
  <c r="E426" i="2"/>
  <c r="F426" i="2"/>
  <c r="G426" i="2"/>
  <c r="H426" i="2"/>
  <c r="I426" i="2"/>
  <c r="O426" i="2"/>
  <c r="P426" i="2"/>
  <c r="Q426" i="2"/>
  <c r="R426" i="2"/>
  <c r="S426" i="2"/>
  <c r="T426" i="2"/>
  <c r="U426" i="2"/>
  <c r="A427" i="2"/>
  <c r="C427" i="2"/>
  <c r="D427" i="2"/>
  <c r="E427" i="2"/>
  <c r="F427" i="2"/>
  <c r="G427" i="2"/>
  <c r="H427" i="2"/>
  <c r="I427" i="2"/>
  <c r="O427" i="2"/>
  <c r="P427" i="2"/>
  <c r="Q427" i="2"/>
  <c r="R427" i="2"/>
  <c r="S427" i="2"/>
  <c r="T427" i="2"/>
  <c r="U427" i="2"/>
  <c r="A428" i="2"/>
  <c r="C428" i="2"/>
  <c r="D428" i="2"/>
  <c r="E428" i="2"/>
  <c r="F428" i="2"/>
  <c r="G428" i="2"/>
  <c r="H428" i="2"/>
  <c r="I428" i="2"/>
  <c r="O428" i="2"/>
  <c r="P428" i="2"/>
  <c r="Q428" i="2"/>
  <c r="R428" i="2"/>
  <c r="S428" i="2"/>
  <c r="T428" i="2"/>
  <c r="U428" i="2"/>
  <c r="A429" i="2"/>
  <c r="C429" i="2"/>
  <c r="D429" i="2"/>
  <c r="E429" i="2"/>
  <c r="F429" i="2"/>
  <c r="G429" i="2"/>
  <c r="H429" i="2"/>
  <c r="I429" i="2"/>
  <c r="O429" i="2"/>
  <c r="P429" i="2"/>
  <c r="Q429" i="2"/>
  <c r="R429" i="2"/>
  <c r="S429" i="2"/>
  <c r="T429" i="2"/>
  <c r="U429" i="2"/>
  <c r="A430" i="2"/>
  <c r="C430" i="2"/>
  <c r="D430" i="2"/>
  <c r="E430" i="2"/>
  <c r="F430" i="2"/>
  <c r="G430" i="2"/>
  <c r="H430" i="2"/>
  <c r="I430" i="2"/>
  <c r="O430" i="2"/>
  <c r="P430" i="2"/>
  <c r="Q430" i="2"/>
  <c r="R430" i="2"/>
  <c r="S430" i="2"/>
  <c r="T430" i="2"/>
  <c r="U430" i="2"/>
  <c r="A431" i="2"/>
  <c r="C431" i="2"/>
  <c r="D431" i="2"/>
  <c r="E431" i="2"/>
  <c r="F431" i="2"/>
  <c r="G431" i="2"/>
  <c r="H431" i="2"/>
  <c r="I431" i="2"/>
  <c r="O431" i="2"/>
  <c r="P431" i="2"/>
  <c r="Q431" i="2"/>
  <c r="R431" i="2"/>
  <c r="S431" i="2"/>
  <c r="T431" i="2"/>
  <c r="U431" i="2"/>
  <c r="A432" i="2"/>
  <c r="C432" i="2"/>
  <c r="D432" i="2"/>
  <c r="E432" i="2"/>
  <c r="F432" i="2"/>
  <c r="G432" i="2"/>
  <c r="H432" i="2"/>
  <c r="I432" i="2"/>
  <c r="O432" i="2"/>
  <c r="P432" i="2"/>
  <c r="Q432" i="2"/>
  <c r="R432" i="2"/>
  <c r="S432" i="2"/>
  <c r="T432" i="2"/>
  <c r="U432" i="2"/>
  <c r="A433" i="2"/>
  <c r="C433" i="2"/>
  <c r="D433" i="2"/>
  <c r="E433" i="2"/>
  <c r="F433" i="2"/>
  <c r="G433" i="2"/>
  <c r="H433" i="2"/>
  <c r="I433" i="2"/>
  <c r="O433" i="2"/>
  <c r="P433" i="2"/>
  <c r="Q433" i="2"/>
  <c r="R433" i="2"/>
  <c r="S433" i="2"/>
  <c r="T433" i="2"/>
  <c r="U433" i="2"/>
  <c r="A434" i="2"/>
  <c r="C434" i="2"/>
  <c r="D434" i="2"/>
  <c r="E434" i="2"/>
  <c r="F434" i="2"/>
  <c r="G434" i="2"/>
  <c r="H434" i="2"/>
  <c r="I434" i="2"/>
  <c r="O434" i="2"/>
  <c r="P434" i="2"/>
  <c r="Q434" i="2"/>
  <c r="R434" i="2"/>
  <c r="S434" i="2"/>
  <c r="T434" i="2"/>
  <c r="U434" i="2"/>
  <c r="A435" i="2"/>
  <c r="C435" i="2"/>
  <c r="D435" i="2"/>
  <c r="E435" i="2"/>
  <c r="F435" i="2"/>
  <c r="G435" i="2"/>
  <c r="H435" i="2"/>
  <c r="I435" i="2"/>
  <c r="O435" i="2"/>
  <c r="P435" i="2"/>
  <c r="Q435" i="2"/>
  <c r="R435" i="2"/>
  <c r="S435" i="2"/>
  <c r="T435" i="2"/>
  <c r="U435" i="2"/>
  <c r="A436" i="2"/>
  <c r="C436" i="2"/>
  <c r="D436" i="2"/>
  <c r="E436" i="2"/>
  <c r="F436" i="2"/>
  <c r="G436" i="2"/>
  <c r="H436" i="2"/>
  <c r="I436" i="2"/>
  <c r="O436" i="2"/>
  <c r="P436" i="2"/>
  <c r="Q436" i="2"/>
  <c r="R436" i="2"/>
  <c r="S436" i="2"/>
  <c r="T436" i="2"/>
  <c r="U436" i="2"/>
  <c r="A437" i="2"/>
  <c r="C437" i="2"/>
  <c r="D437" i="2"/>
  <c r="E437" i="2"/>
  <c r="F437" i="2"/>
  <c r="G437" i="2"/>
  <c r="H437" i="2"/>
  <c r="I437" i="2"/>
  <c r="O437" i="2"/>
  <c r="P437" i="2"/>
  <c r="Q437" i="2"/>
  <c r="R437" i="2"/>
  <c r="S437" i="2"/>
  <c r="T437" i="2"/>
  <c r="U437" i="2"/>
  <c r="A438" i="2"/>
  <c r="C438" i="2"/>
  <c r="D438" i="2"/>
  <c r="E438" i="2"/>
  <c r="F438" i="2"/>
  <c r="G438" i="2"/>
  <c r="H438" i="2"/>
  <c r="I438" i="2"/>
  <c r="O438" i="2"/>
  <c r="P438" i="2"/>
  <c r="Q438" i="2"/>
  <c r="R438" i="2"/>
  <c r="S438" i="2"/>
  <c r="T438" i="2"/>
  <c r="U438" i="2"/>
  <c r="A439" i="2"/>
  <c r="C439" i="2"/>
  <c r="D439" i="2"/>
  <c r="E439" i="2"/>
  <c r="F439" i="2"/>
  <c r="G439" i="2"/>
  <c r="H439" i="2"/>
  <c r="I439" i="2"/>
  <c r="O439" i="2"/>
  <c r="P439" i="2"/>
  <c r="Q439" i="2"/>
  <c r="R439" i="2"/>
  <c r="S439" i="2"/>
  <c r="T439" i="2"/>
  <c r="U439" i="2"/>
  <c r="A440" i="2"/>
  <c r="C440" i="2"/>
  <c r="D440" i="2"/>
  <c r="E440" i="2"/>
  <c r="F440" i="2"/>
  <c r="G440" i="2"/>
  <c r="H440" i="2"/>
  <c r="I440" i="2"/>
  <c r="O440" i="2"/>
  <c r="P440" i="2"/>
  <c r="Q440" i="2"/>
  <c r="R440" i="2"/>
  <c r="S440" i="2"/>
  <c r="T440" i="2"/>
  <c r="U440" i="2"/>
  <c r="A441" i="2"/>
  <c r="C441" i="2"/>
  <c r="D441" i="2"/>
  <c r="E441" i="2"/>
  <c r="F441" i="2"/>
  <c r="G441" i="2"/>
  <c r="H441" i="2"/>
  <c r="I441" i="2"/>
  <c r="O441" i="2"/>
  <c r="P441" i="2"/>
  <c r="Q441" i="2"/>
  <c r="R441" i="2"/>
  <c r="S441" i="2"/>
  <c r="T441" i="2"/>
  <c r="U441" i="2"/>
  <c r="A442" i="2"/>
  <c r="C442" i="2"/>
  <c r="D442" i="2"/>
  <c r="E442" i="2"/>
  <c r="F442" i="2"/>
  <c r="G442" i="2"/>
  <c r="H442" i="2"/>
  <c r="I442" i="2"/>
  <c r="O442" i="2"/>
  <c r="P442" i="2"/>
  <c r="Q442" i="2"/>
  <c r="R442" i="2"/>
  <c r="S442" i="2"/>
  <c r="T442" i="2"/>
  <c r="U442" i="2"/>
  <c r="A443" i="2"/>
  <c r="C443" i="2"/>
  <c r="D443" i="2"/>
  <c r="E443" i="2"/>
  <c r="F443" i="2"/>
  <c r="G443" i="2"/>
  <c r="H443" i="2"/>
  <c r="I443" i="2"/>
  <c r="O443" i="2"/>
  <c r="P443" i="2"/>
  <c r="Q443" i="2"/>
  <c r="R443" i="2"/>
  <c r="S443" i="2"/>
  <c r="T443" i="2"/>
  <c r="U443" i="2"/>
  <c r="A444" i="2"/>
  <c r="C444" i="2"/>
  <c r="D444" i="2"/>
  <c r="E444" i="2"/>
  <c r="F444" i="2"/>
  <c r="G444" i="2"/>
  <c r="H444" i="2"/>
  <c r="I444" i="2"/>
  <c r="O444" i="2"/>
  <c r="P444" i="2"/>
  <c r="Q444" i="2"/>
  <c r="R444" i="2"/>
  <c r="S444" i="2"/>
  <c r="T444" i="2"/>
  <c r="U444" i="2"/>
  <c r="A445" i="2"/>
  <c r="C445" i="2"/>
  <c r="D445" i="2"/>
  <c r="E445" i="2"/>
  <c r="F445" i="2"/>
  <c r="G445" i="2"/>
  <c r="H445" i="2"/>
  <c r="I445" i="2"/>
  <c r="O445" i="2"/>
  <c r="P445" i="2"/>
  <c r="Q445" i="2"/>
  <c r="R445" i="2"/>
  <c r="S445" i="2"/>
  <c r="T445" i="2"/>
  <c r="U445" i="2"/>
  <c r="A446" i="2"/>
  <c r="C446" i="2"/>
  <c r="D446" i="2"/>
  <c r="E446" i="2"/>
  <c r="F446" i="2"/>
  <c r="G446" i="2"/>
  <c r="H446" i="2"/>
  <c r="I446" i="2"/>
  <c r="O446" i="2"/>
  <c r="P446" i="2"/>
  <c r="Q446" i="2"/>
  <c r="R446" i="2"/>
  <c r="S446" i="2"/>
  <c r="T446" i="2"/>
  <c r="U446" i="2"/>
  <c r="A447" i="2"/>
  <c r="C447" i="2"/>
  <c r="D447" i="2"/>
  <c r="E447" i="2"/>
  <c r="F447" i="2"/>
  <c r="G447" i="2"/>
  <c r="H447" i="2"/>
  <c r="I447" i="2"/>
  <c r="O447" i="2"/>
  <c r="P447" i="2"/>
  <c r="Q447" i="2"/>
  <c r="R447" i="2"/>
  <c r="S447" i="2"/>
  <c r="T447" i="2"/>
  <c r="U447" i="2"/>
  <c r="A448" i="2"/>
  <c r="C448" i="2"/>
  <c r="D448" i="2"/>
  <c r="E448" i="2"/>
  <c r="F448" i="2"/>
  <c r="G448" i="2"/>
  <c r="H448" i="2"/>
  <c r="I448" i="2"/>
  <c r="O448" i="2"/>
  <c r="P448" i="2"/>
  <c r="Q448" i="2"/>
  <c r="R448" i="2"/>
  <c r="S448" i="2"/>
  <c r="T448" i="2"/>
  <c r="U448" i="2"/>
  <c r="A449" i="2"/>
  <c r="C449" i="2"/>
  <c r="D449" i="2"/>
  <c r="E449" i="2"/>
  <c r="F449" i="2"/>
  <c r="G449" i="2"/>
  <c r="H449" i="2"/>
  <c r="I449" i="2"/>
  <c r="O449" i="2"/>
  <c r="P449" i="2"/>
  <c r="Q449" i="2"/>
  <c r="R449" i="2"/>
  <c r="S449" i="2"/>
  <c r="T449" i="2"/>
  <c r="U449" i="2"/>
  <c r="A450" i="2"/>
  <c r="C450" i="2"/>
  <c r="D450" i="2"/>
  <c r="E450" i="2"/>
  <c r="F450" i="2"/>
  <c r="G450" i="2"/>
  <c r="H450" i="2"/>
  <c r="I450" i="2"/>
  <c r="O450" i="2"/>
  <c r="P450" i="2"/>
  <c r="Q450" i="2"/>
  <c r="R450" i="2"/>
  <c r="S450" i="2"/>
  <c r="T450" i="2"/>
  <c r="U450" i="2"/>
  <c r="A451" i="2"/>
  <c r="C451" i="2"/>
  <c r="D451" i="2"/>
  <c r="E451" i="2"/>
  <c r="F451" i="2"/>
  <c r="G451" i="2"/>
  <c r="H451" i="2"/>
  <c r="I451" i="2"/>
  <c r="O451" i="2"/>
  <c r="P451" i="2"/>
  <c r="Q451" i="2"/>
  <c r="R451" i="2"/>
  <c r="S451" i="2"/>
  <c r="T451" i="2"/>
  <c r="U451" i="2"/>
  <c r="A452" i="2"/>
  <c r="C452" i="2"/>
  <c r="D452" i="2"/>
  <c r="E452" i="2"/>
  <c r="F452" i="2"/>
  <c r="G452" i="2"/>
  <c r="H452" i="2"/>
  <c r="I452" i="2"/>
  <c r="O452" i="2"/>
  <c r="P452" i="2"/>
  <c r="Q452" i="2"/>
  <c r="R452" i="2"/>
  <c r="S452" i="2"/>
  <c r="T452" i="2"/>
  <c r="U452" i="2"/>
  <c r="A453" i="2"/>
  <c r="C453" i="2"/>
  <c r="D453" i="2"/>
  <c r="E453" i="2"/>
  <c r="F453" i="2"/>
  <c r="G453" i="2"/>
  <c r="H453" i="2"/>
  <c r="I453" i="2"/>
  <c r="O453" i="2"/>
  <c r="P453" i="2"/>
  <c r="Q453" i="2"/>
  <c r="R453" i="2"/>
  <c r="S453" i="2"/>
  <c r="T453" i="2"/>
  <c r="U453" i="2"/>
  <c r="A454" i="2"/>
  <c r="C454" i="2"/>
  <c r="D454" i="2"/>
  <c r="E454" i="2"/>
  <c r="F454" i="2"/>
  <c r="G454" i="2"/>
  <c r="H454" i="2"/>
  <c r="I454" i="2"/>
  <c r="O454" i="2"/>
  <c r="P454" i="2"/>
  <c r="Q454" i="2"/>
  <c r="R454" i="2"/>
  <c r="S454" i="2"/>
  <c r="T454" i="2"/>
  <c r="U454" i="2"/>
  <c r="A455" i="2"/>
  <c r="C455" i="2"/>
  <c r="D455" i="2"/>
  <c r="E455" i="2"/>
  <c r="F455" i="2"/>
  <c r="G455" i="2"/>
  <c r="H455" i="2"/>
  <c r="I455" i="2"/>
  <c r="O455" i="2"/>
  <c r="P455" i="2"/>
  <c r="Q455" i="2"/>
  <c r="R455" i="2"/>
  <c r="S455" i="2"/>
  <c r="T455" i="2"/>
  <c r="U455" i="2"/>
  <c r="A456" i="2"/>
  <c r="C456" i="2"/>
  <c r="D456" i="2"/>
  <c r="E456" i="2"/>
  <c r="F456" i="2"/>
  <c r="G456" i="2"/>
  <c r="H456" i="2"/>
  <c r="I456" i="2"/>
  <c r="O456" i="2"/>
  <c r="P456" i="2"/>
  <c r="Q456" i="2"/>
  <c r="R456" i="2"/>
  <c r="S456" i="2"/>
  <c r="T456" i="2"/>
  <c r="U456" i="2"/>
  <c r="A457" i="2"/>
  <c r="C457" i="2"/>
  <c r="D457" i="2"/>
  <c r="E457" i="2"/>
  <c r="F457" i="2"/>
  <c r="G457" i="2"/>
  <c r="H457" i="2"/>
  <c r="I457" i="2"/>
  <c r="O457" i="2"/>
  <c r="P457" i="2"/>
  <c r="Q457" i="2"/>
  <c r="R457" i="2"/>
  <c r="S457" i="2"/>
  <c r="T457" i="2"/>
  <c r="U457" i="2"/>
  <c r="A458" i="2"/>
  <c r="C458" i="2"/>
  <c r="D458" i="2"/>
  <c r="E458" i="2"/>
  <c r="F458" i="2"/>
  <c r="G458" i="2"/>
  <c r="H458" i="2"/>
  <c r="I458" i="2"/>
  <c r="O458" i="2"/>
  <c r="P458" i="2"/>
  <c r="Q458" i="2"/>
  <c r="R458" i="2"/>
  <c r="S458" i="2"/>
  <c r="T458" i="2"/>
  <c r="U458" i="2"/>
  <c r="A459" i="2"/>
  <c r="C459" i="2"/>
  <c r="D459" i="2"/>
  <c r="E459" i="2"/>
  <c r="F459" i="2"/>
  <c r="G459" i="2"/>
  <c r="H459" i="2"/>
  <c r="I459" i="2"/>
  <c r="O459" i="2"/>
  <c r="P459" i="2"/>
  <c r="Q459" i="2"/>
  <c r="R459" i="2"/>
  <c r="S459" i="2"/>
  <c r="T459" i="2"/>
  <c r="U459" i="2"/>
  <c r="A460" i="2"/>
  <c r="C460" i="2"/>
  <c r="D460" i="2"/>
  <c r="E460" i="2"/>
  <c r="F460" i="2"/>
  <c r="G460" i="2"/>
  <c r="H460" i="2"/>
  <c r="I460" i="2"/>
  <c r="O460" i="2"/>
  <c r="P460" i="2"/>
  <c r="Q460" i="2"/>
  <c r="R460" i="2"/>
  <c r="S460" i="2"/>
  <c r="T460" i="2"/>
  <c r="U460" i="2"/>
  <c r="A461" i="2"/>
  <c r="C461" i="2"/>
  <c r="D461" i="2"/>
  <c r="E461" i="2"/>
  <c r="F461" i="2"/>
  <c r="G461" i="2"/>
  <c r="H461" i="2"/>
  <c r="I461" i="2"/>
  <c r="O461" i="2"/>
  <c r="P461" i="2"/>
  <c r="Q461" i="2"/>
  <c r="R461" i="2"/>
  <c r="S461" i="2"/>
  <c r="T461" i="2"/>
  <c r="U461" i="2"/>
  <c r="A462" i="2"/>
  <c r="C462" i="2"/>
  <c r="D462" i="2"/>
  <c r="E462" i="2"/>
  <c r="F462" i="2"/>
  <c r="G462" i="2"/>
  <c r="H462" i="2"/>
  <c r="I462" i="2"/>
  <c r="O462" i="2"/>
  <c r="P462" i="2"/>
  <c r="Q462" i="2"/>
  <c r="R462" i="2"/>
  <c r="S462" i="2"/>
  <c r="T462" i="2"/>
  <c r="U462" i="2"/>
  <c r="A463" i="2"/>
  <c r="C463" i="2"/>
  <c r="D463" i="2"/>
  <c r="E463" i="2"/>
  <c r="F463" i="2"/>
  <c r="G463" i="2"/>
  <c r="H463" i="2"/>
  <c r="I463" i="2"/>
  <c r="O463" i="2"/>
  <c r="P463" i="2"/>
  <c r="Q463" i="2"/>
  <c r="R463" i="2"/>
  <c r="S463" i="2"/>
  <c r="T463" i="2"/>
  <c r="U463" i="2"/>
  <c r="A464" i="2"/>
  <c r="C464" i="2"/>
  <c r="D464" i="2"/>
  <c r="E464" i="2"/>
  <c r="F464" i="2"/>
  <c r="G464" i="2"/>
  <c r="H464" i="2"/>
  <c r="I464" i="2"/>
  <c r="O464" i="2"/>
  <c r="P464" i="2"/>
  <c r="Q464" i="2"/>
  <c r="R464" i="2"/>
  <c r="S464" i="2"/>
  <c r="T464" i="2"/>
  <c r="U464" i="2"/>
  <c r="A465" i="2"/>
  <c r="C465" i="2"/>
  <c r="D465" i="2"/>
  <c r="E465" i="2"/>
  <c r="F465" i="2"/>
  <c r="G465" i="2"/>
  <c r="H465" i="2"/>
  <c r="I465" i="2"/>
  <c r="O465" i="2"/>
  <c r="P465" i="2"/>
  <c r="Q465" i="2"/>
  <c r="R465" i="2"/>
  <c r="S465" i="2"/>
  <c r="T465" i="2"/>
  <c r="U465" i="2"/>
  <c r="A466" i="2"/>
  <c r="C466" i="2"/>
  <c r="D466" i="2"/>
  <c r="E466" i="2"/>
  <c r="F466" i="2"/>
  <c r="G466" i="2"/>
  <c r="H466" i="2"/>
  <c r="I466" i="2"/>
  <c r="O466" i="2"/>
  <c r="P466" i="2"/>
  <c r="Q466" i="2"/>
  <c r="R466" i="2"/>
  <c r="S466" i="2"/>
  <c r="T466" i="2"/>
  <c r="U466" i="2"/>
  <c r="A467" i="2"/>
  <c r="C467" i="2"/>
  <c r="D467" i="2"/>
  <c r="E467" i="2"/>
  <c r="F467" i="2"/>
  <c r="G467" i="2"/>
  <c r="H467" i="2"/>
  <c r="I467" i="2"/>
  <c r="O467" i="2"/>
  <c r="P467" i="2"/>
  <c r="Q467" i="2"/>
  <c r="R467" i="2"/>
  <c r="S467" i="2"/>
  <c r="T467" i="2"/>
  <c r="U467" i="2"/>
  <c r="A468" i="2"/>
  <c r="C468" i="2"/>
  <c r="D468" i="2"/>
  <c r="E468" i="2"/>
  <c r="F468" i="2"/>
  <c r="G468" i="2"/>
  <c r="H468" i="2"/>
  <c r="I468" i="2"/>
  <c r="O468" i="2"/>
  <c r="P468" i="2"/>
  <c r="Q468" i="2"/>
  <c r="R468" i="2"/>
  <c r="S468" i="2"/>
  <c r="T468" i="2"/>
  <c r="U468" i="2"/>
  <c r="A469" i="2"/>
  <c r="C469" i="2"/>
  <c r="D469" i="2"/>
  <c r="E469" i="2"/>
  <c r="F469" i="2"/>
  <c r="G469" i="2"/>
  <c r="H469" i="2"/>
  <c r="I469" i="2"/>
  <c r="O469" i="2"/>
  <c r="P469" i="2"/>
  <c r="Q469" i="2"/>
  <c r="R469" i="2"/>
  <c r="S469" i="2"/>
  <c r="T469" i="2"/>
  <c r="U469" i="2"/>
  <c r="A470" i="2"/>
  <c r="C470" i="2"/>
  <c r="D470" i="2"/>
  <c r="E470" i="2"/>
  <c r="F470" i="2"/>
  <c r="G470" i="2"/>
  <c r="H470" i="2"/>
  <c r="I470" i="2"/>
  <c r="O470" i="2"/>
  <c r="P470" i="2"/>
  <c r="Q470" i="2"/>
  <c r="R470" i="2"/>
  <c r="S470" i="2"/>
  <c r="T470" i="2"/>
  <c r="U470" i="2"/>
  <c r="A471" i="2"/>
  <c r="C471" i="2"/>
  <c r="D471" i="2"/>
  <c r="E471" i="2"/>
  <c r="F471" i="2"/>
  <c r="G471" i="2"/>
  <c r="H471" i="2"/>
  <c r="I471" i="2"/>
  <c r="O471" i="2"/>
  <c r="P471" i="2"/>
  <c r="Q471" i="2"/>
  <c r="R471" i="2"/>
  <c r="S471" i="2"/>
  <c r="T471" i="2"/>
  <c r="U471" i="2"/>
  <c r="A472" i="2"/>
  <c r="C472" i="2"/>
  <c r="D472" i="2"/>
  <c r="E472" i="2"/>
  <c r="F472" i="2"/>
  <c r="G472" i="2"/>
  <c r="H472" i="2"/>
  <c r="I472" i="2"/>
  <c r="O472" i="2"/>
  <c r="P472" i="2"/>
  <c r="Q472" i="2"/>
  <c r="R472" i="2"/>
  <c r="S472" i="2"/>
  <c r="T472" i="2"/>
  <c r="U472" i="2"/>
  <c r="A473" i="2"/>
  <c r="C473" i="2"/>
  <c r="D473" i="2"/>
  <c r="E473" i="2"/>
  <c r="F473" i="2"/>
  <c r="G473" i="2"/>
  <c r="H473" i="2"/>
  <c r="I473" i="2"/>
  <c r="O473" i="2"/>
  <c r="P473" i="2"/>
  <c r="Q473" i="2"/>
  <c r="R473" i="2"/>
  <c r="S473" i="2"/>
  <c r="T473" i="2"/>
  <c r="U473" i="2"/>
  <c r="A474" i="2"/>
  <c r="C474" i="2"/>
  <c r="D474" i="2"/>
  <c r="E474" i="2"/>
  <c r="F474" i="2"/>
  <c r="G474" i="2"/>
  <c r="H474" i="2"/>
  <c r="I474" i="2"/>
  <c r="O474" i="2"/>
  <c r="P474" i="2"/>
  <c r="Q474" i="2"/>
  <c r="R474" i="2"/>
  <c r="S474" i="2"/>
  <c r="T474" i="2"/>
  <c r="U474" i="2"/>
  <c r="A475" i="2"/>
  <c r="C475" i="2"/>
  <c r="D475" i="2"/>
  <c r="E475" i="2"/>
  <c r="F475" i="2"/>
  <c r="G475" i="2"/>
  <c r="H475" i="2"/>
  <c r="I475" i="2"/>
  <c r="O475" i="2"/>
  <c r="P475" i="2"/>
  <c r="Q475" i="2"/>
  <c r="R475" i="2"/>
  <c r="S475" i="2"/>
  <c r="T475" i="2"/>
  <c r="U475" i="2"/>
  <c r="A476" i="2"/>
  <c r="C476" i="2"/>
  <c r="D476" i="2"/>
  <c r="E476" i="2"/>
  <c r="F476" i="2"/>
  <c r="G476" i="2"/>
  <c r="H476" i="2"/>
  <c r="I476" i="2"/>
  <c r="O476" i="2"/>
  <c r="P476" i="2"/>
  <c r="Q476" i="2"/>
  <c r="R476" i="2"/>
  <c r="S476" i="2"/>
  <c r="T476" i="2"/>
  <c r="U476" i="2"/>
  <c r="A477" i="2"/>
  <c r="C477" i="2"/>
  <c r="D477" i="2"/>
  <c r="E477" i="2"/>
  <c r="F477" i="2"/>
  <c r="G477" i="2"/>
  <c r="H477" i="2"/>
  <c r="I477" i="2"/>
  <c r="O477" i="2"/>
  <c r="P477" i="2"/>
  <c r="Q477" i="2"/>
  <c r="R477" i="2"/>
  <c r="S477" i="2"/>
  <c r="T477" i="2"/>
  <c r="U477" i="2"/>
  <c r="A478" i="2"/>
  <c r="C478" i="2"/>
  <c r="D478" i="2"/>
  <c r="E478" i="2"/>
  <c r="F478" i="2"/>
  <c r="G478" i="2"/>
  <c r="H478" i="2"/>
  <c r="I478" i="2"/>
  <c r="O478" i="2"/>
  <c r="P478" i="2"/>
  <c r="Q478" i="2"/>
  <c r="R478" i="2"/>
  <c r="S478" i="2"/>
  <c r="T478" i="2"/>
  <c r="U478" i="2"/>
  <c r="A479" i="2"/>
  <c r="C479" i="2"/>
  <c r="D479" i="2"/>
  <c r="E479" i="2"/>
  <c r="F479" i="2"/>
  <c r="G479" i="2"/>
  <c r="H479" i="2"/>
  <c r="I479" i="2"/>
  <c r="O479" i="2"/>
  <c r="P479" i="2"/>
  <c r="Q479" i="2"/>
  <c r="R479" i="2"/>
  <c r="S479" i="2"/>
  <c r="T479" i="2"/>
  <c r="U479" i="2"/>
  <c r="A480" i="2"/>
  <c r="C480" i="2"/>
  <c r="D480" i="2"/>
  <c r="E480" i="2"/>
  <c r="F480" i="2"/>
  <c r="G480" i="2"/>
  <c r="H480" i="2"/>
  <c r="I480" i="2"/>
  <c r="O480" i="2"/>
  <c r="P480" i="2"/>
  <c r="Q480" i="2"/>
  <c r="R480" i="2"/>
  <c r="S480" i="2"/>
  <c r="T480" i="2"/>
  <c r="U480" i="2"/>
  <c r="A481" i="2"/>
  <c r="C481" i="2"/>
  <c r="D481" i="2"/>
  <c r="E481" i="2"/>
  <c r="F481" i="2"/>
  <c r="G481" i="2"/>
  <c r="H481" i="2"/>
  <c r="I481" i="2"/>
  <c r="O481" i="2"/>
  <c r="P481" i="2"/>
  <c r="V481" i="2" s="1"/>
  <c r="Q481" i="2"/>
  <c r="R481" i="2"/>
  <c r="S481" i="2"/>
  <c r="T481" i="2"/>
  <c r="U481" i="2"/>
  <c r="A482" i="2"/>
  <c r="C482" i="2"/>
  <c r="D482" i="2"/>
  <c r="E482" i="2"/>
  <c r="F482" i="2"/>
  <c r="G482" i="2"/>
  <c r="H482" i="2"/>
  <c r="I482" i="2"/>
  <c r="O482" i="2"/>
  <c r="P482" i="2"/>
  <c r="Q482" i="2"/>
  <c r="R482" i="2"/>
  <c r="S482" i="2"/>
  <c r="T482" i="2"/>
  <c r="U482" i="2"/>
  <c r="A483" i="2"/>
  <c r="C483" i="2"/>
  <c r="D483" i="2"/>
  <c r="E483" i="2"/>
  <c r="F483" i="2"/>
  <c r="G483" i="2"/>
  <c r="H483" i="2"/>
  <c r="I483" i="2"/>
  <c r="O483" i="2"/>
  <c r="P483" i="2"/>
  <c r="Q483" i="2"/>
  <c r="R483" i="2"/>
  <c r="S483" i="2"/>
  <c r="T483" i="2"/>
  <c r="U483" i="2"/>
  <c r="A484" i="2"/>
  <c r="C484" i="2"/>
  <c r="D484" i="2"/>
  <c r="E484" i="2"/>
  <c r="F484" i="2"/>
  <c r="G484" i="2"/>
  <c r="H484" i="2"/>
  <c r="I484" i="2"/>
  <c r="O484" i="2"/>
  <c r="P484" i="2"/>
  <c r="Q484" i="2"/>
  <c r="R484" i="2"/>
  <c r="S484" i="2"/>
  <c r="T484" i="2"/>
  <c r="U484" i="2"/>
  <c r="A485" i="2"/>
  <c r="C485" i="2"/>
  <c r="D485" i="2"/>
  <c r="E485" i="2"/>
  <c r="F485" i="2"/>
  <c r="G485" i="2"/>
  <c r="H485" i="2"/>
  <c r="I485" i="2"/>
  <c r="O485" i="2"/>
  <c r="P485" i="2"/>
  <c r="Q485" i="2"/>
  <c r="R485" i="2"/>
  <c r="S485" i="2"/>
  <c r="T485" i="2"/>
  <c r="U485" i="2"/>
  <c r="A486" i="2"/>
  <c r="C486" i="2"/>
  <c r="D486" i="2"/>
  <c r="E486" i="2"/>
  <c r="F486" i="2"/>
  <c r="G486" i="2"/>
  <c r="H486" i="2"/>
  <c r="I486" i="2"/>
  <c r="O486" i="2"/>
  <c r="P486" i="2"/>
  <c r="Q486" i="2"/>
  <c r="R486" i="2"/>
  <c r="S486" i="2"/>
  <c r="T486" i="2"/>
  <c r="U486" i="2"/>
  <c r="A487" i="2"/>
  <c r="C487" i="2"/>
  <c r="D487" i="2"/>
  <c r="E487" i="2"/>
  <c r="F487" i="2"/>
  <c r="G487" i="2"/>
  <c r="H487" i="2"/>
  <c r="I487" i="2"/>
  <c r="O487" i="2"/>
  <c r="P487" i="2"/>
  <c r="Q487" i="2"/>
  <c r="R487" i="2"/>
  <c r="S487" i="2"/>
  <c r="T487" i="2"/>
  <c r="U487" i="2"/>
  <c r="A488" i="2"/>
  <c r="C488" i="2"/>
  <c r="D488" i="2"/>
  <c r="E488" i="2"/>
  <c r="F488" i="2"/>
  <c r="G488" i="2"/>
  <c r="H488" i="2"/>
  <c r="I488" i="2"/>
  <c r="O488" i="2"/>
  <c r="P488" i="2"/>
  <c r="Q488" i="2"/>
  <c r="R488" i="2"/>
  <c r="S488" i="2"/>
  <c r="T488" i="2"/>
  <c r="U488" i="2"/>
  <c r="A489" i="2"/>
  <c r="C489" i="2"/>
  <c r="D489" i="2"/>
  <c r="E489" i="2"/>
  <c r="F489" i="2"/>
  <c r="G489" i="2"/>
  <c r="H489" i="2"/>
  <c r="I489" i="2"/>
  <c r="O489" i="2"/>
  <c r="P489" i="2"/>
  <c r="Q489" i="2"/>
  <c r="R489" i="2"/>
  <c r="S489" i="2"/>
  <c r="T489" i="2"/>
  <c r="U489" i="2"/>
  <c r="A490" i="2"/>
  <c r="C490" i="2"/>
  <c r="D490" i="2"/>
  <c r="E490" i="2"/>
  <c r="F490" i="2"/>
  <c r="G490" i="2"/>
  <c r="H490" i="2"/>
  <c r="I490" i="2"/>
  <c r="O490" i="2"/>
  <c r="P490" i="2"/>
  <c r="V490" i="2" s="1"/>
  <c r="Q490" i="2"/>
  <c r="R490" i="2"/>
  <c r="S490" i="2"/>
  <c r="T490" i="2"/>
  <c r="U490" i="2"/>
  <c r="E11" i="2"/>
  <c r="D11" i="2"/>
  <c r="C11" i="2"/>
  <c r="T11" i="2"/>
  <c r="S11" i="2"/>
  <c r="R11" i="2"/>
  <c r="Q11" i="2"/>
  <c r="P11" i="2"/>
  <c r="J487" i="2" l="1"/>
  <c r="K487" i="2"/>
  <c r="J483" i="2"/>
  <c r="K483" i="2"/>
  <c r="J479" i="2"/>
  <c r="K479" i="2"/>
  <c r="J475" i="2"/>
  <c r="K475" i="2"/>
  <c r="K471" i="2"/>
  <c r="J471" i="2"/>
  <c r="J467" i="2"/>
  <c r="K467" i="2"/>
  <c r="J463" i="2"/>
  <c r="K463" i="2"/>
  <c r="J459" i="2"/>
  <c r="K459" i="2"/>
  <c r="J455" i="2"/>
  <c r="K455" i="2"/>
  <c r="K451" i="2"/>
  <c r="J451" i="2"/>
  <c r="J488" i="2"/>
  <c r="K488" i="2"/>
  <c r="J484" i="2"/>
  <c r="K484" i="2"/>
  <c r="J480" i="2"/>
  <c r="K480" i="2"/>
  <c r="J476" i="2"/>
  <c r="K476" i="2"/>
  <c r="K472" i="2"/>
  <c r="J472" i="2"/>
  <c r="K468" i="2"/>
  <c r="J468" i="2"/>
  <c r="K464" i="2"/>
  <c r="J464" i="2"/>
  <c r="K460" i="2"/>
  <c r="J460" i="2"/>
  <c r="K456" i="2"/>
  <c r="J456" i="2"/>
  <c r="J452" i="2"/>
  <c r="K452" i="2"/>
  <c r="J489" i="2"/>
  <c r="K489" i="2"/>
  <c r="J485" i="2"/>
  <c r="K485" i="2"/>
  <c r="J481" i="2"/>
  <c r="K481" i="2"/>
  <c r="J477" i="2"/>
  <c r="K477" i="2"/>
  <c r="J473" i="2"/>
  <c r="K473" i="2"/>
  <c r="J469" i="2"/>
  <c r="K469" i="2"/>
  <c r="J465" i="2"/>
  <c r="K465" i="2"/>
  <c r="J461" i="2"/>
  <c r="K461" i="2"/>
  <c r="J457" i="2"/>
  <c r="K457" i="2"/>
  <c r="J453" i="2"/>
  <c r="K453" i="2"/>
  <c r="J490" i="2"/>
  <c r="K490" i="2"/>
  <c r="J486" i="2"/>
  <c r="K486" i="2"/>
  <c r="J482" i="2"/>
  <c r="K482" i="2"/>
  <c r="J478" i="2"/>
  <c r="K478" i="2"/>
  <c r="J474" i="2"/>
  <c r="K474" i="2"/>
  <c r="J470" i="2"/>
  <c r="K470" i="2"/>
  <c r="K466" i="2"/>
  <c r="J466" i="2"/>
  <c r="K462" i="2"/>
  <c r="J462" i="2"/>
  <c r="K458" i="2"/>
  <c r="J458" i="2"/>
  <c r="K454" i="2"/>
  <c r="J454" i="2"/>
  <c r="V290" i="2"/>
  <c r="J439" i="2"/>
  <c r="K439" i="2"/>
  <c r="K435" i="2"/>
  <c r="J435" i="2"/>
  <c r="K415" i="2"/>
  <c r="J415" i="2"/>
  <c r="J411" i="2"/>
  <c r="K411" i="2"/>
  <c r="J403" i="2"/>
  <c r="K403" i="2"/>
  <c r="J448" i="2"/>
  <c r="L448" i="2" s="1"/>
  <c r="M448" i="2" s="1"/>
  <c r="K448" i="2"/>
  <c r="J416" i="2"/>
  <c r="K416" i="2"/>
  <c r="J396" i="2"/>
  <c r="K396" i="2"/>
  <c r="J450" i="2"/>
  <c r="K450" i="2"/>
  <c r="K446" i="2"/>
  <c r="J446" i="2"/>
  <c r="K442" i="2"/>
  <c r="J442" i="2"/>
  <c r="J438" i="2"/>
  <c r="K438" i="2"/>
  <c r="K434" i="2"/>
  <c r="J434" i="2"/>
  <c r="J430" i="2"/>
  <c r="K430" i="2"/>
  <c r="K426" i="2"/>
  <c r="J426" i="2"/>
  <c r="K422" i="2"/>
  <c r="L422" i="2" s="1"/>
  <c r="M422" i="2" s="1"/>
  <c r="J422" i="2"/>
  <c r="K418" i="2"/>
  <c r="J418" i="2"/>
  <c r="J414" i="2"/>
  <c r="K414" i="2"/>
  <c r="J410" i="2"/>
  <c r="K410" i="2"/>
  <c r="K406" i="2"/>
  <c r="J406" i="2"/>
  <c r="K402" i="2"/>
  <c r="J402" i="2"/>
  <c r="J398" i="2"/>
  <c r="K398" i="2"/>
  <c r="K394" i="2"/>
  <c r="J394" i="2"/>
  <c r="K423" i="2"/>
  <c r="L423" i="2" s="1"/>
  <c r="N423" i="2" s="1"/>
  <c r="J423" i="2"/>
  <c r="K399" i="2"/>
  <c r="J399" i="2"/>
  <c r="J391" i="2"/>
  <c r="K391" i="2"/>
  <c r="J444" i="2"/>
  <c r="K444" i="2"/>
  <c r="J440" i="2"/>
  <c r="K440" i="2"/>
  <c r="J436" i="2"/>
  <c r="K436" i="2"/>
  <c r="J428" i="2"/>
  <c r="K428" i="2"/>
  <c r="J424" i="2"/>
  <c r="K424" i="2"/>
  <c r="J408" i="2"/>
  <c r="K408" i="2"/>
  <c r="J404" i="2"/>
  <c r="K404" i="2"/>
  <c r="J447" i="2"/>
  <c r="K447" i="2"/>
  <c r="K443" i="2"/>
  <c r="J443" i="2"/>
  <c r="K431" i="2"/>
  <c r="J431" i="2"/>
  <c r="K427" i="2"/>
  <c r="J427" i="2"/>
  <c r="J419" i="2"/>
  <c r="L419" i="2" s="1"/>
  <c r="N419" i="2" s="1"/>
  <c r="K419" i="2"/>
  <c r="K407" i="2"/>
  <c r="J407" i="2"/>
  <c r="J395" i="2"/>
  <c r="K395" i="2"/>
  <c r="K432" i="2"/>
  <c r="J432" i="2"/>
  <c r="J420" i="2"/>
  <c r="K420" i="2"/>
  <c r="J412" i="2"/>
  <c r="K412" i="2"/>
  <c r="J400" i="2"/>
  <c r="K400" i="2"/>
  <c r="K392" i="2"/>
  <c r="J392" i="2"/>
  <c r="K449" i="2"/>
  <c r="L449" i="2" s="1"/>
  <c r="N449" i="2" s="1"/>
  <c r="J449" i="2"/>
  <c r="K445" i="2"/>
  <c r="J445" i="2"/>
  <c r="K441" i="2"/>
  <c r="J441" i="2"/>
  <c r="K437" i="2"/>
  <c r="J437" i="2"/>
  <c r="K433" i="2"/>
  <c r="J433" i="2"/>
  <c r="K429" i="2"/>
  <c r="J429" i="2"/>
  <c r="K425" i="2"/>
  <c r="L425" i="2" s="1"/>
  <c r="N425" i="2" s="1"/>
  <c r="J425" i="2"/>
  <c r="K421" i="2"/>
  <c r="J421" i="2"/>
  <c r="K417" i="2"/>
  <c r="J417" i="2"/>
  <c r="K413" i="2"/>
  <c r="J413" i="2"/>
  <c r="K409" i="2"/>
  <c r="J409" i="2"/>
  <c r="K405" i="2"/>
  <c r="J405" i="2"/>
  <c r="K401" i="2"/>
  <c r="J401" i="2"/>
  <c r="K397" i="2"/>
  <c r="J397" i="2"/>
  <c r="K393" i="2"/>
  <c r="J393" i="2"/>
  <c r="V472" i="2"/>
  <c r="K390" i="2"/>
  <c r="J390" i="2"/>
  <c r="K389" i="2"/>
  <c r="J389" i="2"/>
  <c r="K388" i="2"/>
  <c r="J388" i="2"/>
  <c r="J387" i="2"/>
  <c r="K387" i="2"/>
  <c r="J386" i="2"/>
  <c r="K386" i="2"/>
  <c r="K385" i="2"/>
  <c r="J385" i="2"/>
  <c r="K384" i="2"/>
  <c r="J384" i="2"/>
  <c r="K383" i="2"/>
  <c r="J383" i="2"/>
  <c r="J382" i="2"/>
  <c r="K382" i="2"/>
  <c r="K381" i="2"/>
  <c r="J381" i="2"/>
  <c r="K380" i="2"/>
  <c r="J380" i="2"/>
  <c r="J379" i="2"/>
  <c r="K379" i="2"/>
  <c r="J378" i="2"/>
  <c r="K378" i="2"/>
  <c r="K377" i="2"/>
  <c r="J377" i="2"/>
  <c r="K376" i="2"/>
  <c r="J376" i="2"/>
  <c r="K375" i="2"/>
  <c r="J375" i="2"/>
  <c r="J374" i="2"/>
  <c r="K374" i="2"/>
  <c r="K373" i="2"/>
  <c r="J373" i="2"/>
  <c r="K372" i="2"/>
  <c r="J372" i="2"/>
  <c r="K370" i="2"/>
  <c r="J370" i="2"/>
  <c r="J366" i="2"/>
  <c r="K366" i="2"/>
  <c r="J362" i="2"/>
  <c r="K362" i="2"/>
  <c r="J354" i="2"/>
  <c r="K354" i="2"/>
  <c r="K350" i="2"/>
  <c r="J350" i="2"/>
  <c r="J342" i="2"/>
  <c r="K342" i="2"/>
  <c r="J371" i="2"/>
  <c r="K371" i="2" s="1"/>
  <c r="J367" i="2"/>
  <c r="K367" i="2"/>
  <c r="J363" i="2"/>
  <c r="K363" i="2"/>
  <c r="K359" i="2"/>
  <c r="J359" i="2"/>
  <c r="K355" i="2"/>
  <c r="J355" i="2"/>
  <c r="J351" i="2"/>
  <c r="K351" i="2"/>
  <c r="K343" i="2"/>
  <c r="J343" i="2"/>
  <c r="K339" i="2"/>
  <c r="J339" i="2"/>
  <c r="K335" i="2"/>
  <c r="J335" i="2"/>
  <c r="J368" i="2"/>
  <c r="K368" i="2"/>
  <c r="J364" i="2"/>
  <c r="K364" i="2"/>
  <c r="J360" i="2"/>
  <c r="K360" i="2"/>
  <c r="J356" i="2"/>
  <c r="K356" i="2"/>
  <c r="K352" i="2"/>
  <c r="J352" i="2"/>
  <c r="J348" i="2"/>
  <c r="K348" i="2"/>
  <c r="J344" i="2"/>
  <c r="K344" i="2"/>
  <c r="J340" i="2"/>
  <c r="K340" i="2"/>
  <c r="J336" i="2"/>
  <c r="K336" i="2"/>
  <c r="K332" i="2"/>
  <c r="J332" i="2"/>
  <c r="J358" i="2"/>
  <c r="K358" i="2"/>
  <c r="J346" i="2"/>
  <c r="K346" i="2"/>
  <c r="J338" i="2"/>
  <c r="K338" i="2"/>
  <c r="J334" i="2"/>
  <c r="K334" i="2"/>
  <c r="J347" i="2"/>
  <c r="K347" i="2"/>
  <c r="K331" i="2"/>
  <c r="J331" i="2"/>
  <c r="J369" i="2"/>
  <c r="K369" i="2"/>
  <c r="J365" i="2"/>
  <c r="K365" i="2"/>
  <c r="J361" i="2"/>
  <c r="K361" i="2"/>
  <c r="J357" i="2"/>
  <c r="K357" i="2"/>
  <c r="J353" i="2"/>
  <c r="K353" i="2"/>
  <c r="J349" i="2"/>
  <c r="K349" i="2"/>
  <c r="J345" i="2"/>
  <c r="K345" i="2"/>
  <c r="J341" i="2"/>
  <c r="K341" i="2"/>
  <c r="J337" i="2"/>
  <c r="K337" i="2"/>
  <c r="J333" i="2"/>
  <c r="K333" i="2"/>
  <c r="V369" i="2"/>
  <c r="J24" i="2"/>
  <c r="L24" i="2" s="1"/>
  <c r="M24" i="2" s="1"/>
  <c r="Y456" i="2"/>
  <c r="K326" i="2"/>
  <c r="L326" i="2" s="1"/>
  <c r="M326" i="2" s="1"/>
  <c r="K212" i="2"/>
  <c r="L212" i="2" s="1"/>
  <c r="M212" i="2" s="1"/>
  <c r="V484" i="2"/>
  <c r="V476" i="2"/>
  <c r="K266" i="2"/>
  <c r="L266" i="2" s="1"/>
  <c r="M266" i="2" s="1"/>
  <c r="Y199" i="2"/>
  <c r="K184" i="2"/>
  <c r="L184" i="2" s="1"/>
  <c r="M184" i="2" s="1"/>
  <c r="J177" i="2"/>
  <c r="L177" i="2" s="1"/>
  <c r="N177" i="2" s="1"/>
  <c r="V423" i="2"/>
  <c r="V357" i="2"/>
  <c r="Y430" i="2"/>
  <c r="Y426" i="2"/>
  <c r="Y392" i="2"/>
  <c r="V390" i="2"/>
  <c r="Y388" i="2"/>
  <c r="V430" i="2"/>
  <c r="V428" i="2"/>
  <c r="V488" i="2"/>
  <c r="V480" i="2"/>
  <c r="V427" i="2"/>
  <c r="V416" i="2"/>
  <c r="Y476" i="2"/>
  <c r="V425" i="2"/>
  <c r="Y328" i="2"/>
  <c r="Y218" i="2"/>
  <c r="Y34" i="2"/>
  <c r="J31" i="2"/>
  <c r="L31" i="2" s="1"/>
  <c r="N31" i="2" s="1"/>
  <c r="V465" i="2"/>
  <c r="V461" i="2"/>
  <c r="V457" i="2"/>
  <c r="V453" i="2"/>
  <c r="Y445" i="2"/>
  <c r="V440" i="2"/>
  <c r="V436" i="2"/>
  <c r="Y429" i="2"/>
  <c r="V370" i="2"/>
  <c r="V366" i="2"/>
  <c r="V362" i="2"/>
  <c r="V358" i="2"/>
  <c r="V355" i="2"/>
  <c r="V351" i="2"/>
  <c r="V344" i="2"/>
  <c r="V340" i="2"/>
  <c r="V402" i="2"/>
  <c r="V398" i="2"/>
  <c r="V394" i="2"/>
  <c r="V386" i="2"/>
  <c r="V379" i="2"/>
  <c r="V375" i="2"/>
  <c r="V371" i="2"/>
  <c r="V213" i="2"/>
  <c r="V331" i="2"/>
  <c r="V433" i="2"/>
  <c r="V412" i="2"/>
  <c r="V406" i="2"/>
  <c r="V348" i="2"/>
  <c r="V479" i="2"/>
  <c r="V471" i="2"/>
  <c r="V467" i="2"/>
  <c r="V460" i="2"/>
  <c r="V456" i="2"/>
  <c r="V452" i="2"/>
  <c r="V450" i="2"/>
  <c r="V447" i="2"/>
  <c r="V443" i="2"/>
  <c r="V432" i="2"/>
  <c r="V422" i="2"/>
  <c r="V411" i="2"/>
  <c r="V397" i="2"/>
  <c r="V393" i="2"/>
  <c r="V389" i="2"/>
  <c r="V374" i="2"/>
  <c r="V365" i="2"/>
  <c r="V354" i="2"/>
  <c r="V486" i="2"/>
  <c r="V482" i="2"/>
  <c r="V478" i="2"/>
  <c r="V474" i="2"/>
  <c r="V470" i="2"/>
  <c r="V466" i="2"/>
  <c r="V463" i="2"/>
  <c r="V459" i="2"/>
  <c r="V455" i="2"/>
  <c r="V451" i="2"/>
  <c r="V449" i="2"/>
  <c r="V446" i="2"/>
  <c r="V442" i="2"/>
  <c r="V438" i="2"/>
  <c r="V435" i="2"/>
  <c r="V426" i="2"/>
  <c r="V424" i="2"/>
  <c r="V421" i="2"/>
  <c r="V418" i="2"/>
  <c r="V414" i="2"/>
  <c r="V408" i="2"/>
  <c r="V404" i="2"/>
  <c r="V400" i="2"/>
  <c r="V396" i="2"/>
  <c r="V392" i="2"/>
  <c r="V388" i="2"/>
  <c r="V384" i="2"/>
  <c r="V380" i="2"/>
  <c r="V377" i="2"/>
  <c r="V373" i="2"/>
  <c r="V368" i="2"/>
  <c r="V364" i="2"/>
  <c r="V360" i="2"/>
  <c r="V353" i="2"/>
  <c r="V349" i="2"/>
  <c r="V346" i="2"/>
  <c r="V342" i="2"/>
  <c r="V338" i="2"/>
  <c r="V334" i="2"/>
  <c r="V468" i="2"/>
  <c r="V448" i="2"/>
  <c r="V444" i="2"/>
  <c r="V419" i="2"/>
  <c r="V410" i="2"/>
  <c r="V382" i="2"/>
  <c r="V336" i="2"/>
  <c r="V487" i="2"/>
  <c r="V483" i="2"/>
  <c r="V475" i="2"/>
  <c r="V464" i="2"/>
  <c r="V439" i="2"/>
  <c r="V429" i="2"/>
  <c r="V415" i="2"/>
  <c r="V409" i="2"/>
  <c r="V405" i="2"/>
  <c r="V401" i="2"/>
  <c r="V385" i="2"/>
  <c r="V381" i="2"/>
  <c r="V378" i="2"/>
  <c r="V361" i="2"/>
  <c r="V350" i="2"/>
  <c r="V347" i="2"/>
  <c r="V343" i="2"/>
  <c r="V339" i="2"/>
  <c r="V335" i="2"/>
  <c r="V489" i="2"/>
  <c r="V485" i="2"/>
  <c r="V477" i="2"/>
  <c r="V473" i="2"/>
  <c r="V469" i="2"/>
  <c r="V462" i="2"/>
  <c r="V458" i="2"/>
  <c r="V454" i="2"/>
  <c r="V445" i="2"/>
  <c r="V441" i="2"/>
  <c r="V437" i="2"/>
  <c r="V434" i="2"/>
  <c r="V431" i="2"/>
  <c r="Y424" i="2"/>
  <c r="V420" i="2"/>
  <c r="V417" i="2"/>
  <c r="V413" i="2"/>
  <c r="V407" i="2"/>
  <c r="V403" i="2"/>
  <c r="V399" i="2"/>
  <c r="V395" i="2"/>
  <c r="V391" i="2"/>
  <c r="V387" i="2"/>
  <c r="V383" i="2"/>
  <c r="V376" i="2"/>
  <c r="Y373" i="2"/>
  <c r="V372" i="2"/>
  <c r="V367" i="2"/>
  <c r="V363" i="2"/>
  <c r="V359" i="2"/>
  <c r="V356" i="2"/>
  <c r="V352" i="2"/>
  <c r="V345" i="2"/>
  <c r="V341" i="2"/>
  <c r="V337" i="2"/>
  <c r="V333" i="2"/>
  <c r="V332" i="2"/>
  <c r="V250" i="2"/>
  <c r="V246" i="2"/>
  <c r="V242" i="2"/>
  <c r="V238" i="2"/>
  <c r="V234" i="2"/>
  <c r="V230" i="2"/>
  <c r="V226" i="2"/>
  <c r="V222" i="2"/>
  <c r="Y220" i="2"/>
  <c r="V218" i="2"/>
  <c r="V214" i="2"/>
  <c r="V211" i="2"/>
  <c r="V237" i="2"/>
  <c r="V233" i="2"/>
  <c r="V229" i="2"/>
  <c r="V225" i="2"/>
  <c r="V221" i="2"/>
  <c r="V217" i="2"/>
  <c r="V247" i="2"/>
  <c r="V243" i="2"/>
  <c r="V239" i="2"/>
  <c r="V235" i="2"/>
  <c r="V231" i="2"/>
  <c r="V227" i="2"/>
  <c r="V223" i="2"/>
  <c r="V219" i="2"/>
  <c r="V215" i="2"/>
  <c r="V249" i="2"/>
  <c r="Y247" i="2"/>
  <c r="V245" i="2"/>
  <c r="V241" i="2"/>
  <c r="V248" i="2"/>
  <c r="V244" i="2"/>
  <c r="V240" i="2"/>
  <c r="V236" i="2"/>
  <c r="V232" i="2"/>
  <c r="V228" i="2"/>
  <c r="V224" i="2"/>
  <c r="V220" i="2"/>
  <c r="V216" i="2"/>
  <c r="V212" i="2"/>
  <c r="Y458" i="2"/>
  <c r="L458" i="2"/>
  <c r="M458" i="2" s="1"/>
  <c r="Y451" i="2"/>
  <c r="Y408" i="2"/>
  <c r="Y403" i="2"/>
  <c r="Y399" i="2"/>
  <c r="Y383" i="2"/>
  <c r="K287" i="2"/>
  <c r="L287" i="2" s="1"/>
  <c r="N287" i="2" s="1"/>
  <c r="J284" i="2"/>
  <c r="L284" i="2" s="1"/>
  <c r="N284" i="2" s="1"/>
  <c r="Y277" i="2"/>
  <c r="J237" i="2"/>
  <c r="L237" i="2" s="1"/>
  <c r="N237" i="2" s="1"/>
  <c r="Y163" i="2"/>
  <c r="K133" i="2"/>
  <c r="L133" i="2" s="1"/>
  <c r="N133" i="2" s="1"/>
  <c r="J108" i="2"/>
  <c r="L108" i="2" s="1"/>
  <c r="M108" i="2" s="1"/>
  <c r="J97" i="2"/>
  <c r="L97" i="2" s="1"/>
  <c r="M97" i="2" s="1"/>
  <c r="Y14" i="2"/>
  <c r="Y475" i="2"/>
  <c r="Y467" i="2"/>
  <c r="Y346" i="2"/>
  <c r="Y299" i="2"/>
  <c r="J171" i="2"/>
  <c r="L171" i="2" s="1"/>
  <c r="N171" i="2" s="1"/>
  <c r="J155" i="2"/>
  <c r="L155" i="2" s="1"/>
  <c r="N155" i="2" s="1"/>
  <c r="Y118" i="2"/>
  <c r="K251" i="2"/>
  <c r="L251" i="2" s="1"/>
  <c r="N251" i="2" s="1"/>
  <c r="J223" i="2"/>
  <c r="L223" i="2" s="1"/>
  <c r="N223" i="2" s="1"/>
  <c r="K214" i="2"/>
  <c r="L214" i="2" s="1"/>
  <c r="K210" i="2"/>
  <c r="L210" i="2" s="1"/>
  <c r="N210" i="2" s="1"/>
  <c r="Y98" i="2"/>
  <c r="Y390" i="2"/>
  <c r="Y471" i="2"/>
  <c r="Y455" i="2"/>
  <c r="Y422" i="2"/>
  <c r="Y412" i="2"/>
  <c r="Y484" i="2"/>
  <c r="Y483" i="2"/>
  <c r="Y480" i="2"/>
  <c r="Y479" i="2"/>
  <c r="Y436" i="2"/>
  <c r="Y406" i="2"/>
  <c r="Y379" i="2"/>
  <c r="Y370" i="2"/>
  <c r="Y366" i="2"/>
  <c r="Y354" i="2"/>
  <c r="K320" i="2"/>
  <c r="L320" i="2" s="1"/>
  <c r="M320" i="2" s="1"/>
  <c r="K313" i="2"/>
  <c r="L313" i="2" s="1"/>
  <c r="N313" i="2" s="1"/>
  <c r="Y306" i="2"/>
  <c r="Y260" i="2"/>
  <c r="J193" i="2"/>
  <c r="L193" i="2" s="1"/>
  <c r="N193" i="2" s="1"/>
  <c r="J190" i="2"/>
  <c r="L190" i="2" s="1"/>
  <c r="N190" i="2" s="1"/>
  <c r="J165" i="2"/>
  <c r="L165" i="2" s="1"/>
  <c r="N165" i="2" s="1"/>
  <c r="J82" i="2"/>
  <c r="L82" i="2" s="1"/>
  <c r="N82" i="2" s="1"/>
  <c r="Y432" i="2"/>
  <c r="Y419" i="2"/>
  <c r="Y468" i="2"/>
  <c r="Y375" i="2"/>
  <c r="Y397" i="2"/>
  <c r="Y395" i="2"/>
  <c r="Y474" i="2"/>
  <c r="Y448" i="2"/>
  <c r="Y437" i="2"/>
  <c r="Y410" i="2"/>
  <c r="Y355" i="2"/>
  <c r="Y341" i="2"/>
  <c r="Y340" i="2"/>
  <c r="Y339" i="2"/>
  <c r="K321" i="2"/>
  <c r="L321" i="2" s="1"/>
  <c r="M321" i="2" s="1"/>
  <c r="K267" i="2"/>
  <c r="L267" i="2" s="1"/>
  <c r="N267" i="2" s="1"/>
  <c r="K258" i="2"/>
  <c r="L258" i="2" s="1"/>
  <c r="M258" i="2" s="1"/>
  <c r="J239" i="2"/>
  <c r="L239" i="2" s="1"/>
  <c r="N239" i="2" s="1"/>
  <c r="Y159" i="2"/>
  <c r="K156" i="2"/>
  <c r="L156" i="2" s="1"/>
  <c r="M156" i="2" s="1"/>
  <c r="J154" i="2"/>
  <c r="L154" i="2" s="1"/>
  <c r="M154" i="2" s="1"/>
  <c r="J147" i="2"/>
  <c r="L147" i="2" s="1"/>
  <c r="N147" i="2" s="1"/>
  <c r="K127" i="2"/>
  <c r="L127" i="2" s="1"/>
  <c r="N127" i="2" s="1"/>
  <c r="J113" i="2"/>
  <c r="L113" i="2" s="1"/>
  <c r="M113" i="2" s="1"/>
  <c r="K103" i="2"/>
  <c r="L103" i="2" s="1"/>
  <c r="M103" i="2" s="1"/>
  <c r="J84" i="2"/>
  <c r="L84" i="2" s="1"/>
  <c r="N84" i="2" s="1"/>
  <c r="Y402" i="2"/>
  <c r="Y376" i="2"/>
  <c r="Y372" i="2"/>
  <c r="K296" i="2"/>
  <c r="L296" i="2" s="1"/>
  <c r="M296" i="2" s="1"/>
  <c r="J293" i="2"/>
  <c r="L293" i="2" s="1"/>
  <c r="N293" i="2" s="1"/>
  <c r="V264" i="2"/>
  <c r="K246" i="2"/>
  <c r="L246" i="2" s="1"/>
  <c r="M246" i="2" s="1"/>
  <c r="K240" i="2"/>
  <c r="L240" i="2" s="1"/>
  <c r="Y235" i="2"/>
  <c r="Y231" i="2"/>
  <c r="K228" i="2"/>
  <c r="L228" i="2" s="1"/>
  <c r="M228" i="2" s="1"/>
  <c r="Y219" i="2"/>
  <c r="J205" i="2"/>
  <c r="L205" i="2" s="1"/>
  <c r="N205" i="2" s="1"/>
  <c r="J198" i="2"/>
  <c r="L198" i="2" s="1"/>
  <c r="M198" i="2" s="1"/>
  <c r="J182" i="2"/>
  <c r="L182" i="2" s="1"/>
  <c r="N182" i="2" s="1"/>
  <c r="J169" i="2"/>
  <c r="L169" i="2" s="1"/>
  <c r="J86" i="2"/>
  <c r="L86" i="2" s="1"/>
  <c r="N86" i="2" s="1"/>
  <c r="J119" i="2"/>
  <c r="K119" i="2"/>
  <c r="K218" i="2"/>
  <c r="J218" i="2"/>
  <c r="J194" i="2"/>
  <c r="K194" i="2"/>
  <c r="Y178" i="2"/>
  <c r="Y175" i="2"/>
  <c r="K141" i="2"/>
  <c r="J141" i="2"/>
  <c r="Y114" i="2"/>
  <c r="Y97" i="2"/>
  <c r="K88" i="2"/>
  <c r="J88" i="2"/>
  <c r="J236" i="2"/>
  <c r="K236" i="2"/>
  <c r="J26" i="2"/>
  <c r="K26" i="2"/>
  <c r="Y486" i="2"/>
  <c r="Y452" i="2"/>
  <c r="Y417" i="2"/>
  <c r="Y411" i="2"/>
  <c r="V283" i="2"/>
  <c r="J244" i="2"/>
  <c r="K244" i="2"/>
  <c r="J224" i="2"/>
  <c r="K224" i="2"/>
  <c r="Y490" i="2"/>
  <c r="Y478" i="2"/>
  <c r="Y473" i="2"/>
  <c r="Y441" i="2"/>
  <c r="Y431" i="2"/>
  <c r="Y377" i="2"/>
  <c r="Y367" i="2"/>
  <c r="J325" i="2"/>
  <c r="K325" i="2"/>
  <c r="Y304" i="2"/>
  <c r="Y291" i="2"/>
  <c r="K279" i="2"/>
  <c r="J279" i="2"/>
  <c r="K271" i="2"/>
  <c r="L271" i="2" s="1"/>
  <c r="Y266" i="2"/>
  <c r="K245" i="2"/>
  <c r="L245" i="2" s="1"/>
  <c r="K225" i="2"/>
  <c r="K222" i="2"/>
  <c r="J222" i="2"/>
  <c r="J200" i="2"/>
  <c r="K200" i="2"/>
  <c r="Y190" i="2"/>
  <c r="K142" i="2"/>
  <c r="L142" i="2" s="1"/>
  <c r="N142" i="2" s="1"/>
  <c r="Y125" i="2"/>
  <c r="Y110" i="2"/>
  <c r="V57" i="2"/>
  <c r="Y489" i="2"/>
  <c r="Y465" i="2"/>
  <c r="Y464" i="2"/>
  <c r="Y440" i="2"/>
  <c r="Y428" i="2"/>
  <c r="Y369" i="2"/>
  <c r="Y347" i="2"/>
  <c r="J330" i="2"/>
  <c r="L330" i="2" s="1"/>
  <c r="K288" i="2"/>
  <c r="J288" i="2"/>
  <c r="K263" i="2"/>
  <c r="L263" i="2" s="1"/>
  <c r="N263" i="2" s="1"/>
  <c r="J238" i="2"/>
  <c r="L238" i="2" s="1"/>
  <c r="N238" i="2" s="1"/>
  <c r="J227" i="2"/>
  <c r="L227" i="2" s="1"/>
  <c r="N227" i="2" s="1"/>
  <c r="K213" i="2"/>
  <c r="L213" i="2" s="1"/>
  <c r="M213" i="2" s="1"/>
  <c r="K203" i="2"/>
  <c r="J203" i="2"/>
  <c r="Y198" i="2"/>
  <c r="J170" i="2"/>
  <c r="L170" i="2" s="1"/>
  <c r="M170" i="2" s="1"/>
  <c r="K92" i="2"/>
  <c r="J92" i="2"/>
  <c r="Y442" i="2"/>
  <c r="Y433" i="2"/>
  <c r="Y425" i="2"/>
  <c r="Y405" i="2"/>
  <c r="Y404" i="2"/>
  <c r="Y394" i="2"/>
  <c r="Y387" i="2"/>
  <c r="Y384" i="2"/>
  <c r="Y362" i="2"/>
  <c r="Y345" i="2"/>
  <c r="V327" i="2"/>
  <c r="Y302" i="2"/>
  <c r="Y288" i="2"/>
  <c r="Y285" i="2"/>
  <c r="Y283" i="2"/>
  <c r="Y269" i="2"/>
  <c r="Y211" i="2"/>
  <c r="Y200" i="2"/>
  <c r="Y194" i="2"/>
  <c r="Y192" i="2"/>
  <c r="Y179" i="2"/>
  <c r="Y102" i="2"/>
  <c r="Y76" i="2"/>
  <c r="J317" i="2"/>
  <c r="K317" i="2"/>
  <c r="K242" i="2"/>
  <c r="J242" i="2"/>
  <c r="K219" i="2"/>
  <c r="J219" i="2"/>
  <c r="J217" i="2"/>
  <c r="K217" i="2"/>
  <c r="K161" i="2"/>
  <c r="J161" i="2"/>
  <c r="K145" i="2"/>
  <c r="J145" i="2"/>
  <c r="J140" i="2"/>
  <c r="K140" i="2"/>
  <c r="K234" i="2"/>
  <c r="J234" i="2"/>
  <c r="K208" i="2"/>
  <c r="J208" i="2"/>
  <c r="K199" i="2"/>
  <c r="J199" i="2"/>
  <c r="K29" i="2"/>
  <c r="J29" i="2"/>
  <c r="Y487" i="2"/>
  <c r="Y450" i="2"/>
  <c r="K328" i="2"/>
  <c r="J328" i="2"/>
  <c r="J316" i="2"/>
  <c r="K316" i="2"/>
  <c r="K272" i="2"/>
  <c r="J272" i="2"/>
  <c r="K250" i="2"/>
  <c r="J250" i="2"/>
  <c r="K233" i="2"/>
  <c r="J233" i="2"/>
  <c r="J104" i="2"/>
  <c r="K104" i="2"/>
  <c r="K87" i="2"/>
  <c r="J87" i="2"/>
  <c r="Y472" i="2"/>
  <c r="Y470" i="2"/>
  <c r="Y466" i="2"/>
  <c r="Y463" i="2"/>
  <c r="Y454" i="2"/>
  <c r="Y434" i="2"/>
  <c r="Y401" i="2"/>
  <c r="Y398" i="2"/>
  <c r="Y380" i="2"/>
  <c r="K327" i="2"/>
  <c r="J327" i="2"/>
  <c r="Y319" i="2"/>
  <c r="K319" i="2"/>
  <c r="J319" i="2"/>
  <c r="J301" i="2"/>
  <c r="K301" i="2"/>
  <c r="K295" i="2"/>
  <c r="J295" i="2"/>
  <c r="K265" i="2"/>
  <c r="J265" i="2"/>
  <c r="K257" i="2"/>
  <c r="J257" i="2"/>
  <c r="J206" i="2"/>
  <c r="K206" i="2"/>
  <c r="J189" i="2"/>
  <c r="K189" i="2"/>
  <c r="J138" i="2"/>
  <c r="K138" i="2"/>
  <c r="K27" i="2"/>
  <c r="J27" i="2"/>
  <c r="Y446" i="2"/>
  <c r="K226" i="2"/>
  <c r="J226" i="2"/>
  <c r="J221" i="2"/>
  <c r="K221" i="2"/>
  <c r="K181" i="2"/>
  <c r="J181" i="2"/>
  <c r="Y481" i="2"/>
  <c r="Y477" i="2"/>
  <c r="Y457" i="2"/>
  <c r="Y444" i="2"/>
  <c r="Y438" i="2"/>
  <c r="Y427" i="2"/>
  <c r="Y420" i="2"/>
  <c r="Y418" i="2"/>
  <c r="Y391" i="2"/>
  <c r="Y371" i="2"/>
  <c r="K66" i="2"/>
  <c r="J66" i="2"/>
  <c r="K47" i="2"/>
  <c r="J47" i="2"/>
  <c r="Y488" i="2"/>
  <c r="Y482" i="2"/>
  <c r="Y462" i="2"/>
  <c r="Y461" i="2"/>
  <c r="Y460" i="2"/>
  <c r="Y459" i="2"/>
  <c r="Y449" i="2"/>
  <c r="Y447" i="2"/>
  <c r="Y443" i="2"/>
  <c r="Y435" i="2"/>
  <c r="Y421" i="2"/>
  <c r="Y416" i="2"/>
  <c r="Y414" i="2"/>
  <c r="Y413" i="2"/>
  <c r="Y353" i="2"/>
  <c r="Y349" i="2"/>
  <c r="J300" i="2"/>
  <c r="K300" i="2"/>
  <c r="K281" i="2"/>
  <c r="J281" i="2"/>
  <c r="J268" i="2"/>
  <c r="K268" i="2"/>
  <c r="J259" i="2"/>
  <c r="K259" i="2"/>
  <c r="K235" i="2"/>
  <c r="J235" i="2"/>
  <c r="J220" i="2"/>
  <c r="K220" i="2"/>
  <c r="J153" i="2"/>
  <c r="K153" i="2"/>
  <c r="K83" i="2"/>
  <c r="J83" i="2"/>
  <c r="Y365" i="2"/>
  <c r="Y359" i="2"/>
  <c r="Y343" i="2"/>
  <c r="Y333" i="2"/>
  <c r="J294" i="2"/>
  <c r="K294" i="2"/>
  <c r="J264" i="2"/>
  <c r="K264" i="2"/>
  <c r="J249" i="2"/>
  <c r="K249" i="2"/>
  <c r="J241" i="2"/>
  <c r="K241" i="2"/>
  <c r="Y240" i="2"/>
  <c r="J229" i="2"/>
  <c r="K229" i="2"/>
  <c r="Y212" i="2"/>
  <c r="K197" i="2"/>
  <c r="J197" i="2"/>
  <c r="J173" i="2"/>
  <c r="K173" i="2"/>
  <c r="J126" i="2"/>
  <c r="K126" i="2"/>
  <c r="Y123" i="2"/>
  <c r="J89" i="2"/>
  <c r="K89" i="2"/>
  <c r="J50" i="2"/>
  <c r="K50" i="2"/>
  <c r="Y407" i="2"/>
  <c r="Y396" i="2"/>
  <c r="Y389" i="2"/>
  <c r="Y386" i="2"/>
  <c r="Y385" i="2"/>
  <c r="Y382" i="2"/>
  <c r="Y378" i="2"/>
  <c r="Y358" i="2"/>
  <c r="Y350" i="2"/>
  <c r="Y342" i="2"/>
  <c r="J275" i="2"/>
  <c r="K275" i="2"/>
  <c r="Y274" i="2"/>
  <c r="Y242" i="2"/>
  <c r="Y224" i="2"/>
  <c r="Y214" i="2"/>
  <c r="K204" i="2"/>
  <c r="J204" i="2"/>
  <c r="J150" i="2"/>
  <c r="K150" i="2"/>
  <c r="Y131" i="2"/>
  <c r="Y129" i="2"/>
  <c r="Y113" i="2"/>
  <c r="Y94" i="2"/>
  <c r="J85" i="2"/>
  <c r="K85" i="2"/>
  <c r="Y234" i="2"/>
  <c r="Y215" i="2"/>
  <c r="Y195" i="2"/>
  <c r="Y191" i="2"/>
  <c r="K188" i="2"/>
  <c r="L188" i="2" s="1"/>
  <c r="M188" i="2" s="1"/>
  <c r="J183" i="2"/>
  <c r="L183" i="2" s="1"/>
  <c r="N183" i="2" s="1"/>
  <c r="K176" i="2"/>
  <c r="L176" i="2" s="1"/>
  <c r="M176" i="2" s="1"/>
  <c r="Y160" i="2"/>
  <c r="Y153" i="2"/>
  <c r="Y146" i="2"/>
  <c r="Y144" i="2"/>
  <c r="J125" i="2"/>
  <c r="L125" i="2" s="1"/>
  <c r="N125" i="2" s="1"/>
  <c r="J70" i="2"/>
  <c r="L70" i="2" s="1"/>
  <c r="N70" i="2" s="1"/>
  <c r="K56" i="2"/>
  <c r="L56" i="2" s="1"/>
  <c r="M56" i="2" s="1"/>
  <c r="J495" i="2"/>
  <c r="L495" i="2" s="1"/>
  <c r="M495" i="2" s="1"/>
  <c r="K30" i="2"/>
  <c r="L30" i="2" s="1"/>
  <c r="M30" i="2" s="1"/>
  <c r="J19" i="2"/>
  <c r="L19" i="2" s="1"/>
  <c r="N19" i="2" s="1"/>
  <c r="J16" i="2"/>
  <c r="L16" i="2" s="1"/>
  <c r="J13" i="2"/>
  <c r="L13" i="2" s="1"/>
  <c r="N13" i="2" s="1"/>
  <c r="Y251" i="2"/>
  <c r="Y239" i="2"/>
  <c r="Y238" i="2"/>
  <c r="Y237" i="2"/>
  <c r="Y236" i="2"/>
  <c r="Y206" i="2"/>
  <c r="Y201" i="2"/>
  <c r="Y130" i="2"/>
  <c r="Y120" i="2"/>
  <c r="Y72" i="2"/>
  <c r="Y18" i="2"/>
  <c r="J12" i="2"/>
  <c r="L12" i="2" s="1"/>
  <c r="M12" i="2" s="1"/>
  <c r="Y356" i="2"/>
  <c r="Y322" i="2"/>
  <c r="Y313" i="2"/>
  <c r="Y307" i="2"/>
  <c r="Y276" i="2"/>
  <c r="Y267" i="2"/>
  <c r="Y257" i="2"/>
  <c r="Y254" i="2"/>
  <c r="Y245" i="2"/>
  <c r="Y244" i="2"/>
  <c r="Y227" i="2"/>
  <c r="Y226" i="2"/>
  <c r="Y221" i="2"/>
  <c r="Y363" i="2"/>
  <c r="Y357" i="2"/>
  <c r="Y337" i="2"/>
  <c r="Y327" i="2"/>
  <c r="Y290" i="2"/>
  <c r="Y284" i="2"/>
  <c r="Y282" i="2"/>
  <c r="Y280" i="2"/>
  <c r="Y268" i="2"/>
  <c r="Y264" i="2"/>
  <c r="Y246" i="2"/>
  <c r="Y230" i="2"/>
  <c r="Y222" i="2"/>
  <c r="Y213" i="2"/>
  <c r="Y361" i="2"/>
  <c r="Y334" i="2"/>
  <c r="Y331" i="2"/>
  <c r="Y324" i="2"/>
  <c r="Y289" i="2"/>
  <c r="Y272" i="2"/>
  <c r="Y265" i="2"/>
  <c r="Y250" i="2"/>
  <c r="Y243" i="2"/>
  <c r="Y210" i="2"/>
  <c r="Y338" i="2"/>
  <c r="Y223" i="2"/>
  <c r="V263" i="2"/>
  <c r="V257" i="2"/>
  <c r="V251" i="2"/>
  <c r="V207" i="2"/>
  <c r="V287" i="2"/>
  <c r="V260" i="2"/>
  <c r="V256" i="2"/>
  <c r="V314" i="2"/>
  <c r="V322" i="2"/>
  <c r="V297" i="2"/>
  <c r="V289" i="2"/>
  <c r="V267" i="2"/>
  <c r="V252" i="2"/>
  <c r="V310" i="2"/>
  <c r="V307" i="2"/>
  <c r="V268" i="2"/>
  <c r="V313" i="2"/>
  <c r="V309" i="2"/>
  <c r="V254" i="2"/>
  <c r="V319" i="2"/>
  <c r="V253" i="2"/>
  <c r="V255" i="2"/>
  <c r="V318" i="2"/>
  <c r="K315" i="2"/>
  <c r="J315" i="2"/>
  <c r="V280" i="2"/>
  <c r="J280" i="2"/>
  <c r="K280" i="2"/>
  <c r="Y273" i="2"/>
  <c r="J329" i="2"/>
  <c r="K329" i="2"/>
  <c r="V326" i="2"/>
  <c r="Y316" i="2"/>
  <c r="Y312" i="2"/>
  <c r="J309" i="2"/>
  <c r="K309" i="2"/>
  <c r="V306" i="2"/>
  <c r="V303" i="2"/>
  <c r="V301" i="2"/>
  <c r="V298" i="2"/>
  <c r="V292" i="2"/>
  <c r="V288" i="2"/>
  <c r="V284" i="2"/>
  <c r="J283" i="2"/>
  <c r="K283" i="2"/>
  <c r="V282" i="2"/>
  <c r="V273" i="2"/>
  <c r="J270" i="2"/>
  <c r="K270" i="2"/>
  <c r="K299" i="2"/>
  <c r="J299" i="2"/>
  <c r="J290" i="2"/>
  <c r="K290" i="2"/>
  <c r="J306" i="2"/>
  <c r="K306" i="2"/>
  <c r="Y303" i="2"/>
  <c r="J298" i="2"/>
  <c r="K298" i="2"/>
  <c r="V277" i="2"/>
  <c r="V330" i="2"/>
  <c r="J322" i="2"/>
  <c r="K322" i="2"/>
  <c r="Y310" i="2"/>
  <c r="J310" i="2"/>
  <c r="K310" i="2"/>
  <c r="J305" i="2"/>
  <c r="K305" i="2"/>
  <c r="V304" i="2"/>
  <c r="V302" i="2"/>
  <c r="J297" i="2"/>
  <c r="K297" i="2"/>
  <c r="V294" i="2"/>
  <c r="V276" i="2"/>
  <c r="V272" i="2"/>
  <c r="V269" i="2"/>
  <c r="V315" i="2"/>
  <c r="Y314" i="2"/>
  <c r="Y309" i="2"/>
  <c r="Y305" i="2"/>
  <c r="V293" i="2"/>
  <c r="V271" i="2"/>
  <c r="V270" i="2"/>
  <c r="V266" i="2"/>
  <c r="V262" i="2"/>
  <c r="Y252" i="2"/>
  <c r="Y329" i="2"/>
  <c r="Y326" i="2"/>
  <c r="V325" i="2"/>
  <c r="V323" i="2"/>
  <c r="V320" i="2"/>
  <c r="Y318" i="2"/>
  <c r="V317" i="2"/>
  <c r="Y315" i="2"/>
  <c r="K312" i="2"/>
  <c r="L312" i="2" s="1"/>
  <c r="M312" i="2" s="1"/>
  <c r="V311" i="2"/>
  <c r="J311" i="2"/>
  <c r="K304" i="2"/>
  <c r="L304" i="2" s="1"/>
  <c r="N304" i="2" s="1"/>
  <c r="J302" i="2"/>
  <c r="V300" i="2"/>
  <c r="V295" i="2"/>
  <c r="Y294" i="2"/>
  <c r="V291" i="2"/>
  <c r="V286" i="2"/>
  <c r="J285" i="2"/>
  <c r="L285" i="2" s="1"/>
  <c r="N285" i="2" s="1"/>
  <c r="K282" i="2"/>
  <c r="L282" i="2" s="1"/>
  <c r="M282" i="2" s="1"/>
  <c r="V281" i="2"/>
  <c r="V278" i="2"/>
  <c r="K276" i="2"/>
  <c r="L276" i="2" s="1"/>
  <c r="V275" i="2"/>
  <c r="Y270" i="2"/>
  <c r="V265" i="2"/>
  <c r="V261" i="2"/>
  <c r="V258" i="2"/>
  <c r="Y256" i="2"/>
  <c r="K255" i="2"/>
  <c r="L255" i="2" s="1"/>
  <c r="K254" i="2"/>
  <c r="L254" i="2" s="1"/>
  <c r="N254" i="2" s="1"/>
  <c r="V329" i="2"/>
  <c r="V324" i="2"/>
  <c r="V299" i="2"/>
  <c r="Y298" i="2"/>
  <c r="Y297" i="2"/>
  <c r="Y296" i="2"/>
  <c r="V274" i="2"/>
  <c r="V328" i="2"/>
  <c r="Y323" i="2"/>
  <c r="V321" i="2"/>
  <c r="V316" i="2"/>
  <c r="V312" i="2"/>
  <c r="Y311" i="2"/>
  <c r="V308" i="2"/>
  <c r="V305" i="2"/>
  <c r="Y300" i="2"/>
  <c r="V296" i="2"/>
  <c r="Y295" i="2"/>
  <c r="Y286" i="2"/>
  <c r="V285" i="2"/>
  <c r="Y281" i="2"/>
  <c r="V279" i="2"/>
  <c r="Y262" i="2"/>
  <c r="Y261" i="2"/>
  <c r="K260" i="2"/>
  <c r="L260" i="2" s="1"/>
  <c r="N260" i="2" s="1"/>
  <c r="V259" i="2"/>
  <c r="Y253" i="2"/>
  <c r="J253" i="2"/>
  <c r="L253" i="2" s="1"/>
  <c r="N253" i="2" s="1"/>
  <c r="Y208" i="2"/>
  <c r="V187" i="2"/>
  <c r="V195" i="2"/>
  <c r="V189" i="2"/>
  <c r="V174" i="2"/>
  <c r="V194" i="2"/>
  <c r="V191" i="2"/>
  <c r="V186" i="2"/>
  <c r="V209" i="2"/>
  <c r="V204" i="2"/>
  <c r="V197" i="2"/>
  <c r="V185" i="2"/>
  <c r="V190" i="2"/>
  <c r="V178" i="2"/>
  <c r="V208" i="2"/>
  <c r="V203" i="2"/>
  <c r="V198" i="2"/>
  <c r="V182" i="2"/>
  <c r="V175" i="2"/>
  <c r="Y209" i="2"/>
  <c r="Y187" i="2"/>
  <c r="Y171" i="2"/>
  <c r="Y156" i="2"/>
  <c r="Y151" i="2"/>
  <c r="Y148" i="2"/>
  <c r="Y138" i="2"/>
  <c r="Y109" i="2"/>
  <c r="Y107" i="2"/>
  <c r="V206" i="2"/>
  <c r="V202" i="2"/>
  <c r="V196" i="2"/>
  <c r="V193" i="2"/>
  <c r="V180" i="2"/>
  <c r="V176" i="2"/>
  <c r="V201" i="2"/>
  <c r="V199" i="2"/>
  <c r="V192" i="2"/>
  <c r="Y186" i="2"/>
  <c r="Y185" i="2"/>
  <c r="Y184" i="2"/>
  <c r="V181" i="2"/>
  <c r="V179" i="2"/>
  <c r="V177" i="2"/>
  <c r="V210" i="2"/>
  <c r="K207" i="2"/>
  <c r="L207" i="2" s="1"/>
  <c r="M207" i="2" s="1"/>
  <c r="V205" i="2"/>
  <c r="Y204" i="2"/>
  <c r="Y203" i="2"/>
  <c r="V188" i="2"/>
  <c r="K186" i="2"/>
  <c r="L186" i="2" s="1"/>
  <c r="M186" i="2" s="1"/>
  <c r="K185" i="2"/>
  <c r="L185" i="2" s="1"/>
  <c r="N185" i="2" s="1"/>
  <c r="V183" i="2"/>
  <c r="V172" i="2"/>
  <c r="Y207" i="2"/>
  <c r="Y205" i="2"/>
  <c r="V200" i="2"/>
  <c r="Y188" i="2"/>
  <c r="V184" i="2"/>
  <c r="Y183" i="2"/>
  <c r="V173" i="2"/>
  <c r="Y172" i="2"/>
  <c r="V171" i="2"/>
  <c r="Y197" i="2"/>
  <c r="Y193" i="2"/>
  <c r="Y182" i="2"/>
  <c r="Y180" i="2"/>
  <c r="Y176" i="2"/>
  <c r="Y169" i="2"/>
  <c r="Y154" i="2"/>
  <c r="Y150" i="2"/>
  <c r="Y147" i="2"/>
  <c r="Y115" i="2"/>
  <c r="Y84" i="2"/>
  <c r="Y79" i="2"/>
  <c r="Y496" i="2"/>
  <c r="Y174" i="2"/>
  <c r="Y170" i="2"/>
  <c r="Y166" i="2"/>
  <c r="Y164" i="2"/>
  <c r="Y126" i="2"/>
  <c r="Y121" i="2"/>
  <c r="Y93" i="2"/>
  <c r="Y202" i="2"/>
  <c r="Y165" i="2"/>
  <c r="Y157" i="2"/>
  <c r="Y152" i="2"/>
  <c r="Y139" i="2"/>
  <c r="Y132" i="2"/>
  <c r="Y111" i="2"/>
  <c r="Y89" i="2"/>
  <c r="Y83" i="2"/>
  <c r="Y135" i="2"/>
  <c r="Y91" i="2"/>
  <c r="V167" i="2"/>
  <c r="V153" i="2"/>
  <c r="V146" i="2"/>
  <c r="V170" i="2"/>
  <c r="V154" i="2"/>
  <c r="V147" i="2"/>
  <c r="V141" i="2"/>
  <c r="V142" i="2"/>
  <c r="V127" i="2"/>
  <c r="V157" i="2"/>
  <c r="V150" i="2"/>
  <c r="V166" i="2"/>
  <c r="V138" i="2"/>
  <c r="V110" i="2"/>
  <c r="V94" i="2"/>
  <c r="V121" i="2"/>
  <c r="V97" i="2"/>
  <c r="V93" i="2"/>
  <c r="V105" i="2"/>
  <c r="K163" i="2"/>
  <c r="J163" i="2"/>
  <c r="V163" i="2"/>
  <c r="J157" i="2"/>
  <c r="K157" i="2"/>
  <c r="V156" i="2"/>
  <c r="Y155" i="2"/>
  <c r="J149" i="2"/>
  <c r="L149" i="2" s="1"/>
  <c r="V148" i="2"/>
  <c r="Y143" i="2"/>
  <c r="V140" i="2"/>
  <c r="J137" i="2"/>
  <c r="L137" i="2" s="1"/>
  <c r="N137" i="2" s="1"/>
  <c r="V136" i="2"/>
  <c r="Y134" i="2"/>
  <c r="V131" i="2"/>
  <c r="V130" i="2"/>
  <c r="Y128" i="2"/>
  <c r="Y124" i="2"/>
  <c r="K124" i="2"/>
  <c r="J124" i="2"/>
  <c r="Y119" i="2"/>
  <c r="V118" i="2"/>
  <c r="Y116" i="2"/>
  <c r="K116" i="2"/>
  <c r="J116" i="2"/>
  <c r="K114" i="2"/>
  <c r="J114" i="2"/>
  <c r="V113" i="2"/>
  <c r="K112" i="2"/>
  <c r="J112" i="2"/>
  <c r="V109" i="2"/>
  <c r="V107" i="2"/>
  <c r="V101" i="2"/>
  <c r="J99" i="2"/>
  <c r="K99" i="2"/>
  <c r="V98" i="2"/>
  <c r="V96" i="2"/>
  <c r="V161" i="2"/>
  <c r="V151" i="2"/>
  <c r="V149" i="2"/>
  <c r="V137" i="2"/>
  <c r="V134" i="2"/>
  <c r="K131" i="2"/>
  <c r="J131" i="2"/>
  <c r="V128" i="2"/>
  <c r="V124" i="2"/>
  <c r="K118" i="2"/>
  <c r="J118" i="2"/>
  <c r="V116" i="2"/>
  <c r="J115" i="2"/>
  <c r="K115" i="2"/>
  <c r="V114" i="2"/>
  <c r="V112" i="2"/>
  <c r="K101" i="2"/>
  <c r="J101" i="2"/>
  <c r="K98" i="2"/>
  <c r="J98" i="2"/>
  <c r="K96" i="2"/>
  <c r="J96" i="2"/>
  <c r="Y162" i="2"/>
  <c r="V158" i="2"/>
  <c r="V168" i="2"/>
  <c r="V162" i="2"/>
  <c r="J139" i="2"/>
  <c r="L139" i="2" s="1"/>
  <c r="N139" i="2" s="1"/>
  <c r="V135" i="2"/>
  <c r="V129" i="2"/>
  <c r="K123" i="2"/>
  <c r="J123" i="2"/>
  <c r="V120" i="2"/>
  <c r="V117" i="2"/>
  <c r="V106" i="2"/>
  <c r="J105" i="2"/>
  <c r="L105" i="2" s="1"/>
  <c r="N105" i="2" s="1"/>
  <c r="V104" i="2"/>
  <c r="K102" i="2"/>
  <c r="J102" i="2"/>
  <c r="V100" i="2"/>
  <c r="V145" i="2"/>
  <c r="V143" i="2"/>
  <c r="V133" i="2"/>
  <c r="K129" i="2"/>
  <c r="J129" i="2"/>
  <c r="V123" i="2"/>
  <c r="J120" i="2"/>
  <c r="K120" i="2"/>
  <c r="Y117" i="2"/>
  <c r="K117" i="2"/>
  <c r="J117" i="2"/>
  <c r="Y106" i="2"/>
  <c r="Y103" i="2"/>
  <c r="K100" i="2"/>
  <c r="J100" i="2"/>
  <c r="V102" i="2"/>
  <c r="Y101" i="2"/>
  <c r="Y100" i="2"/>
  <c r="Y99" i="2"/>
  <c r="Y95" i="2"/>
  <c r="V91" i="2"/>
  <c r="V169" i="2"/>
  <c r="V164" i="2"/>
  <c r="V160" i="2"/>
  <c r="Y158" i="2"/>
  <c r="V152" i="2"/>
  <c r="Y168" i="2"/>
  <c r="Y167" i="2"/>
  <c r="V165" i="2"/>
  <c r="V159" i="2"/>
  <c r="V155" i="2"/>
  <c r="Y149" i="2"/>
  <c r="Y142" i="2"/>
  <c r="Y141" i="2"/>
  <c r="Y140" i="2"/>
  <c r="Y137" i="2"/>
  <c r="Y133" i="2"/>
  <c r="Y127" i="2"/>
  <c r="V126" i="2"/>
  <c r="V122" i="2"/>
  <c r="V119" i="2"/>
  <c r="V115" i="2"/>
  <c r="V111" i="2"/>
  <c r="Y105" i="2"/>
  <c r="V103" i="2"/>
  <c r="V99" i="2"/>
  <c r="V95" i="2"/>
  <c r="V144" i="2"/>
  <c r="V139" i="2"/>
  <c r="Y136" i="2"/>
  <c r="V132" i="2"/>
  <c r="V125" i="2"/>
  <c r="Y112" i="2"/>
  <c r="V108" i="2"/>
  <c r="Y96" i="2"/>
  <c r="V92" i="2"/>
  <c r="V83" i="2"/>
  <c r="V86" i="2"/>
  <c r="V74" i="2"/>
  <c r="V63" i="2"/>
  <c r="J78" i="2"/>
  <c r="L78" i="2" s="1"/>
  <c r="M78" i="2" s="1"/>
  <c r="V75" i="2"/>
  <c r="V71" i="2"/>
  <c r="Y70" i="2"/>
  <c r="K69" i="2"/>
  <c r="L69" i="2" s="1"/>
  <c r="M69" i="2" s="1"/>
  <c r="Y64" i="2"/>
  <c r="V60" i="2"/>
  <c r="V59" i="2"/>
  <c r="K57" i="2"/>
  <c r="L57" i="2" s="1"/>
  <c r="N57" i="2" s="1"/>
  <c r="V54" i="2"/>
  <c r="V90" i="2"/>
  <c r="V87" i="2"/>
  <c r="V79" i="2"/>
  <c r="V76" i="2"/>
  <c r="K71" i="2"/>
  <c r="L71" i="2" s="1"/>
  <c r="N71" i="2" s="1"/>
  <c r="K73" i="2"/>
  <c r="L73" i="2" s="1"/>
  <c r="M73" i="2" s="1"/>
  <c r="J68" i="2"/>
  <c r="L68" i="2" s="1"/>
  <c r="N68" i="2" s="1"/>
  <c r="V67" i="2"/>
  <c r="V64" i="2"/>
  <c r="J62" i="2"/>
  <c r="L62" i="2" s="1"/>
  <c r="M62" i="2" s="1"/>
  <c r="Y75" i="2"/>
  <c r="Y73" i="2"/>
  <c r="Y71" i="2"/>
  <c r="Y63" i="2"/>
  <c r="Y60" i="2"/>
  <c r="Y57" i="2"/>
  <c r="K74" i="2"/>
  <c r="L74" i="2" s="1"/>
  <c r="Y67" i="2"/>
  <c r="Y65" i="2"/>
  <c r="V58" i="2"/>
  <c r="K54" i="2"/>
  <c r="L54" i="2" s="1"/>
  <c r="M54" i="2" s="1"/>
  <c r="K53" i="2"/>
  <c r="L53" i="2" s="1"/>
  <c r="N53" i="2" s="1"/>
  <c r="Y51" i="2"/>
  <c r="Y80" i="2"/>
  <c r="V80" i="2"/>
  <c r="J72" i="2"/>
  <c r="L72" i="2" s="1"/>
  <c r="N72" i="2" s="1"/>
  <c r="V70" i="2"/>
  <c r="Y69" i="2"/>
  <c r="Y68" i="2"/>
  <c r="Y61" i="2"/>
  <c r="K58" i="2"/>
  <c r="L58" i="2" s="1"/>
  <c r="N58" i="2" s="1"/>
  <c r="Y56" i="2"/>
  <c r="Y55" i="2"/>
  <c r="J55" i="2"/>
  <c r="L55" i="2" s="1"/>
  <c r="N55" i="2" s="1"/>
  <c r="V89" i="2"/>
  <c r="V85" i="2"/>
  <c r="V81" i="2"/>
  <c r="V72" i="2"/>
  <c r="V61" i="2"/>
  <c r="V84" i="2"/>
  <c r="V82" i="2"/>
  <c r="Y66" i="2"/>
  <c r="V62" i="2"/>
  <c r="V52" i="2"/>
  <c r="J90" i="2"/>
  <c r="L90" i="2" s="1"/>
  <c r="N90" i="2" s="1"/>
  <c r="Y88" i="2"/>
  <c r="Y82" i="2"/>
  <c r="V78" i="2"/>
  <c r="Y77" i="2"/>
  <c r="V68" i="2"/>
  <c r="J67" i="2"/>
  <c r="L67" i="2" s="1"/>
  <c r="M67" i="2" s="1"/>
  <c r="V66" i="2"/>
  <c r="V55" i="2"/>
  <c r="Y54" i="2"/>
  <c r="V51" i="2"/>
  <c r="V88" i="2"/>
  <c r="Y87" i="2"/>
  <c r="Y86" i="2"/>
  <c r="Y85" i="2"/>
  <c r="Y81" i="2"/>
  <c r="V77" i="2"/>
  <c r="V73" i="2"/>
  <c r="V69" i="2"/>
  <c r="V65" i="2"/>
  <c r="Y59" i="2"/>
  <c r="V56" i="2"/>
  <c r="Y40" i="2"/>
  <c r="Y36" i="2"/>
  <c r="Y24" i="2"/>
  <c r="Y21" i="2"/>
  <c r="Y20" i="2"/>
  <c r="Y17" i="2"/>
  <c r="V37" i="2"/>
  <c r="V21" i="2"/>
  <c r="V15" i="2"/>
  <c r="V16" i="2"/>
  <c r="V43" i="2"/>
  <c r="V48" i="2"/>
  <c r="Y37" i="2"/>
  <c r="K35" i="2"/>
  <c r="L35" i="2" s="1"/>
  <c r="N35" i="2" s="1"/>
  <c r="Y33" i="2"/>
  <c r="V31" i="2"/>
  <c r="V27" i="2"/>
  <c r="Y26" i="2"/>
  <c r="Y25" i="2"/>
  <c r="V24" i="2"/>
  <c r="V20" i="2"/>
  <c r="V17" i="2"/>
  <c r="K14" i="2"/>
  <c r="L14" i="2" s="1"/>
  <c r="N14" i="2" s="1"/>
  <c r="V44" i="2"/>
  <c r="V33" i="2"/>
  <c r="V12" i="2"/>
  <c r="V496" i="2"/>
  <c r="V49" i="2"/>
  <c r="Y41" i="2"/>
  <c r="V40" i="2"/>
  <c r="V47" i="2"/>
  <c r="K46" i="2"/>
  <c r="L46" i="2" s="1"/>
  <c r="N46" i="2" s="1"/>
  <c r="V36" i="2"/>
  <c r="V32" i="2"/>
  <c r="V28" i="2"/>
  <c r="Y27" i="2"/>
  <c r="Y16" i="2"/>
  <c r="Y46" i="2"/>
  <c r="Y32" i="2"/>
  <c r="Y30" i="2"/>
  <c r="Y28" i="2"/>
  <c r="K28" i="2"/>
  <c r="L28" i="2" s="1"/>
  <c r="M28" i="2" s="1"/>
  <c r="Y49" i="2"/>
  <c r="Y45" i="2"/>
  <c r="J40" i="2"/>
  <c r="L40" i="2" s="1"/>
  <c r="M40" i="2" s="1"/>
  <c r="Y29" i="2"/>
  <c r="V50" i="2"/>
  <c r="V41" i="2"/>
  <c r="V39" i="2"/>
  <c r="V29" i="2"/>
  <c r="V23" i="2"/>
  <c r="V14" i="2"/>
  <c r="Y48" i="2"/>
  <c r="V45" i="2"/>
  <c r="Y44" i="2"/>
  <c r="Y43" i="2"/>
  <c r="Y42" i="2"/>
  <c r="Y38" i="2"/>
  <c r="V34" i="2"/>
  <c r="Y22" i="2"/>
  <c r="V18" i="2"/>
  <c r="V495" i="2"/>
  <c r="Y50" i="2"/>
  <c r="K44" i="2"/>
  <c r="L44" i="2" s="1"/>
  <c r="M44" i="2" s="1"/>
  <c r="K43" i="2"/>
  <c r="L43" i="2" s="1"/>
  <c r="Y39" i="2"/>
  <c r="K39" i="2"/>
  <c r="L39" i="2" s="1"/>
  <c r="M39" i="2" s="1"/>
  <c r="V35" i="2"/>
  <c r="V30" i="2"/>
  <c r="V26" i="2"/>
  <c r="Y23" i="2"/>
  <c r="K23" i="2"/>
  <c r="L23" i="2" s="1"/>
  <c r="N23" i="2" s="1"/>
  <c r="V19" i="2"/>
  <c r="K15" i="2"/>
  <c r="V13" i="2"/>
  <c r="Y12" i="2"/>
  <c r="J49" i="2"/>
  <c r="V46" i="2"/>
  <c r="J45" i="2"/>
  <c r="L45" i="2" s="1"/>
  <c r="N45" i="2" s="1"/>
  <c r="V42" i="2"/>
  <c r="K42" i="2"/>
  <c r="L42" i="2" s="1"/>
  <c r="J41" i="2"/>
  <c r="L41" i="2" s="1"/>
  <c r="N41" i="2" s="1"/>
  <c r="V38" i="2"/>
  <c r="K34" i="2"/>
  <c r="L34" i="2" s="1"/>
  <c r="N34" i="2" s="1"/>
  <c r="V25" i="2"/>
  <c r="J25" i="2"/>
  <c r="V22" i="2"/>
  <c r="K18" i="2"/>
  <c r="L18" i="2" s="1"/>
  <c r="M18" i="2" s="1"/>
  <c r="Y13" i="2"/>
  <c r="K314" i="2"/>
  <c r="J314" i="2"/>
  <c r="K291" i="2"/>
  <c r="J291" i="2"/>
  <c r="J278" i="2"/>
  <c r="K278" i="2"/>
  <c r="K269" i="2"/>
  <c r="J269" i="2"/>
  <c r="K252" i="2"/>
  <c r="J252" i="2"/>
  <c r="K277" i="2"/>
  <c r="J277" i="2"/>
  <c r="J274" i="2"/>
  <c r="K274" i="2"/>
  <c r="J192" i="2"/>
  <c r="K192" i="2"/>
  <c r="L472" i="2"/>
  <c r="M472" i="2" s="1"/>
  <c r="Y415" i="2"/>
  <c r="Y400" i="2"/>
  <c r="K318" i="2"/>
  <c r="J318" i="2"/>
  <c r="J230" i="2"/>
  <c r="K230" i="2"/>
  <c r="K211" i="2"/>
  <c r="J211" i="2"/>
  <c r="K289" i="2"/>
  <c r="J289" i="2"/>
  <c r="J286" i="2"/>
  <c r="K286" i="2"/>
  <c r="K273" i="2"/>
  <c r="J273" i="2"/>
  <c r="K256" i="2"/>
  <c r="J256" i="2"/>
  <c r="Y485" i="2"/>
  <c r="Y469" i="2"/>
  <c r="Y453" i="2"/>
  <c r="Y439" i="2"/>
  <c r="Y423" i="2"/>
  <c r="Y409" i="2"/>
  <c r="Y393" i="2"/>
  <c r="Y381" i="2"/>
  <c r="Y368" i="2"/>
  <c r="Y364" i="2"/>
  <c r="Y351" i="2"/>
  <c r="Y336" i="2"/>
  <c r="Y332" i="2"/>
  <c r="K323" i="2"/>
  <c r="J323" i="2"/>
  <c r="Y320" i="2"/>
  <c r="J308" i="2"/>
  <c r="K308" i="2"/>
  <c r="K303" i="2"/>
  <c r="J303" i="2"/>
  <c r="Y275" i="2"/>
  <c r="K247" i="2"/>
  <c r="J247" i="2"/>
  <c r="K215" i="2"/>
  <c r="J215" i="2"/>
  <c r="Y352" i="2"/>
  <c r="Y348" i="2"/>
  <c r="Y335" i="2"/>
  <c r="K307" i="2"/>
  <c r="J307" i="2"/>
  <c r="Y292" i="2"/>
  <c r="Y279" i="2"/>
  <c r="K261" i="2"/>
  <c r="J261" i="2"/>
  <c r="Y258" i="2"/>
  <c r="J248" i="2"/>
  <c r="K248" i="2"/>
  <c r="K243" i="2"/>
  <c r="J243" i="2"/>
  <c r="Y232" i="2"/>
  <c r="Y217" i="2"/>
  <c r="Y249" i="2"/>
  <c r="Y228" i="2"/>
  <c r="J216" i="2"/>
  <c r="K216" i="2"/>
  <c r="K209" i="2"/>
  <c r="J209" i="2"/>
  <c r="J196" i="2"/>
  <c r="K196" i="2"/>
  <c r="Y374" i="2"/>
  <c r="Y360" i="2"/>
  <c r="Y344" i="2"/>
  <c r="Y330" i="2"/>
  <c r="Y325" i="2"/>
  <c r="J324" i="2"/>
  <c r="K324" i="2"/>
  <c r="Y321" i="2"/>
  <c r="Y308" i="2"/>
  <c r="Y293" i="2"/>
  <c r="J292" i="2"/>
  <c r="K292" i="2"/>
  <c r="Y278" i="2"/>
  <c r="Y263" i="2"/>
  <c r="J262" i="2"/>
  <c r="K262" i="2"/>
  <c r="Y259" i="2"/>
  <c r="Y248" i="2"/>
  <c r="Y233" i="2"/>
  <c r="J232" i="2"/>
  <c r="K232" i="2"/>
  <c r="Y229" i="2"/>
  <c r="Y216" i="2"/>
  <c r="K179" i="2"/>
  <c r="J179" i="2"/>
  <c r="K158" i="2"/>
  <c r="L158" i="2" s="1"/>
  <c r="M158" i="2" s="1"/>
  <c r="K146" i="2"/>
  <c r="J146" i="2"/>
  <c r="K128" i="2"/>
  <c r="J128" i="2"/>
  <c r="J178" i="2"/>
  <c r="K178" i="2"/>
  <c r="J175" i="2"/>
  <c r="K159" i="2"/>
  <c r="J159" i="2"/>
  <c r="J152" i="2"/>
  <c r="K152" i="2"/>
  <c r="J144" i="2"/>
  <c r="K144" i="2"/>
  <c r="K143" i="2"/>
  <c r="J143" i="2"/>
  <c r="K135" i="2"/>
  <c r="J135" i="2"/>
  <c r="J91" i="2"/>
  <c r="K91" i="2"/>
  <c r="K174" i="2"/>
  <c r="J174" i="2"/>
  <c r="J172" i="2"/>
  <c r="K172" i="2"/>
  <c r="J130" i="2"/>
  <c r="K130" i="2"/>
  <c r="K231" i="2"/>
  <c r="J231" i="2"/>
  <c r="K187" i="2"/>
  <c r="J187" i="2"/>
  <c r="J166" i="2"/>
  <c r="K166" i="2"/>
  <c r="J160" i="2"/>
  <c r="K160" i="2"/>
  <c r="J132" i="2"/>
  <c r="K132" i="2"/>
  <c r="K195" i="2"/>
  <c r="J195" i="2"/>
  <c r="K167" i="2"/>
  <c r="J167" i="2"/>
  <c r="K162" i="2"/>
  <c r="J162" i="2"/>
  <c r="J148" i="2"/>
  <c r="K148" i="2"/>
  <c r="J136" i="2"/>
  <c r="K136" i="2"/>
  <c r="J107" i="2"/>
  <c r="K107" i="2"/>
  <c r="K63" i="2"/>
  <c r="J63" i="2"/>
  <c r="Y317" i="2"/>
  <c r="Y301" i="2"/>
  <c r="Y287" i="2"/>
  <c r="Y271" i="2"/>
  <c r="Y255" i="2"/>
  <c r="Y241" i="2"/>
  <c r="Y225" i="2"/>
  <c r="K202" i="2"/>
  <c r="J201" i="2"/>
  <c r="Y196" i="2"/>
  <c r="J191" i="2"/>
  <c r="Y181" i="2"/>
  <c r="J180" i="2"/>
  <c r="K180" i="2"/>
  <c r="Y177" i="2"/>
  <c r="J168" i="2"/>
  <c r="K168" i="2"/>
  <c r="K164" i="2"/>
  <c r="J134" i="2"/>
  <c r="K134" i="2"/>
  <c r="J122" i="2"/>
  <c r="K122" i="2"/>
  <c r="J77" i="2"/>
  <c r="K77" i="2"/>
  <c r="K75" i="2"/>
  <c r="J75" i="2"/>
  <c r="Y189" i="2"/>
  <c r="Y173" i="2"/>
  <c r="K151" i="2"/>
  <c r="J151" i="2"/>
  <c r="K121" i="2"/>
  <c r="J121" i="2"/>
  <c r="J111" i="2"/>
  <c r="K111" i="2"/>
  <c r="J95" i="2"/>
  <c r="K95" i="2"/>
  <c r="J65" i="2"/>
  <c r="K65" i="2"/>
  <c r="K61" i="2"/>
  <c r="L61" i="2" s="1"/>
  <c r="M61" i="2" s="1"/>
  <c r="K496" i="2"/>
  <c r="J38" i="2"/>
  <c r="K38" i="2"/>
  <c r="J32" i="2"/>
  <c r="J81" i="2"/>
  <c r="K81" i="2"/>
  <c r="K59" i="2"/>
  <c r="J59" i="2"/>
  <c r="K33" i="2"/>
  <c r="J33" i="2"/>
  <c r="K20" i="2"/>
  <c r="J20" i="2"/>
  <c r="Y122" i="2"/>
  <c r="K109" i="2"/>
  <c r="J109" i="2"/>
  <c r="K106" i="2"/>
  <c r="J106" i="2"/>
  <c r="K93" i="2"/>
  <c r="J93" i="2"/>
  <c r="K79" i="2"/>
  <c r="J79" i="2"/>
  <c r="K17" i="2"/>
  <c r="J17" i="2"/>
  <c r="Y161" i="2"/>
  <c r="Y145" i="2"/>
  <c r="K110" i="2"/>
  <c r="J110" i="2"/>
  <c r="K94" i="2"/>
  <c r="J94" i="2"/>
  <c r="K80" i="2"/>
  <c r="J80" i="2"/>
  <c r="J76" i="2"/>
  <c r="K64" i="2"/>
  <c r="J64" i="2"/>
  <c r="J60" i="2"/>
  <c r="Y52" i="2"/>
  <c r="J48" i="2"/>
  <c r="K36" i="2"/>
  <c r="J36" i="2"/>
  <c r="J22" i="2"/>
  <c r="K22" i="2"/>
  <c r="Y104" i="2"/>
  <c r="Y90" i="2"/>
  <c r="Y74" i="2"/>
  <c r="Y58" i="2"/>
  <c r="Y53" i="2"/>
  <c r="J52" i="2"/>
  <c r="K52" i="2"/>
  <c r="Y495" i="2"/>
  <c r="K37" i="2"/>
  <c r="J37" i="2"/>
  <c r="K21" i="2"/>
  <c r="J21" i="2"/>
  <c r="Y108" i="2"/>
  <c r="Y92" i="2"/>
  <c r="Y78" i="2"/>
  <c r="Y62" i="2"/>
  <c r="K51" i="2"/>
  <c r="J51" i="2"/>
  <c r="Y47" i="2"/>
  <c r="Y31" i="2"/>
  <c r="Y15" i="2"/>
  <c r="Y35" i="2"/>
  <c r="Y19" i="2"/>
  <c r="W11" i="2"/>
  <c r="X11" i="2"/>
  <c r="U11" i="2"/>
  <c r="O11" i="2"/>
  <c r="I11" i="2"/>
  <c r="K11" i="2" s="1"/>
  <c r="H11" i="2"/>
  <c r="G11" i="2"/>
  <c r="A11" i="2"/>
  <c r="F11" i="2"/>
  <c r="L464" i="2" l="1"/>
  <c r="M464" i="2" s="1"/>
  <c r="L455" i="2"/>
  <c r="N455" i="2" s="1"/>
  <c r="L463" i="2"/>
  <c r="N463" i="2" s="1"/>
  <c r="L397" i="2"/>
  <c r="M397" i="2" s="1"/>
  <c r="L405" i="2"/>
  <c r="N405" i="2" s="1"/>
  <c r="L432" i="2"/>
  <c r="M432" i="2" s="1"/>
  <c r="L439" i="2"/>
  <c r="N439" i="2" s="1"/>
  <c r="L452" i="2"/>
  <c r="M452" i="2" s="1"/>
  <c r="L462" i="2"/>
  <c r="M462" i="2" s="1"/>
  <c r="L453" i="2"/>
  <c r="N453" i="2" s="1"/>
  <c r="L461" i="2"/>
  <c r="N461" i="2" s="1"/>
  <c r="L469" i="2"/>
  <c r="M469" i="2" s="1"/>
  <c r="L443" i="2"/>
  <c r="N443" i="2" s="1"/>
  <c r="L434" i="2"/>
  <c r="M434" i="2" s="1"/>
  <c r="L450" i="2"/>
  <c r="M450" i="2" s="1"/>
  <c r="L466" i="2"/>
  <c r="M466" i="2" s="1"/>
  <c r="L465" i="2"/>
  <c r="N465" i="2" s="1"/>
  <c r="L478" i="2"/>
  <c r="M478" i="2" s="1"/>
  <c r="L486" i="2"/>
  <c r="N486" i="2" s="1"/>
  <c r="L477" i="2"/>
  <c r="M477" i="2" s="1"/>
  <c r="L485" i="2"/>
  <c r="L476" i="2"/>
  <c r="N476" i="2" s="1"/>
  <c r="L484" i="2"/>
  <c r="M484" i="2" s="1"/>
  <c r="L475" i="2"/>
  <c r="M475" i="2" s="1"/>
  <c r="L483" i="2"/>
  <c r="N483" i="2" s="1"/>
  <c r="L393" i="2"/>
  <c r="N393" i="2" s="1"/>
  <c r="L433" i="2"/>
  <c r="N433" i="2" s="1"/>
  <c r="L431" i="2"/>
  <c r="M431" i="2" s="1"/>
  <c r="L428" i="2"/>
  <c r="M428" i="2" s="1"/>
  <c r="L406" i="2"/>
  <c r="M406" i="2" s="1"/>
  <c r="L435" i="2"/>
  <c r="N435" i="2" s="1"/>
  <c r="L474" i="2"/>
  <c r="N474" i="2" s="1"/>
  <c r="L482" i="2"/>
  <c r="N482" i="2" s="1"/>
  <c r="L490" i="2"/>
  <c r="M490" i="2" s="1"/>
  <c r="L473" i="2"/>
  <c r="M473" i="2" s="1"/>
  <c r="L481" i="2"/>
  <c r="M481" i="2" s="1"/>
  <c r="L489" i="2"/>
  <c r="M489" i="2" s="1"/>
  <c r="L480" i="2"/>
  <c r="M480" i="2" s="1"/>
  <c r="L488" i="2"/>
  <c r="N488" i="2" s="1"/>
  <c r="L479" i="2"/>
  <c r="N479" i="2" s="1"/>
  <c r="L487" i="2"/>
  <c r="N487" i="2" s="1"/>
  <c r="L343" i="2"/>
  <c r="N343" i="2" s="1"/>
  <c r="L349" i="2"/>
  <c r="M349" i="2" s="1"/>
  <c r="L332" i="2"/>
  <c r="N332" i="2" s="1"/>
  <c r="L340" i="2"/>
  <c r="N340" i="2" s="1"/>
  <c r="L364" i="2"/>
  <c r="M364" i="2" s="1"/>
  <c r="L377" i="2"/>
  <c r="M377" i="2" s="1"/>
  <c r="L387" i="2"/>
  <c r="N387" i="2" s="1"/>
  <c r="L342" i="2"/>
  <c r="N342" i="2" s="1"/>
  <c r="L354" i="2"/>
  <c r="N354" i="2" s="1"/>
  <c r="L384" i="2"/>
  <c r="N384" i="2" s="1"/>
  <c r="L386" i="2"/>
  <c r="M386" i="2" s="1"/>
  <c r="L359" i="2"/>
  <c r="M359" i="2" s="1"/>
  <c r="L361" i="2"/>
  <c r="M361" i="2" s="1"/>
  <c r="L369" i="2"/>
  <c r="N369" i="2" s="1"/>
  <c r="L338" i="2"/>
  <c r="N338" i="2" s="1"/>
  <c r="L358" i="2"/>
  <c r="N358" i="2" s="1"/>
  <c r="L379" i="2"/>
  <c r="M379" i="2" s="1"/>
  <c r="L389" i="2"/>
  <c r="N389" i="2" s="1"/>
  <c r="L341" i="2"/>
  <c r="N341" i="2" s="1"/>
  <c r="L365" i="2"/>
  <c r="M365" i="2" s="1"/>
  <c r="L371" i="2"/>
  <c r="N371" i="2" s="1"/>
  <c r="L331" i="2"/>
  <c r="M331" i="2" s="1"/>
  <c r="L336" i="2"/>
  <c r="N336" i="2" s="1"/>
  <c r="L344" i="2"/>
  <c r="N344" i="2" s="1"/>
  <c r="L360" i="2"/>
  <c r="M360" i="2" s="1"/>
  <c r="M171" i="2"/>
  <c r="M133" i="2"/>
  <c r="N213" i="2"/>
  <c r="M423" i="2"/>
  <c r="L89" i="2"/>
  <c r="N89" i="2" s="1"/>
  <c r="L322" i="2"/>
  <c r="M322" i="2" s="1"/>
  <c r="L27" i="2"/>
  <c r="N27" i="2" s="1"/>
  <c r="L194" i="2"/>
  <c r="M194" i="2" s="1"/>
  <c r="M155" i="2"/>
  <c r="N69" i="2"/>
  <c r="M68" i="2"/>
  <c r="M251" i="2"/>
  <c r="L352" i="2"/>
  <c r="N352" i="2" s="1"/>
  <c r="L204" i="2"/>
  <c r="M204" i="2" s="1"/>
  <c r="L272" i="2"/>
  <c r="N272" i="2" s="1"/>
  <c r="L328" i="2"/>
  <c r="N328" i="2" s="1"/>
  <c r="L347" i="2"/>
  <c r="N347" i="2" s="1"/>
  <c r="M449" i="2"/>
  <c r="L163" i="2"/>
  <c r="M163" i="2" s="1"/>
  <c r="N266" i="2"/>
  <c r="L407" i="2"/>
  <c r="M407" i="2" s="1"/>
  <c r="L383" i="2"/>
  <c r="N383" i="2" s="1"/>
  <c r="L141" i="2"/>
  <c r="N141" i="2" s="1"/>
  <c r="L415" i="2"/>
  <c r="M415" i="2" s="1"/>
  <c r="L382" i="2"/>
  <c r="N382" i="2" s="1"/>
  <c r="L416" i="2"/>
  <c r="M416" i="2" s="1"/>
  <c r="M223" i="2"/>
  <c r="L222" i="2"/>
  <c r="N222" i="2" s="1"/>
  <c r="L224" i="2"/>
  <c r="M224" i="2" s="1"/>
  <c r="M455" i="2"/>
  <c r="L290" i="2"/>
  <c r="M290" i="2" s="1"/>
  <c r="L288" i="2"/>
  <c r="M288" i="2" s="1"/>
  <c r="L244" i="2"/>
  <c r="M244" i="2" s="1"/>
  <c r="N330" i="2"/>
  <c r="M330" i="2"/>
  <c r="L123" i="2"/>
  <c r="N123" i="2" s="1"/>
  <c r="L112" i="2"/>
  <c r="M112" i="2" s="1"/>
  <c r="L297" i="2"/>
  <c r="N297" i="2" s="1"/>
  <c r="L92" i="2"/>
  <c r="N92" i="2" s="1"/>
  <c r="L348" i="2"/>
  <c r="M348" i="2" s="1"/>
  <c r="L279" i="2"/>
  <c r="N279" i="2" s="1"/>
  <c r="L325" i="2"/>
  <c r="N325" i="2" s="1"/>
  <c r="L26" i="2"/>
  <c r="N26" i="2" s="1"/>
  <c r="N56" i="2"/>
  <c r="N184" i="2"/>
  <c r="M84" i="2"/>
  <c r="L124" i="2"/>
  <c r="M124" i="2" s="1"/>
  <c r="L85" i="2"/>
  <c r="M85" i="2" s="1"/>
  <c r="L275" i="2"/>
  <c r="M275" i="2" s="1"/>
  <c r="L217" i="2"/>
  <c r="N217" i="2" s="1"/>
  <c r="L447" i="2"/>
  <c r="M447" i="2" s="1"/>
  <c r="L370" i="2"/>
  <c r="N370" i="2" s="1"/>
  <c r="L88" i="2"/>
  <c r="N88" i="2" s="1"/>
  <c r="M443" i="2"/>
  <c r="M210" i="2"/>
  <c r="M193" i="2"/>
  <c r="N326" i="2"/>
  <c r="L306" i="2"/>
  <c r="N306" i="2" s="1"/>
  <c r="L126" i="2"/>
  <c r="M126" i="2" s="1"/>
  <c r="L197" i="2"/>
  <c r="N197" i="2" s="1"/>
  <c r="L241" i="2"/>
  <c r="N241" i="2" s="1"/>
  <c r="L47" i="2"/>
  <c r="N47" i="2" s="1"/>
  <c r="L363" i="2"/>
  <c r="M363" i="2" s="1"/>
  <c r="M182" i="2"/>
  <c r="L173" i="2"/>
  <c r="N173" i="2" s="1"/>
  <c r="L229" i="2"/>
  <c r="M229" i="2" s="1"/>
  <c r="L83" i="2"/>
  <c r="M83" i="2" s="1"/>
  <c r="L220" i="2"/>
  <c r="M220" i="2" s="1"/>
  <c r="L268" i="2"/>
  <c r="M268" i="2" s="1"/>
  <c r="L300" i="2"/>
  <c r="L66" i="2"/>
  <c r="M66" i="2" s="1"/>
  <c r="L385" i="2"/>
  <c r="N385" i="2" s="1"/>
  <c r="L327" i="2"/>
  <c r="N327" i="2" s="1"/>
  <c r="L345" i="2"/>
  <c r="N345" i="2" s="1"/>
  <c r="L357" i="2"/>
  <c r="M357" i="2" s="1"/>
  <c r="L401" i="2"/>
  <c r="N401" i="2" s="1"/>
  <c r="L218" i="2"/>
  <c r="M218" i="2" s="1"/>
  <c r="L119" i="2"/>
  <c r="M119" i="2" s="1"/>
  <c r="M240" i="2"/>
  <c r="N240" i="2"/>
  <c r="N16" i="2"/>
  <c r="M16" i="2"/>
  <c r="N245" i="2"/>
  <c r="M245" i="2"/>
  <c r="N296" i="2"/>
  <c r="N458" i="2"/>
  <c r="L120" i="2"/>
  <c r="M120" i="2" s="1"/>
  <c r="L101" i="2"/>
  <c r="N101" i="2" s="1"/>
  <c r="L131" i="2"/>
  <c r="N131" i="2" s="1"/>
  <c r="L270" i="2"/>
  <c r="N270" i="2" s="1"/>
  <c r="L283" i="2"/>
  <c r="M283" i="2" s="1"/>
  <c r="L315" i="2"/>
  <c r="N315" i="2" s="1"/>
  <c r="L403" i="2"/>
  <c r="N403" i="2" s="1"/>
  <c r="L441" i="2"/>
  <c r="M441" i="2" s="1"/>
  <c r="L181" i="2"/>
  <c r="N181" i="2" s="1"/>
  <c r="L226" i="2"/>
  <c r="N226" i="2" s="1"/>
  <c r="L394" i="2"/>
  <c r="N394" i="2" s="1"/>
  <c r="L138" i="2"/>
  <c r="M138" i="2" s="1"/>
  <c r="L301" i="2"/>
  <c r="N301" i="2" s="1"/>
  <c r="L316" i="2"/>
  <c r="N316" i="2" s="1"/>
  <c r="L203" i="2"/>
  <c r="N203" i="2" s="1"/>
  <c r="L200" i="2"/>
  <c r="M127" i="2"/>
  <c r="N108" i="2"/>
  <c r="L118" i="2"/>
  <c r="N118" i="2" s="1"/>
  <c r="L150" i="2"/>
  <c r="M150" i="2" s="1"/>
  <c r="L50" i="2"/>
  <c r="M50" i="2" s="1"/>
  <c r="L294" i="2"/>
  <c r="M294" i="2" s="1"/>
  <c r="L153" i="2"/>
  <c r="M153" i="2" s="1"/>
  <c r="L235" i="2"/>
  <c r="N235" i="2" s="1"/>
  <c r="L281" i="2"/>
  <c r="N281" i="2" s="1"/>
  <c r="L333" i="2"/>
  <c r="M333" i="2" s="1"/>
  <c r="L29" i="2"/>
  <c r="N29" i="2" s="1"/>
  <c r="L208" i="2"/>
  <c r="M208" i="2" s="1"/>
  <c r="L157" i="2"/>
  <c r="N157" i="2" s="1"/>
  <c r="L398" i="2"/>
  <c r="M398" i="2" s="1"/>
  <c r="N271" i="2"/>
  <c r="M271" i="2"/>
  <c r="L427" i="2"/>
  <c r="N427" i="2" s="1"/>
  <c r="L236" i="2"/>
  <c r="N236" i="2" s="1"/>
  <c r="L353" i="2"/>
  <c r="M353" i="2" s="1"/>
  <c r="L264" i="2"/>
  <c r="N264" i="2" s="1"/>
  <c r="L206" i="2"/>
  <c r="M206" i="2" s="1"/>
  <c r="L404" i="2"/>
  <c r="M404" i="2" s="1"/>
  <c r="M237" i="2"/>
  <c r="L390" i="2"/>
  <c r="N390" i="2" s="1"/>
  <c r="M165" i="2"/>
  <c r="N169" i="2"/>
  <c r="M169" i="2"/>
  <c r="M227" i="2"/>
  <c r="L140" i="2"/>
  <c r="L356" i="2"/>
  <c r="M356" i="2" s="1"/>
  <c r="M285" i="2"/>
  <c r="L368" i="2"/>
  <c r="N368" i="2" s="1"/>
  <c r="L221" i="2"/>
  <c r="M221" i="2" s="1"/>
  <c r="L225" i="2"/>
  <c r="M225" i="2" s="1"/>
  <c r="L104" i="2"/>
  <c r="N104" i="2" s="1"/>
  <c r="L250" i="2"/>
  <c r="M250" i="2" s="1"/>
  <c r="L402" i="2"/>
  <c r="M402" i="2" s="1"/>
  <c r="L199" i="2"/>
  <c r="L234" i="2"/>
  <c r="M234" i="2" s="1"/>
  <c r="L436" i="2"/>
  <c r="N436" i="2" s="1"/>
  <c r="L388" i="2"/>
  <c r="M388" i="2" s="1"/>
  <c r="L145" i="2"/>
  <c r="N145" i="2" s="1"/>
  <c r="M190" i="2"/>
  <c r="L418" i="2"/>
  <c r="M418" i="2" s="1"/>
  <c r="L411" i="2"/>
  <c r="L298" i="2"/>
  <c r="N298" i="2" s="1"/>
  <c r="M313" i="2"/>
  <c r="L259" i="2"/>
  <c r="M259" i="2" s="1"/>
  <c r="L420" i="2"/>
  <c r="M420" i="2" s="1"/>
  <c r="L100" i="2"/>
  <c r="N100" i="2" s="1"/>
  <c r="L117" i="2"/>
  <c r="N117" i="2" s="1"/>
  <c r="L257" i="2"/>
  <c r="M257" i="2" s="1"/>
  <c r="L319" i="2"/>
  <c r="M319" i="2" s="1"/>
  <c r="L87" i="2"/>
  <c r="N87" i="2" s="1"/>
  <c r="L337" i="2"/>
  <c r="N337" i="2" s="1"/>
  <c r="L219" i="2"/>
  <c r="N219" i="2" s="1"/>
  <c r="N97" i="2"/>
  <c r="N44" i="2"/>
  <c r="M139" i="2"/>
  <c r="L233" i="2"/>
  <c r="N233" i="2" s="1"/>
  <c r="L249" i="2"/>
  <c r="N249" i="2" s="1"/>
  <c r="L310" i="2"/>
  <c r="N310" i="2" s="1"/>
  <c r="L295" i="2"/>
  <c r="N295" i="2" s="1"/>
  <c r="L392" i="2"/>
  <c r="N392" i="2" s="1"/>
  <c r="L457" i="2"/>
  <c r="N457" i="2" s="1"/>
  <c r="N448" i="2"/>
  <c r="L129" i="2"/>
  <c r="M129" i="2" s="1"/>
  <c r="L102" i="2"/>
  <c r="N102" i="2" s="1"/>
  <c r="L395" i="2"/>
  <c r="M395" i="2" s="1"/>
  <c r="M147" i="2"/>
  <c r="L265" i="2"/>
  <c r="L339" i="2"/>
  <c r="L355" i="2"/>
  <c r="M355" i="2" s="1"/>
  <c r="M425" i="2"/>
  <c r="L373" i="2"/>
  <c r="M373" i="2" s="1"/>
  <c r="L375" i="2"/>
  <c r="L378" i="2"/>
  <c r="L161" i="2"/>
  <c r="L242" i="2"/>
  <c r="M242" i="2" s="1"/>
  <c r="L374" i="2"/>
  <c r="M374" i="2" s="1"/>
  <c r="M177" i="2"/>
  <c r="M239" i="2"/>
  <c r="M254" i="2"/>
  <c r="L329" i="2"/>
  <c r="N329" i="2" s="1"/>
  <c r="L417" i="2"/>
  <c r="N417" i="2" s="1"/>
  <c r="L317" i="2"/>
  <c r="M71" i="2"/>
  <c r="N228" i="2"/>
  <c r="N188" i="2"/>
  <c r="N312" i="2"/>
  <c r="L299" i="2"/>
  <c r="M299" i="2" s="1"/>
  <c r="N320" i="2"/>
  <c r="M419" i="2"/>
  <c r="L96" i="2"/>
  <c r="M96" i="2" s="1"/>
  <c r="L116" i="2"/>
  <c r="M116" i="2" s="1"/>
  <c r="M125" i="2"/>
  <c r="L309" i="2"/>
  <c r="N309" i="2" s="1"/>
  <c r="L189" i="2"/>
  <c r="N189" i="2" s="1"/>
  <c r="L409" i="2"/>
  <c r="N255" i="2"/>
  <c r="M255" i="2"/>
  <c r="L311" i="2"/>
  <c r="N311" i="2" s="1"/>
  <c r="M253" i="2"/>
  <c r="N282" i="2"/>
  <c r="M293" i="2"/>
  <c r="L305" i="2"/>
  <c r="M305" i="2" s="1"/>
  <c r="L280" i="2"/>
  <c r="M280" i="2" s="1"/>
  <c r="N321" i="2"/>
  <c r="L302" i="2"/>
  <c r="N302" i="2" s="1"/>
  <c r="M287" i="2"/>
  <c r="M263" i="2"/>
  <c r="M284" i="2"/>
  <c r="N207" i="2"/>
  <c r="M205" i="2"/>
  <c r="N149" i="2"/>
  <c r="M149" i="2"/>
  <c r="N103" i="2"/>
  <c r="N170" i="2"/>
  <c r="L115" i="2"/>
  <c r="N115" i="2" s="1"/>
  <c r="L98" i="2"/>
  <c r="L99" i="2"/>
  <c r="N99" i="2" s="1"/>
  <c r="L114" i="2"/>
  <c r="M137" i="2"/>
  <c r="N156" i="2"/>
  <c r="N74" i="2"/>
  <c r="M74" i="2"/>
  <c r="M72" i="2"/>
  <c r="M53" i="2"/>
  <c r="M70" i="2"/>
  <c r="M86" i="2"/>
  <c r="N78" i="2"/>
  <c r="N54" i="2"/>
  <c r="N67" i="2"/>
  <c r="M90" i="2"/>
  <c r="M57" i="2"/>
  <c r="M46" i="2"/>
  <c r="N28" i="2"/>
  <c r="N39" i="2"/>
  <c r="M31" i="2"/>
  <c r="M14" i="2"/>
  <c r="M42" i="2"/>
  <c r="N42" i="2"/>
  <c r="N43" i="2"/>
  <c r="M43" i="2"/>
  <c r="L25" i="2"/>
  <c r="N25" i="2" s="1"/>
  <c r="L49" i="2"/>
  <c r="N49" i="2" s="1"/>
  <c r="M41" i="2"/>
  <c r="M19" i="2"/>
  <c r="M23" i="2"/>
  <c r="L15" i="2"/>
  <c r="M15" i="2" s="1"/>
  <c r="N18" i="2"/>
  <c r="L109" i="2"/>
  <c r="M109" i="2" s="1"/>
  <c r="N24" i="2"/>
  <c r="L134" i="2"/>
  <c r="M134" i="2" s="1"/>
  <c r="L168" i="2"/>
  <c r="M168" i="2" s="1"/>
  <c r="L63" i="2"/>
  <c r="M63" i="2" s="1"/>
  <c r="L148" i="2"/>
  <c r="M148" i="2" s="1"/>
  <c r="L167" i="2"/>
  <c r="M167" i="2" s="1"/>
  <c r="L130" i="2"/>
  <c r="M130" i="2" s="1"/>
  <c r="L144" i="2"/>
  <c r="N144" i="2" s="1"/>
  <c r="L232" i="2"/>
  <c r="M232" i="2" s="1"/>
  <c r="L292" i="2"/>
  <c r="M292" i="2" s="1"/>
  <c r="L324" i="2"/>
  <c r="M324" i="2" s="1"/>
  <c r="L286" i="2"/>
  <c r="M286" i="2" s="1"/>
  <c r="L350" i="2"/>
  <c r="M350" i="2" s="1"/>
  <c r="L376" i="2"/>
  <c r="M376" i="2" s="1"/>
  <c r="L381" i="2"/>
  <c r="M381" i="2" s="1"/>
  <c r="L399" i="2"/>
  <c r="M399" i="2" s="1"/>
  <c r="L459" i="2"/>
  <c r="M459" i="2" s="1"/>
  <c r="L346" i="2"/>
  <c r="M346" i="2" s="1"/>
  <c r="L391" i="2"/>
  <c r="M391" i="2" s="1"/>
  <c r="L446" i="2"/>
  <c r="M446" i="2" s="1"/>
  <c r="L456" i="2"/>
  <c r="M456" i="2" s="1"/>
  <c r="L211" i="2"/>
  <c r="M211" i="2" s="1"/>
  <c r="M35" i="2"/>
  <c r="L52" i="2"/>
  <c r="M52" i="2" s="1"/>
  <c r="L36" i="2"/>
  <c r="M36" i="2" s="1"/>
  <c r="N62" i="2"/>
  <c r="L79" i="2"/>
  <c r="N79" i="2" s="1"/>
  <c r="L106" i="2"/>
  <c r="M106" i="2" s="1"/>
  <c r="L20" i="2"/>
  <c r="M20" i="2" s="1"/>
  <c r="L59" i="2"/>
  <c r="M59" i="2" s="1"/>
  <c r="L32" i="2"/>
  <c r="N32" i="2" s="1"/>
  <c r="N61" i="2"/>
  <c r="L151" i="2"/>
  <c r="M151" i="2" s="1"/>
  <c r="L75" i="2"/>
  <c r="M75" i="2" s="1"/>
  <c r="L191" i="2"/>
  <c r="N191" i="2" s="1"/>
  <c r="L201" i="2"/>
  <c r="N201" i="2" s="1"/>
  <c r="L107" i="2"/>
  <c r="M107" i="2" s="1"/>
  <c r="L136" i="2"/>
  <c r="M136" i="2" s="1"/>
  <c r="L160" i="2"/>
  <c r="M160" i="2" s="1"/>
  <c r="N186" i="2"/>
  <c r="L152" i="2"/>
  <c r="M152" i="2" s="1"/>
  <c r="N176" i="2"/>
  <c r="N214" i="2"/>
  <c r="M214" i="2"/>
  <c r="M276" i="2"/>
  <c r="N276" i="2"/>
  <c r="L243" i="2"/>
  <c r="M243" i="2" s="1"/>
  <c r="L248" i="2"/>
  <c r="N248" i="2" s="1"/>
  <c r="L261" i="2"/>
  <c r="M261" i="2" s="1"/>
  <c r="L289" i="2"/>
  <c r="M289" i="2" s="1"/>
  <c r="L429" i="2"/>
  <c r="M429" i="2" s="1"/>
  <c r="L454" i="2"/>
  <c r="N454" i="2" s="1"/>
  <c r="L470" i="2"/>
  <c r="M470" i="2" s="1"/>
  <c r="L318" i="2"/>
  <c r="M318" i="2" s="1"/>
  <c r="L334" i="2"/>
  <c r="M334" i="2" s="1"/>
  <c r="L408" i="2"/>
  <c r="M408" i="2" s="1"/>
  <c r="L444" i="2"/>
  <c r="M444" i="2" s="1"/>
  <c r="N472" i="2"/>
  <c r="L451" i="2"/>
  <c r="M451" i="2" s="1"/>
  <c r="L278" i="2"/>
  <c r="N278" i="2" s="1"/>
  <c r="L314" i="2"/>
  <c r="M314" i="2" s="1"/>
  <c r="L424" i="2"/>
  <c r="N424" i="2" s="1"/>
  <c r="L437" i="2"/>
  <c r="N437" i="2" s="1"/>
  <c r="L445" i="2"/>
  <c r="M445" i="2" s="1"/>
  <c r="L468" i="2"/>
  <c r="M468" i="2" s="1"/>
  <c r="L413" i="2"/>
  <c r="M413" i="2" s="1"/>
  <c r="M34" i="2"/>
  <c r="L21" i="2"/>
  <c r="N21" i="2" s="1"/>
  <c r="L37" i="2"/>
  <c r="M37" i="2" s="1"/>
  <c r="L64" i="2"/>
  <c r="N64" i="2" s="1"/>
  <c r="L80" i="2"/>
  <c r="M80" i="2" s="1"/>
  <c r="N40" i="2"/>
  <c r="N73" i="2"/>
  <c r="M55" i="2"/>
  <c r="N113" i="2"/>
  <c r="N12" i="2"/>
  <c r="M45" i="2"/>
  <c r="L38" i="2"/>
  <c r="M38" i="2" s="1"/>
  <c r="L122" i="2"/>
  <c r="N122" i="2" s="1"/>
  <c r="N154" i="2"/>
  <c r="L202" i="2"/>
  <c r="M202" i="2" s="1"/>
  <c r="M105" i="2"/>
  <c r="L164" i="2"/>
  <c r="M164" i="2" s="1"/>
  <c r="L195" i="2"/>
  <c r="N195" i="2" s="1"/>
  <c r="N198" i="2"/>
  <c r="L231" i="2"/>
  <c r="N231" i="2" s="1"/>
  <c r="L91" i="2"/>
  <c r="N91" i="2" s="1"/>
  <c r="M142" i="2"/>
  <c r="L175" i="2"/>
  <c r="N175" i="2" s="1"/>
  <c r="M82" i="2"/>
  <c r="N158" i="2"/>
  <c r="L196" i="2"/>
  <c r="N196" i="2" s="1"/>
  <c r="N212" i="2"/>
  <c r="L307" i="2"/>
  <c r="M307" i="2" s="1"/>
  <c r="L351" i="2"/>
  <c r="N351" i="2" s="1"/>
  <c r="L215" i="2"/>
  <c r="N215" i="2" s="1"/>
  <c r="L247" i="2"/>
  <c r="N247" i="2" s="1"/>
  <c r="M260" i="2"/>
  <c r="L335" i="2"/>
  <c r="N335" i="2" s="1"/>
  <c r="L367" i="2"/>
  <c r="N367" i="2" s="1"/>
  <c r="L256" i="2"/>
  <c r="N256" i="2" s="1"/>
  <c r="M238" i="2"/>
  <c r="L366" i="2"/>
  <c r="N366" i="2" s="1"/>
  <c r="L412" i="2"/>
  <c r="M412" i="2" s="1"/>
  <c r="N432" i="2"/>
  <c r="M185" i="2"/>
  <c r="L230" i="2"/>
  <c r="M230" i="2" s="1"/>
  <c r="L421" i="2"/>
  <c r="M421" i="2" s="1"/>
  <c r="L192" i="2"/>
  <c r="N192" i="2" s="1"/>
  <c r="N246" i="2"/>
  <c r="L252" i="2"/>
  <c r="M252" i="2" s="1"/>
  <c r="L269" i="2"/>
  <c r="M269" i="2" s="1"/>
  <c r="M405" i="2"/>
  <c r="L440" i="2"/>
  <c r="M440" i="2" s="1"/>
  <c r="L471" i="2"/>
  <c r="N471" i="2" s="1"/>
  <c r="L410" i="2"/>
  <c r="M410" i="2" s="1"/>
  <c r="L438" i="2"/>
  <c r="N438" i="2" s="1"/>
  <c r="L22" i="2"/>
  <c r="M22" i="2" s="1"/>
  <c r="L17" i="2"/>
  <c r="M17" i="2" s="1"/>
  <c r="L65" i="2"/>
  <c r="N65" i="2" s="1"/>
  <c r="L121" i="2"/>
  <c r="M121" i="2" s="1"/>
  <c r="L172" i="2"/>
  <c r="N172" i="2" s="1"/>
  <c r="L146" i="2"/>
  <c r="M146" i="2" s="1"/>
  <c r="L262" i="2"/>
  <c r="N262" i="2" s="1"/>
  <c r="L380" i="2"/>
  <c r="M380" i="2" s="1"/>
  <c r="L430" i="2"/>
  <c r="M430" i="2" s="1"/>
  <c r="L277" i="2"/>
  <c r="M277" i="2" s="1"/>
  <c r="L414" i="2"/>
  <c r="N414" i="2" s="1"/>
  <c r="L426" i="2"/>
  <c r="M426" i="2" s="1"/>
  <c r="L51" i="2"/>
  <c r="N51" i="2" s="1"/>
  <c r="M58" i="2"/>
  <c r="L48" i="2"/>
  <c r="N48" i="2" s="1"/>
  <c r="L60" i="2"/>
  <c r="N60" i="2" s="1"/>
  <c r="L76" i="2"/>
  <c r="N76" i="2" s="1"/>
  <c r="L94" i="2"/>
  <c r="M94" i="2" s="1"/>
  <c r="L110" i="2"/>
  <c r="N110" i="2" s="1"/>
  <c r="N30" i="2"/>
  <c r="N495" i="2"/>
  <c r="L93" i="2"/>
  <c r="N93" i="2" s="1"/>
  <c r="M13" i="2"/>
  <c r="L33" i="2"/>
  <c r="N33" i="2" s="1"/>
  <c r="L496" i="2"/>
  <c r="M496" i="2" s="1"/>
  <c r="L81" i="2"/>
  <c r="M81" i="2" s="1"/>
  <c r="L95" i="2"/>
  <c r="N95" i="2" s="1"/>
  <c r="L111" i="2"/>
  <c r="N111" i="2" s="1"/>
  <c r="L77" i="2"/>
  <c r="N77" i="2" s="1"/>
  <c r="L180" i="2"/>
  <c r="M180" i="2" s="1"/>
  <c r="L162" i="2"/>
  <c r="N162" i="2" s="1"/>
  <c r="L132" i="2"/>
  <c r="N132" i="2" s="1"/>
  <c r="L166" i="2"/>
  <c r="N166" i="2" s="1"/>
  <c r="L187" i="2"/>
  <c r="M187" i="2" s="1"/>
  <c r="L174" i="2"/>
  <c r="M174" i="2" s="1"/>
  <c r="M183" i="2"/>
  <c r="L135" i="2"/>
  <c r="N135" i="2" s="1"/>
  <c r="L143" i="2"/>
  <c r="M143" i="2" s="1"/>
  <c r="L159" i="2"/>
  <c r="N159" i="2" s="1"/>
  <c r="L178" i="2"/>
  <c r="N178" i="2" s="1"/>
  <c r="L128" i="2"/>
  <c r="M128" i="2" s="1"/>
  <c r="L179" i="2"/>
  <c r="N179" i="2" s="1"/>
  <c r="L209" i="2"/>
  <c r="N209" i="2" s="1"/>
  <c r="L216" i="2"/>
  <c r="N216" i="2" s="1"/>
  <c r="M267" i="2"/>
  <c r="M304" i="2"/>
  <c r="L303" i="2"/>
  <c r="N303" i="2" s="1"/>
  <c r="L308" i="2"/>
  <c r="N308" i="2" s="1"/>
  <c r="L323" i="2"/>
  <c r="M323" i="2" s="1"/>
  <c r="L273" i="2"/>
  <c r="N273" i="2" s="1"/>
  <c r="N258" i="2"/>
  <c r="L400" i="2"/>
  <c r="N400" i="2" s="1"/>
  <c r="L467" i="2"/>
  <c r="N467" i="2" s="1"/>
  <c r="L396" i="2"/>
  <c r="M396" i="2" s="1"/>
  <c r="L362" i="2"/>
  <c r="N362" i="2" s="1"/>
  <c r="L372" i="2"/>
  <c r="N372" i="2" s="1"/>
  <c r="L274" i="2"/>
  <c r="N274" i="2" s="1"/>
  <c r="L460" i="2"/>
  <c r="N460" i="2" s="1"/>
  <c r="L291" i="2"/>
  <c r="M291" i="2" s="1"/>
  <c r="N422" i="2"/>
  <c r="L442" i="2"/>
  <c r="M442" i="2" s="1"/>
  <c r="Y11" i="2"/>
  <c r="J11" i="2"/>
  <c r="L11" i="2" s="1"/>
  <c r="N11" i="2" s="1"/>
  <c r="V11" i="2"/>
  <c r="N469" i="2" l="1"/>
  <c r="N490" i="2"/>
  <c r="N397" i="2"/>
  <c r="N462" i="2"/>
  <c r="N464" i="2"/>
  <c r="N431" i="2"/>
  <c r="M463" i="2"/>
  <c r="N386" i="2"/>
  <c r="N452" i="2"/>
  <c r="N434" i="2"/>
  <c r="M453" i="2"/>
  <c r="M465" i="2"/>
  <c r="M461" i="2"/>
  <c r="M439" i="2"/>
  <c r="M369" i="2"/>
  <c r="M332" i="2"/>
  <c r="M479" i="2"/>
  <c r="N349" i="2"/>
  <c r="M387" i="2"/>
  <c r="N478" i="2"/>
  <c r="M389" i="2"/>
  <c r="N473" i="2"/>
  <c r="M384" i="2"/>
  <c r="M393" i="2"/>
  <c r="N481" i="2"/>
  <c r="N466" i="2"/>
  <c r="N406" i="2"/>
  <c r="M343" i="2"/>
  <c r="M435" i="2"/>
  <c r="N377" i="2"/>
  <c r="M433" i="2"/>
  <c r="N450" i="2"/>
  <c r="N477" i="2"/>
  <c r="M487" i="2"/>
  <c r="N489" i="2"/>
  <c r="N428" i="2"/>
  <c r="M342" i="2"/>
  <c r="M336" i="2"/>
  <c r="M341" i="2"/>
  <c r="N359" i="2"/>
  <c r="M340" i="2"/>
  <c r="N364" i="2"/>
  <c r="N360" i="2"/>
  <c r="M371" i="2"/>
  <c r="N361" i="2"/>
  <c r="N379" i="2"/>
  <c r="M354" i="2"/>
  <c r="N365" i="2"/>
  <c r="M358" i="2"/>
  <c r="M338" i="2"/>
  <c r="N331" i="2"/>
  <c r="M344" i="2"/>
  <c r="M92" i="2"/>
  <c r="N407" i="2"/>
  <c r="M117" i="2"/>
  <c r="N415" i="2"/>
  <c r="M100" i="2"/>
  <c r="M197" i="2"/>
  <c r="M316" i="2"/>
  <c r="N268" i="2"/>
  <c r="N322" i="2"/>
  <c r="M385" i="2"/>
  <c r="M26" i="2"/>
  <c r="M315" i="2"/>
  <c r="N112" i="2"/>
  <c r="N229" i="2"/>
  <c r="M131" i="2"/>
  <c r="N350" i="2"/>
  <c r="M101" i="2"/>
  <c r="N357" i="2"/>
  <c r="M347" i="2"/>
  <c r="M352" i="2"/>
  <c r="M102" i="2"/>
  <c r="M89" i="2"/>
  <c r="N294" i="2"/>
  <c r="M104" i="2"/>
  <c r="N404" i="2"/>
  <c r="N204" i="2"/>
  <c r="N194" i="2"/>
  <c r="N416" i="2"/>
  <c r="N399" i="2"/>
  <c r="N391" i="2"/>
  <c r="M298" i="2"/>
  <c r="M27" i="2"/>
  <c r="M88" i="2"/>
  <c r="M297" i="2"/>
  <c r="N208" i="2"/>
  <c r="N288" i="2"/>
  <c r="M382" i="2"/>
  <c r="N124" i="2"/>
  <c r="M272" i="2"/>
  <c r="N348" i="2"/>
  <c r="M328" i="2"/>
  <c r="N475" i="2"/>
  <c r="M270" i="2"/>
  <c r="M383" i="2"/>
  <c r="N66" i="2"/>
  <c r="N275" i="2"/>
  <c r="N160" i="2"/>
  <c r="N446" i="2"/>
  <c r="M141" i="2"/>
  <c r="M306" i="2"/>
  <c r="N116" i="2"/>
  <c r="N138" i="2"/>
  <c r="N447" i="2"/>
  <c r="M327" i="2"/>
  <c r="N163" i="2"/>
  <c r="M123" i="2"/>
  <c r="M47" i="2"/>
  <c r="M401" i="2"/>
  <c r="N224" i="2"/>
  <c r="N218" i="2"/>
  <c r="N413" i="2"/>
  <c r="N363" i="2"/>
  <c r="M222" i="2"/>
  <c r="N244" i="2"/>
  <c r="M217" i="2"/>
  <c r="M226" i="2"/>
  <c r="M241" i="2"/>
  <c r="N221" i="2"/>
  <c r="M370" i="2"/>
  <c r="M436" i="2"/>
  <c r="M301" i="2"/>
  <c r="N333" i="2"/>
  <c r="N480" i="2"/>
  <c r="N290" i="2"/>
  <c r="N440" i="2"/>
  <c r="N421" i="2"/>
  <c r="N451" i="2"/>
  <c r="N257" i="2"/>
  <c r="N283" i="2"/>
  <c r="N220" i="2"/>
  <c r="M325" i="2"/>
  <c r="N234" i="2"/>
  <c r="N376" i="2"/>
  <c r="M29" i="2"/>
  <c r="M414" i="2"/>
  <c r="M262" i="2"/>
  <c r="M279" i="2"/>
  <c r="N96" i="2"/>
  <c r="N83" i="2"/>
  <c r="N388" i="2"/>
  <c r="N356" i="2"/>
  <c r="N107" i="2"/>
  <c r="N334" i="2"/>
  <c r="N153" i="2"/>
  <c r="M79" i="2"/>
  <c r="N85" i="2"/>
  <c r="M173" i="2"/>
  <c r="N300" i="2"/>
  <c r="M300" i="2"/>
  <c r="N380" i="2"/>
  <c r="N292" i="2"/>
  <c r="N120" i="2"/>
  <c r="M118" i="2"/>
  <c r="N50" i="2"/>
  <c r="N418" i="2"/>
  <c r="N319" i="2"/>
  <c r="M403" i="2"/>
  <c r="M474" i="2"/>
  <c r="N211" i="2"/>
  <c r="N459" i="2"/>
  <c r="N136" i="2"/>
  <c r="M345" i="2"/>
  <c r="M256" i="2"/>
  <c r="N126" i="2"/>
  <c r="N129" i="2"/>
  <c r="N119" i="2"/>
  <c r="N206" i="2"/>
  <c r="M394" i="2"/>
  <c r="M329" i="2"/>
  <c r="M203" i="2"/>
  <c r="M310" i="2"/>
  <c r="M181" i="2"/>
  <c r="M281" i="2"/>
  <c r="M274" i="2"/>
  <c r="M400" i="2"/>
  <c r="N346" i="2"/>
  <c r="M235" i="2"/>
  <c r="N441" i="2"/>
  <c r="M157" i="2"/>
  <c r="N445" i="2"/>
  <c r="N148" i="2"/>
  <c r="N150" i="2"/>
  <c r="M417" i="2"/>
  <c r="M200" i="2"/>
  <c r="N200" i="2"/>
  <c r="M162" i="2"/>
  <c r="N259" i="2"/>
  <c r="N199" i="2"/>
  <c r="M199" i="2"/>
  <c r="N277" i="2"/>
  <c r="N444" i="2"/>
  <c r="N109" i="2"/>
  <c r="M476" i="2"/>
  <c r="N80" i="2"/>
  <c r="M471" i="2"/>
  <c r="M192" i="2"/>
  <c r="M366" i="2"/>
  <c r="N381" i="2"/>
  <c r="N261" i="2"/>
  <c r="M278" i="2"/>
  <c r="M248" i="2"/>
  <c r="M87" i="2"/>
  <c r="N402" i="2"/>
  <c r="M390" i="2"/>
  <c r="M264" i="2"/>
  <c r="N353" i="2"/>
  <c r="M427" i="2"/>
  <c r="N411" i="2"/>
  <c r="M411" i="2"/>
  <c r="N140" i="2"/>
  <c r="M140" i="2"/>
  <c r="M368" i="2"/>
  <c r="N408" i="2"/>
  <c r="N429" i="2"/>
  <c r="M247" i="2"/>
  <c r="N250" i="2"/>
  <c r="N324" i="2"/>
  <c r="M115" i="2"/>
  <c r="M145" i="2"/>
  <c r="N355" i="2"/>
  <c r="N420" i="2"/>
  <c r="N225" i="2"/>
  <c r="M236" i="2"/>
  <c r="N398" i="2"/>
  <c r="N375" i="2"/>
  <c r="M375" i="2"/>
  <c r="N468" i="2"/>
  <c r="M362" i="2"/>
  <c r="M216" i="2"/>
  <c r="M65" i="2"/>
  <c r="M215" i="2"/>
  <c r="N232" i="2"/>
  <c r="N106" i="2"/>
  <c r="N412" i="2"/>
  <c r="N94" i="2"/>
  <c r="M25" i="2"/>
  <c r="N242" i="2"/>
  <c r="N395" i="2"/>
  <c r="N374" i="2"/>
  <c r="N485" i="2"/>
  <c r="M485" i="2"/>
  <c r="M219" i="2"/>
  <c r="M392" i="2"/>
  <c r="M273" i="2"/>
  <c r="M303" i="2"/>
  <c r="M95" i="2"/>
  <c r="N269" i="2"/>
  <c r="N318" i="2"/>
  <c r="N286" i="2"/>
  <c r="N230" i="2"/>
  <c r="M191" i="2"/>
  <c r="M99" i="2"/>
  <c r="M409" i="2"/>
  <c r="N409" i="2"/>
  <c r="M317" i="2"/>
  <c r="N317" i="2"/>
  <c r="N299" i="2"/>
  <c r="N161" i="2"/>
  <c r="M161" i="2"/>
  <c r="N265" i="2"/>
  <c r="M265" i="2"/>
  <c r="M337" i="2"/>
  <c r="M189" i="2"/>
  <c r="M295" i="2"/>
  <c r="M339" i="2"/>
  <c r="N339" i="2"/>
  <c r="N146" i="2"/>
  <c r="M309" i="2"/>
  <c r="N378" i="2"/>
  <c r="M378" i="2"/>
  <c r="M249" i="2"/>
  <c r="M233" i="2"/>
  <c r="M457" i="2"/>
  <c r="N373" i="2"/>
  <c r="N307" i="2"/>
  <c r="N305" i="2"/>
  <c r="N314" i="2"/>
  <c r="N280" i="2"/>
  <c r="M302" i="2"/>
  <c r="M311" i="2"/>
  <c r="M179" i="2"/>
  <c r="M178" i="2"/>
  <c r="N202" i="2"/>
  <c r="M196" i="2"/>
  <c r="M195" i="2"/>
  <c r="N152" i="2"/>
  <c r="M132" i="2"/>
  <c r="N168" i="2"/>
  <c r="N164" i="2"/>
  <c r="N98" i="2"/>
  <c r="M98" i="2"/>
  <c r="N167" i="2"/>
  <c r="M144" i="2"/>
  <c r="N114" i="2"/>
  <c r="M114" i="2"/>
  <c r="M159" i="2"/>
  <c r="M135" i="2"/>
  <c r="M91" i="2"/>
  <c r="M122" i="2"/>
  <c r="N75" i="2"/>
  <c r="M77" i="2"/>
  <c r="N63" i="2"/>
  <c r="M76" i="2"/>
  <c r="N59" i="2"/>
  <c r="N22" i="2"/>
  <c r="N17" i="2"/>
  <c r="N37" i="2"/>
  <c r="N36" i="2"/>
  <c r="M49" i="2"/>
  <c r="M33" i="2"/>
  <c r="N38" i="2"/>
  <c r="N15" i="2"/>
  <c r="M308" i="2"/>
  <c r="N291" i="2"/>
  <c r="N323" i="2"/>
  <c r="N187" i="2"/>
  <c r="N180" i="2"/>
  <c r="N484" i="2"/>
  <c r="M467" i="2"/>
  <c r="M209" i="2"/>
  <c r="N121" i="2"/>
  <c r="M51" i="2"/>
  <c r="N410" i="2"/>
  <c r="M483" i="2"/>
  <c r="N396" i="2"/>
  <c r="M172" i="2"/>
  <c r="M438" i="2"/>
  <c r="N430" i="2"/>
  <c r="M335" i="2"/>
  <c r="M351" i="2"/>
  <c r="M175" i="2"/>
  <c r="N130" i="2"/>
  <c r="N134" i="2"/>
  <c r="N151" i="2"/>
  <c r="M64" i="2"/>
  <c r="M437" i="2"/>
  <c r="M454" i="2"/>
  <c r="N128" i="2"/>
  <c r="N143" i="2"/>
  <c r="N174" i="2"/>
  <c r="M201" i="2"/>
  <c r="M32" i="2"/>
  <c r="N81" i="2"/>
  <c r="M460" i="2"/>
  <c r="M372" i="2"/>
  <c r="M166" i="2"/>
  <c r="M111" i="2"/>
  <c r="M93" i="2"/>
  <c r="M60" i="2"/>
  <c r="N52" i="2"/>
  <c r="N252" i="2"/>
  <c r="M488" i="2"/>
  <c r="M482" i="2"/>
  <c r="N426" i="2"/>
  <c r="N470" i="2"/>
  <c r="N289" i="2"/>
  <c r="M367" i="2"/>
  <c r="M231" i="2"/>
  <c r="M424" i="2"/>
  <c r="M486" i="2"/>
  <c r="M110" i="2"/>
  <c r="M48" i="2"/>
  <c r="N456" i="2"/>
  <c r="N243" i="2"/>
  <c r="N20" i="2"/>
  <c r="M21" i="2"/>
  <c r="N442" i="2"/>
  <c r="N496" i="2"/>
  <c r="M11" i="2"/>
</calcChain>
</file>

<file path=xl/comments1.xml><?xml version="1.0" encoding="utf-8"?>
<comments xmlns="http://schemas.openxmlformats.org/spreadsheetml/2006/main">
  <authors>
    <author>Cristian Higuita</author>
  </authors>
  <commentList>
    <comment ref="C11" authorId="0" shapeId="0">
      <text>
        <r>
          <rPr>
            <b/>
            <sz val="9"/>
            <color indexed="81"/>
            <rFont val="Times New Roman"/>
            <family val="1"/>
          </rPr>
          <t>Raíz funcional (g) por muestra de 5 plantas</t>
        </r>
        <r>
          <rPr>
            <sz val="9"/>
            <color indexed="81"/>
            <rFont val="Times New Roman"/>
            <family val="1"/>
          </rPr>
          <t xml:space="preserve">. </t>
        </r>
      </text>
    </comment>
    <comment ref="D11" authorId="0" shapeId="0">
      <text>
        <r>
          <rPr>
            <b/>
            <sz val="9"/>
            <color indexed="81"/>
            <rFont val="Times New Roman"/>
            <family val="1"/>
          </rPr>
          <t>Raíz no funcional (g) por muestra de 5 plantas.</t>
        </r>
      </text>
    </comment>
    <comment ref="O11" authorId="0" shapeId="0">
      <text>
        <r>
          <rPr>
            <b/>
            <sz val="9"/>
            <color indexed="81"/>
            <rFont val="Times New Roman"/>
            <family val="1"/>
          </rPr>
          <t>Raíz funcional (g) por muestra de 5 plantas</t>
        </r>
        <r>
          <rPr>
            <sz val="9"/>
            <color indexed="81"/>
            <rFont val="Times New Roman"/>
            <family val="1"/>
          </rPr>
          <t xml:space="preserve">. </t>
        </r>
      </text>
    </comment>
    <comment ref="P11" authorId="0" shapeId="0">
      <text>
        <r>
          <rPr>
            <b/>
            <sz val="9"/>
            <color indexed="81"/>
            <rFont val="Times New Roman"/>
            <family val="1"/>
          </rPr>
          <t>Raíz no funcional (g) por muestra de 5 plantas.</t>
        </r>
      </text>
    </comment>
    <comment ref="AA11" authorId="0" shapeId="0">
      <text>
        <r>
          <rPr>
            <b/>
            <sz val="9"/>
            <color indexed="81"/>
            <rFont val="Times New Roman"/>
            <family val="1"/>
          </rPr>
          <t>Raíz funcional (g) por muestra de 5 plantas</t>
        </r>
        <r>
          <rPr>
            <sz val="9"/>
            <color indexed="81"/>
            <rFont val="Times New Roman"/>
            <family val="1"/>
          </rPr>
          <t xml:space="preserve">. </t>
        </r>
      </text>
    </comment>
    <comment ref="AB11" authorId="0" shapeId="0">
      <text>
        <r>
          <rPr>
            <b/>
            <sz val="9"/>
            <color indexed="81"/>
            <rFont val="Times New Roman"/>
            <family val="1"/>
          </rPr>
          <t>Raíz no funcional (g) por muestra de 5 plantas.</t>
        </r>
      </text>
    </comment>
    <comment ref="AM11" authorId="0" shapeId="0">
      <text>
        <r>
          <rPr>
            <b/>
            <sz val="9"/>
            <color indexed="81"/>
            <rFont val="Times New Roman"/>
            <family val="1"/>
          </rPr>
          <t>Raíz funcional (g) por muestra de 5 plantas</t>
        </r>
        <r>
          <rPr>
            <sz val="9"/>
            <color indexed="81"/>
            <rFont val="Times New Roman"/>
            <family val="1"/>
          </rPr>
          <t xml:space="preserve">. </t>
        </r>
      </text>
    </comment>
    <comment ref="AN11" authorId="0" shapeId="0">
      <text>
        <r>
          <rPr>
            <b/>
            <sz val="9"/>
            <color indexed="81"/>
            <rFont val="Times New Roman"/>
            <family val="1"/>
          </rPr>
          <t>Raíz no funcional (g) por muestra de 5 plantas.</t>
        </r>
      </text>
    </comment>
    <comment ref="AY11" authorId="0" shapeId="0">
      <text>
        <r>
          <rPr>
            <b/>
            <sz val="9"/>
            <color indexed="81"/>
            <rFont val="Times New Roman"/>
            <family val="1"/>
          </rPr>
          <t>Raíz funcional (g) por muestra de 5 plantas</t>
        </r>
        <r>
          <rPr>
            <sz val="9"/>
            <color indexed="81"/>
            <rFont val="Times New Roman"/>
            <family val="1"/>
          </rPr>
          <t xml:space="preserve">. </t>
        </r>
      </text>
    </comment>
    <comment ref="AZ11" authorId="0" shapeId="0">
      <text>
        <r>
          <rPr>
            <b/>
            <sz val="9"/>
            <color indexed="81"/>
            <rFont val="Times New Roman"/>
            <family val="1"/>
          </rPr>
          <t>Raíz no funcional (g) por muestra de 5 plantas.</t>
        </r>
      </text>
    </comment>
    <comment ref="BK11" authorId="0" shapeId="0">
      <text>
        <r>
          <rPr>
            <b/>
            <sz val="9"/>
            <color indexed="81"/>
            <rFont val="Times New Roman"/>
            <family val="1"/>
          </rPr>
          <t>Raíz funcional (g) por muestra de 5 plantas</t>
        </r>
        <r>
          <rPr>
            <sz val="9"/>
            <color indexed="81"/>
            <rFont val="Times New Roman"/>
            <family val="1"/>
          </rPr>
          <t xml:space="preserve">. </t>
        </r>
      </text>
    </comment>
    <comment ref="BL11" authorId="0" shapeId="0">
      <text>
        <r>
          <rPr>
            <b/>
            <sz val="9"/>
            <color indexed="81"/>
            <rFont val="Times New Roman"/>
            <family val="1"/>
          </rPr>
          <t>Raíz no funcional (g) por muestra de 5 plantas.</t>
        </r>
      </text>
    </comment>
    <comment ref="C48" authorId="0" shapeId="0">
      <text>
        <r>
          <rPr>
            <b/>
            <sz val="9"/>
            <color indexed="81"/>
            <rFont val="Times New Roman"/>
            <family val="1"/>
          </rPr>
          <t>Raíz funcional (g) por muestra de 5 plantas</t>
        </r>
        <r>
          <rPr>
            <sz val="9"/>
            <color indexed="81"/>
            <rFont val="Times New Roman"/>
            <family val="1"/>
          </rPr>
          <t xml:space="preserve">. </t>
        </r>
      </text>
    </comment>
    <comment ref="D48" authorId="0" shapeId="0">
      <text>
        <r>
          <rPr>
            <b/>
            <sz val="9"/>
            <color indexed="81"/>
            <rFont val="Times New Roman"/>
            <family val="1"/>
          </rPr>
          <t>Raíz no funcional (g) por muestra de 5 plantas.</t>
        </r>
      </text>
    </comment>
    <comment ref="O48" authorId="0" shapeId="0">
      <text>
        <r>
          <rPr>
            <b/>
            <sz val="9"/>
            <color indexed="81"/>
            <rFont val="Times New Roman"/>
            <family val="1"/>
          </rPr>
          <t>Raíz funcional (g) por muestra de 5 plantas</t>
        </r>
        <r>
          <rPr>
            <sz val="9"/>
            <color indexed="81"/>
            <rFont val="Times New Roman"/>
            <family val="1"/>
          </rPr>
          <t xml:space="preserve">. </t>
        </r>
      </text>
    </comment>
    <comment ref="P48" authorId="0" shapeId="0">
      <text>
        <r>
          <rPr>
            <b/>
            <sz val="9"/>
            <color indexed="81"/>
            <rFont val="Times New Roman"/>
            <family val="1"/>
          </rPr>
          <t>Raíz no funcional (g) por muestra de 5 plantas.</t>
        </r>
      </text>
    </comment>
    <comment ref="AA48" authorId="0" shapeId="0">
      <text>
        <r>
          <rPr>
            <b/>
            <sz val="9"/>
            <color indexed="81"/>
            <rFont val="Times New Roman"/>
            <family val="1"/>
          </rPr>
          <t>Raíz funcional (g) por muestra de 5 plantas</t>
        </r>
        <r>
          <rPr>
            <sz val="9"/>
            <color indexed="81"/>
            <rFont val="Times New Roman"/>
            <family val="1"/>
          </rPr>
          <t xml:space="preserve">. </t>
        </r>
      </text>
    </comment>
    <comment ref="AB48" authorId="0" shapeId="0">
      <text>
        <r>
          <rPr>
            <b/>
            <sz val="9"/>
            <color indexed="81"/>
            <rFont val="Times New Roman"/>
            <family val="1"/>
          </rPr>
          <t>Raíz no funcional (g) por muestra de 5 plantas.</t>
        </r>
      </text>
    </comment>
    <comment ref="AM48" authorId="0" shapeId="0">
      <text>
        <r>
          <rPr>
            <b/>
            <sz val="9"/>
            <color indexed="81"/>
            <rFont val="Times New Roman"/>
            <family val="1"/>
          </rPr>
          <t>Raíz funcional (g) por muestra de 5 plantas</t>
        </r>
        <r>
          <rPr>
            <sz val="9"/>
            <color indexed="81"/>
            <rFont val="Times New Roman"/>
            <family val="1"/>
          </rPr>
          <t xml:space="preserve">. </t>
        </r>
      </text>
    </comment>
    <comment ref="AN48" authorId="0" shapeId="0">
      <text>
        <r>
          <rPr>
            <b/>
            <sz val="9"/>
            <color indexed="81"/>
            <rFont val="Times New Roman"/>
            <family val="1"/>
          </rPr>
          <t>Raíz no funcional (g) por muestra de 5 plantas.</t>
        </r>
      </text>
    </comment>
    <comment ref="AY48" authorId="0" shapeId="0">
      <text>
        <r>
          <rPr>
            <b/>
            <sz val="9"/>
            <color indexed="81"/>
            <rFont val="Times New Roman"/>
            <family val="1"/>
          </rPr>
          <t>Raíz funcional (g) por muestra de 5 plantas</t>
        </r>
        <r>
          <rPr>
            <sz val="9"/>
            <color indexed="81"/>
            <rFont val="Times New Roman"/>
            <family val="1"/>
          </rPr>
          <t xml:space="preserve">. </t>
        </r>
      </text>
    </comment>
    <comment ref="AZ48" authorId="0" shapeId="0">
      <text>
        <r>
          <rPr>
            <b/>
            <sz val="9"/>
            <color indexed="81"/>
            <rFont val="Times New Roman"/>
            <family val="1"/>
          </rPr>
          <t>Raíz no funcional (g) por muestra de 5 plantas.</t>
        </r>
      </text>
    </comment>
    <comment ref="BK48" authorId="0" shapeId="0">
      <text>
        <r>
          <rPr>
            <b/>
            <sz val="9"/>
            <color indexed="81"/>
            <rFont val="Times New Roman"/>
            <family val="1"/>
          </rPr>
          <t>Raíz funcional (g) por muestra de 5 plantas</t>
        </r>
        <r>
          <rPr>
            <sz val="9"/>
            <color indexed="81"/>
            <rFont val="Times New Roman"/>
            <family val="1"/>
          </rPr>
          <t xml:space="preserve">. </t>
        </r>
      </text>
    </comment>
    <comment ref="BL48" authorId="0" shapeId="0">
      <text>
        <r>
          <rPr>
            <b/>
            <sz val="9"/>
            <color indexed="81"/>
            <rFont val="Times New Roman"/>
            <family val="1"/>
          </rPr>
          <t>Raíz no funcional (g) por muestra de 5 plantas.</t>
        </r>
      </text>
    </comment>
  </commentList>
</comments>
</file>

<file path=xl/comments2.xml><?xml version="1.0" encoding="utf-8"?>
<comments xmlns="http://schemas.openxmlformats.org/spreadsheetml/2006/main">
  <authors>
    <author>Cristian Higuita</author>
  </authors>
  <commentList>
    <comment ref="D13" authorId="0" shapeId="0">
      <text>
        <r>
          <rPr>
            <b/>
            <sz val="9"/>
            <color indexed="81"/>
            <rFont val="Times New Roman"/>
            <family val="1"/>
          </rPr>
          <t>Raíz funcional (g) por muestra de 5 plantas</t>
        </r>
        <r>
          <rPr>
            <sz val="9"/>
            <color indexed="81"/>
            <rFont val="Times New Roman"/>
            <family val="1"/>
          </rPr>
          <t xml:space="preserve">. </t>
        </r>
      </text>
    </comment>
    <comment ref="E13" authorId="0" shapeId="0">
      <text>
        <r>
          <rPr>
            <b/>
            <sz val="9"/>
            <color indexed="81"/>
            <rFont val="Times New Roman"/>
            <family val="1"/>
          </rPr>
          <t>Raíz no funcional (g) por muestra de 5 plantas.</t>
        </r>
      </text>
    </comment>
    <comment ref="U13" authorId="0" shapeId="0">
      <text>
        <r>
          <rPr>
            <b/>
            <sz val="9"/>
            <color indexed="81"/>
            <rFont val="Times New Roman"/>
            <family val="1"/>
          </rPr>
          <t>Raíz funcional (g) por muestra de 5 plantas</t>
        </r>
        <r>
          <rPr>
            <sz val="9"/>
            <color indexed="81"/>
            <rFont val="Times New Roman"/>
            <family val="1"/>
          </rPr>
          <t xml:space="preserve">. </t>
        </r>
      </text>
    </comment>
    <comment ref="V13" authorId="0" shapeId="0">
      <text>
        <r>
          <rPr>
            <b/>
            <sz val="9"/>
            <color indexed="81"/>
            <rFont val="Times New Roman"/>
            <family val="1"/>
          </rPr>
          <t>Raíz no funcional (g) por muestra de 5 plantas.</t>
        </r>
      </text>
    </comment>
    <comment ref="D49" authorId="0" shapeId="0">
      <text>
        <r>
          <rPr>
            <b/>
            <sz val="9"/>
            <color indexed="81"/>
            <rFont val="Times New Roman"/>
            <family val="1"/>
          </rPr>
          <t>Raíz funcional (g) por muestra de 5 plantas</t>
        </r>
        <r>
          <rPr>
            <sz val="9"/>
            <color indexed="81"/>
            <rFont val="Times New Roman"/>
            <family val="1"/>
          </rPr>
          <t xml:space="preserve">. </t>
        </r>
      </text>
    </comment>
    <comment ref="E49" authorId="0" shapeId="0">
      <text>
        <r>
          <rPr>
            <b/>
            <sz val="9"/>
            <color indexed="81"/>
            <rFont val="Times New Roman"/>
            <family val="1"/>
          </rPr>
          <t>Raíz no funcional (g) por muestra de 5 plantas.</t>
        </r>
      </text>
    </comment>
    <comment ref="U49" authorId="0" shapeId="0">
      <text>
        <r>
          <rPr>
            <b/>
            <sz val="9"/>
            <color indexed="81"/>
            <rFont val="Times New Roman"/>
            <family val="1"/>
          </rPr>
          <t>Raíz funcional (g) por muestra de 5 plantas</t>
        </r>
        <r>
          <rPr>
            <sz val="9"/>
            <color indexed="81"/>
            <rFont val="Times New Roman"/>
            <family val="1"/>
          </rPr>
          <t xml:space="preserve">. </t>
        </r>
      </text>
    </comment>
    <comment ref="V49" authorId="0" shapeId="0">
      <text>
        <r>
          <rPr>
            <b/>
            <sz val="9"/>
            <color indexed="81"/>
            <rFont val="Times New Roman"/>
            <family val="1"/>
          </rPr>
          <t>Raíz no funcional (g) por muestra de 5 plantas.</t>
        </r>
      </text>
    </comment>
  </commentList>
</comments>
</file>

<file path=xl/comments3.xml><?xml version="1.0" encoding="utf-8"?>
<comments xmlns="http://schemas.openxmlformats.org/spreadsheetml/2006/main">
  <authors>
    <author>Cristian Higuita</author>
  </authors>
  <commentList>
    <comment ref="D13" authorId="0" shapeId="0">
      <text>
        <r>
          <rPr>
            <b/>
            <sz val="9"/>
            <color indexed="81"/>
            <rFont val="Times New Roman"/>
            <family val="1"/>
          </rPr>
          <t>Raíz funcional (g) por muestra de 5 plantas</t>
        </r>
        <r>
          <rPr>
            <sz val="9"/>
            <color indexed="81"/>
            <rFont val="Times New Roman"/>
            <family val="1"/>
          </rPr>
          <t xml:space="preserve">. </t>
        </r>
      </text>
    </comment>
    <comment ref="E13" authorId="0" shapeId="0">
      <text>
        <r>
          <rPr>
            <b/>
            <sz val="9"/>
            <color indexed="81"/>
            <rFont val="Times New Roman"/>
            <family val="1"/>
          </rPr>
          <t>Raíz no funcional (g) por muestra de 5 plantas.</t>
        </r>
      </text>
    </comment>
    <comment ref="D30" authorId="0" shapeId="0">
      <text>
        <r>
          <rPr>
            <b/>
            <sz val="9"/>
            <color indexed="81"/>
            <rFont val="Times New Roman"/>
            <family val="1"/>
          </rPr>
          <t>Raíz funcional (g) por muestra de 5 plantas</t>
        </r>
        <r>
          <rPr>
            <sz val="9"/>
            <color indexed="81"/>
            <rFont val="Times New Roman"/>
            <family val="1"/>
          </rPr>
          <t xml:space="preserve">. </t>
        </r>
      </text>
    </comment>
    <comment ref="E30" authorId="0" shapeId="0">
      <text>
        <r>
          <rPr>
            <b/>
            <sz val="9"/>
            <color indexed="81"/>
            <rFont val="Times New Roman"/>
            <family val="1"/>
          </rPr>
          <t>Raíz no funcional (g) por muestra de 5 plantas.</t>
        </r>
      </text>
    </comment>
    <comment ref="D50" authorId="0" shapeId="0">
      <text>
        <r>
          <rPr>
            <b/>
            <sz val="9"/>
            <color indexed="81"/>
            <rFont val="Times New Roman"/>
            <family val="1"/>
          </rPr>
          <t>Raíz funcional (g) por muestra de 5 plantas</t>
        </r>
        <r>
          <rPr>
            <sz val="9"/>
            <color indexed="81"/>
            <rFont val="Times New Roman"/>
            <family val="1"/>
          </rPr>
          <t xml:space="preserve">. </t>
        </r>
      </text>
    </comment>
    <comment ref="E50" authorId="0" shapeId="0">
      <text>
        <r>
          <rPr>
            <b/>
            <sz val="9"/>
            <color indexed="81"/>
            <rFont val="Times New Roman"/>
            <family val="1"/>
          </rPr>
          <t>Raíz no funcional (g) por muestra de 5 plantas.</t>
        </r>
      </text>
    </comment>
    <comment ref="D67" authorId="0" shapeId="0">
      <text>
        <r>
          <rPr>
            <b/>
            <sz val="9"/>
            <color indexed="81"/>
            <rFont val="Times New Roman"/>
            <family val="1"/>
          </rPr>
          <t>Raíz funcional (g) por muestra de 5 plantas</t>
        </r>
        <r>
          <rPr>
            <sz val="9"/>
            <color indexed="81"/>
            <rFont val="Times New Roman"/>
            <family val="1"/>
          </rPr>
          <t xml:space="preserve">. </t>
        </r>
      </text>
    </comment>
    <comment ref="E67" authorId="0" shapeId="0">
      <text>
        <r>
          <rPr>
            <b/>
            <sz val="9"/>
            <color indexed="81"/>
            <rFont val="Times New Roman"/>
            <family val="1"/>
          </rPr>
          <t>Raíz no funcional (g) por muestra de 5 plantas.</t>
        </r>
      </text>
    </comment>
  </commentList>
</comments>
</file>

<file path=xl/comments4.xml><?xml version="1.0" encoding="utf-8"?>
<comments xmlns="http://schemas.openxmlformats.org/spreadsheetml/2006/main">
  <authors>
    <author>Cristian Higuita</author>
  </authors>
  <commentList>
    <comment ref="M13" authorId="0" shapeId="0">
      <text>
        <r>
          <rPr>
            <b/>
            <sz val="9"/>
            <color indexed="81"/>
            <rFont val="Times New Roman"/>
            <family val="1"/>
          </rPr>
          <t>Raíz funcional (g) por muestra conformadas por diferente cantidad de  plantas</t>
        </r>
        <r>
          <rPr>
            <sz val="9"/>
            <color indexed="81"/>
            <rFont val="Times New Roman"/>
            <family val="1"/>
          </rPr>
          <t xml:space="preserve">. </t>
        </r>
      </text>
    </comment>
    <comment ref="N13" authorId="0" shapeId="0">
      <text>
        <r>
          <rPr>
            <b/>
            <sz val="9"/>
            <color indexed="81"/>
            <rFont val="Times New Roman"/>
            <family val="1"/>
          </rPr>
          <t>Raíz no funcional (g) por muestra conformada por diferente cantidad de plantas.</t>
        </r>
      </text>
    </comment>
  </commentList>
</comments>
</file>

<file path=xl/comments5.xml><?xml version="1.0" encoding="utf-8"?>
<comments xmlns="http://schemas.openxmlformats.org/spreadsheetml/2006/main">
  <authors>
    <author>Cristian Higuita</author>
  </authors>
  <commentList>
    <comment ref="J10" authorId="0" shapeId="0">
      <text>
        <r>
          <rPr>
            <sz val="9"/>
            <color indexed="81"/>
            <rFont val="Tahoma"/>
            <family val="2"/>
          </rPr>
          <t xml:space="preserve">Raíz funcional (g/planta). </t>
        </r>
      </text>
    </comment>
    <comment ref="K10" authorId="0" shapeId="0">
      <text>
        <r>
          <rPr>
            <sz val="9"/>
            <color indexed="81"/>
            <rFont val="Tahoma"/>
            <family val="2"/>
          </rPr>
          <t>Raíz no funcional (g/planta).</t>
        </r>
      </text>
    </comment>
    <comment ref="L10" authorId="0" shapeId="0">
      <text>
        <r>
          <rPr>
            <sz val="9"/>
            <color indexed="81"/>
            <rFont val="Tahoma"/>
            <family val="2"/>
          </rPr>
          <t>Raíz total (gramos/planta).</t>
        </r>
      </text>
    </comment>
    <comment ref="M10" authorId="0" shapeId="0">
      <text>
        <r>
          <rPr>
            <sz val="9"/>
            <color indexed="81"/>
            <rFont val="Tahoma"/>
            <family val="2"/>
          </rPr>
          <t xml:space="preserve">Porcentaje de Raíz funcional. </t>
        </r>
      </text>
    </comment>
    <comment ref="N10" authorId="0" shapeId="0">
      <text>
        <r>
          <rPr>
            <sz val="9"/>
            <color indexed="81"/>
            <rFont val="Tahoma"/>
            <family val="2"/>
          </rPr>
          <t>Porcentaje de Raíz no funcional.</t>
        </r>
      </text>
    </comment>
    <comment ref="O10" authorId="0" shapeId="0">
      <text>
        <r>
          <rPr>
            <sz val="9"/>
            <color indexed="81"/>
            <rFont val="Tahoma"/>
            <family val="2"/>
          </rPr>
          <t>Porcentaje de necrosis en Raíz funcional.</t>
        </r>
        <r>
          <rPr>
            <sz val="9"/>
            <color indexed="81"/>
            <rFont val="Tahoma"/>
            <family val="2"/>
          </rPr>
          <t xml:space="preserve">
</t>
        </r>
      </text>
    </comment>
  </commentList>
</comments>
</file>

<file path=xl/sharedStrings.xml><?xml version="1.0" encoding="utf-8"?>
<sst xmlns="http://schemas.openxmlformats.org/spreadsheetml/2006/main" count="4687" uniqueCount="220">
  <si>
    <t>Finca</t>
  </si>
  <si>
    <t>e1</t>
  </si>
  <si>
    <t>e2</t>
  </si>
  <si>
    <t>e3</t>
  </si>
  <si>
    <t>e4</t>
  </si>
  <si>
    <t>e5</t>
  </si>
  <si>
    <t>e6</t>
  </si>
  <si>
    <t>e7</t>
  </si>
  <si>
    <t>e8</t>
  </si>
  <si>
    <t>e9</t>
  </si>
  <si>
    <t>e10</t>
  </si>
  <si>
    <t>Evaluación porcentaje de necrosis en raiz funcional</t>
  </si>
  <si>
    <t>Paraiso</t>
  </si>
  <si>
    <t>Negritos</t>
  </si>
  <si>
    <t>Tatiana</t>
  </si>
  <si>
    <t>Alameda</t>
  </si>
  <si>
    <t>sur</t>
  </si>
  <si>
    <t>centro</t>
  </si>
  <si>
    <t>norte</t>
  </si>
  <si>
    <t>Fecha</t>
  </si>
  <si>
    <t>R. similis</t>
  </si>
  <si>
    <t xml:space="preserve">Helicotylenchus </t>
  </si>
  <si>
    <t>Meloidogyne</t>
  </si>
  <si>
    <t>RF</t>
  </si>
  <si>
    <t>RNF</t>
  </si>
  <si>
    <t>Hoplolaimus</t>
  </si>
  <si>
    <t>Pratylenchus</t>
  </si>
  <si>
    <t>Rotylenchus</t>
  </si>
  <si>
    <t>RF    (g/p)</t>
  </si>
  <si>
    <t>RNF (g/p)</t>
  </si>
  <si>
    <t>%RF</t>
  </si>
  <si>
    <t>%RNF</t>
  </si>
  <si>
    <t>% Necrosis RF</t>
  </si>
  <si>
    <t>Helicoty</t>
  </si>
  <si>
    <t>Pratylen</t>
  </si>
  <si>
    <t>Rotylen</t>
  </si>
  <si>
    <t>Meloidogy</t>
  </si>
  <si>
    <t>Hoplolai</t>
  </si>
  <si>
    <t>Total Fito</t>
  </si>
  <si>
    <t>RT (g/p)</t>
  </si>
  <si>
    <t>RNF (gr)</t>
  </si>
  <si>
    <t xml:space="preserve"> RF (gr)</t>
  </si>
  <si>
    <t>LABORATORIO DE CENIBANANO</t>
  </si>
  <si>
    <t>F-01-032</t>
  </si>
  <si>
    <t>Versión 01</t>
  </si>
  <si>
    <t>Observaciones:</t>
  </si>
  <si>
    <t>Página 1 de 2</t>
  </si>
  <si>
    <t>Página 2 de 2</t>
  </si>
  <si>
    <t>Radophulus similis</t>
  </si>
  <si>
    <t>L1</t>
  </si>
  <si>
    <t>L2</t>
  </si>
  <si>
    <t>Version 01</t>
  </si>
  <si>
    <t>F-001-032</t>
  </si>
  <si>
    <t>Datos de Contacto (E-mail, Telefono): ___________________________________________________________________________________________</t>
  </si>
  <si>
    <t>Versión 02</t>
  </si>
  <si>
    <t>Fecha  De Recepción (dd/mm/aa/): ________________________</t>
  </si>
  <si>
    <t>Procesada por: _______________________________________________________________________________________________________________</t>
  </si>
  <si>
    <t>Codigo</t>
  </si>
  <si>
    <t># Plantas</t>
  </si>
  <si>
    <t>Helicoty.</t>
  </si>
  <si>
    <t>Meloidog.</t>
  </si>
  <si>
    <t>Hoplola.</t>
  </si>
  <si>
    <t>Pratylench</t>
  </si>
  <si>
    <t>Lote / Btln</t>
  </si>
  <si>
    <t>Gr RF en 100 gr</t>
  </si>
  <si>
    <t>F-01-</t>
  </si>
  <si>
    <t>Suelo</t>
  </si>
  <si>
    <t>Hora:________________</t>
  </si>
  <si>
    <t>Colectó:__________________</t>
  </si>
  <si>
    <t>Lote/Btlon</t>
  </si>
  <si>
    <t>No Fitoparásitos Monon./Otros</t>
  </si>
  <si>
    <t>No fitoparasitos (Monon./otros)</t>
  </si>
  <si>
    <t>Mononquidos</t>
  </si>
  <si>
    <t>Total Nematodos no fitoparasitos</t>
  </si>
  <si>
    <t>Otros</t>
  </si>
  <si>
    <t># Muestreo</t>
  </si>
  <si>
    <t>Finca: ___________________________________________</t>
  </si>
  <si>
    <t>Fecha  De Colecta: ________________________________</t>
  </si>
  <si>
    <t>Conteo de Nematodos (dd/mm/aa):________________________________________</t>
  </si>
  <si>
    <t>Recibe:__________________________________________</t>
  </si>
  <si>
    <t>Finca:_____________________________</t>
  </si>
  <si>
    <t>Fecha  De Recepción (dd/mm/aa/): ____________________________</t>
  </si>
  <si>
    <t>Hora:___________________</t>
  </si>
  <si>
    <t>Recibe:_______________________________</t>
  </si>
  <si>
    <t>Colectó:_________________________</t>
  </si>
  <si>
    <t>Fecha de colecta(dd/mm/aa/):___________________</t>
  </si>
  <si>
    <t>Procesada por:________________________________________________________________________________</t>
  </si>
  <si>
    <t>Datos de Contacto (E-mail, Teléfoo9:________________________________________</t>
  </si>
  <si>
    <t>Evaluación (dd/mm/aa):_____________________________________________</t>
  </si>
  <si>
    <t>Colectó:____________________</t>
  </si>
  <si>
    <t>Recibe:___________________________________________</t>
  </si>
  <si>
    <t>Evaluación (dd/mm/aa):_____________________________</t>
  </si>
  <si>
    <t>Fecha  De Colecta: _________________________________</t>
  </si>
  <si>
    <t>Conteo de Nematodos (dd/mm/aa):_________________________________________</t>
  </si>
  <si>
    <t>EVALUACIÓN DE CRECIMIENTO Y DESARROLLO PLANTAS EN ESTADO F10 AL INICIO DE LA APLICACIÓN DEL PRODUCTO VERANGO FINCAS BANAFRUT CONVENIO AUGURA-BANAFRUT-BAYER</t>
  </si>
  <si>
    <t>F-01-033</t>
  </si>
  <si>
    <t>Altura</t>
  </si>
  <si>
    <t>Diam.</t>
  </si>
  <si>
    <t>Cinta</t>
  </si>
  <si>
    <t>#Hojas</t>
  </si>
  <si>
    <t>Candela</t>
  </si>
  <si>
    <t>PLANTA MADRE</t>
  </si>
  <si>
    <t>HIJO EN F10</t>
  </si>
  <si>
    <t>OBSERVACIONES</t>
  </si>
  <si>
    <t>Semana: _______________________________________________</t>
  </si>
  <si>
    <r>
      <t>Finca: _________</t>
    </r>
    <r>
      <rPr>
        <b/>
        <u/>
        <sz val="12"/>
        <color theme="1"/>
        <rFont val="Times New Roman"/>
        <family val="1"/>
      </rPr>
      <t>LUISA FERNANDA</t>
    </r>
    <r>
      <rPr>
        <b/>
        <sz val="12"/>
        <color theme="1"/>
        <rFont val="Times New Roman"/>
        <family val="1"/>
      </rPr>
      <t>_______________________</t>
    </r>
  </si>
  <si>
    <t>Diametro   Si &gt; 1 mt.</t>
  </si>
  <si>
    <t>Fecha  de evaluación (dd/mm/aa/): _______________________________________</t>
  </si>
  <si>
    <t>Responsable de la evaluacion:_____________________________________________</t>
  </si>
  <si>
    <t>Página 2 de 4</t>
  </si>
  <si>
    <t>Página 1 de 4</t>
  </si>
  <si>
    <t xml:space="preserve">                VERANGO                       </t>
  </si>
  <si>
    <t xml:space="preserve">                TESTIGO                       </t>
  </si>
  <si>
    <r>
      <t>Finca: _________</t>
    </r>
    <r>
      <rPr>
        <b/>
        <u/>
        <sz val="12"/>
        <color theme="1"/>
        <rFont val="Times New Roman"/>
        <family val="1"/>
      </rPr>
      <t>SIERRA MORENA</t>
    </r>
    <r>
      <rPr>
        <b/>
        <sz val="12"/>
        <color theme="1"/>
        <rFont val="Times New Roman"/>
        <family val="1"/>
      </rPr>
      <t>_______________________</t>
    </r>
  </si>
  <si>
    <r>
      <t>Finca: _________</t>
    </r>
    <r>
      <rPr>
        <b/>
        <u/>
        <sz val="12"/>
        <color theme="1"/>
        <rFont val="Times New Roman"/>
        <family val="1"/>
      </rPr>
      <t>SIERRA MORENA</t>
    </r>
    <r>
      <rPr>
        <b/>
        <sz val="12"/>
        <color theme="1"/>
        <rFont val="Times New Roman"/>
        <family val="1"/>
      </rPr>
      <t>________________________</t>
    </r>
  </si>
  <si>
    <r>
      <t>Finca: _________</t>
    </r>
    <r>
      <rPr>
        <b/>
        <u/>
        <sz val="12"/>
        <color theme="1"/>
        <rFont val="Times New Roman"/>
        <family val="1"/>
      </rPr>
      <t>CAROLINA________</t>
    </r>
    <r>
      <rPr>
        <b/>
        <sz val="12"/>
        <color theme="1"/>
        <rFont val="Times New Roman"/>
        <family val="1"/>
      </rPr>
      <t>_______________________</t>
    </r>
  </si>
  <si>
    <r>
      <t>Finca: _________</t>
    </r>
    <r>
      <rPr>
        <b/>
        <u/>
        <sz val="12"/>
        <color theme="1"/>
        <rFont val="Times New Roman"/>
        <family val="1"/>
      </rPr>
      <t>CAROLINA_________</t>
    </r>
    <r>
      <rPr>
        <b/>
        <sz val="12"/>
        <color theme="1"/>
        <rFont val="Times New Roman"/>
        <family val="1"/>
      </rPr>
      <t>_______________________</t>
    </r>
  </si>
  <si>
    <r>
      <t>Finca: _________</t>
    </r>
    <r>
      <rPr>
        <b/>
        <u/>
        <sz val="12"/>
        <color theme="1"/>
        <rFont val="Times New Roman"/>
        <family val="1"/>
      </rPr>
      <t>CAROLINA________</t>
    </r>
    <r>
      <rPr>
        <b/>
        <sz val="12"/>
        <color theme="1"/>
        <rFont val="Times New Roman"/>
        <family val="1"/>
      </rPr>
      <t>________________________</t>
    </r>
  </si>
  <si>
    <t>Página 3 de 4</t>
  </si>
  <si>
    <t>Página 4 de 4</t>
  </si>
  <si>
    <t>Evaluar el efecto de Solvigo 108 SC para el control de R. similis y su efecto en Vigor Y productividad.</t>
  </si>
  <si>
    <t>BANANAL</t>
  </si>
  <si>
    <t>Muestra</t>
  </si>
  <si>
    <r>
      <t>______</t>
    </r>
    <r>
      <rPr>
        <b/>
        <u/>
        <sz val="12"/>
        <color theme="1"/>
        <rFont val="Times New Roman"/>
        <family val="1"/>
      </rPr>
      <t>TESTIGO____</t>
    </r>
  </si>
  <si>
    <r>
      <t>______</t>
    </r>
    <r>
      <rPr>
        <b/>
        <u/>
        <sz val="12"/>
        <color theme="1"/>
        <rFont val="Times New Roman"/>
        <family val="1"/>
      </rPr>
      <t>TRATAMIENTO___</t>
    </r>
  </si>
  <si>
    <r>
      <t>____</t>
    </r>
    <r>
      <rPr>
        <b/>
        <u/>
        <sz val="12"/>
        <color theme="1"/>
        <rFont val="Times New Roman"/>
        <family val="1"/>
      </rPr>
      <t>TRATAMIENTO___</t>
    </r>
  </si>
  <si>
    <t xml:space="preserve">EVALUAR EL EFECTO DEL PRODUCTO X SOBRE EL CONTROL DE de R. similis Y SU EFECTO EN VIGOR Y PRODUCTIVIDAD </t>
  </si>
  <si>
    <t>Finca: ___________________</t>
  </si>
  <si>
    <t>Observciones:</t>
  </si>
  <si>
    <t>Finca: ____________________</t>
  </si>
  <si>
    <t>Hora:____________________</t>
  </si>
  <si>
    <t>Evaluación (dd/mm/aa):___________________________________</t>
  </si>
  <si>
    <t>Colectó:______________________</t>
  </si>
  <si>
    <r>
      <t>Zona: ___</t>
    </r>
    <r>
      <rPr>
        <b/>
        <u/>
        <sz val="12"/>
        <color theme="1"/>
        <rFont val="Times New Roman"/>
        <family val="1"/>
      </rPr>
      <t>Santa Marta</t>
    </r>
    <r>
      <rPr>
        <b/>
        <sz val="12"/>
        <color theme="1"/>
        <rFont val="Times New Roman"/>
        <family val="1"/>
      </rPr>
      <t>___________________________</t>
    </r>
  </si>
  <si>
    <r>
      <t>Zona: ___</t>
    </r>
    <r>
      <rPr>
        <b/>
        <u/>
        <sz val="12"/>
        <color theme="1"/>
        <rFont val="Times New Roman"/>
        <family val="1"/>
      </rPr>
      <t>Urabá</t>
    </r>
    <r>
      <rPr>
        <b/>
        <sz val="12"/>
        <color theme="1"/>
        <rFont val="Times New Roman"/>
        <family val="1"/>
      </rPr>
      <t>___________________________________</t>
    </r>
  </si>
  <si>
    <r>
      <t>Zona: _____</t>
    </r>
    <r>
      <rPr>
        <b/>
        <u/>
        <sz val="12"/>
        <color theme="1"/>
        <rFont val="Times New Roman"/>
        <family val="1"/>
      </rPr>
      <t>Urabá</t>
    </r>
    <r>
      <rPr>
        <b/>
        <sz val="12"/>
        <color theme="1"/>
        <rFont val="Times New Roman"/>
        <family val="1"/>
      </rPr>
      <t>_____________________</t>
    </r>
  </si>
  <si>
    <t>Evaluación (dd/mm/aa):____________________________________</t>
  </si>
  <si>
    <t>Conteo de Nematodos (dd/mm/aa):_____________________________________________</t>
  </si>
  <si>
    <t>Fecha  De Colecta: _____________________________________</t>
  </si>
  <si>
    <t>Hora:______________________</t>
  </si>
  <si>
    <t xml:space="preserve">EVALUACIÓN DE SANIDAD DE RAÍCES Y CONTEOS POBLACIONALES DE NEMATODOS. EVALUAR EL EFECTO DEL PRODUCTO X SOBRE EL CONTROL DE de R. similis Y SU EFECTO EN VIGOR Y PRODUCTIVIDAD </t>
  </si>
  <si>
    <t>EVALUACIÓN DE SANIDAD DE RAÍCES Y CONTEOS POBLACIONALES DE NEMATODOS. EVALUAR EL EFECTO DEL PRODUCTO X SOBRE EL CONTROL DE de R. similis Y SU EFECTO EN VIGOR Y PRODUCTIVIDAD.</t>
  </si>
  <si>
    <t>ZONA</t>
  </si>
  <si>
    <t>URABA</t>
  </si>
  <si>
    <t>TTO</t>
  </si>
  <si>
    <t>Testigo</t>
  </si>
  <si>
    <t>Tratamiento</t>
  </si>
  <si>
    <t>RANCHO ALEGRE</t>
  </si>
  <si>
    <t>SANTA MARTA</t>
  </si>
  <si>
    <t>CABALLO 1</t>
  </si>
  <si>
    <t>MANDESA</t>
  </si>
  <si>
    <t>Zona</t>
  </si>
  <si>
    <t>Tto</t>
  </si>
  <si>
    <t>A1</t>
  </si>
  <si>
    <t>B2</t>
  </si>
  <si>
    <t>C3</t>
  </si>
  <si>
    <t>A4</t>
  </si>
  <si>
    <t>B5</t>
  </si>
  <si>
    <t>C6</t>
  </si>
  <si>
    <t>A7</t>
  </si>
  <si>
    <t>B8</t>
  </si>
  <si>
    <t>C9</t>
  </si>
  <si>
    <t>A10</t>
  </si>
  <si>
    <t>B11</t>
  </si>
  <si>
    <t>A12</t>
  </si>
  <si>
    <t>A13</t>
  </si>
  <si>
    <t>B14</t>
  </si>
  <si>
    <t>C15</t>
  </si>
  <si>
    <t>A16</t>
  </si>
  <si>
    <t>B17</t>
  </si>
  <si>
    <t>C18</t>
  </si>
  <si>
    <t>A19</t>
  </si>
  <si>
    <t>B20</t>
  </si>
  <si>
    <t>C12</t>
  </si>
  <si>
    <t>A2</t>
  </si>
  <si>
    <t>A3</t>
  </si>
  <si>
    <t>A5</t>
  </si>
  <si>
    <t>A6</t>
  </si>
  <si>
    <t>A8</t>
  </si>
  <si>
    <t>A9</t>
  </si>
  <si>
    <t>A11</t>
  </si>
  <si>
    <t>A14</t>
  </si>
  <si>
    <t>A15</t>
  </si>
  <si>
    <t>A17</t>
  </si>
  <si>
    <t>A18</t>
  </si>
  <si>
    <t>A20</t>
  </si>
  <si>
    <t>B1</t>
  </si>
  <si>
    <t>C2</t>
  </si>
  <si>
    <t>B4</t>
  </si>
  <si>
    <t>C5</t>
  </si>
  <si>
    <t>B7</t>
  </si>
  <si>
    <t>C8</t>
  </si>
  <si>
    <t>B10</t>
  </si>
  <si>
    <t>C11</t>
  </si>
  <si>
    <t>B13</t>
  </si>
  <si>
    <t>C14</t>
  </si>
  <si>
    <t>B16</t>
  </si>
  <si>
    <t>C17</t>
  </si>
  <si>
    <t>B19</t>
  </si>
  <si>
    <t>C20</t>
  </si>
  <si>
    <t>B3</t>
  </si>
  <si>
    <t>B6</t>
  </si>
  <si>
    <t>B9</t>
  </si>
  <si>
    <t>B12</t>
  </si>
  <si>
    <t>B15</t>
  </si>
  <si>
    <t>B18</t>
  </si>
  <si>
    <t>Raíz fncional</t>
  </si>
  <si>
    <t>Raíz afecda</t>
  </si>
  <si>
    <t>Raíz no fncional</t>
  </si>
  <si>
    <t>C1</t>
  </si>
  <si>
    <t>C4</t>
  </si>
  <si>
    <t>C7</t>
  </si>
  <si>
    <t>C10</t>
  </si>
  <si>
    <t>C13</t>
  </si>
  <si>
    <t>C16</t>
  </si>
  <si>
    <t>C19</t>
  </si>
  <si>
    <t xml:space="preserve">  </t>
  </si>
  <si>
    <t xml:space="preserve"> </t>
  </si>
  <si>
    <t>El ensayo es refiere a la evaluación de sanidad de raíces en plantas de banano, para ello se seleccionaron , 2 fincas en el Urabá antioqueño (Racho Alegre y Bananal) y do Fincas en Santa Marta (CAballo 1 y Mandesa) en cada una de ellas se seleccionó un lote en el cual aleatoriamente se distribuyeron los dos tratamientos: aplicación de Solvigo y no aplicación de nada (Testigo).  El Sovigo se espera mejore el desarrollo radicular y el control de nematodos. Antes de realizar la aplicación del solvigo se realizó una evaluacion de la sanidad de raíces en el área donde se montaría  el experimento, la cual ya se encontraba aleatorizada con el nombre de los tratamientos a evaluar (muestreo 1). Posteriormente se procedió a la aplicacion de los tratamientos y pasados 8 semanas de la aplicación  se procedio a realizar un segundo muestreo y 8 semanas despues un tercer muestreo para evaluar la sanidad radicular, para un total de  3 muestreos.   La muestra estaba conformada por raíces de una  planta recien parida y en cada muestreo es tomaron 20 muestras por tratamiento en cada una de las fincas.  Es de aclarar que cada vez que se realizó el muestreo, éste fue a plantas diferentes al muestreo previo.                                                                                                                                             La sanidad de raíces consiste en evaluar RF= RAÍZ FUNCIONAL, RNF= RAÍZ NO FUNCIONAL RT= RAÍCES TOTALES (todas expresadas en gramos por planta). Posteriormente se calculó el porcentaje de raíces funcionales (%RF), el porcentaje de raíces no funcionales (%RNF) y el porcentaje de necrosis de raíces funcionales (%NRF). A partir de 100 gramos de raíces funcionales se realizó el conteo de nematodos fitopatogenos y de nematódos no fitopatogenos (mononquidos y otros).  La presencia de nematodos fitopatogenos se cree estan asociados con la disminución de raíces funcionales y que el porcentaje de necrosis esta estrechamente realcionado con la presencia de Radophulos similis.  Seria interesante tamabién ver que diferencias hay de los parametros evaluados entre las dos zonas de Uraa y Santa Marta.</t>
  </si>
  <si>
    <t>Esta evaluación tiene las mismas características del screaning en cuanto a la distribución, aplicación de tratamientos y muestreo, la diferencia es que aca la muestra estaba conformada por raícees de 5 plantas y se tomó una muestra por tratamiento por finca.  Adicionalmente este muestreo se realiza cada cuatro semanaas a partir de la aplicación del producto y el seguimiento será a dos años, actualemnte llevamos 13 muestreos.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</si>
</sst>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x14ac:knownFonts="1">
    <font>
      <sz val="11"/>
      <color theme="1"/>
      <name val="Calibri"/>
      <family val="2"/>
      <scheme val="minor"/>
    </font>
    <font>
      <sz val="9"/>
      <color indexed="81"/>
      <name val="Tahoma"/>
      <family val="2"/>
    </font>
    <font>
      <b/>
      <sz val="11"/>
      <color indexed="8"/>
      <name val="Calibri"/>
      <family val="2"/>
    </font>
    <font>
      <sz val="8"/>
      <name val="Calibri"/>
      <family val="2"/>
    </font>
    <font>
      <sz val="10"/>
      <name val="Arial"/>
      <family val="2"/>
    </font>
    <font>
      <b/>
      <sz val="11"/>
      <color indexed="8"/>
      <name val="Times New Roman"/>
      <family val="1"/>
    </font>
    <font>
      <b/>
      <i/>
      <sz val="11"/>
      <color indexed="8"/>
      <name val="Times New Roman"/>
      <family val="1"/>
    </font>
    <font>
      <sz val="11"/>
      <name val="Times New Roman"/>
      <family val="1"/>
    </font>
    <font>
      <b/>
      <sz val="9"/>
      <color indexed="81"/>
      <name val="Times New Roman"/>
      <family val="1"/>
    </font>
    <font>
      <sz val="9"/>
      <color indexed="81"/>
      <name val="Times New Roman"/>
      <family val="1"/>
    </font>
    <font>
      <b/>
      <sz val="10"/>
      <color indexed="8"/>
      <name val="Times New Roman"/>
      <family val="1"/>
    </font>
    <font>
      <b/>
      <i/>
      <sz val="10"/>
      <color indexed="8"/>
      <name val="Times New Roman"/>
      <family val="1"/>
    </font>
    <font>
      <b/>
      <sz val="12"/>
      <color indexed="8"/>
      <name val="Times New Roman"/>
      <family val="1"/>
    </font>
    <font>
      <b/>
      <i/>
      <sz val="12"/>
      <color indexed="8"/>
      <name val="Times New Roman"/>
      <family val="1"/>
    </font>
    <font>
      <sz val="12"/>
      <color indexed="8"/>
      <name val="Times New Roman"/>
      <family val="1"/>
    </font>
    <font>
      <sz val="11"/>
      <name val="Calibri"/>
      <family val="2"/>
      <scheme val="minor"/>
    </font>
    <font>
      <sz val="10"/>
      <color theme="1"/>
      <name val="Times New Roman"/>
      <family val="1"/>
    </font>
    <font>
      <sz val="12"/>
      <color theme="1"/>
      <name val="Times New Roman"/>
      <family val="1"/>
    </font>
    <font>
      <b/>
      <sz val="12"/>
      <color theme="1"/>
      <name val="Times New Roman"/>
      <family val="1"/>
    </font>
    <font>
      <b/>
      <sz val="14"/>
      <color theme="1"/>
      <name val="Times New Roman"/>
      <family val="1"/>
    </font>
    <font>
      <sz val="14"/>
      <color theme="1"/>
      <name val="Calibri"/>
      <family val="2"/>
      <scheme val="minor"/>
    </font>
    <font>
      <sz val="11"/>
      <color theme="1"/>
      <name val="Times New Roman"/>
      <family val="1"/>
    </font>
    <font>
      <sz val="11"/>
      <color indexed="8"/>
      <name val="Calibri"/>
      <family val="2"/>
    </font>
    <font>
      <b/>
      <u/>
      <sz val="12"/>
      <color theme="1"/>
      <name val="Times New Roman"/>
      <family val="1"/>
    </font>
    <font>
      <b/>
      <sz val="11"/>
      <color theme="1"/>
      <name val="Times New Roman"/>
      <family val="1"/>
    </font>
  </fonts>
  <fills count="11">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0"/>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CC99FF"/>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0000"/>
        <bgColor indexed="64"/>
      </patternFill>
    </fill>
  </fills>
  <borders count="45">
    <border>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s>
  <cellStyleXfs count="2">
    <xf numFmtId="0" fontId="0" fillId="0" borderId="0"/>
    <xf numFmtId="0" fontId="4" fillId="0" borderId="0"/>
  </cellStyleXfs>
  <cellXfs count="606">
    <xf numFmtId="0" fontId="0" fillId="0" borderId="0" xfId="0"/>
    <xf numFmtId="0" fontId="2" fillId="0" borderId="0" xfId="0" applyFont="1"/>
    <xf numFmtId="0" fontId="0" fillId="0" borderId="0" xfId="0" applyFill="1"/>
    <xf numFmtId="0" fontId="2" fillId="0" borderId="0" xfId="0" applyFont="1" applyFill="1"/>
    <xf numFmtId="0" fontId="15" fillId="0" borderId="0" xfId="0" applyFont="1" applyFill="1"/>
    <xf numFmtId="0" fontId="6"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2" xfId="0" applyFont="1" applyFill="1" applyBorder="1" applyAlignment="1">
      <alignment horizontal="center" vertical="center" wrapText="1"/>
    </xf>
    <xf numFmtId="0" fontId="16" fillId="0" borderId="3" xfId="0" applyFont="1" applyFill="1" applyBorder="1" applyAlignment="1">
      <alignment horizontal="center" vertical="center"/>
    </xf>
    <xf numFmtId="0" fontId="16" fillId="0" borderId="4"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6" xfId="0" applyFont="1" applyFill="1" applyBorder="1" applyAlignment="1">
      <alignment horizontal="center" vertical="center"/>
    </xf>
    <xf numFmtId="0" fontId="16" fillId="0" borderId="7" xfId="0" applyFont="1" applyFill="1" applyBorder="1" applyAlignment="1">
      <alignment horizontal="center" vertical="center"/>
    </xf>
    <xf numFmtId="0" fontId="16" fillId="0" borderId="8" xfId="0" applyFont="1" applyFill="1" applyBorder="1" applyAlignment="1">
      <alignment horizontal="center" vertical="center"/>
    </xf>
    <xf numFmtId="0" fontId="16" fillId="0" borderId="9" xfId="0" applyFont="1" applyFill="1" applyBorder="1" applyAlignment="1">
      <alignment horizontal="center" vertical="center"/>
    </xf>
    <xf numFmtId="0" fontId="11" fillId="2" borderId="10" xfId="0" applyFont="1" applyFill="1" applyBorder="1" applyAlignment="1">
      <alignment horizontal="center" vertical="center" wrapText="1"/>
    </xf>
    <xf numFmtId="0" fontId="12" fillId="2" borderId="2" xfId="0" applyFont="1" applyFill="1" applyBorder="1" applyAlignment="1">
      <alignment horizontal="center"/>
    </xf>
    <xf numFmtId="0" fontId="12" fillId="2" borderId="2" xfId="0" applyFont="1" applyFill="1" applyBorder="1" applyAlignment="1">
      <alignment horizontal="center" vertical="center" wrapText="1"/>
    </xf>
    <xf numFmtId="0" fontId="0" fillId="0" borderId="0" xfId="0" applyFill="1" applyAlignment="1">
      <alignment horizontal="center" vertical="center"/>
    </xf>
    <xf numFmtId="0" fontId="16" fillId="0" borderId="16" xfId="0" applyFont="1" applyFill="1" applyBorder="1" applyAlignment="1">
      <alignment vertical="center"/>
    </xf>
    <xf numFmtId="0" fontId="12" fillId="2" borderId="2" xfId="0" applyFont="1" applyFill="1" applyBorder="1" applyAlignment="1">
      <alignment horizontal="center" vertical="center"/>
    </xf>
    <xf numFmtId="0" fontId="21" fillId="0" borderId="4" xfId="0" applyFont="1" applyFill="1" applyBorder="1" applyAlignment="1">
      <alignment horizontal="center" vertical="center"/>
    </xf>
    <xf numFmtId="0" fontId="21" fillId="0" borderId="19" xfId="0" applyFont="1" applyFill="1" applyBorder="1" applyAlignment="1">
      <alignment horizontal="center" vertical="center"/>
    </xf>
    <xf numFmtId="14" fontId="7" fillId="0" borderId="3" xfId="0" applyNumberFormat="1" applyFont="1" applyFill="1" applyBorder="1" applyAlignment="1">
      <alignment horizontal="center" vertical="center"/>
    </xf>
    <xf numFmtId="0" fontId="7" fillId="0" borderId="4" xfId="0" applyFont="1" applyFill="1" applyBorder="1" applyAlignment="1">
      <alignment horizontal="center" vertical="center"/>
    </xf>
    <xf numFmtId="16" fontId="7" fillId="0" borderId="4" xfId="0" applyNumberFormat="1" applyFont="1" applyFill="1" applyBorder="1" applyAlignment="1">
      <alignment horizontal="center" vertical="center"/>
    </xf>
    <xf numFmtId="164" fontId="7" fillId="0" borderId="4" xfId="0" applyNumberFormat="1" applyFont="1" applyFill="1" applyBorder="1" applyAlignment="1">
      <alignment horizontal="center" vertical="center"/>
    </xf>
    <xf numFmtId="164" fontId="7" fillId="0" borderId="4" xfId="0" applyNumberFormat="1" applyFont="1" applyFill="1" applyBorder="1" applyAlignment="1" applyProtection="1">
      <alignment horizontal="center" vertical="center"/>
      <protection hidden="1"/>
    </xf>
    <xf numFmtId="0" fontId="7" fillId="0" borderId="11" xfId="0" applyFont="1" applyFill="1" applyBorder="1" applyAlignment="1">
      <alignment horizontal="center" vertical="center"/>
    </xf>
    <xf numFmtId="16" fontId="7" fillId="0" borderId="11" xfId="0" applyNumberFormat="1" applyFont="1" applyFill="1" applyBorder="1" applyAlignment="1">
      <alignment horizontal="center" vertical="center"/>
    </xf>
    <xf numFmtId="164" fontId="7" fillId="0" borderId="11" xfId="0" applyNumberFormat="1" applyFont="1" applyFill="1" applyBorder="1" applyAlignment="1">
      <alignment horizontal="center" vertical="center"/>
    </xf>
    <xf numFmtId="164" fontId="7" fillId="0" borderId="11" xfId="0" applyNumberFormat="1" applyFont="1" applyFill="1" applyBorder="1" applyAlignment="1" applyProtection="1">
      <alignment horizontal="center" vertical="center"/>
      <protection hidden="1"/>
    </xf>
    <xf numFmtId="14" fontId="7" fillId="0" borderId="13" xfId="0" applyNumberFormat="1" applyFont="1" applyFill="1" applyBorder="1" applyAlignment="1">
      <alignment horizontal="center" vertical="center"/>
    </xf>
    <xf numFmtId="14" fontId="7" fillId="0" borderId="6" xfId="0" applyNumberFormat="1" applyFont="1" applyFill="1" applyBorder="1" applyAlignment="1">
      <alignment horizontal="center" vertical="center"/>
    </xf>
    <xf numFmtId="0" fontId="7" fillId="0" borderId="19" xfId="0" applyFont="1" applyFill="1" applyBorder="1" applyAlignment="1">
      <alignment horizontal="center" vertical="center"/>
    </xf>
    <xf numFmtId="16" fontId="7" fillId="0" borderId="19" xfId="0" applyNumberFormat="1" applyFont="1" applyFill="1" applyBorder="1" applyAlignment="1">
      <alignment horizontal="center" vertical="center"/>
    </xf>
    <xf numFmtId="164" fontId="7" fillId="0" borderId="19" xfId="0" applyNumberFormat="1" applyFont="1" applyFill="1" applyBorder="1" applyAlignment="1">
      <alignment horizontal="center" vertical="center"/>
    </xf>
    <xf numFmtId="164" fontId="7" fillId="0" borderId="19" xfId="0" applyNumberFormat="1" applyFont="1" applyFill="1" applyBorder="1" applyAlignment="1" applyProtection="1">
      <alignment horizontal="center" vertical="center"/>
      <protection hidden="1"/>
    </xf>
    <xf numFmtId="0" fontId="16" fillId="0" borderId="20" xfId="0" applyFont="1" applyFill="1" applyBorder="1" applyAlignment="1">
      <alignment horizontal="center" vertical="center"/>
    </xf>
    <xf numFmtId="0" fontId="2" fillId="0" borderId="0" xfId="0" applyFont="1" applyFill="1" applyAlignment="1">
      <alignment horizontal="center" vertical="center"/>
    </xf>
    <xf numFmtId="0" fontId="16" fillId="0" borderId="38" xfId="0" applyFont="1" applyFill="1" applyBorder="1" applyAlignment="1">
      <alignment horizontal="center" vertical="center"/>
    </xf>
    <xf numFmtId="0" fontId="16" fillId="0" borderId="26" xfId="0" applyFont="1" applyFill="1" applyBorder="1" applyAlignment="1">
      <alignment horizontal="center" vertical="center"/>
    </xf>
    <xf numFmtId="0" fontId="0" fillId="0" borderId="0" xfId="0" applyFill="1" applyAlignment="1">
      <alignment horizontal="center"/>
    </xf>
    <xf numFmtId="0" fontId="22" fillId="0" borderId="14" xfId="0" applyFont="1" applyBorder="1" applyAlignment="1">
      <alignment horizontal="center" vertical="center"/>
    </xf>
    <xf numFmtId="0" fontId="22" fillId="0" borderId="18" xfId="0" applyFont="1" applyBorder="1" applyAlignment="1">
      <alignment horizontal="center" vertical="center"/>
    </xf>
    <xf numFmtId="0" fontId="22" fillId="0" borderId="5" xfId="0" applyFont="1" applyBorder="1" applyAlignment="1">
      <alignment horizontal="center" vertical="center"/>
    </xf>
    <xf numFmtId="0" fontId="16" fillId="0" borderId="20" xfId="0" applyFont="1" applyFill="1" applyBorder="1" applyAlignment="1">
      <alignment horizontal="center" vertical="center"/>
    </xf>
    <xf numFmtId="0" fontId="14" fillId="3" borderId="5" xfId="0" applyFont="1" applyFill="1" applyBorder="1" applyAlignment="1">
      <alignment horizontal="center" vertical="center" wrapText="1"/>
    </xf>
    <xf numFmtId="0" fontId="14" fillId="3" borderId="14" xfId="0" applyFont="1" applyFill="1" applyBorder="1" applyAlignment="1">
      <alignment horizontal="center" vertical="center" wrapText="1"/>
    </xf>
    <xf numFmtId="164" fontId="17" fillId="3" borderId="11" xfId="0" applyNumberFormat="1" applyFont="1" applyFill="1" applyBorder="1" applyAlignment="1">
      <alignment horizontal="center" vertical="center"/>
    </xf>
    <xf numFmtId="0" fontId="17" fillId="3" borderId="36" xfId="0" applyFont="1" applyFill="1" applyBorder="1" applyAlignment="1">
      <alignment horizontal="center" vertical="center"/>
    </xf>
    <xf numFmtId="0" fontId="14" fillId="3" borderId="36" xfId="0" applyFont="1" applyFill="1" applyBorder="1" applyAlignment="1">
      <alignment horizontal="center" vertical="center"/>
    </xf>
    <xf numFmtId="0" fontId="14" fillId="4" borderId="4" xfId="0" applyFont="1" applyFill="1" applyBorder="1" applyAlignment="1">
      <alignment horizontal="center" vertical="center"/>
    </xf>
    <xf numFmtId="0" fontId="14" fillId="4"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14" fillId="4" borderId="11" xfId="0" applyFont="1" applyFill="1" applyBorder="1" applyAlignment="1">
      <alignment horizontal="center" vertical="center"/>
    </xf>
    <xf numFmtId="0" fontId="14" fillId="4" borderId="11"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14" fillId="4" borderId="11" xfId="0" applyFont="1" applyFill="1" applyBorder="1" applyAlignment="1">
      <alignment horizontal="center"/>
    </xf>
    <xf numFmtId="0" fontId="14" fillId="4" borderId="14" xfId="0" applyFont="1" applyFill="1" applyBorder="1" applyAlignment="1">
      <alignment horizontal="center" vertical="center" wrapText="1"/>
    </xf>
    <xf numFmtId="0" fontId="14" fillId="4" borderId="36" xfId="0" applyFont="1" applyFill="1" applyBorder="1" applyAlignment="1">
      <alignment horizontal="center" vertical="center"/>
    </xf>
    <xf numFmtId="0" fontId="14" fillId="4" borderId="36" xfId="0" applyFont="1" applyFill="1" applyBorder="1" applyAlignment="1">
      <alignment horizontal="center" vertical="center" wrapText="1"/>
    </xf>
    <xf numFmtId="0" fontId="14" fillId="4" borderId="37" xfId="0" applyFont="1" applyFill="1" applyBorder="1" applyAlignment="1">
      <alignment horizontal="center" vertical="center" wrapText="1"/>
    </xf>
    <xf numFmtId="0" fontId="17" fillId="5" borderId="4" xfId="0" applyFont="1" applyFill="1" applyBorder="1" applyAlignment="1">
      <alignment horizontal="center" vertical="center"/>
    </xf>
    <xf numFmtId="0" fontId="14" fillId="5" borderId="4" xfId="0" applyFont="1" applyFill="1" applyBorder="1" applyAlignment="1">
      <alignment horizontal="center" vertical="center"/>
    </xf>
    <xf numFmtId="0" fontId="17" fillId="5" borderId="11" xfId="0" applyFont="1" applyFill="1" applyBorder="1" applyAlignment="1">
      <alignment horizontal="center" vertical="center"/>
    </xf>
    <xf numFmtId="14" fontId="14" fillId="5" borderId="13" xfId="0" applyNumberFormat="1" applyFont="1" applyFill="1" applyBorder="1" applyAlignment="1">
      <alignment horizontal="center" vertical="center"/>
    </xf>
    <xf numFmtId="164" fontId="21" fillId="5" borderId="11" xfId="0" applyNumberFormat="1" applyFont="1" applyFill="1" applyBorder="1" applyAlignment="1">
      <alignment horizontal="center" vertical="center"/>
    </xf>
    <xf numFmtId="0" fontId="7" fillId="3" borderId="1" xfId="0" applyFont="1" applyFill="1" applyBorder="1" applyAlignment="1">
      <alignment horizontal="center" vertical="center"/>
    </xf>
    <xf numFmtId="16" fontId="7" fillId="3" borderId="1" xfId="0" applyNumberFormat="1" applyFont="1" applyFill="1" applyBorder="1" applyAlignment="1">
      <alignment horizontal="center" vertical="center"/>
    </xf>
    <xf numFmtId="164" fontId="7" fillId="3" borderId="1" xfId="0" applyNumberFormat="1" applyFont="1" applyFill="1" applyBorder="1" applyAlignment="1">
      <alignment horizontal="center" vertical="center"/>
    </xf>
    <xf numFmtId="164" fontId="7" fillId="3" borderId="1" xfId="0" applyNumberFormat="1" applyFont="1" applyFill="1" applyBorder="1" applyAlignment="1" applyProtection="1">
      <alignment horizontal="center" vertical="center"/>
      <protection hidden="1"/>
    </xf>
    <xf numFmtId="0" fontId="7" fillId="3" borderId="11" xfId="0" applyFont="1" applyFill="1" applyBorder="1" applyAlignment="1">
      <alignment horizontal="center" vertical="center"/>
    </xf>
    <xf numFmtId="16" fontId="7" fillId="3" borderId="11" xfId="0" applyNumberFormat="1" applyFont="1" applyFill="1" applyBorder="1" applyAlignment="1">
      <alignment horizontal="center" vertical="center"/>
    </xf>
    <xf numFmtId="164" fontId="7" fillId="3" borderId="11" xfId="0" applyNumberFormat="1" applyFont="1" applyFill="1" applyBorder="1" applyAlignment="1">
      <alignment horizontal="center" vertical="center"/>
    </xf>
    <xf numFmtId="164" fontId="7" fillId="3" borderId="11" xfId="0" applyNumberFormat="1" applyFont="1" applyFill="1" applyBorder="1" applyAlignment="1" applyProtection="1">
      <alignment horizontal="center" vertical="center"/>
      <protection hidden="1"/>
    </xf>
    <xf numFmtId="0" fontId="7" fillId="5" borderId="11" xfId="0" applyFont="1" applyFill="1" applyBorder="1" applyAlignment="1">
      <alignment horizontal="center" vertical="center"/>
    </xf>
    <xf numFmtId="16" fontId="7" fillId="5" borderId="11" xfId="0" applyNumberFormat="1" applyFont="1" applyFill="1" applyBorder="1" applyAlignment="1">
      <alignment horizontal="center" vertical="center"/>
    </xf>
    <xf numFmtId="164" fontId="7" fillId="5" borderId="11" xfId="0" applyNumberFormat="1" applyFont="1" applyFill="1" applyBorder="1" applyAlignment="1">
      <alignment horizontal="center" vertical="center"/>
    </xf>
    <xf numFmtId="164" fontId="7" fillId="5" borderId="11" xfId="0" applyNumberFormat="1" applyFont="1" applyFill="1" applyBorder="1" applyAlignment="1" applyProtection="1">
      <alignment horizontal="center" vertical="center"/>
      <protection hidden="1"/>
    </xf>
    <xf numFmtId="0" fontId="7" fillId="3" borderId="36" xfId="0" applyFont="1" applyFill="1" applyBorder="1" applyAlignment="1">
      <alignment horizontal="center" vertical="center"/>
    </xf>
    <xf numFmtId="16" fontId="7" fillId="3" borderId="36" xfId="0" applyNumberFormat="1" applyFont="1" applyFill="1" applyBorder="1" applyAlignment="1">
      <alignment horizontal="center" vertical="center"/>
    </xf>
    <xf numFmtId="164" fontId="7" fillId="3" borderId="36" xfId="0" applyNumberFormat="1" applyFont="1" applyFill="1" applyBorder="1" applyAlignment="1">
      <alignment horizontal="center" vertical="center"/>
    </xf>
    <xf numFmtId="164" fontId="7" fillId="3" borderId="36" xfId="0" applyNumberFormat="1" applyFont="1" applyFill="1" applyBorder="1" applyAlignment="1" applyProtection="1">
      <alignment horizontal="center" vertical="center"/>
      <protection hidden="1"/>
    </xf>
    <xf numFmtId="0" fontId="16" fillId="0" borderId="20" xfId="0" applyFont="1" applyFill="1" applyBorder="1" applyAlignment="1">
      <alignment horizontal="center" vertical="center"/>
    </xf>
    <xf numFmtId="0" fontId="16" fillId="0" borderId="34" xfId="0" applyFont="1" applyFill="1" applyBorder="1" applyAlignment="1">
      <alignment horizontal="center" vertical="center"/>
    </xf>
    <xf numFmtId="0" fontId="10" fillId="2" borderId="31"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33"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0" fillId="0" borderId="0" xfId="0" applyFill="1" applyBorder="1" applyAlignment="1">
      <alignment horizontal="center"/>
    </xf>
    <xf numFmtId="0" fontId="16" fillId="0" borderId="20" xfId="0" applyFont="1" applyFill="1" applyBorder="1" applyAlignment="1">
      <alignment horizontal="center" vertical="center"/>
    </xf>
    <xf numFmtId="0" fontId="18" fillId="0" borderId="0" xfId="0" applyFont="1" applyFill="1" applyBorder="1" applyAlignment="1">
      <alignment horizontal="left"/>
    </xf>
    <xf numFmtId="0" fontId="16" fillId="0" borderId="34" xfId="0" applyFont="1" applyFill="1" applyBorder="1" applyAlignment="1">
      <alignment vertical="center"/>
    </xf>
    <xf numFmtId="0" fontId="16" fillId="0" borderId="11" xfId="0" applyFont="1" applyFill="1" applyBorder="1" applyAlignment="1">
      <alignment horizontal="center" vertical="center"/>
    </xf>
    <xf numFmtId="0" fontId="10" fillId="2" borderId="20" xfId="0" applyFont="1" applyFill="1" applyBorder="1" applyAlignment="1">
      <alignment horizontal="center" vertical="center"/>
    </xf>
    <xf numFmtId="0" fontId="16" fillId="0" borderId="39" xfId="0" applyFont="1" applyFill="1" applyBorder="1" applyAlignment="1">
      <alignment horizontal="center" vertical="center"/>
    </xf>
    <xf numFmtId="0" fontId="16" fillId="0" borderId="39" xfId="0" applyFont="1" applyFill="1" applyBorder="1" applyAlignment="1">
      <alignment vertical="center"/>
    </xf>
    <xf numFmtId="0" fontId="16" fillId="0" borderId="40" xfId="0" applyFont="1" applyFill="1" applyBorder="1" applyAlignment="1">
      <alignment vertical="center"/>
    </xf>
    <xf numFmtId="0" fontId="18" fillId="0" borderId="2" xfId="0" applyFont="1" applyFill="1" applyBorder="1" applyAlignment="1">
      <alignment horizontal="center"/>
    </xf>
    <xf numFmtId="0" fontId="16" fillId="6" borderId="1" xfId="0" applyFont="1" applyFill="1" applyBorder="1" applyAlignment="1">
      <alignment vertical="center"/>
    </xf>
    <xf numFmtId="0" fontId="16" fillId="6" borderId="1" xfId="0" applyFont="1" applyFill="1" applyBorder="1" applyAlignment="1">
      <alignment horizontal="center" vertical="center"/>
    </xf>
    <xf numFmtId="0" fontId="16" fillId="6" borderId="11" xfId="0" applyFont="1" applyFill="1" applyBorder="1" applyAlignment="1">
      <alignment vertical="center"/>
    </xf>
    <xf numFmtId="0" fontId="16" fillId="6" borderId="11" xfId="0" applyFont="1" applyFill="1" applyBorder="1" applyAlignment="1">
      <alignment horizontal="center" vertical="center"/>
    </xf>
    <xf numFmtId="0" fontId="16" fillId="6" borderId="15" xfId="0" applyFont="1" applyFill="1" applyBorder="1" applyAlignment="1">
      <alignment vertical="center"/>
    </xf>
    <xf numFmtId="0" fontId="16" fillId="6" borderId="17" xfId="0" applyFont="1" applyFill="1" applyBorder="1" applyAlignment="1">
      <alignment horizontal="center" vertical="center"/>
    </xf>
    <xf numFmtId="0" fontId="16" fillId="6" borderId="13" xfId="0" applyFont="1" applyFill="1" applyBorder="1" applyAlignment="1">
      <alignment vertical="center"/>
    </xf>
    <xf numFmtId="0" fontId="16" fillId="6" borderId="14" xfId="0" applyFont="1" applyFill="1" applyBorder="1" applyAlignment="1">
      <alignment horizontal="center" vertical="center"/>
    </xf>
    <xf numFmtId="0" fontId="16" fillId="6" borderId="6" xfId="0" applyFont="1" applyFill="1" applyBorder="1" applyAlignment="1">
      <alignment vertical="center"/>
    </xf>
    <xf numFmtId="0" fontId="16" fillId="6" borderId="19" xfId="0" applyFont="1" applyFill="1" applyBorder="1" applyAlignment="1">
      <alignment vertical="center"/>
    </xf>
    <xf numFmtId="0" fontId="16" fillId="6" borderId="19" xfId="0" applyFont="1" applyFill="1" applyBorder="1" applyAlignment="1">
      <alignment horizontal="center" vertical="center"/>
    </xf>
    <xf numFmtId="0" fontId="16" fillId="6" borderId="18" xfId="0" applyFont="1" applyFill="1" applyBorder="1" applyAlignment="1">
      <alignment horizontal="center" vertical="center"/>
    </xf>
    <xf numFmtId="0" fontId="16" fillId="0" borderId="13" xfId="0" applyFont="1" applyFill="1" applyBorder="1" applyAlignment="1">
      <alignment horizontal="center" vertical="center"/>
    </xf>
    <xf numFmtId="0" fontId="16" fillId="0" borderId="14"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8" xfId="0" applyFont="1" applyFill="1" applyBorder="1" applyAlignment="1">
      <alignment horizontal="center" vertical="center"/>
    </xf>
    <xf numFmtId="0" fontId="17" fillId="0" borderId="4" xfId="0" applyFont="1" applyFill="1" applyBorder="1" applyAlignment="1">
      <alignment horizontal="center" vertical="center"/>
    </xf>
    <xf numFmtId="0" fontId="14" fillId="7" borderId="11" xfId="0" applyFont="1" applyFill="1" applyBorder="1" applyAlignment="1">
      <alignment horizontal="center" vertical="center"/>
    </xf>
    <xf numFmtId="164" fontId="17" fillId="7" borderId="11" xfId="0" applyNumberFormat="1" applyFont="1" applyFill="1" applyBorder="1" applyAlignment="1">
      <alignment horizontal="center" vertical="center"/>
    </xf>
    <xf numFmtId="0" fontId="17" fillId="7" borderId="11" xfId="0" applyFont="1" applyFill="1" applyBorder="1" applyAlignment="1">
      <alignment horizontal="center" vertical="center"/>
    </xf>
    <xf numFmtId="14" fontId="14" fillId="7" borderId="13" xfId="0" applyNumberFormat="1" applyFont="1" applyFill="1" applyBorder="1" applyAlignment="1">
      <alignment horizontal="center" vertical="center"/>
    </xf>
    <xf numFmtId="0" fontId="21" fillId="7" borderId="11" xfId="0" applyFont="1" applyFill="1" applyBorder="1" applyAlignment="1">
      <alignment horizontal="center" vertical="center"/>
    </xf>
    <xf numFmtId="164" fontId="21" fillId="7" borderId="11" xfId="0" applyNumberFormat="1" applyFont="1" applyFill="1" applyBorder="1" applyAlignment="1">
      <alignment horizontal="center" vertical="center"/>
    </xf>
    <xf numFmtId="0" fontId="21" fillId="7" borderId="11" xfId="0" applyFont="1" applyFill="1" applyBorder="1" applyAlignment="1">
      <alignment horizontal="center"/>
    </xf>
    <xf numFmtId="0" fontId="14" fillId="7" borderId="11" xfId="0" applyFont="1" applyFill="1" applyBorder="1" applyAlignment="1">
      <alignment horizontal="center"/>
    </xf>
    <xf numFmtId="14" fontId="14" fillId="7" borderId="6" xfId="0" applyNumberFormat="1" applyFont="1" applyFill="1" applyBorder="1" applyAlignment="1">
      <alignment horizontal="center" vertical="center"/>
    </xf>
    <xf numFmtId="0" fontId="14" fillId="7" borderId="19" xfId="0" applyFont="1" applyFill="1" applyBorder="1" applyAlignment="1">
      <alignment horizontal="center" vertical="center"/>
    </xf>
    <xf numFmtId="0" fontId="21" fillId="7" borderId="19" xfId="0" applyFont="1" applyFill="1" applyBorder="1" applyAlignment="1">
      <alignment horizontal="center" vertical="center"/>
    </xf>
    <xf numFmtId="164" fontId="21" fillId="7" borderId="19" xfId="0" applyNumberFormat="1" applyFont="1" applyFill="1" applyBorder="1" applyAlignment="1">
      <alignment horizontal="center" vertical="center"/>
    </xf>
    <xf numFmtId="0" fontId="21" fillId="7" borderId="11" xfId="0" applyFont="1" applyFill="1" applyBorder="1"/>
    <xf numFmtId="0" fontId="14" fillId="7" borderId="4" xfId="0" applyFont="1" applyFill="1" applyBorder="1" applyAlignment="1">
      <alignment horizontal="center" vertical="center"/>
    </xf>
    <xf numFmtId="0" fontId="14" fillId="7" borderId="4" xfId="0" applyFont="1" applyFill="1" applyBorder="1" applyAlignment="1">
      <alignment horizontal="center" vertical="center" wrapText="1"/>
    </xf>
    <xf numFmtId="0" fontId="14" fillId="7" borderId="5" xfId="0" applyFont="1" applyFill="1" applyBorder="1" applyAlignment="1">
      <alignment horizontal="center" vertical="center" wrapText="1"/>
    </xf>
    <xf numFmtId="14" fontId="14" fillId="8" borderId="13" xfId="0" applyNumberFormat="1" applyFont="1" applyFill="1" applyBorder="1" applyAlignment="1">
      <alignment horizontal="center" vertical="center"/>
    </xf>
    <xf numFmtId="0" fontId="14" fillId="8" borderId="11" xfId="0" applyFont="1" applyFill="1" applyBorder="1" applyAlignment="1">
      <alignment horizontal="center" vertical="center"/>
    </xf>
    <xf numFmtId="0" fontId="21" fillId="8" borderId="11" xfId="0" applyFont="1" applyFill="1" applyBorder="1" applyAlignment="1">
      <alignment horizontal="center" vertical="center"/>
    </xf>
    <xf numFmtId="164" fontId="21" fillId="8" borderId="11" xfId="0" applyNumberFormat="1" applyFont="1" applyFill="1" applyBorder="1" applyAlignment="1">
      <alignment horizontal="center" vertical="center"/>
    </xf>
    <xf numFmtId="0" fontId="21" fillId="8" borderId="11" xfId="0" applyFont="1" applyFill="1" applyBorder="1"/>
    <xf numFmtId="0" fontId="21" fillId="8" borderId="11" xfId="0" applyFont="1" applyFill="1" applyBorder="1" applyAlignment="1">
      <alignment horizontal="center"/>
    </xf>
    <xf numFmtId="14" fontId="14" fillId="8" borderId="35" xfId="0" applyNumberFormat="1" applyFont="1" applyFill="1" applyBorder="1" applyAlignment="1">
      <alignment horizontal="center" vertical="center"/>
    </xf>
    <xf numFmtId="0" fontId="14" fillId="8" borderId="36" xfId="0" applyFont="1" applyFill="1" applyBorder="1" applyAlignment="1">
      <alignment horizontal="center" vertical="center"/>
    </xf>
    <xf numFmtId="0" fontId="21" fillId="8" borderId="36" xfId="0" applyFont="1" applyFill="1" applyBorder="1" applyAlignment="1">
      <alignment horizontal="center" vertical="center"/>
    </xf>
    <xf numFmtId="164" fontId="21" fillId="8" borderId="36" xfId="0" applyNumberFormat="1" applyFont="1" applyFill="1" applyBorder="1" applyAlignment="1">
      <alignment horizontal="center" vertical="center"/>
    </xf>
    <xf numFmtId="14" fontId="14" fillId="8" borderId="3"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21" fillId="8" borderId="4" xfId="0" applyFont="1" applyFill="1" applyBorder="1" applyAlignment="1">
      <alignment horizontal="center" vertical="center"/>
    </xf>
    <xf numFmtId="164" fontId="21" fillId="8" borderId="4" xfId="0" applyNumberFormat="1" applyFont="1" applyFill="1" applyBorder="1" applyAlignment="1">
      <alignment horizontal="center" vertical="center"/>
    </xf>
    <xf numFmtId="1" fontId="17" fillId="7" borderId="11" xfId="0" applyNumberFormat="1" applyFont="1" applyFill="1" applyBorder="1" applyAlignment="1">
      <alignment horizontal="center" vertical="center"/>
    </xf>
    <xf numFmtId="1" fontId="17" fillId="8" borderId="11" xfId="0" applyNumberFormat="1" applyFont="1" applyFill="1" applyBorder="1" applyAlignment="1">
      <alignment horizontal="center" vertical="center"/>
    </xf>
    <xf numFmtId="1" fontId="17" fillId="8" borderId="36"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0" fontId="7" fillId="0" borderId="11" xfId="0" applyNumberFormat="1" applyFont="1" applyFill="1" applyBorder="1" applyAlignment="1">
      <alignment horizontal="center" vertical="center"/>
    </xf>
    <xf numFmtId="0" fontId="7" fillId="0" borderId="19" xfId="0" applyNumberFormat="1" applyFont="1" applyFill="1" applyBorder="1" applyAlignment="1">
      <alignment horizontal="center" vertical="center"/>
    </xf>
    <xf numFmtId="14" fontId="7" fillId="3" borderId="1" xfId="0" applyNumberFormat="1" applyFont="1" applyFill="1" applyBorder="1" applyAlignment="1">
      <alignment horizontal="center" vertical="center"/>
    </xf>
    <xf numFmtId="0" fontId="7" fillId="3" borderId="1" xfId="0" applyNumberFormat="1" applyFont="1" applyFill="1" applyBorder="1" applyAlignment="1">
      <alignment horizontal="center" vertical="center"/>
    </xf>
    <xf numFmtId="0" fontId="22" fillId="3" borderId="1" xfId="0" applyFont="1" applyFill="1" applyBorder="1" applyAlignment="1">
      <alignment horizontal="center" vertical="center"/>
    </xf>
    <xf numFmtId="14" fontId="7" fillId="3" borderId="11" xfId="0" applyNumberFormat="1" applyFont="1" applyFill="1" applyBorder="1" applyAlignment="1">
      <alignment horizontal="center" vertical="center"/>
    </xf>
    <xf numFmtId="0" fontId="7" fillId="3" borderId="11" xfId="0" applyNumberFormat="1" applyFont="1" applyFill="1" applyBorder="1" applyAlignment="1">
      <alignment horizontal="center" vertical="center"/>
    </xf>
    <xf numFmtId="0" fontId="22" fillId="3" borderId="11" xfId="0" applyFont="1" applyFill="1" applyBorder="1" applyAlignment="1">
      <alignment horizontal="center" vertical="center"/>
    </xf>
    <xf numFmtId="14" fontId="7" fillId="3" borderId="36" xfId="0" applyNumberFormat="1" applyFont="1" applyFill="1" applyBorder="1" applyAlignment="1">
      <alignment horizontal="center" vertical="center"/>
    </xf>
    <xf numFmtId="0" fontId="7" fillId="3" borderId="36" xfId="0" applyNumberFormat="1" applyFont="1" applyFill="1" applyBorder="1" applyAlignment="1">
      <alignment horizontal="center" vertical="center"/>
    </xf>
    <xf numFmtId="0" fontId="22" fillId="3" borderId="36" xfId="0" applyFont="1" applyFill="1" applyBorder="1" applyAlignment="1">
      <alignment horizontal="center" vertical="center"/>
    </xf>
    <xf numFmtId="0" fontId="22" fillId="0" borderId="5" xfId="0" applyFont="1" applyFill="1" applyBorder="1" applyAlignment="1">
      <alignment horizontal="center" vertical="center"/>
    </xf>
    <xf numFmtId="0" fontId="22" fillId="0" borderId="18" xfId="0" applyFont="1" applyFill="1" applyBorder="1" applyAlignment="1">
      <alignment horizontal="center" vertical="center"/>
    </xf>
    <xf numFmtId="14" fontId="7" fillId="5" borderId="1" xfId="0" applyNumberFormat="1" applyFont="1" applyFill="1" applyBorder="1" applyAlignment="1">
      <alignment horizontal="center" vertical="center"/>
    </xf>
    <xf numFmtId="0" fontId="7" fillId="5" borderId="1" xfId="0" applyFont="1" applyFill="1" applyBorder="1" applyAlignment="1">
      <alignment horizontal="center" vertical="center"/>
    </xf>
    <xf numFmtId="0" fontId="7" fillId="5" borderId="1" xfId="0" applyNumberFormat="1" applyFont="1" applyFill="1" applyBorder="1" applyAlignment="1">
      <alignment horizontal="center" vertical="center"/>
    </xf>
    <xf numFmtId="16" fontId="7" fillId="5" borderId="1" xfId="0" applyNumberFormat="1" applyFont="1" applyFill="1" applyBorder="1" applyAlignment="1">
      <alignment horizontal="center" vertical="center"/>
    </xf>
    <xf numFmtId="164" fontId="7" fillId="5" borderId="1" xfId="0" applyNumberFormat="1" applyFont="1" applyFill="1" applyBorder="1" applyAlignment="1">
      <alignment horizontal="center" vertical="center"/>
    </xf>
    <xf numFmtId="164" fontId="7" fillId="5" borderId="1" xfId="0" applyNumberFormat="1" applyFont="1" applyFill="1" applyBorder="1" applyAlignment="1" applyProtection="1">
      <alignment horizontal="center" vertical="center"/>
      <protection hidden="1"/>
    </xf>
    <xf numFmtId="0" fontId="22" fillId="5" borderId="1" xfId="0" applyFont="1" applyFill="1" applyBorder="1" applyAlignment="1">
      <alignment horizontal="center" vertical="center"/>
    </xf>
    <xf numFmtId="14" fontId="7" fillId="5" borderId="11" xfId="0" applyNumberFormat="1" applyFont="1" applyFill="1" applyBorder="1" applyAlignment="1">
      <alignment horizontal="center" vertical="center"/>
    </xf>
    <xf numFmtId="0" fontId="7" fillId="5" borderId="11" xfId="0" applyNumberFormat="1" applyFont="1" applyFill="1" applyBorder="1" applyAlignment="1">
      <alignment horizontal="center" vertical="center"/>
    </xf>
    <xf numFmtId="0" fontId="22" fillId="5" borderId="11" xfId="0" applyFont="1" applyFill="1" applyBorder="1" applyAlignment="1">
      <alignment horizontal="center" vertical="center"/>
    </xf>
    <xf numFmtId="14" fontId="7" fillId="5" borderId="36" xfId="0" applyNumberFormat="1" applyFont="1" applyFill="1" applyBorder="1" applyAlignment="1">
      <alignment horizontal="center" vertical="center"/>
    </xf>
    <xf numFmtId="0" fontId="7" fillId="5" borderId="36" xfId="0" applyFont="1" applyFill="1" applyBorder="1" applyAlignment="1">
      <alignment horizontal="center" vertical="center"/>
    </xf>
    <xf numFmtId="0" fontId="7" fillId="5" borderId="36" xfId="0" applyNumberFormat="1" applyFont="1" applyFill="1" applyBorder="1" applyAlignment="1">
      <alignment horizontal="center" vertical="center"/>
    </xf>
    <xf numFmtId="16" fontId="7" fillId="5" borderId="36" xfId="0" applyNumberFormat="1" applyFont="1" applyFill="1" applyBorder="1" applyAlignment="1">
      <alignment horizontal="center" vertical="center"/>
    </xf>
    <xf numFmtId="164" fontId="7" fillId="5" borderId="36" xfId="0" applyNumberFormat="1" applyFont="1" applyFill="1" applyBorder="1" applyAlignment="1">
      <alignment horizontal="center" vertical="center"/>
    </xf>
    <xf numFmtId="164" fontId="7" fillId="5" borderId="36" xfId="0" applyNumberFormat="1" applyFont="1" applyFill="1" applyBorder="1" applyAlignment="1" applyProtection="1">
      <alignment horizontal="center" vertical="center"/>
      <protection hidden="1"/>
    </xf>
    <xf numFmtId="0" fontId="22" fillId="5" borderId="36" xfId="0" applyFont="1" applyFill="1" applyBorder="1" applyAlignment="1">
      <alignment horizontal="center" vertical="center"/>
    </xf>
    <xf numFmtId="14" fontId="7" fillId="7" borderId="13" xfId="0" applyNumberFormat="1" applyFont="1" applyFill="1" applyBorder="1" applyAlignment="1">
      <alignment horizontal="center" vertical="center"/>
    </xf>
    <xf numFmtId="0" fontId="7" fillId="7" borderId="11" xfId="0" applyFont="1" applyFill="1" applyBorder="1" applyAlignment="1">
      <alignment horizontal="center" vertical="center"/>
    </xf>
    <xf numFmtId="0" fontId="7" fillId="7" borderId="11" xfId="0" applyNumberFormat="1" applyFont="1" applyFill="1" applyBorder="1" applyAlignment="1">
      <alignment horizontal="center" vertical="center"/>
    </xf>
    <xf numFmtId="16" fontId="7" fillId="7" borderId="11" xfId="0" applyNumberFormat="1" applyFont="1" applyFill="1" applyBorder="1" applyAlignment="1">
      <alignment horizontal="center" vertical="center"/>
    </xf>
    <xf numFmtId="164" fontId="7" fillId="7" borderId="11" xfId="0" applyNumberFormat="1" applyFont="1" applyFill="1" applyBorder="1" applyAlignment="1">
      <alignment horizontal="center" vertical="center"/>
    </xf>
    <xf numFmtId="164" fontId="7" fillId="7" borderId="11" xfId="0" applyNumberFormat="1" applyFont="1" applyFill="1" applyBorder="1" applyAlignment="1" applyProtection="1">
      <alignment horizontal="center" vertical="center"/>
      <protection hidden="1"/>
    </xf>
    <xf numFmtId="0" fontId="22" fillId="7" borderId="14" xfId="0" applyFont="1" applyFill="1" applyBorder="1" applyAlignment="1">
      <alignment horizontal="center" vertical="center"/>
    </xf>
    <xf numFmtId="14" fontId="7" fillId="7" borderId="6" xfId="0" applyNumberFormat="1" applyFont="1" applyFill="1" applyBorder="1" applyAlignment="1">
      <alignment horizontal="center" vertical="center"/>
    </xf>
    <xf numFmtId="0" fontId="7" fillId="7" borderId="19" xfId="0" applyFont="1" applyFill="1" applyBorder="1" applyAlignment="1">
      <alignment horizontal="center" vertical="center"/>
    </xf>
    <xf numFmtId="0" fontId="7" fillId="7" borderId="19" xfId="0" applyNumberFormat="1" applyFont="1" applyFill="1" applyBorder="1" applyAlignment="1">
      <alignment horizontal="center" vertical="center"/>
    </xf>
    <xf numFmtId="16" fontId="7" fillId="7" borderId="19" xfId="0" applyNumberFormat="1" applyFont="1" applyFill="1" applyBorder="1" applyAlignment="1">
      <alignment horizontal="center" vertical="center"/>
    </xf>
    <xf numFmtId="164" fontId="7" fillId="7" borderId="19" xfId="0" applyNumberFormat="1" applyFont="1" applyFill="1" applyBorder="1" applyAlignment="1">
      <alignment horizontal="center" vertical="center"/>
    </xf>
    <xf numFmtId="164" fontId="7" fillId="7" borderId="19" xfId="0" applyNumberFormat="1" applyFont="1" applyFill="1" applyBorder="1" applyAlignment="1" applyProtection="1">
      <alignment horizontal="center" vertical="center"/>
      <protection hidden="1"/>
    </xf>
    <xf numFmtId="0" fontId="22" fillId="7" borderId="18" xfId="0" applyFont="1" applyFill="1" applyBorder="1" applyAlignment="1">
      <alignment horizontal="center" vertical="center"/>
    </xf>
    <xf numFmtId="0" fontId="7" fillId="8" borderId="11" xfId="0" applyFont="1" applyFill="1" applyBorder="1" applyAlignment="1">
      <alignment horizontal="center" vertical="center"/>
    </xf>
    <xf numFmtId="0" fontId="7" fillId="8" borderId="11" xfId="0" applyNumberFormat="1" applyFont="1" applyFill="1" applyBorder="1" applyAlignment="1">
      <alignment horizontal="center" vertical="center"/>
    </xf>
    <xf numFmtId="16" fontId="7" fillId="8" borderId="11"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11" xfId="0" applyNumberFormat="1" applyFont="1" applyFill="1" applyBorder="1" applyAlignment="1" applyProtection="1">
      <alignment horizontal="center" vertical="center"/>
      <protection hidden="1"/>
    </xf>
    <xf numFmtId="14" fontId="7" fillId="8" borderId="13" xfId="0" applyNumberFormat="1" applyFont="1" applyFill="1" applyBorder="1" applyAlignment="1">
      <alignment horizontal="center" vertical="center"/>
    </xf>
    <xf numFmtId="0" fontId="22" fillId="8" borderId="14" xfId="0" applyFont="1" applyFill="1" applyBorder="1" applyAlignment="1">
      <alignment horizontal="center" vertical="center"/>
    </xf>
    <xf numFmtId="14" fontId="7" fillId="8" borderId="6" xfId="0" applyNumberFormat="1" applyFont="1" applyFill="1" applyBorder="1" applyAlignment="1">
      <alignment horizontal="center" vertical="center"/>
    </xf>
    <xf numFmtId="0" fontId="7" fillId="8" borderId="19" xfId="0" applyFont="1" applyFill="1" applyBorder="1" applyAlignment="1">
      <alignment horizontal="center" vertical="center"/>
    </xf>
    <xf numFmtId="0" fontId="7" fillId="8" borderId="19" xfId="0" applyNumberFormat="1" applyFont="1" applyFill="1" applyBorder="1" applyAlignment="1">
      <alignment horizontal="center" vertical="center"/>
    </xf>
    <xf numFmtId="16" fontId="7" fillId="8" borderId="19" xfId="0" applyNumberFormat="1" applyFont="1" applyFill="1" applyBorder="1" applyAlignment="1">
      <alignment horizontal="center" vertical="center"/>
    </xf>
    <xf numFmtId="164" fontId="7" fillId="8" borderId="19" xfId="0" applyNumberFormat="1" applyFont="1" applyFill="1" applyBorder="1" applyAlignment="1">
      <alignment horizontal="center" vertical="center"/>
    </xf>
    <xf numFmtId="164" fontId="7" fillId="8" borderId="19" xfId="0" applyNumberFormat="1" applyFont="1" applyFill="1" applyBorder="1" applyAlignment="1" applyProtection="1">
      <alignment horizontal="center" vertical="center"/>
      <protection hidden="1"/>
    </xf>
    <xf numFmtId="0" fontId="22" fillId="8" borderId="18" xfId="0" applyFont="1" applyFill="1" applyBorder="1" applyAlignment="1">
      <alignment horizontal="center" vertical="center"/>
    </xf>
    <xf numFmtId="1" fontId="17" fillId="3" borderId="11" xfId="0" applyNumberFormat="1" applyFont="1" applyFill="1" applyBorder="1" applyAlignment="1">
      <alignment horizontal="center" vertical="center"/>
    </xf>
    <xf numFmtId="1" fontId="14" fillId="4" borderId="11" xfId="0" applyNumberFormat="1" applyFont="1" applyFill="1" applyBorder="1" applyAlignment="1">
      <alignment horizontal="center" vertical="center" wrapText="1"/>
    </xf>
    <xf numFmtId="1" fontId="14" fillId="4" borderId="36" xfId="0" applyNumberFormat="1" applyFont="1" applyFill="1" applyBorder="1" applyAlignment="1">
      <alignment horizontal="center" vertical="center" wrapText="1"/>
    </xf>
    <xf numFmtId="1" fontId="14" fillId="3" borderId="4" xfId="0" applyNumberFormat="1" applyFont="1" applyFill="1" applyBorder="1" applyAlignment="1">
      <alignment horizontal="center" vertical="center" wrapText="1"/>
    </xf>
    <xf numFmtId="1" fontId="14" fillId="3" borderId="11" xfId="0" applyNumberFormat="1" applyFont="1" applyFill="1" applyBorder="1" applyAlignment="1">
      <alignment horizontal="center" vertical="center" wrapText="1"/>
    </xf>
    <xf numFmtId="1" fontId="21" fillId="5" borderId="11" xfId="0" applyNumberFormat="1" applyFont="1" applyFill="1" applyBorder="1" applyAlignment="1">
      <alignment horizontal="center" vertical="center"/>
    </xf>
    <xf numFmtId="1" fontId="14" fillId="5" borderId="11" xfId="0" applyNumberFormat="1" applyFont="1" applyFill="1" applyBorder="1" applyAlignment="1">
      <alignment horizontal="center" vertical="center" wrapText="1"/>
    </xf>
    <xf numFmtId="1" fontId="14" fillId="5" borderId="36" xfId="0" applyNumberFormat="1" applyFont="1" applyFill="1" applyBorder="1" applyAlignment="1">
      <alignment horizontal="center" vertical="center" wrapText="1"/>
    </xf>
    <xf numFmtId="1" fontId="14" fillId="7" borderId="4" xfId="0" applyNumberFormat="1" applyFont="1" applyFill="1" applyBorder="1" applyAlignment="1">
      <alignment horizontal="center" vertical="center" wrapText="1"/>
    </xf>
    <xf numFmtId="1" fontId="21" fillId="7" borderId="11" xfId="0" applyNumberFormat="1" applyFont="1" applyFill="1" applyBorder="1" applyAlignment="1">
      <alignment horizontal="center" vertical="center"/>
    </xf>
    <xf numFmtId="1" fontId="21" fillId="8" borderId="11" xfId="0" applyNumberFormat="1" applyFont="1" applyFill="1" applyBorder="1" applyAlignment="1">
      <alignment horizontal="center" vertical="center"/>
    </xf>
    <xf numFmtId="1" fontId="21" fillId="8" borderId="36" xfId="0" applyNumberFormat="1" applyFont="1" applyFill="1" applyBorder="1" applyAlignment="1">
      <alignment horizontal="center" vertical="center"/>
    </xf>
    <xf numFmtId="1" fontId="21" fillId="0" borderId="4" xfId="0" applyNumberFormat="1" applyFont="1" applyFill="1" applyBorder="1" applyAlignment="1">
      <alignment horizontal="center" vertical="center"/>
    </xf>
    <xf numFmtId="14" fontId="14" fillId="7" borderId="35" xfId="0" applyNumberFormat="1" applyFont="1" applyFill="1" applyBorder="1" applyAlignment="1">
      <alignment horizontal="center" vertical="center"/>
    </xf>
    <xf numFmtId="0" fontId="14" fillId="7" borderId="36" xfId="0" applyFont="1" applyFill="1" applyBorder="1" applyAlignment="1">
      <alignment horizontal="center" vertical="center"/>
    </xf>
    <xf numFmtId="1" fontId="17" fillId="7" borderId="36" xfId="0" applyNumberFormat="1" applyFont="1" applyFill="1" applyBorder="1" applyAlignment="1">
      <alignment horizontal="center" vertical="center"/>
    </xf>
    <xf numFmtId="1" fontId="21" fillId="7" borderId="36" xfId="0" applyNumberFormat="1" applyFont="1" applyFill="1" applyBorder="1" applyAlignment="1">
      <alignment horizontal="center" vertical="center"/>
    </xf>
    <xf numFmtId="0" fontId="21" fillId="7" borderId="36" xfId="0" applyFont="1" applyFill="1" applyBorder="1" applyAlignment="1">
      <alignment horizontal="center" vertical="center"/>
    </xf>
    <xf numFmtId="0" fontId="21" fillId="7" borderId="36" xfId="0" applyFont="1" applyFill="1" applyBorder="1" applyAlignment="1">
      <alignment horizontal="center"/>
    </xf>
    <xf numFmtId="14" fontId="14" fillId="8" borderId="15" xfId="0" applyNumberFormat="1" applyFont="1" applyFill="1" applyBorder="1" applyAlignment="1">
      <alignment horizontal="center" vertical="center"/>
    </xf>
    <xf numFmtId="0" fontId="14" fillId="8" borderId="1" xfId="0" applyFont="1" applyFill="1" applyBorder="1" applyAlignment="1">
      <alignment horizontal="center" vertical="center"/>
    </xf>
    <xf numFmtId="1" fontId="17" fillId="8" borderId="1" xfId="0" applyNumberFormat="1" applyFont="1" applyFill="1" applyBorder="1" applyAlignment="1">
      <alignment horizontal="center" vertical="center"/>
    </xf>
    <xf numFmtId="1" fontId="21" fillId="8" borderId="1" xfId="0" applyNumberFormat="1" applyFont="1" applyFill="1" applyBorder="1" applyAlignment="1">
      <alignment horizontal="center" vertical="center"/>
    </xf>
    <xf numFmtId="0" fontId="21" fillId="8" borderId="1" xfId="0" applyFont="1" applyFill="1" applyBorder="1" applyAlignment="1">
      <alignment horizontal="center" vertical="center"/>
    </xf>
    <xf numFmtId="0" fontId="14" fillId="3" borderId="19" xfId="0" applyFont="1" applyFill="1" applyBorder="1" applyAlignment="1">
      <alignment horizontal="center" vertical="center"/>
    </xf>
    <xf numFmtId="0" fontId="17" fillId="3" borderId="19"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 xfId="0" applyNumberFormat="1" applyFont="1" applyFill="1" applyBorder="1" applyAlignment="1">
      <alignment horizontal="center" vertical="center"/>
    </xf>
    <xf numFmtId="16"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164" fontId="7" fillId="7" borderId="1" xfId="0" applyNumberFormat="1" applyFont="1" applyFill="1" applyBorder="1" applyAlignment="1" applyProtection="1">
      <alignment horizontal="center" vertical="center"/>
      <protection hidden="1"/>
    </xf>
    <xf numFmtId="0" fontId="22" fillId="0" borderId="14" xfId="0" applyFont="1" applyFill="1" applyBorder="1" applyAlignment="1">
      <alignment horizontal="center" vertical="center"/>
    </xf>
    <xf numFmtId="14" fontId="7" fillId="7" borderId="15" xfId="0" applyNumberFormat="1" applyFont="1" applyFill="1" applyBorder="1" applyAlignment="1">
      <alignment horizontal="center" vertical="center"/>
    </xf>
    <xf numFmtId="0" fontId="22" fillId="7" borderId="17" xfId="0" applyFont="1" applyFill="1" applyBorder="1" applyAlignment="1">
      <alignment horizontal="center" vertical="center"/>
    </xf>
    <xf numFmtId="14" fontId="7" fillId="8" borderId="15" xfId="0" applyNumberFormat="1" applyFont="1" applyFill="1" applyBorder="1" applyAlignment="1">
      <alignment horizontal="center" vertical="center"/>
    </xf>
    <xf numFmtId="0" fontId="7" fillId="8" borderId="1" xfId="0" applyFont="1" applyFill="1" applyBorder="1" applyAlignment="1">
      <alignment horizontal="center" vertical="center"/>
    </xf>
    <xf numFmtId="0" fontId="7" fillId="8" borderId="1" xfId="0" applyNumberFormat="1" applyFont="1" applyFill="1" applyBorder="1" applyAlignment="1">
      <alignment horizontal="center" vertical="center"/>
    </xf>
    <xf numFmtId="16"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pplyProtection="1">
      <alignment horizontal="center" vertical="center"/>
      <protection hidden="1"/>
    </xf>
    <xf numFmtId="0" fontId="22" fillId="8" borderId="17" xfId="0" applyFont="1" applyFill="1" applyBorder="1" applyAlignment="1">
      <alignment horizontal="center" vertical="center"/>
    </xf>
    <xf numFmtId="0" fontId="21" fillId="7" borderId="36" xfId="0" applyFont="1" applyFill="1" applyBorder="1"/>
    <xf numFmtId="0" fontId="14" fillId="0" borderId="11"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36" xfId="0" applyFont="1" applyFill="1" applyBorder="1" applyAlignment="1">
      <alignment horizontal="center" vertical="center"/>
    </xf>
    <xf numFmtId="0" fontId="14" fillId="0" borderId="11"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36" xfId="0" applyFont="1" applyFill="1" applyBorder="1" applyAlignment="1">
      <alignment horizontal="center" vertical="center" wrapText="1"/>
    </xf>
    <xf numFmtId="0" fontId="14" fillId="3" borderId="4" xfId="0" applyFont="1" applyFill="1" applyBorder="1" applyAlignment="1">
      <alignment horizontal="center" vertical="center"/>
    </xf>
    <xf numFmtId="0" fontId="14" fillId="3" borderId="4" xfId="0" applyFont="1" applyFill="1" applyBorder="1" applyAlignment="1">
      <alignment horizontal="center" vertical="center" wrapText="1"/>
    </xf>
    <xf numFmtId="0" fontId="14" fillId="3" borderId="11" xfId="0" applyFont="1" applyFill="1" applyBorder="1" applyAlignment="1">
      <alignment horizontal="center" vertical="center"/>
    </xf>
    <xf numFmtId="0" fontId="14" fillId="3" borderId="11" xfId="0" applyFont="1" applyFill="1" applyBorder="1" applyAlignment="1">
      <alignment horizontal="center" vertical="center" wrapText="1"/>
    </xf>
    <xf numFmtId="0" fontId="17" fillId="3" borderId="11" xfId="0" applyFont="1" applyFill="1" applyBorder="1" applyAlignment="1">
      <alignment horizontal="center" vertical="center"/>
    </xf>
    <xf numFmtId="0" fontId="0" fillId="0" borderId="4" xfId="0" applyFill="1" applyBorder="1" applyAlignment="1">
      <alignment horizontal="center" vertical="center"/>
    </xf>
    <xf numFmtId="0" fontId="0" fillId="5" borderId="4" xfId="0" applyFill="1" applyBorder="1" applyAlignment="1">
      <alignment horizontal="center" vertical="center"/>
    </xf>
    <xf numFmtId="0" fontId="14" fillId="5" borderId="11" xfId="0" applyFont="1" applyFill="1" applyBorder="1" applyAlignment="1">
      <alignment horizontal="center" vertical="center"/>
    </xf>
    <xf numFmtId="0" fontId="0" fillId="5" borderId="11" xfId="0" applyFill="1" applyBorder="1" applyAlignment="1">
      <alignment horizontal="center" vertical="center"/>
    </xf>
    <xf numFmtId="0" fontId="21" fillId="5" borderId="11" xfId="0" applyFont="1" applyFill="1" applyBorder="1" applyAlignment="1">
      <alignment horizontal="center" vertical="center"/>
    </xf>
    <xf numFmtId="0" fontId="14" fillId="5" borderId="11" xfId="0" applyFont="1" applyFill="1" applyBorder="1" applyAlignment="1">
      <alignment horizontal="center"/>
    </xf>
    <xf numFmtId="0" fontId="14" fillId="5" borderId="11"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36" xfId="0" applyFont="1" applyFill="1" applyBorder="1" applyAlignment="1">
      <alignment horizontal="center" vertical="center"/>
    </xf>
    <xf numFmtId="0" fontId="14" fillId="5" borderId="36" xfId="0" applyFont="1" applyFill="1" applyBorder="1" applyAlignment="1">
      <alignment horizontal="center" vertical="center" wrapText="1"/>
    </xf>
    <xf numFmtId="0" fontId="14" fillId="5" borderId="37" xfId="0" applyFont="1" applyFill="1" applyBorder="1" applyAlignment="1">
      <alignment horizontal="center" vertical="center" wrapText="1"/>
    </xf>
    <xf numFmtId="0" fontId="14" fillId="5" borderId="1" xfId="0" applyFont="1" applyFill="1" applyBorder="1" applyAlignment="1">
      <alignment horizontal="center" vertical="center"/>
    </xf>
    <xf numFmtId="0" fontId="14" fillId="5" borderId="1" xfId="0" applyFont="1" applyFill="1" applyBorder="1" applyAlignment="1">
      <alignment horizontal="center" vertical="center" wrapText="1"/>
    </xf>
    <xf numFmtId="0" fontId="14" fillId="5" borderId="17" xfId="0" applyFont="1" applyFill="1" applyBorder="1" applyAlignment="1">
      <alignment horizontal="center" vertical="center" wrapText="1"/>
    </xf>
    <xf numFmtId="0" fontId="14" fillId="5" borderId="19" xfId="0" applyFont="1" applyFill="1" applyBorder="1" applyAlignment="1">
      <alignment horizontal="center" vertical="center"/>
    </xf>
    <xf numFmtId="0" fontId="14" fillId="5" borderId="19" xfId="0" applyFont="1" applyFill="1" applyBorder="1" applyAlignment="1">
      <alignment horizontal="center" vertical="center" wrapText="1"/>
    </xf>
    <xf numFmtId="0" fontId="14" fillId="5" borderId="18" xfId="0" applyFont="1" applyFill="1" applyBorder="1" applyAlignment="1">
      <alignment horizontal="center" vertical="center" wrapText="1"/>
    </xf>
    <xf numFmtId="0" fontId="0" fillId="5" borderId="0" xfId="0" applyFill="1"/>
    <xf numFmtId="14" fontId="14" fillId="7" borderId="3" xfId="0" applyNumberFormat="1" applyFont="1" applyFill="1" applyBorder="1" applyAlignment="1">
      <alignment horizontal="center" vertical="center"/>
    </xf>
    <xf numFmtId="1" fontId="17" fillId="7" borderId="19" xfId="0" applyNumberFormat="1" applyFont="1" applyFill="1" applyBorder="1" applyAlignment="1">
      <alignment horizontal="center" vertical="center"/>
    </xf>
    <xf numFmtId="14" fontId="14" fillId="3" borderId="3" xfId="0" applyNumberFormat="1" applyFont="1" applyFill="1" applyBorder="1" applyAlignment="1">
      <alignment horizontal="center" vertical="center"/>
    </xf>
    <xf numFmtId="14" fontId="14" fillId="3" borderId="6" xfId="0" applyNumberFormat="1" applyFont="1" applyFill="1" applyBorder="1" applyAlignment="1">
      <alignment horizontal="center" vertical="center"/>
    </xf>
    <xf numFmtId="0" fontId="21" fillId="3" borderId="19" xfId="0" applyFont="1" applyFill="1" applyBorder="1" applyAlignment="1">
      <alignment horizontal="center" vertical="center"/>
    </xf>
    <xf numFmtId="1" fontId="17" fillId="8" borderId="4" xfId="0" applyNumberFormat="1" applyFont="1" applyFill="1" applyBorder="1" applyAlignment="1">
      <alignment horizontal="center" vertical="center"/>
    </xf>
    <xf numFmtId="0" fontId="21" fillId="8" borderId="19" xfId="0" applyFont="1" applyFill="1" applyBorder="1" applyAlignment="1">
      <alignment horizontal="center"/>
    </xf>
    <xf numFmtId="0" fontId="21" fillId="8" borderId="19" xfId="0" applyFont="1" applyFill="1" applyBorder="1" applyAlignment="1">
      <alignment horizontal="center" vertical="center"/>
    </xf>
    <xf numFmtId="0" fontId="0" fillId="4" borderId="0" xfId="0" applyFill="1"/>
    <xf numFmtId="14" fontId="14" fillId="7" borderId="15" xfId="0" applyNumberFormat="1" applyFont="1" applyFill="1" applyBorder="1" applyAlignment="1">
      <alignment horizontal="center" vertical="center"/>
    </xf>
    <xf numFmtId="0" fontId="14" fillId="7" borderId="1" xfId="0" applyFont="1" applyFill="1" applyBorder="1" applyAlignment="1">
      <alignment horizontal="center" vertical="center"/>
    </xf>
    <xf numFmtId="0" fontId="21" fillId="7" borderId="1" xfId="0" applyFont="1" applyFill="1" applyBorder="1" applyAlignment="1">
      <alignment horizontal="center" vertical="center"/>
    </xf>
    <xf numFmtId="0" fontId="21" fillId="7" borderId="1" xfId="0" applyFont="1" applyFill="1" applyBorder="1" applyAlignment="1">
      <alignment horizontal="center"/>
    </xf>
    <xf numFmtId="0" fontId="14" fillId="0" borderId="41" xfId="0" applyFont="1" applyFill="1" applyBorder="1" applyAlignment="1">
      <alignment horizontal="center" vertical="center"/>
    </xf>
    <xf numFmtId="0" fontId="14" fillId="4" borderId="19" xfId="0" applyFont="1" applyFill="1" applyBorder="1" applyAlignment="1">
      <alignment horizontal="center" vertical="center"/>
    </xf>
    <xf numFmtId="14" fontId="14" fillId="0" borderId="42" xfId="0" applyNumberFormat="1" applyFont="1" applyFill="1" applyBorder="1" applyAlignment="1">
      <alignment horizontal="center" vertical="center"/>
    </xf>
    <xf numFmtId="0" fontId="21" fillId="0" borderId="41" xfId="0" applyFont="1" applyFill="1" applyBorder="1" applyAlignment="1">
      <alignment horizontal="center"/>
    </xf>
    <xf numFmtId="1" fontId="17" fillId="0" borderId="41" xfId="0" applyNumberFormat="1" applyFont="1" applyFill="1" applyBorder="1" applyAlignment="1">
      <alignment horizontal="center" vertical="center"/>
    </xf>
    <xf numFmtId="0" fontId="21" fillId="0" borderId="41" xfId="0" applyFont="1" applyFill="1" applyBorder="1" applyAlignment="1">
      <alignment horizontal="center" vertical="center"/>
    </xf>
    <xf numFmtId="164" fontId="21" fillId="0" borderId="41" xfId="0" applyNumberFormat="1" applyFont="1" applyFill="1" applyBorder="1" applyAlignment="1">
      <alignment horizontal="center"/>
    </xf>
    <xf numFmtId="0" fontId="17" fillId="0" borderId="11" xfId="0" applyFont="1" applyFill="1" applyBorder="1" applyAlignment="1">
      <alignment horizontal="center" vertical="center"/>
    </xf>
    <xf numFmtId="0" fontId="17" fillId="0" borderId="19" xfId="0" applyFont="1" applyFill="1" applyBorder="1" applyAlignment="1">
      <alignment horizontal="center" vertical="center"/>
    </xf>
    <xf numFmtId="0" fontId="0" fillId="5" borderId="19" xfId="0" applyFill="1" applyBorder="1" applyAlignment="1">
      <alignment horizontal="center" vertical="center"/>
    </xf>
    <xf numFmtId="1" fontId="17" fillId="7" borderId="1" xfId="0" applyNumberFormat="1" applyFont="1" applyFill="1" applyBorder="1" applyAlignment="1">
      <alignment horizontal="center" vertical="center"/>
    </xf>
    <xf numFmtId="164" fontId="21" fillId="8" borderId="11" xfId="0" applyNumberFormat="1" applyFont="1" applyFill="1" applyBorder="1" applyAlignment="1">
      <alignment horizontal="center"/>
    </xf>
    <xf numFmtId="14" fontId="14" fillId="4" borderId="3" xfId="0" applyNumberFormat="1" applyFont="1" applyFill="1" applyBorder="1" applyAlignment="1">
      <alignment horizontal="center" vertical="center"/>
    </xf>
    <xf numFmtId="1" fontId="14" fillId="4" borderId="4" xfId="0" applyNumberFormat="1" applyFont="1" applyFill="1" applyBorder="1" applyAlignment="1">
      <alignment horizontal="center" vertical="center"/>
    </xf>
    <xf numFmtId="14" fontId="14" fillId="4" borderId="13" xfId="0" applyNumberFormat="1" applyFont="1" applyFill="1" applyBorder="1" applyAlignment="1">
      <alignment horizontal="center" vertical="center"/>
    </xf>
    <xf numFmtId="1" fontId="14" fillId="4" borderId="11" xfId="0" applyNumberFormat="1" applyFont="1" applyFill="1" applyBorder="1" applyAlignment="1">
      <alignment horizontal="center" vertical="center"/>
    </xf>
    <xf numFmtId="1" fontId="14" fillId="4" borderId="11" xfId="0" applyNumberFormat="1" applyFont="1" applyFill="1" applyBorder="1" applyAlignment="1">
      <alignment horizontal="center"/>
    </xf>
    <xf numFmtId="14" fontId="14" fillId="4" borderId="35" xfId="0" applyNumberFormat="1" applyFont="1" applyFill="1" applyBorder="1" applyAlignment="1">
      <alignment horizontal="center" vertical="center"/>
    </xf>
    <xf numFmtId="14" fontId="14" fillId="3" borderId="13" xfId="0" applyNumberFormat="1" applyFont="1" applyFill="1" applyBorder="1" applyAlignment="1">
      <alignment horizontal="center" vertical="center"/>
    </xf>
    <xf numFmtId="1" fontId="21" fillId="3" borderId="11" xfId="0" applyNumberFormat="1" applyFont="1" applyFill="1" applyBorder="1" applyAlignment="1">
      <alignment horizontal="center" vertical="center"/>
    </xf>
    <xf numFmtId="0" fontId="21" fillId="3" borderId="11" xfId="0" applyFont="1" applyFill="1" applyBorder="1" applyAlignment="1">
      <alignment horizontal="center" vertical="center"/>
    </xf>
    <xf numFmtId="14" fontId="14" fillId="3" borderId="35" xfId="0" applyNumberFormat="1" applyFont="1" applyFill="1" applyBorder="1" applyAlignment="1">
      <alignment horizontal="center" vertical="center"/>
    </xf>
    <xf numFmtId="1" fontId="21" fillId="3" borderId="36" xfId="0" applyNumberFormat="1" applyFont="1" applyFill="1" applyBorder="1" applyAlignment="1">
      <alignment horizontal="center" vertical="center"/>
    </xf>
    <xf numFmtId="0" fontId="21" fillId="3" borderId="36" xfId="0" applyFont="1" applyFill="1" applyBorder="1" applyAlignment="1">
      <alignment horizontal="center" vertical="center"/>
    </xf>
    <xf numFmtId="14" fontId="14" fillId="5" borderId="3" xfId="0" applyNumberFormat="1" applyFont="1" applyFill="1" applyBorder="1" applyAlignment="1">
      <alignment horizontal="center" vertical="center"/>
    </xf>
    <xf numFmtId="1" fontId="21" fillId="5" borderId="4" xfId="0" applyNumberFormat="1" applyFont="1" applyFill="1" applyBorder="1" applyAlignment="1">
      <alignment horizontal="center" vertical="center"/>
    </xf>
    <xf numFmtId="0" fontId="21" fillId="5" borderId="4" xfId="0" applyFont="1" applyFill="1" applyBorder="1" applyAlignment="1">
      <alignment horizontal="center" vertical="center"/>
    </xf>
    <xf numFmtId="1" fontId="14" fillId="5" borderId="11" xfId="0" applyNumberFormat="1" applyFont="1" applyFill="1" applyBorder="1" applyAlignment="1">
      <alignment horizontal="center" vertical="center"/>
    </xf>
    <xf numFmtId="1" fontId="14" fillId="5" borderId="11" xfId="0" applyNumberFormat="1" applyFont="1" applyFill="1" applyBorder="1" applyAlignment="1">
      <alignment horizontal="center"/>
    </xf>
    <xf numFmtId="14" fontId="14" fillId="5" borderId="35" xfId="0" applyNumberFormat="1" applyFont="1" applyFill="1" applyBorder="1" applyAlignment="1">
      <alignment horizontal="center" vertical="center"/>
    </xf>
    <xf numFmtId="1" fontId="21" fillId="3" borderId="19" xfId="0" applyNumberFormat="1" applyFont="1" applyFill="1" applyBorder="1" applyAlignment="1">
      <alignment horizontal="center" vertical="center"/>
    </xf>
    <xf numFmtId="164" fontId="21" fillId="5" borderId="4" xfId="0" applyNumberFormat="1" applyFont="1" applyFill="1" applyBorder="1" applyAlignment="1">
      <alignment horizontal="center" vertical="center"/>
    </xf>
    <xf numFmtId="164" fontId="21" fillId="3" borderId="11" xfId="0" applyNumberFormat="1" applyFont="1" applyFill="1" applyBorder="1" applyAlignment="1">
      <alignment horizontal="center" vertical="center"/>
    </xf>
    <xf numFmtId="14" fontId="17" fillId="0" borderId="3" xfId="0" applyNumberFormat="1" applyFont="1" applyFill="1" applyBorder="1" applyAlignment="1">
      <alignment horizontal="center" vertical="center"/>
    </xf>
    <xf numFmtId="14" fontId="17" fillId="0" borderId="13" xfId="0" applyNumberFormat="1" applyFont="1" applyFill="1" applyBorder="1" applyAlignment="1">
      <alignment horizontal="center" vertical="center"/>
    </xf>
    <xf numFmtId="1" fontId="21" fillId="0" borderId="11" xfId="0" applyNumberFormat="1" applyFont="1" applyFill="1" applyBorder="1" applyAlignment="1">
      <alignment horizontal="center" vertical="center"/>
    </xf>
    <xf numFmtId="0" fontId="21" fillId="0" borderId="11" xfId="0" applyFont="1" applyFill="1" applyBorder="1" applyAlignment="1">
      <alignment horizontal="center" vertical="center"/>
    </xf>
    <xf numFmtId="164" fontId="21" fillId="0" borderId="11" xfId="0" applyNumberFormat="1" applyFont="1" applyFill="1" applyBorder="1" applyAlignment="1">
      <alignment horizontal="center" vertical="center"/>
    </xf>
    <xf numFmtId="0" fontId="24" fillId="0" borderId="11" xfId="0" applyFont="1" applyFill="1" applyBorder="1" applyAlignment="1">
      <alignment horizontal="center" vertical="center"/>
    </xf>
    <xf numFmtId="14" fontId="21" fillId="0" borderId="13" xfId="0" applyNumberFormat="1" applyFont="1" applyFill="1" applyBorder="1" applyAlignment="1">
      <alignment horizontal="center" vertical="center"/>
    </xf>
    <xf numFmtId="14" fontId="21" fillId="0" borderId="6" xfId="0" applyNumberFormat="1" applyFont="1" applyFill="1" applyBorder="1" applyAlignment="1">
      <alignment horizontal="center" vertical="center"/>
    </xf>
    <xf numFmtId="0" fontId="24" fillId="0" borderId="19" xfId="0" applyFont="1" applyFill="1" applyBorder="1" applyAlignment="1">
      <alignment horizontal="center" vertical="center"/>
    </xf>
    <xf numFmtId="14" fontId="14" fillId="5" borderId="15" xfId="0" applyNumberFormat="1" applyFont="1" applyFill="1" applyBorder="1" applyAlignment="1">
      <alignment horizontal="center" vertical="center"/>
    </xf>
    <xf numFmtId="0" fontId="21" fillId="5" borderId="1" xfId="0" applyFont="1" applyFill="1" applyBorder="1"/>
    <xf numFmtId="0" fontId="21" fillId="5" borderId="11" xfId="0" applyFont="1" applyFill="1" applyBorder="1"/>
    <xf numFmtId="0" fontId="24" fillId="5" borderId="11" xfId="0" applyFont="1" applyFill="1" applyBorder="1"/>
    <xf numFmtId="14" fontId="21" fillId="10" borderId="13" xfId="0" applyNumberFormat="1" applyFont="1" applyFill="1" applyBorder="1"/>
    <xf numFmtId="14" fontId="21" fillId="10" borderId="6" xfId="0" applyNumberFormat="1" applyFont="1" applyFill="1" applyBorder="1"/>
    <xf numFmtId="0" fontId="21" fillId="5" borderId="19" xfId="0" applyFont="1" applyFill="1" applyBorder="1" applyAlignment="1">
      <alignment horizontal="center" vertical="center"/>
    </xf>
    <xf numFmtId="0" fontId="21" fillId="5" borderId="19" xfId="0" applyFont="1" applyFill="1" applyBorder="1"/>
    <xf numFmtId="0" fontId="24" fillId="5" borderId="19" xfId="0" applyFont="1" applyFill="1" applyBorder="1"/>
    <xf numFmtId="0" fontId="21" fillId="7" borderId="1" xfId="0" applyFont="1" applyFill="1" applyBorder="1"/>
    <xf numFmtId="0" fontId="14" fillId="8" borderId="19" xfId="0" applyFont="1" applyFill="1" applyBorder="1" applyAlignment="1">
      <alignment horizontal="center" vertical="center"/>
    </xf>
    <xf numFmtId="0" fontId="21" fillId="8" borderId="19" xfId="0" applyFont="1" applyFill="1" applyBorder="1"/>
    <xf numFmtId="0" fontId="21" fillId="0" borderId="0" xfId="0" applyFont="1" applyFill="1"/>
    <xf numFmtId="0" fontId="21" fillId="0" borderId="0" xfId="0" applyFont="1" applyFill="1" applyAlignment="1">
      <alignment horizontal="center" vertical="center"/>
    </xf>
    <xf numFmtId="0" fontId="21" fillId="0" borderId="0" xfId="0" applyFont="1" applyFill="1" applyAlignment="1">
      <alignment horizontal="center"/>
    </xf>
    <xf numFmtId="0" fontId="0" fillId="0" borderId="11" xfId="0" applyFill="1" applyBorder="1" applyAlignment="1">
      <alignment horizontal="center" vertical="center"/>
    </xf>
    <xf numFmtId="0" fontId="14" fillId="7" borderId="11" xfId="0" applyFont="1" applyFill="1" applyBorder="1" applyAlignment="1">
      <alignment horizontal="center" vertical="center" wrapText="1"/>
    </xf>
    <xf numFmtId="0" fontId="14" fillId="7" borderId="19" xfId="0" applyFont="1" applyFill="1" applyBorder="1" applyAlignment="1">
      <alignment horizontal="center" vertical="center" wrapText="1"/>
    </xf>
    <xf numFmtId="14" fontId="14" fillId="5" borderId="6" xfId="0" applyNumberFormat="1" applyFont="1" applyFill="1" applyBorder="1" applyAlignment="1">
      <alignment horizontal="center" vertical="center"/>
    </xf>
    <xf numFmtId="164" fontId="21" fillId="3" borderId="19" xfId="0" applyNumberFormat="1" applyFont="1" applyFill="1" applyBorder="1" applyAlignment="1">
      <alignment horizontal="center" vertical="center"/>
    </xf>
    <xf numFmtId="0" fontId="14" fillId="3" borderId="19" xfId="0" applyFont="1" applyFill="1" applyBorder="1" applyAlignment="1">
      <alignment horizontal="center" vertical="center" wrapText="1"/>
    </xf>
    <xf numFmtId="14" fontId="14" fillId="4" borderId="6" xfId="0" applyNumberFormat="1" applyFont="1" applyFill="1" applyBorder="1" applyAlignment="1">
      <alignment horizontal="center" vertical="center"/>
    </xf>
    <xf numFmtId="0" fontId="14" fillId="4" borderId="19" xfId="0" applyFont="1" applyFill="1" applyBorder="1" applyAlignment="1">
      <alignment horizontal="center" vertical="center" wrapText="1"/>
    </xf>
    <xf numFmtId="0" fontId="0" fillId="0" borderId="19" xfId="0" applyFill="1" applyBorder="1" applyAlignment="1">
      <alignment horizontal="center" vertical="center"/>
    </xf>
    <xf numFmtId="0" fontId="14" fillId="4" borderId="18" xfId="0" applyFont="1" applyFill="1" applyBorder="1" applyAlignment="1">
      <alignment horizontal="center" vertical="center" wrapText="1"/>
    </xf>
    <xf numFmtId="0" fontId="0" fillId="4" borderId="0" xfId="0" applyFill="1" applyBorder="1" applyAlignment="1">
      <alignment horizontal="center" vertical="center"/>
    </xf>
    <xf numFmtId="0" fontId="24" fillId="2" borderId="10" xfId="0" applyFont="1" applyFill="1" applyBorder="1" applyAlignment="1">
      <alignment horizontal="center" vertical="center"/>
    </xf>
    <xf numFmtId="0" fontId="24" fillId="2" borderId="29" xfId="0" applyFont="1" applyFill="1" applyBorder="1" applyAlignment="1">
      <alignment horizontal="center" vertical="center"/>
    </xf>
    <xf numFmtId="0" fontId="24" fillId="0" borderId="10" xfId="0" applyFont="1" applyFill="1" applyBorder="1" applyAlignment="1">
      <alignment horizontal="center" vertical="center"/>
    </xf>
    <xf numFmtId="0" fontId="24" fillId="0" borderId="29" xfId="0" applyFont="1" applyFill="1" applyBorder="1" applyAlignment="1">
      <alignment horizontal="center" vertical="center"/>
    </xf>
    <xf numFmtId="0" fontId="24" fillId="0" borderId="30" xfId="0" applyFont="1" applyFill="1" applyBorder="1" applyAlignment="1">
      <alignment horizontal="center" vertical="center"/>
    </xf>
    <xf numFmtId="0" fontId="24" fillId="0" borderId="12" xfId="0" applyFont="1" applyFill="1" applyBorder="1" applyAlignment="1">
      <alignment horizontal="center" vertical="center"/>
    </xf>
    <xf numFmtId="0" fontId="24" fillId="0" borderId="16" xfId="0" applyFont="1" applyFill="1" applyBorder="1" applyAlignment="1">
      <alignment horizontal="center" vertical="center"/>
    </xf>
    <xf numFmtId="0" fontId="18" fillId="0" borderId="22" xfId="0" applyFont="1" applyFill="1" applyBorder="1" applyAlignment="1">
      <alignment horizontal="left"/>
    </xf>
    <xf numFmtId="0" fontId="18" fillId="0" borderId="0" xfId="0" applyFont="1" applyFill="1" applyBorder="1" applyAlignment="1">
      <alignment horizontal="left"/>
    </xf>
    <xf numFmtId="0" fontId="23" fillId="0" borderId="0" xfId="0" applyFont="1" applyFill="1" applyBorder="1" applyAlignment="1">
      <alignment horizontal="center"/>
    </xf>
    <xf numFmtId="0" fontId="0" fillId="0" borderId="21" xfId="0"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0" borderId="0"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18" fillId="0" borderId="21" xfId="0" applyFont="1" applyFill="1" applyBorder="1" applyAlignment="1">
      <alignment horizontal="center" vertical="center" wrapText="1"/>
    </xf>
    <xf numFmtId="0" fontId="18" fillId="0" borderId="22" xfId="0" applyFont="1" applyFill="1" applyBorder="1" applyAlignment="1">
      <alignment horizontal="center" vertical="center" wrapText="1"/>
    </xf>
    <xf numFmtId="0" fontId="18" fillId="0" borderId="23" xfId="0" applyFont="1" applyFill="1" applyBorder="1" applyAlignment="1">
      <alignment horizontal="center" vertical="center" wrapText="1"/>
    </xf>
    <xf numFmtId="0" fontId="18" fillId="0" borderId="26" xfId="0" applyFont="1" applyFill="1" applyBorder="1" applyAlignment="1">
      <alignment horizontal="center" vertical="center" wrapText="1"/>
    </xf>
    <xf numFmtId="0" fontId="18" fillId="0" borderId="27" xfId="0" applyFont="1" applyFill="1" applyBorder="1" applyAlignment="1">
      <alignment horizontal="center" vertical="center" wrapText="1"/>
    </xf>
    <xf numFmtId="0" fontId="18" fillId="0" borderId="28" xfId="0" applyFont="1" applyFill="1" applyBorder="1" applyAlignment="1">
      <alignment horizontal="center" vertical="center" wrapText="1"/>
    </xf>
    <xf numFmtId="0" fontId="18" fillId="0" borderId="10" xfId="0" applyFont="1" applyFill="1" applyBorder="1" applyAlignment="1">
      <alignment horizontal="center"/>
    </xf>
    <xf numFmtId="0" fontId="18" fillId="0" borderId="29" xfId="0" applyFont="1" applyFill="1" applyBorder="1" applyAlignment="1">
      <alignment horizontal="center"/>
    </xf>
    <xf numFmtId="0" fontId="18" fillId="0" borderId="30" xfId="0" applyFont="1" applyFill="1" applyBorder="1" applyAlignment="1">
      <alignment horizontal="center"/>
    </xf>
    <xf numFmtId="0" fontId="10" fillId="2" borderId="31"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3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8" fillId="0" borderId="22" xfId="0" applyFont="1" applyFill="1" applyBorder="1" applyAlignment="1">
      <alignment horizontal="center"/>
    </xf>
    <xf numFmtId="0" fontId="18" fillId="0" borderId="0" xfId="0" applyFont="1" applyFill="1" applyBorder="1" applyAlignment="1">
      <alignment horizontal="center"/>
    </xf>
    <xf numFmtId="0" fontId="16" fillId="0" borderId="20" xfId="0" applyFont="1" applyFill="1" applyBorder="1" applyAlignment="1">
      <alignment horizontal="center" vertical="center"/>
    </xf>
    <xf numFmtId="0" fontId="16" fillId="0" borderId="34" xfId="0" applyFont="1" applyFill="1" applyBorder="1" applyAlignment="1">
      <alignment horizontal="center" vertical="center"/>
    </xf>
    <xf numFmtId="0" fontId="16" fillId="0" borderId="12" xfId="0" applyFont="1" applyFill="1" applyBorder="1" applyAlignment="1">
      <alignment horizontal="center" vertical="center"/>
    </xf>
    <xf numFmtId="0" fontId="16" fillId="0" borderId="16" xfId="0" applyFont="1" applyFill="1" applyBorder="1" applyAlignment="1">
      <alignment horizontal="center" vertical="center"/>
    </xf>
    <xf numFmtId="0" fontId="18" fillId="0" borderId="21" xfId="0" applyFont="1" applyFill="1" applyBorder="1" applyAlignment="1">
      <alignment horizontal="left" vertical="top"/>
    </xf>
    <xf numFmtId="0" fontId="18" fillId="0" borderId="22" xfId="0" applyFont="1" applyFill="1" applyBorder="1" applyAlignment="1">
      <alignment horizontal="left" vertical="top"/>
    </xf>
    <xf numFmtId="0" fontId="18" fillId="0" borderId="23" xfId="0" applyFont="1" applyFill="1" applyBorder="1" applyAlignment="1">
      <alignment horizontal="left" vertical="top"/>
    </xf>
    <xf numFmtId="0" fontId="18" fillId="0" borderId="26" xfId="0" applyFont="1" applyFill="1" applyBorder="1" applyAlignment="1">
      <alignment horizontal="left" vertical="top"/>
    </xf>
    <xf numFmtId="0" fontId="18" fillId="0" borderId="27" xfId="0" applyFont="1" applyFill="1" applyBorder="1" applyAlignment="1">
      <alignment horizontal="left" vertical="top"/>
    </xf>
    <xf numFmtId="0" fontId="18" fillId="0" borderId="28" xfId="0" applyFont="1" applyFill="1" applyBorder="1" applyAlignment="1">
      <alignment horizontal="left" vertical="top"/>
    </xf>
    <xf numFmtId="0" fontId="18" fillId="0" borderId="24" xfId="0" applyFont="1" applyFill="1" applyBorder="1" applyAlignment="1">
      <alignment horizontal="left" vertical="top"/>
    </xf>
    <xf numFmtId="0" fontId="18" fillId="0" borderId="0" xfId="0" applyFont="1" applyFill="1" applyBorder="1" applyAlignment="1">
      <alignment horizontal="left" vertical="top"/>
    </xf>
    <xf numFmtId="0" fontId="18" fillId="0" borderId="25" xfId="0" applyFont="1" applyFill="1" applyBorder="1" applyAlignment="1">
      <alignment horizontal="left" vertical="top"/>
    </xf>
    <xf numFmtId="0" fontId="18" fillId="0" borderId="22" xfId="0" applyFont="1" applyFill="1" applyBorder="1" applyAlignment="1">
      <alignment horizontal="right"/>
    </xf>
    <xf numFmtId="0" fontId="18" fillId="0" borderId="0" xfId="0" applyFont="1" applyFill="1" applyBorder="1" applyAlignment="1">
      <alignment horizontal="right"/>
    </xf>
    <xf numFmtId="0" fontId="18" fillId="0" borderId="27" xfId="0" applyFont="1" applyFill="1" applyBorder="1" applyAlignment="1">
      <alignment horizontal="center"/>
    </xf>
    <xf numFmtId="0" fontId="19" fillId="0" borderId="22" xfId="0" applyFont="1" applyFill="1" applyBorder="1" applyAlignment="1">
      <alignment horizontal="left"/>
    </xf>
    <xf numFmtId="0" fontId="19" fillId="0" borderId="0" xfId="0" applyFont="1" applyFill="1" applyBorder="1" applyAlignment="1">
      <alignment horizontal="left"/>
    </xf>
    <xf numFmtId="0" fontId="20" fillId="0" borderId="21" xfId="0" applyFont="1" applyFill="1" applyBorder="1" applyAlignment="1">
      <alignment horizontal="center"/>
    </xf>
    <xf numFmtId="0" fontId="20" fillId="0" borderId="22" xfId="0" applyFont="1" applyFill="1" applyBorder="1" applyAlignment="1">
      <alignment horizontal="center"/>
    </xf>
    <xf numFmtId="0" fontId="20" fillId="0" borderId="23" xfId="0" applyFont="1" applyFill="1" applyBorder="1" applyAlignment="1">
      <alignment horizontal="center"/>
    </xf>
    <xf numFmtId="0" fontId="20" fillId="0" borderId="24" xfId="0" applyFont="1" applyFill="1" applyBorder="1" applyAlignment="1">
      <alignment horizontal="center"/>
    </xf>
    <xf numFmtId="0" fontId="20" fillId="0" borderId="0" xfId="0" applyFont="1" applyFill="1" applyBorder="1" applyAlignment="1">
      <alignment horizontal="center"/>
    </xf>
    <xf numFmtId="0" fontId="20" fillId="0" borderId="25" xfId="0" applyFont="1" applyFill="1" applyBorder="1" applyAlignment="1">
      <alignment horizontal="center"/>
    </xf>
    <xf numFmtId="0" fontId="20" fillId="0" borderId="26" xfId="0" applyFont="1" applyFill="1" applyBorder="1" applyAlignment="1">
      <alignment horizontal="center"/>
    </xf>
    <xf numFmtId="0" fontId="20" fillId="0" borderId="27" xfId="0" applyFont="1" applyFill="1" applyBorder="1" applyAlignment="1">
      <alignment horizontal="center"/>
    </xf>
    <xf numFmtId="0" fontId="20" fillId="0" borderId="28" xfId="0" applyFont="1" applyFill="1" applyBorder="1" applyAlignment="1">
      <alignment horizontal="center"/>
    </xf>
    <xf numFmtId="0" fontId="19" fillId="0" borderId="21" xfId="0" applyFont="1" applyFill="1" applyBorder="1" applyAlignment="1">
      <alignment horizontal="center" vertical="center" wrapText="1"/>
    </xf>
    <xf numFmtId="0" fontId="19" fillId="0" borderId="22" xfId="0" applyFont="1" applyFill="1" applyBorder="1" applyAlignment="1">
      <alignment horizontal="center" vertical="center" wrapText="1"/>
    </xf>
    <xf numFmtId="0" fontId="19" fillId="0" borderId="23" xfId="0" applyFont="1" applyFill="1" applyBorder="1" applyAlignment="1">
      <alignment horizontal="center" vertical="center" wrapText="1"/>
    </xf>
    <xf numFmtId="0" fontId="19" fillId="0" borderId="26" xfId="0" applyFont="1" applyFill="1" applyBorder="1" applyAlignment="1">
      <alignment horizontal="center" vertical="center" wrapText="1"/>
    </xf>
    <xf numFmtId="0" fontId="19" fillId="0" borderId="27" xfId="0" applyFont="1" applyFill="1" applyBorder="1" applyAlignment="1">
      <alignment horizontal="center" vertical="center" wrapText="1"/>
    </xf>
    <xf numFmtId="0" fontId="19" fillId="0" borderId="28" xfId="0" applyFont="1" applyFill="1" applyBorder="1" applyAlignment="1">
      <alignment horizontal="center" vertical="center" wrapText="1"/>
    </xf>
    <xf numFmtId="0" fontId="19" fillId="0" borderId="21" xfId="0" applyFont="1" applyFill="1" applyBorder="1" applyAlignment="1">
      <alignment horizontal="center" vertical="center"/>
    </xf>
    <xf numFmtId="0" fontId="19" fillId="0" borderId="22" xfId="0" applyFont="1" applyFill="1" applyBorder="1" applyAlignment="1">
      <alignment horizontal="center" vertical="center"/>
    </xf>
    <xf numFmtId="0" fontId="19" fillId="0" borderId="23" xfId="0" applyFont="1" applyFill="1" applyBorder="1" applyAlignment="1">
      <alignment horizontal="center" vertical="center"/>
    </xf>
    <xf numFmtId="0" fontId="19" fillId="0" borderId="26" xfId="0" applyFont="1" applyFill="1" applyBorder="1" applyAlignment="1">
      <alignment horizontal="center" vertical="center"/>
    </xf>
    <xf numFmtId="0" fontId="19" fillId="0" borderId="27" xfId="0" applyFont="1" applyFill="1" applyBorder="1" applyAlignment="1">
      <alignment horizontal="center" vertical="center"/>
    </xf>
    <xf numFmtId="0" fontId="19" fillId="0" borderId="28"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29" xfId="0" applyFont="1" applyFill="1" applyBorder="1" applyAlignment="1">
      <alignment horizontal="center" vertical="center"/>
    </xf>
    <xf numFmtId="0" fontId="19" fillId="0" borderId="30" xfId="0" applyFont="1" applyFill="1" applyBorder="1" applyAlignment="1">
      <alignment horizontal="center" vertical="center"/>
    </xf>
    <xf numFmtId="0" fontId="19" fillId="0" borderId="24"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25" xfId="0" applyFont="1" applyFill="1" applyBorder="1" applyAlignment="1">
      <alignment horizontal="center" vertical="center" wrapText="1"/>
    </xf>
    <xf numFmtId="0" fontId="12" fillId="2" borderId="20" xfId="0" applyFont="1" applyFill="1" applyBorder="1" applyAlignment="1">
      <alignment horizontal="center" vertical="center"/>
    </xf>
    <xf numFmtId="0" fontId="12" fillId="2" borderId="34" xfId="0" applyFont="1" applyFill="1" applyBorder="1" applyAlignment="1">
      <alignment horizontal="center" vertical="center"/>
    </xf>
    <xf numFmtId="0" fontId="13" fillId="2" borderId="10" xfId="0" applyFont="1" applyFill="1" applyBorder="1" applyAlignment="1">
      <alignment horizontal="center" vertical="center" wrapText="1"/>
    </xf>
    <xf numFmtId="0" fontId="13" fillId="2" borderId="30" xfId="0" applyFont="1" applyFill="1" applyBorder="1" applyAlignment="1">
      <alignment horizontal="center" vertical="center" wrapText="1"/>
    </xf>
    <xf numFmtId="0" fontId="12" fillId="2" borderId="12"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0"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2" fillId="2" borderId="10" xfId="0" applyFont="1" applyFill="1" applyBorder="1" applyAlignment="1">
      <alignment horizontal="center"/>
    </xf>
    <xf numFmtId="0" fontId="12" fillId="2" borderId="29" xfId="0" applyFont="1" applyFill="1" applyBorder="1" applyAlignment="1">
      <alignment horizontal="center"/>
    </xf>
    <xf numFmtId="0" fontId="12" fillId="2" borderId="30" xfId="0" applyFont="1" applyFill="1" applyBorder="1" applyAlignment="1">
      <alignment horizontal="center"/>
    </xf>
    <xf numFmtId="0" fontId="2" fillId="0" borderId="0" xfId="0" applyFont="1" applyFill="1" applyAlignment="1">
      <alignment horizontal="center" vertical="center"/>
    </xf>
    <xf numFmtId="0" fontId="12" fillId="9" borderId="12"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8" fillId="0" borderId="21" xfId="0" applyFont="1" applyFill="1" applyBorder="1" applyAlignment="1">
      <alignment horizontal="center" vertical="center"/>
    </xf>
    <xf numFmtId="0" fontId="18" fillId="0" borderId="22" xfId="0" applyFont="1" applyFill="1" applyBorder="1" applyAlignment="1">
      <alignment horizontal="center" vertical="center"/>
    </xf>
    <xf numFmtId="0" fontId="18" fillId="0" borderId="23" xfId="0" applyFont="1" applyFill="1" applyBorder="1" applyAlignment="1">
      <alignment horizontal="center" vertical="center"/>
    </xf>
    <xf numFmtId="0" fontId="18" fillId="0" borderId="26" xfId="0" applyFont="1" applyFill="1" applyBorder="1" applyAlignment="1">
      <alignment horizontal="center" vertical="center"/>
    </xf>
    <xf numFmtId="0" fontId="18" fillId="0" borderId="27" xfId="0" applyFont="1" applyFill="1" applyBorder="1" applyAlignment="1">
      <alignment horizontal="center" vertical="center"/>
    </xf>
    <xf numFmtId="0" fontId="18" fillId="0" borderId="28" xfId="0" applyFont="1" applyFill="1" applyBorder="1" applyAlignment="1">
      <alignment horizontal="center" vertical="center"/>
    </xf>
    <xf numFmtId="0" fontId="21" fillId="10" borderId="13" xfId="0" applyFont="1" applyFill="1" applyBorder="1"/>
    <xf numFmtId="14" fontId="14" fillId="10" borderId="13" xfId="0" applyNumberFormat="1" applyFont="1" applyFill="1" applyBorder="1" applyAlignment="1">
      <alignment horizontal="center" vertical="center"/>
    </xf>
    <xf numFmtId="0" fontId="21" fillId="10" borderId="1" xfId="0" applyFont="1" applyFill="1" applyBorder="1" applyAlignment="1">
      <alignment horizontal="center" vertical="center"/>
    </xf>
    <xf numFmtId="0" fontId="21" fillId="10" borderId="11" xfId="0" applyFont="1" applyFill="1" applyBorder="1" applyAlignment="1">
      <alignment horizontal="center" vertical="center"/>
    </xf>
    <xf numFmtId="14" fontId="17" fillId="7" borderId="35" xfId="0" applyNumberFormat="1" applyFont="1" applyFill="1" applyBorder="1" applyAlignment="1">
      <alignment horizontal="center"/>
    </xf>
    <xf numFmtId="0" fontId="0" fillId="10" borderId="0" xfId="0" applyFill="1"/>
    <xf numFmtId="14" fontId="7" fillId="0" borderId="15"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NumberFormat="1" applyFont="1" applyFill="1" applyBorder="1" applyAlignment="1">
      <alignment horizontal="center" vertical="center"/>
    </xf>
    <xf numFmtId="16" fontId="7" fillId="0" borderId="1" xfId="0" applyNumberFormat="1" applyFont="1" applyFill="1" applyBorder="1" applyAlignment="1">
      <alignment horizontal="center" vertical="center"/>
    </xf>
    <xf numFmtId="164" fontId="7" fillId="0" borderId="1" xfId="0" applyNumberFormat="1" applyFont="1" applyFill="1" applyBorder="1" applyAlignment="1">
      <alignment horizontal="center" vertical="center"/>
    </xf>
    <xf numFmtId="164" fontId="7" fillId="0" borderId="1" xfId="0" applyNumberFormat="1" applyFont="1" applyFill="1" applyBorder="1" applyAlignment="1" applyProtection="1">
      <alignment horizontal="center" vertical="center"/>
      <protection hidden="1"/>
    </xf>
    <xf numFmtId="0" fontId="22" fillId="0" borderId="17" xfId="0" applyFont="1" applyFill="1" applyBorder="1" applyAlignment="1">
      <alignment horizontal="center" vertical="center"/>
    </xf>
    <xf numFmtId="0" fontId="7" fillId="0" borderId="36" xfId="0" applyFont="1" applyFill="1" applyBorder="1" applyAlignment="1">
      <alignment horizontal="center" vertical="center"/>
    </xf>
    <xf numFmtId="0" fontId="7" fillId="0" borderId="36" xfId="0" applyNumberFormat="1" applyFont="1" applyFill="1" applyBorder="1" applyAlignment="1">
      <alignment horizontal="center" vertical="center"/>
    </xf>
    <xf numFmtId="16" fontId="7" fillId="0" borderId="36" xfId="0" applyNumberFormat="1" applyFont="1" applyFill="1" applyBorder="1" applyAlignment="1">
      <alignment horizontal="center" vertical="center"/>
    </xf>
    <xf numFmtId="164" fontId="7" fillId="0" borderId="36" xfId="0" applyNumberFormat="1" applyFont="1" applyFill="1" applyBorder="1" applyAlignment="1">
      <alignment horizontal="center" vertical="center"/>
    </xf>
    <xf numFmtId="164" fontId="7" fillId="0" borderId="36" xfId="0" applyNumberFormat="1" applyFont="1" applyFill="1" applyBorder="1" applyAlignment="1" applyProtection="1">
      <alignment horizontal="center" vertical="center"/>
      <protection hidden="1"/>
    </xf>
    <xf numFmtId="0" fontId="22" fillId="0" borderId="37" xfId="0" applyFont="1" applyFill="1" applyBorder="1" applyAlignment="1">
      <alignment horizontal="center" vertical="center"/>
    </xf>
    <xf numFmtId="14"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NumberFormat="1" applyFont="1" applyFill="1" applyBorder="1" applyAlignment="1">
      <alignment horizontal="center" vertical="center"/>
    </xf>
    <xf numFmtId="16" fontId="7" fillId="0" borderId="0" xfId="0" applyNumberFormat="1" applyFont="1" applyFill="1" applyBorder="1" applyAlignment="1">
      <alignment horizontal="center" vertical="center"/>
    </xf>
    <xf numFmtId="164" fontId="7" fillId="0" borderId="0" xfId="0" applyNumberFormat="1" applyFont="1" applyFill="1" applyBorder="1" applyAlignment="1">
      <alignment horizontal="center" vertical="center"/>
    </xf>
    <xf numFmtId="164" fontId="7" fillId="0" borderId="0" xfId="0" applyNumberFormat="1" applyFont="1" applyFill="1" applyBorder="1" applyAlignment="1" applyProtection="1">
      <alignment horizontal="center" vertical="center"/>
      <protection hidden="1"/>
    </xf>
    <xf numFmtId="0" fontId="22" fillId="0" borderId="0" xfId="0" applyFont="1" applyFill="1" applyBorder="1" applyAlignment="1">
      <alignment horizontal="center" vertical="center"/>
    </xf>
    <xf numFmtId="0" fontId="0" fillId="0" borderId="0" xfId="0" applyFill="1" applyBorder="1"/>
    <xf numFmtId="1" fontId="14" fillId="3" borderId="11" xfId="0" applyNumberFormat="1" applyFont="1" applyFill="1" applyBorder="1" applyAlignment="1">
      <alignment horizontal="center" vertical="center"/>
    </xf>
    <xf numFmtId="14" fontId="7" fillId="0" borderId="35" xfId="0" applyNumberFormat="1" applyFont="1" applyFill="1" applyBorder="1" applyAlignment="1">
      <alignment horizontal="center" vertical="center"/>
    </xf>
    <xf numFmtId="14" fontId="7" fillId="3" borderId="3" xfId="0" applyNumberFormat="1" applyFont="1" applyFill="1" applyBorder="1" applyAlignment="1">
      <alignment horizontal="center" vertical="center"/>
    </xf>
    <xf numFmtId="0" fontId="7" fillId="3" borderId="4" xfId="0" applyFont="1" applyFill="1" applyBorder="1" applyAlignment="1">
      <alignment horizontal="center" vertical="center"/>
    </xf>
    <xf numFmtId="0" fontId="7" fillId="3" borderId="4" xfId="0" applyNumberFormat="1" applyFont="1" applyFill="1" applyBorder="1" applyAlignment="1">
      <alignment horizontal="center" vertical="center"/>
    </xf>
    <xf numFmtId="16" fontId="7" fillId="3" borderId="4" xfId="0" applyNumberFormat="1" applyFont="1" applyFill="1" applyBorder="1" applyAlignment="1">
      <alignment horizontal="center" vertical="center"/>
    </xf>
    <xf numFmtId="164" fontId="7" fillId="3" borderId="4" xfId="0" applyNumberFormat="1" applyFont="1" applyFill="1" applyBorder="1" applyAlignment="1">
      <alignment horizontal="center" vertical="center"/>
    </xf>
    <xf numFmtId="164" fontId="7" fillId="3" borderId="4" xfId="0" applyNumberFormat="1" applyFont="1" applyFill="1" applyBorder="1" applyAlignment="1" applyProtection="1">
      <alignment horizontal="center" vertical="center"/>
      <protection hidden="1"/>
    </xf>
    <xf numFmtId="0" fontId="22" fillId="3" borderId="5" xfId="0" applyFont="1" applyFill="1" applyBorder="1" applyAlignment="1">
      <alignment horizontal="center" vertical="center"/>
    </xf>
    <xf numFmtId="14" fontId="7" fillId="3" borderId="13" xfId="0" applyNumberFormat="1" applyFont="1" applyFill="1" applyBorder="1" applyAlignment="1">
      <alignment horizontal="center" vertical="center"/>
    </xf>
    <xf numFmtId="0" fontId="22" fillId="3" borderId="14" xfId="0" applyFont="1" applyFill="1" applyBorder="1" applyAlignment="1">
      <alignment horizontal="center" vertical="center"/>
    </xf>
    <xf numFmtId="164" fontId="7" fillId="0" borderId="44" xfId="0" applyNumberFormat="1" applyFont="1" applyFill="1" applyBorder="1" applyAlignment="1">
      <alignment horizontal="center" vertical="center"/>
    </xf>
    <xf numFmtId="14" fontId="7" fillId="5" borderId="3" xfId="0" applyNumberFormat="1" applyFont="1" applyFill="1" applyBorder="1" applyAlignment="1">
      <alignment horizontal="center" vertical="center"/>
    </xf>
    <xf numFmtId="0" fontId="7" fillId="5" borderId="4" xfId="0" applyFont="1" applyFill="1" applyBorder="1" applyAlignment="1">
      <alignment horizontal="center" vertical="center"/>
    </xf>
    <xf numFmtId="0" fontId="7" fillId="5" borderId="4" xfId="0" applyNumberFormat="1" applyFont="1" applyFill="1" applyBorder="1" applyAlignment="1">
      <alignment horizontal="center" vertical="center"/>
    </xf>
    <xf numFmtId="16" fontId="7" fillId="5" borderId="4" xfId="0" applyNumberFormat="1" applyFont="1" applyFill="1" applyBorder="1" applyAlignment="1">
      <alignment horizontal="center" vertical="center"/>
    </xf>
    <xf numFmtId="164" fontId="7" fillId="5" borderId="4" xfId="0" applyNumberFormat="1" applyFont="1" applyFill="1" applyBorder="1" applyAlignment="1">
      <alignment horizontal="center" vertical="center"/>
    </xf>
    <xf numFmtId="164" fontId="7" fillId="5" borderId="4" xfId="0" applyNumberFormat="1" applyFont="1" applyFill="1" applyBorder="1" applyAlignment="1" applyProtection="1">
      <alignment horizontal="center" vertical="center"/>
      <protection hidden="1"/>
    </xf>
    <xf numFmtId="0" fontId="22" fillId="5" borderId="5" xfId="0" applyFont="1" applyFill="1" applyBorder="1" applyAlignment="1">
      <alignment horizontal="center" vertical="center"/>
    </xf>
    <xf numFmtId="14" fontId="7" fillId="5" borderId="13" xfId="0" applyNumberFormat="1" applyFont="1" applyFill="1" applyBorder="1" applyAlignment="1">
      <alignment horizontal="center" vertical="center"/>
    </xf>
    <xf numFmtId="0" fontId="22" fillId="5" borderId="14" xfId="0" applyFont="1" applyFill="1" applyBorder="1" applyAlignment="1">
      <alignment horizontal="center" vertical="center"/>
    </xf>
    <xf numFmtId="14" fontId="7" fillId="5" borderId="6" xfId="0" applyNumberFormat="1" applyFont="1" applyFill="1" applyBorder="1" applyAlignment="1">
      <alignment horizontal="center" vertical="center"/>
    </xf>
    <xf numFmtId="0" fontId="7" fillId="5" borderId="19" xfId="0" applyFont="1" applyFill="1" applyBorder="1" applyAlignment="1">
      <alignment horizontal="center" vertical="center"/>
    </xf>
    <xf numFmtId="0" fontId="7" fillId="5" borderId="19" xfId="0" applyNumberFormat="1" applyFont="1" applyFill="1" applyBorder="1" applyAlignment="1">
      <alignment horizontal="center" vertical="center"/>
    </xf>
    <xf numFmtId="16" fontId="7" fillId="5" borderId="19" xfId="0" applyNumberFormat="1" applyFont="1" applyFill="1" applyBorder="1" applyAlignment="1">
      <alignment horizontal="center" vertical="center"/>
    </xf>
    <xf numFmtId="164" fontId="7" fillId="5" borderId="19" xfId="0" applyNumberFormat="1" applyFont="1" applyFill="1" applyBorder="1" applyAlignment="1">
      <alignment horizontal="center" vertical="center"/>
    </xf>
    <xf numFmtId="164" fontId="7" fillId="5" borderId="19" xfId="0" applyNumberFormat="1" applyFont="1" applyFill="1" applyBorder="1" applyAlignment="1" applyProtection="1">
      <alignment horizontal="center" vertical="center"/>
      <protection hidden="1"/>
    </xf>
    <xf numFmtId="0" fontId="22" fillId="5" borderId="18" xfId="0" applyFont="1" applyFill="1" applyBorder="1" applyAlignment="1">
      <alignment horizontal="center" vertical="center"/>
    </xf>
    <xf numFmtId="14" fontId="7" fillId="3" borderId="35" xfId="0" applyNumberFormat="1" applyFont="1" applyFill="1" applyBorder="1" applyAlignment="1">
      <alignment horizontal="center" vertical="center"/>
    </xf>
    <xf numFmtId="0" fontId="22" fillId="3" borderId="37" xfId="0" applyFont="1" applyFill="1" applyBorder="1" applyAlignment="1">
      <alignment horizontal="center" vertical="center"/>
    </xf>
    <xf numFmtId="0" fontId="14" fillId="10" borderId="11" xfId="0" applyFont="1" applyFill="1" applyBorder="1" applyAlignment="1">
      <alignment horizontal="center" vertical="center"/>
    </xf>
    <xf numFmtId="1" fontId="17" fillId="10" borderId="11" xfId="0" applyNumberFormat="1" applyFont="1" applyFill="1" applyBorder="1" applyAlignment="1">
      <alignment horizontal="center" vertical="center"/>
    </xf>
    <xf numFmtId="164" fontId="21" fillId="10" borderId="11" xfId="0" applyNumberFormat="1" applyFont="1" applyFill="1" applyBorder="1" applyAlignment="1">
      <alignment horizontal="center" vertical="center"/>
    </xf>
    <xf numFmtId="14" fontId="14" fillId="10" borderId="6" xfId="0" applyNumberFormat="1" applyFont="1" applyFill="1" applyBorder="1" applyAlignment="1">
      <alignment horizontal="center" vertical="center"/>
    </xf>
    <xf numFmtId="0" fontId="14" fillId="10" borderId="19" xfId="0" applyFont="1" applyFill="1" applyBorder="1" applyAlignment="1">
      <alignment horizontal="center" vertical="center"/>
    </xf>
    <xf numFmtId="1" fontId="17" fillId="10" borderId="19" xfId="0" applyNumberFormat="1" applyFont="1" applyFill="1" applyBorder="1" applyAlignment="1">
      <alignment horizontal="center" vertical="center"/>
    </xf>
    <xf numFmtId="0" fontId="21" fillId="10" borderId="19" xfId="0" applyFont="1" applyFill="1" applyBorder="1" applyAlignment="1">
      <alignment horizontal="center" vertical="center"/>
    </xf>
    <xf numFmtId="164" fontId="21" fillId="10" borderId="19" xfId="0" applyNumberFormat="1" applyFont="1" applyFill="1" applyBorder="1" applyAlignment="1">
      <alignment horizontal="center" vertical="center"/>
    </xf>
    <xf numFmtId="0" fontId="21" fillId="10" borderId="7" xfId="0" applyFont="1" applyFill="1" applyBorder="1" applyAlignment="1">
      <alignment horizontal="center" vertical="center"/>
    </xf>
    <xf numFmtId="0" fontId="7" fillId="10" borderId="11" xfId="0" applyFont="1" applyFill="1" applyBorder="1" applyAlignment="1">
      <alignment horizontal="center" vertical="center"/>
    </xf>
    <xf numFmtId="14" fontId="7" fillId="7" borderId="35" xfId="0" applyNumberFormat="1" applyFont="1" applyFill="1" applyBorder="1" applyAlignment="1">
      <alignment horizontal="center" vertical="center"/>
    </xf>
    <xf numFmtId="0" fontId="7" fillId="7" borderId="36" xfId="0" applyFont="1" applyFill="1" applyBorder="1" applyAlignment="1">
      <alignment horizontal="center" vertical="center"/>
    </xf>
    <xf numFmtId="0" fontId="7" fillId="7" borderId="36" xfId="0" applyNumberFormat="1" applyFont="1" applyFill="1" applyBorder="1" applyAlignment="1">
      <alignment horizontal="center" vertical="center"/>
    </xf>
    <xf numFmtId="16" fontId="7" fillId="7" borderId="36" xfId="0" applyNumberFormat="1" applyFont="1" applyFill="1" applyBorder="1" applyAlignment="1">
      <alignment horizontal="center" vertical="center"/>
    </xf>
    <xf numFmtId="164" fontId="7" fillId="7" borderId="36" xfId="0" applyNumberFormat="1" applyFont="1" applyFill="1" applyBorder="1" applyAlignment="1">
      <alignment horizontal="center" vertical="center"/>
    </xf>
    <xf numFmtId="164" fontId="7" fillId="7" borderId="36" xfId="0" applyNumberFormat="1" applyFont="1" applyFill="1" applyBorder="1" applyAlignment="1" applyProtection="1">
      <alignment horizontal="center" vertical="center"/>
      <protection hidden="1"/>
    </xf>
    <xf numFmtId="0" fontId="22" fillId="7" borderId="37" xfId="0" applyFont="1" applyFill="1" applyBorder="1" applyAlignment="1">
      <alignment horizontal="center" vertical="center"/>
    </xf>
    <xf numFmtId="14" fontId="7" fillId="8" borderId="3" xfId="0" applyNumberFormat="1" applyFont="1" applyFill="1" applyBorder="1" applyAlignment="1">
      <alignment horizontal="center" vertical="center"/>
    </xf>
    <xf numFmtId="0" fontId="7" fillId="8" borderId="4" xfId="0" applyFont="1" applyFill="1" applyBorder="1" applyAlignment="1">
      <alignment horizontal="center" vertical="center"/>
    </xf>
    <xf numFmtId="0" fontId="7" fillId="8" borderId="4" xfId="0" applyNumberFormat="1" applyFont="1" applyFill="1" applyBorder="1" applyAlignment="1">
      <alignment horizontal="center" vertical="center"/>
    </xf>
    <xf numFmtId="16" fontId="7" fillId="8" borderId="4" xfId="0" applyNumberFormat="1" applyFont="1" applyFill="1" applyBorder="1" applyAlignment="1">
      <alignment horizontal="center" vertical="center"/>
    </xf>
    <xf numFmtId="164" fontId="7" fillId="8" borderId="4" xfId="0" applyNumberFormat="1" applyFont="1" applyFill="1" applyBorder="1" applyAlignment="1">
      <alignment horizontal="center" vertical="center"/>
    </xf>
    <xf numFmtId="164" fontId="7" fillId="8" borderId="4" xfId="0" applyNumberFormat="1" applyFont="1" applyFill="1" applyBorder="1" applyAlignment="1" applyProtection="1">
      <alignment horizontal="center" vertical="center"/>
      <protection hidden="1"/>
    </xf>
    <xf numFmtId="0" fontId="22" fillId="8" borderId="5" xfId="0" applyFont="1" applyFill="1" applyBorder="1" applyAlignment="1">
      <alignment horizontal="center" vertical="center"/>
    </xf>
    <xf numFmtId="14" fontId="7" fillId="10" borderId="13" xfId="0" applyNumberFormat="1" applyFont="1" applyFill="1" applyBorder="1" applyAlignment="1">
      <alignment horizontal="center" vertical="center"/>
    </xf>
    <xf numFmtId="0" fontId="7" fillId="10" borderId="11" xfId="0" applyNumberFormat="1" applyFont="1" applyFill="1" applyBorder="1" applyAlignment="1">
      <alignment horizontal="center" vertical="center"/>
    </xf>
    <xf numFmtId="16" fontId="7" fillId="10" borderId="11" xfId="0" applyNumberFormat="1" applyFont="1" applyFill="1" applyBorder="1" applyAlignment="1">
      <alignment horizontal="center" vertical="center"/>
    </xf>
    <xf numFmtId="164" fontId="7" fillId="10" borderId="11" xfId="0" applyNumberFormat="1" applyFont="1" applyFill="1" applyBorder="1" applyAlignment="1">
      <alignment horizontal="center" vertical="center"/>
    </xf>
    <xf numFmtId="164" fontId="7" fillId="10" borderId="11" xfId="0" applyNumberFormat="1" applyFont="1" applyFill="1" applyBorder="1" applyAlignment="1" applyProtection="1">
      <alignment horizontal="center" vertical="center"/>
      <protection hidden="1"/>
    </xf>
    <xf numFmtId="0" fontId="22" fillId="10" borderId="14" xfId="0" applyFont="1" applyFill="1" applyBorder="1" applyAlignment="1">
      <alignment horizontal="center" vertical="center"/>
    </xf>
    <xf numFmtId="14" fontId="7" fillId="10" borderId="6" xfId="0" applyNumberFormat="1" applyFont="1" applyFill="1" applyBorder="1" applyAlignment="1">
      <alignment horizontal="center" vertical="center"/>
    </xf>
    <xf numFmtId="0" fontId="7" fillId="10" borderId="19" xfId="0" applyFont="1" applyFill="1" applyBorder="1" applyAlignment="1">
      <alignment horizontal="center" vertical="center"/>
    </xf>
    <xf numFmtId="0" fontId="7" fillId="10" borderId="19" xfId="0" applyNumberFormat="1" applyFont="1" applyFill="1" applyBorder="1" applyAlignment="1">
      <alignment horizontal="center" vertical="center"/>
    </xf>
    <xf numFmtId="16" fontId="7" fillId="10" borderId="19" xfId="0" applyNumberFormat="1" applyFont="1" applyFill="1" applyBorder="1" applyAlignment="1">
      <alignment horizontal="center" vertical="center"/>
    </xf>
    <xf numFmtId="164" fontId="7" fillId="10" borderId="19" xfId="0" applyNumberFormat="1" applyFont="1" applyFill="1" applyBorder="1" applyAlignment="1">
      <alignment horizontal="center" vertical="center"/>
    </xf>
    <xf numFmtId="164" fontId="7" fillId="10" borderId="19" xfId="0" applyNumberFormat="1" applyFont="1" applyFill="1" applyBorder="1" applyAlignment="1" applyProtection="1">
      <alignment horizontal="center" vertical="center"/>
      <protection hidden="1"/>
    </xf>
    <xf numFmtId="0" fontId="22" fillId="10" borderId="18" xfId="0" applyFont="1" applyFill="1" applyBorder="1" applyAlignment="1">
      <alignment horizontal="center" vertical="center"/>
    </xf>
    <xf numFmtId="14" fontId="17" fillId="8" borderId="13" xfId="0" applyNumberFormat="1" applyFont="1" applyFill="1" applyBorder="1"/>
    <xf numFmtId="14" fontId="17" fillId="10" borderId="13" xfId="0" applyNumberFormat="1" applyFont="1" applyFill="1" applyBorder="1"/>
    <xf numFmtId="14" fontId="17" fillId="8" borderId="6" xfId="0" applyNumberFormat="1" applyFont="1" applyFill="1" applyBorder="1"/>
    <xf numFmtId="0" fontId="17" fillId="7" borderId="36" xfId="0" applyFont="1" applyFill="1" applyBorder="1" applyAlignment="1">
      <alignment horizontal="center" vertical="center"/>
    </xf>
    <xf numFmtId="0" fontId="17" fillId="8" borderId="1" xfId="0" applyFont="1" applyFill="1" applyBorder="1" applyAlignment="1">
      <alignment horizontal="center" vertical="center"/>
    </xf>
    <xf numFmtId="0" fontId="17" fillId="8" borderId="11" xfId="0" applyFont="1" applyFill="1" applyBorder="1" applyAlignment="1">
      <alignment horizontal="center" vertical="center"/>
    </xf>
    <xf numFmtId="0" fontId="17" fillId="8" borderId="36" xfId="0" applyFont="1" applyFill="1" applyBorder="1" applyAlignment="1">
      <alignment horizontal="center" vertical="center"/>
    </xf>
    <xf numFmtId="0" fontId="17" fillId="7" borderId="19" xfId="0" applyFont="1" applyFill="1" applyBorder="1" applyAlignment="1">
      <alignment horizontal="center" vertical="center"/>
    </xf>
    <xf numFmtId="0" fontId="17" fillId="8" borderId="4" xfId="0" applyFont="1" applyFill="1" applyBorder="1" applyAlignment="1">
      <alignment horizontal="center" vertical="center"/>
    </xf>
    <xf numFmtId="0" fontId="17" fillId="10" borderId="11" xfId="0" applyFont="1" applyFill="1" applyBorder="1" applyAlignment="1">
      <alignment horizontal="center" vertical="center"/>
    </xf>
    <xf numFmtId="0" fontId="17" fillId="10" borderId="19" xfId="0" applyFont="1" applyFill="1" applyBorder="1" applyAlignment="1">
      <alignment horizontal="center" vertical="center"/>
    </xf>
    <xf numFmtId="0" fontId="17" fillId="0" borderId="41" xfId="0" applyFont="1" applyFill="1" applyBorder="1" applyAlignment="1">
      <alignment horizontal="center" vertical="center"/>
    </xf>
    <xf numFmtId="0" fontId="17" fillId="0" borderId="14" xfId="0" applyFont="1" applyFill="1" applyBorder="1" applyAlignment="1">
      <alignment horizontal="center" vertical="center"/>
    </xf>
    <xf numFmtId="0" fontId="17" fillId="0" borderId="18" xfId="0" applyFont="1" applyFill="1" applyBorder="1" applyAlignment="1">
      <alignment horizontal="center" vertical="center"/>
    </xf>
    <xf numFmtId="0" fontId="17" fillId="3" borderId="14" xfId="0" applyFont="1" applyFill="1" applyBorder="1" applyAlignment="1">
      <alignment horizontal="center" vertical="center"/>
    </xf>
    <xf numFmtId="0" fontId="17" fillId="3" borderId="37" xfId="0" applyFont="1" applyFill="1" applyBorder="1" applyAlignment="1">
      <alignment horizontal="center" vertical="center"/>
    </xf>
    <xf numFmtId="0" fontId="17" fillId="7" borderId="14" xfId="0" applyFont="1" applyFill="1" applyBorder="1" applyAlignment="1">
      <alignment horizontal="center" vertical="center"/>
    </xf>
    <xf numFmtId="0" fontId="17" fillId="3" borderId="18" xfId="0" applyFont="1" applyFill="1" applyBorder="1" applyAlignment="1">
      <alignment horizontal="center" vertical="center"/>
    </xf>
    <xf numFmtId="0" fontId="17" fillId="5" borderId="5" xfId="0" applyFont="1" applyFill="1" applyBorder="1" applyAlignment="1">
      <alignment horizontal="center" vertical="center"/>
    </xf>
    <xf numFmtId="0" fontId="17" fillId="5" borderId="14" xfId="0" applyFont="1" applyFill="1" applyBorder="1" applyAlignment="1">
      <alignment horizontal="center" vertical="center"/>
    </xf>
    <xf numFmtId="0" fontId="17" fillId="7" borderId="37" xfId="0" applyFont="1" applyFill="1" applyBorder="1" applyAlignment="1">
      <alignment horizontal="center" vertical="center"/>
    </xf>
    <xf numFmtId="0" fontId="17" fillId="8" borderId="17" xfId="0" applyFont="1" applyFill="1" applyBorder="1" applyAlignment="1">
      <alignment horizontal="center" vertical="center"/>
    </xf>
    <xf numFmtId="0" fontId="17" fillId="8" borderId="14" xfId="0" applyFont="1" applyFill="1" applyBorder="1" applyAlignment="1">
      <alignment horizontal="center" vertical="center"/>
    </xf>
    <xf numFmtId="0" fontId="17" fillId="8" borderId="37" xfId="0" applyFont="1" applyFill="1" applyBorder="1" applyAlignment="1">
      <alignment horizontal="center" vertical="center"/>
    </xf>
    <xf numFmtId="0" fontId="17" fillId="7" borderId="18" xfId="0" applyFont="1" applyFill="1" applyBorder="1" applyAlignment="1">
      <alignment horizontal="center" vertical="center"/>
    </xf>
    <xf numFmtId="0" fontId="17" fillId="8" borderId="5" xfId="0" applyFont="1" applyFill="1" applyBorder="1" applyAlignment="1">
      <alignment horizontal="center" vertical="center"/>
    </xf>
    <xf numFmtId="0" fontId="17" fillId="10" borderId="14" xfId="0" applyFont="1" applyFill="1" applyBorder="1" applyAlignment="1">
      <alignment horizontal="center" vertical="center"/>
    </xf>
    <xf numFmtId="0" fontId="17" fillId="10" borderId="18" xfId="0" applyFont="1" applyFill="1" applyBorder="1" applyAlignment="1">
      <alignment horizontal="center" vertical="center"/>
    </xf>
    <xf numFmtId="0" fontId="17" fillId="0" borderId="43" xfId="0" applyFont="1" applyFill="1" applyBorder="1" applyAlignment="1">
      <alignment horizontal="center" vertical="center"/>
    </xf>
    <xf numFmtId="0" fontId="17" fillId="0" borderId="5" xfId="0" applyFont="1" applyFill="1" applyBorder="1" applyAlignment="1">
      <alignment horizontal="center" vertical="center"/>
    </xf>
    <xf numFmtId="0" fontId="18" fillId="5" borderId="11" xfId="0" applyFont="1" applyFill="1" applyBorder="1" applyAlignment="1">
      <alignment horizontal="center" vertical="center"/>
    </xf>
    <xf numFmtId="0" fontId="17" fillId="5" borderId="19" xfId="0" applyFont="1" applyFill="1" applyBorder="1" applyAlignment="1">
      <alignment horizontal="center" vertical="center"/>
    </xf>
    <xf numFmtId="0" fontId="17" fillId="5" borderId="18" xfId="0" applyFont="1" applyFill="1" applyBorder="1" applyAlignment="1">
      <alignment horizontal="center" vertical="center"/>
    </xf>
    <xf numFmtId="0" fontId="17" fillId="7" borderId="1" xfId="0" applyFont="1" applyFill="1" applyBorder="1" applyAlignment="1">
      <alignment horizontal="center" vertical="center"/>
    </xf>
    <xf numFmtId="0" fontId="17" fillId="7" borderId="17"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36" xfId="0" applyFont="1" applyFill="1" applyBorder="1" applyAlignment="1">
      <alignment horizontal="center" vertical="center"/>
    </xf>
    <xf numFmtId="0" fontId="18" fillId="8" borderId="4" xfId="0" applyFont="1" applyFill="1" applyBorder="1" applyAlignment="1">
      <alignment horizontal="center" vertical="center"/>
    </xf>
    <xf numFmtId="0" fontId="18" fillId="8" borderId="11" xfId="0" applyFont="1" applyFill="1" applyBorder="1" applyAlignment="1">
      <alignment horizontal="center" vertical="center"/>
    </xf>
    <xf numFmtId="0" fontId="17" fillId="8" borderId="19" xfId="0" applyFont="1" applyFill="1" applyBorder="1" applyAlignment="1">
      <alignment horizontal="center" vertical="center"/>
    </xf>
    <xf numFmtId="0" fontId="18" fillId="8" borderId="19" xfId="0" applyFont="1" applyFill="1" applyBorder="1" applyAlignment="1">
      <alignment horizontal="center" vertical="center"/>
    </xf>
    <xf numFmtId="0" fontId="17" fillId="8" borderId="18"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CC99FF"/>
      <color rgb="FFFFFF99"/>
      <color rgb="FFFFFFCC"/>
      <color rgb="FFCCCCFF"/>
      <color rgb="FF800000"/>
      <color rgb="FF990033"/>
      <color rgb="FF00CC00"/>
      <color rgb="FFFF9900"/>
      <color rgb="FF33CC33"/>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CO" sz="1400" b="1"/>
              <a:t>CANTIDAD DE RAÍCES</a:t>
            </a:r>
            <a:r>
              <a:rPr lang="es-CO" sz="1400" b="1" baseline="0"/>
              <a:t> FINCA BANANAL LECTURA 1</a:t>
            </a:r>
          </a:p>
          <a:p>
            <a:pPr>
              <a:defRPr b="1"/>
            </a:pPr>
            <a:endParaRPr lang="es-CO"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727825515586481E-2"/>
          <c:y val="2.3215718318229099E-2"/>
          <c:w val="0.88464875500520945"/>
          <c:h val="0.67158818382996244"/>
        </c:manualLayout>
      </c:layout>
      <c:bar3DChart>
        <c:barDir val="col"/>
        <c:grouping val="clustered"/>
        <c:varyColors val="0"/>
        <c:ser>
          <c:idx val="0"/>
          <c:order val="0"/>
          <c:tx>
            <c:strRef>
              <c:f>resumen_general!$J$10</c:f>
              <c:strCache>
                <c:ptCount val="1"/>
                <c:pt idx="0">
                  <c:v>RF    (g/p)</c:v>
                </c:pt>
              </c:strCache>
            </c:strRef>
          </c:tx>
          <c:spPr>
            <a:solidFill>
              <a:srgbClr val="92D050"/>
            </a:solidFill>
            <a:ln>
              <a:noFill/>
            </a:ln>
            <a:effectLst/>
            <a:sp3d/>
          </c:spPr>
          <c:invertIfNegative val="0"/>
          <c:cat>
            <c:strRef>
              <c:f>resumen_general!$F$11:$F$50</c:f>
              <c:strCache>
                <c:ptCount val="40"/>
                <c:pt idx="0">
                  <c:v>A1</c:v>
                </c:pt>
                <c:pt idx="1">
                  <c:v>B2</c:v>
                </c:pt>
                <c:pt idx="2">
                  <c:v>C3</c:v>
                </c:pt>
                <c:pt idx="3">
                  <c:v>A4</c:v>
                </c:pt>
                <c:pt idx="4">
                  <c:v>B5</c:v>
                </c:pt>
                <c:pt idx="5">
                  <c:v>C6</c:v>
                </c:pt>
                <c:pt idx="6">
                  <c:v>A7</c:v>
                </c:pt>
                <c:pt idx="7">
                  <c:v>B8</c:v>
                </c:pt>
                <c:pt idx="8">
                  <c:v>C9</c:v>
                </c:pt>
                <c:pt idx="9">
                  <c:v>A10</c:v>
                </c:pt>
                <c:pt idx="10">
                  <c:v>B11</c:v>
                </c:pt>
                <c:pt idx="11">
                  <c:v>A12</c:v>
                </c:pt>
                <c:pt idx="12">
                  <c:v>A13</c:v>
                </c:pt>
                <c:pt idx="13">
                  <c:v>B14</c:v>
                </c:pt>
                <c:pt idx="14">
                  <c:v>C15</c:v>
                </c:pt>
                <c:pt idx="15">
                  <c:v>A16</c:v>
                </c:pt>
                <c:pt idx="16">
                  <c:v>B17</c:v>
                </c:pt>
                <c:pt idx="17">
                  <c:v>C18</c:v>
                </c:pt>
                <c:pt idx="18">
                  <c:v>A19</c:v>
                </c:pt>
                <c:pt idx="19">
                  <c:v>B20</c:v>
                </c:pt>
                <c:pt idx="20">
                  <c:v>A1</c:v>
                </c:pt>
                <c:pt idx="21">
                  <c:v>B2</c:v>
                </c:pt>
                <c:pt idx="22">
                  <c:v>C3</c:v>
                </c:pt>
                <c:pt idx="23">
                  <c:v>A4</c:v>
                </c:pt>
                <c:pt idx="24">
                  <c:v>B5</c:v>
                </c:pt>
                <c:pt idx="25">
                  <c:v>C6</c:v>
                </c:pt>
                <c:pt idx="26">
                  <c:v>A7</c:v>
                </c:pt>
                <c:pt idx="27">
                  <c:v>B8</c:v>
                </c:pt>
                <c:pt idx="28">
                  <c:v>C9</c:v>
                </c:pt>
                <c:pt idx="29">
                  <c:v>A10</c:v>
                </c:pt>
                <c:pt idx="30">
                  <c:v>B11</c:v>
                </c:pt>
                <c:pt idx="31">
                  <c:v>C12</c:v>
                </c:pt>
                <c:pt idx="32">
                  <c:v>A13</c:v>
                </c:pt>
                <c:pt idx="33">
                  <c:v>B14</c:v>
                </c:pt>
                <c:pt idx="34">
                  <c:v>C15</c:v>
                </c:pt>
                <c:pt idx="35">
                  <c:v>A16</c:v>
                </c:pt>
                <c:pt idx="36">
                  <c:v>B17</c:v>
                </c:pt>
                <c:pt idx="37">
                  <c:v>C18</c:v>
                </c:pt>
                <c:pt idx="38">
                  <c:v>A19</c:v>
                </c:pt>
                <c:pt idx="39">
                  <c:v>B20</c:v>
                </c:pt>
              </c:strCache>
            </c:strRef>
          </c:cat>
          <c:val>
            <c:numRef>
              <c:f>resumen_general!$J$11:$J$50</c:f>
              <c:numCache>
                <c:formatCode>0.0</c:formatCode>
                <c:ptCount val="40"/>
                <c:pt idx="0">
                  <c:v>21</c:v>
                </c:pt>
                <c:pt idx="1">
                  <c:v>11</c:v>
                </c:pt>
                <c:pt idx="2">
                  <c:v>32</c:v>
                </c:pt>
                <c:pt idx="3">
                  <c:v>14</c:v>
                </c:pt>
                <c:pt idx="4">
                  <c:v>26</c:v>
                </c:pt>
                <c:pt idx="5">
                  <c:v>32</c:v>
                </c:pt>
                <c:pt idx="6">
                  <c:v>22</c:v>
                </c:pt>
                <c:pt idx="7">
                  <c:v>64</c:v>
                </c:pt>
                <c:pt idx="8">
                  <c:v>26</c:v>
                </c:pt>
                <c:pt idx="9">
                  <c:v>14</c:v>
                </c:pt>
                <c:pt idx="10">
                  <c:v>10</c:v>
                </c:pt>
                <c:pt idx="11">
                  <c:v>26</c:v>
                </c:pt>
                <c:pt idx="12">
                  <c:v>9</c:v>
                </c:pt>
                <c:pt idx="13">
                  <c:v>69</c:v>
                </c:pt>
                <c:pt idx="14">
                  <c:v>33</c:v>
                </c:pt>
                <c:pt idx="15">
                  <c:v>20</c:v>
                </c:pt>
                <c:pt idx="16">
                  <c:v>21</c:v>
                </c:pt>
                <c:pt idx="17">
                  <c:v>12</c:v>
                </c:pt>
                <c:pt idx="18">
                  <c:v>39</c:v>
                </c:pt>
                <c:pt idx="19">
                  <c:v>4</c:v>
                </c:pt>
                <c:pt idx="20">
                  <c:v>13</c:v>
                </c:pt>
                <c:pt idx="21">
                  <c:v>27</c:v>
                </c:pt>
                <c:pt idx="22">
                  <c:v>18</c:v>
                </c:pt>
                <c:pt idx="23">
                  <c:v>12</c:v>
                </c:pt>
                <c:pt idx="24">
                  <c:v>118</c:v>
                </c:pt>
                <c:pt idx="25">
                  <c:v>103</c:v>
                </c:pt>
                <c:pt idx="26">
                  <c:v>23</c:v>
                </c:pt>
                <c:pt idx="27">
                  <c:v>19</c:v>
                </c:pt>
                <c:pt idx="28">
                  <c:v>13</c:v>
                </c:pt>
                <c:pt idx="29">
                  <c:v>26</c:v>
                </c:pt>
                <c:pt idx="30">
                  <c:v>79</c:v>
                </c:pt>
                <c:pt idx="31">
                  <c:v>5</c:v>
                </c:pt>
                <c:pt idx="32">
                  <c:v>10</c:v>
                </c:pt>
                <c:pt idx="33">
                  <c:v>32</c:v>
                </c:pt>
                <c:pt idx="34">
                  <c:v>52</c:v>
                </c:pt>
                <c:pt idx="35">
                  <c:v>52</c:v>
                </c:pt>
                <c:pt idx="36">
                  <c:v>13</c:v>
                </c:pt>
                <c:pt idx="37">
                  <c:v>31</c:v>
                </c:pt>
                <c:pt idx="38">
                  <c:v>31</c:v>
                </c:pt>
                <c:pt idx="39">
                  <c:v>5</c:v>
                </c:pt>
              </c:numCache>
            </c:numRef>
          </c:val>
          <c:extLst>
            <c:ext xmlns:c16="http://schemas.microsoft.com/office/drawing/2014/chart" uri="{C3380CC4-5D6E-409C-BE32-E72D297353CC}">
              <c16:uniqueId val="{00000004-2CEA-4028-ABA0-5F3D9AFF79FF}"/>
            </c:ext>
          </c:extLst>
        </c:ser>
        <c:ser>
          <c:idx val="1"/>
          <c:order val="1"/>
          <c:tx>
            <c:strRef>
              <c:f>resumen_general!$L$10</c:f>
              <c:strCache>
                <c:ptCount val="1"/>
                <c:pt idx="0">
                  <c:v>RT (g/p)</c:v>
                </c:pt>
              </c:strCache>
            </c:strRef>
          </c:tx>
          <c:spPr>
            <a:solidFill>
              <a:schemeClr val="accent6"/>
            </a:solidFill>
            <a:ln>
              <a:noFill/>
            </a:ln>
            <a:effectLst/>
            <a:sp3d/>
          </c:spPr>
          <c:invertIfNegative val="0"/>
          <c:cat>
            <c:strRef>
              <c:f>resumen_general!$F$11:$F$50</c:f>
              <c:strCache>
                <c:ptCount val="40"/>
                <c:pt idx="0">
                  <c:v>A1</c:v>
                </c:pt>
                <c:pt idx="1">
                  <c:v>B2</c:v>
                </c:pt>
                <c:pt idx="2">
                  <c:v>C3</c:v>
                </c:pt>
                <c:pt idx="3">
                  <c:v>A4</c:v>
                </c:pt>
                <c:pt idx="4">
                  <c:v>B5</c:v>
                </c:pt>
                <c:pt idx="5">
                  <c:v>C6</c:v>
                </c:pt>
                <c:pt idx="6">
                  <c:v>A7</c:v>
                </c:pt>
                <c:pt idx="7">
                  <c:v>B8</c:v>
                </c:pt>
                <c:pt idx="8">
                  <c:v>C9</c:v>
                </c:pt>
                <c:pt idx="9">
                  <c:v>A10</c:v>
                </c:pt>
                <c:pt idx="10">
                  <c:v>B11</c:v>
                </c:pt>
                <c:pt idx="11">
                  <c:v>A12</c:v>
                </c:pt>
                <c:pt idx="12">
                  <c:v>A13</c:v>
                </c:pt>
                <c:pt idx="13">
                  <c:v>B14</c:v>
                </c:pt>
                <c:pt idx="14">
                  <c:v>C15</c:v>
                </c:pt>
                <c:pt idx="15">
                  <c:v>A16</c:v>
                </c:pt>
                <c:pt idx="16">
                  <c:v>B17</c:v>
                </c:pt>
                <c:pt idx="17">
                  <c:v>C18</c:v>
                </c:pt>
                <c:pt idx="18">
                  <c:v>A19</c:v>
                </c:pt>
                <c:pt idx="19">
                  <c:v>B20</c:v>
                </c:pt>
                <c:pt idx="20">
                  <c:v>A1</c:v>
                </c:pt>
                <c:pt idx="21">
                  <c:v>B2</c:v>
                </c:pt>
                <c:pt idx="22">
                  <c:v>C3</c:v>
                </c:pt>
                <c:pt idx="23">
                  <c:v>A4</c:v>
                </c:pt>
                <c:pt idx="24">
                  <c:v>B5</c:v>
                </c:pt>
                <c:pt idx="25">
                  <c:v>C6</c:v>
                </c:pt>
                <c:pt idx="26">
                  <c:v>A7</c:v>
                </c:pt>
                <c:pt idx="27">
                  <c:v>B8</c:v>
                </c:pt>
                <c:pt idx="28">
                  <c:v>C9</c:v>
                </c:pt>
                <c:pt idx="29">
                  <c:v>A10</c:v>
                </c:pt>
                <c:pt idx="30">
                  <c:v>B11</c:v>
                </c:pt>
                <c:pt idx="31">
                  <c:v>C12</c:v>
                </c:pt>
                <c:pt idx="32">
                  <c:v>A13</c:v>
                </c:pt>
                <c:pt idx="33">
                  <c:v>B14</c:v>
                </c:pt>
                <c:pt idx="34">
                  <c:v>C15</c:v>
                </c:pt>
                <c:pt idx="35">
                  <c:v>A16</c:v>
                </c:pt>
                <c:pt idx="36">
                  <c:v>B17</c:v>
                </c:pt>
                <c:pt idx="37">
                  <c:v>C18</c:v>
                </c:pt>
                <c:pt idx="38">
                  <c:v>A19</c:v>
                </c:pt>
                <c:pt idx="39">
                  <c:v>B20</c:v>
                </c:pt>
              </c:strCache>
            </c:strRef>
          </c:cat>
          <c:val>
            <c:numRef>
              <c:f>resumen_general!$L$11:$L$50</c:f>
              <c:numCache>
                <c:formatCode>0.0</c:formatCode>
                <c:ptCount val="40"/>
                <c:pt idx="0">
                  <c:v>36</c:v>
                </c:pt>
                <c:pt idx="1">
                  <c:v>32</c:v>
                </c:pt>
                <c:pt idx="2">
                  <c:v>108</c:v>
                </c:pt>
                <c:pt idx="3">
                  <c:v>34</c:v>
                </c:pt>
                <c:pt idx="4">
                  <c:v>42</c:v>
                </c:pt>
                <c:pt idx="5">
                  <c:v>86</c:v>
                </c:pt>
                <c:pt idx="6">
                  <c:v>48</c:v>
                </c:pt>
                <c:pt idx="7">
                  <c:v>79</c:v>
                </c:pt>
                <c:pt idx="8">
                  <c:v>80</c:v>
                </c:pt>
                <c:pt idx="9">
                  <c:v>52</c:v>
                </c:pt>
                <c:pt idx="10">
                  <c:v>35</c:v>
                </c:pt>
                <c:pt idx="11">
                  <c:v>84</c:v>
                </c:pt>
                <c:pt idx="12">
                  <c:v>45</c:v>
                </c:pt>
                <c:pt idx="13">
                  <c:v>103</c:v>
                </c:pt>
                <c:pt idx="14">
                  <c:v>74</c:v>
                </c:pt>
                <c:pt idx="15">
                  <c:v>97</c:v>
                </c:pt>
                <c:pt idx="16">
                  <c:v>56</c:v>
                </c:pt>
                <c:pt idx="17">
                  <c:v>24</c:v>
                </c:pt>
                <c:pt idx="18">
                  <c:v>84</c:v>
                </c:pt>
                <c:pt idx="19">
                  <c:v>49</c:v>
                </c:pt>
                <c:pt idx="20">
                  <c:v>18</c:v>
                </c:pt>
                <c:pt idx="21">
                  <c:v>53</c:v>
                </c:pt>
                <c:pt idx="22">
                  <c:v>41</c:v>
                </c:pt>
                <c:pt idx="23">
                  <c:v>57</c:v>
                </c:pt>
                <c:pt idx="24">
                  <c:v>215</c:v>
                </c:pt>
                <c:pt idx="25">
                  <c:v>161</c:v>
                </c:pt>
                <c:pt idx="26">
                  <c:v>47</c:v>
                </c:pt>
                <c:pt idx="27">
                  <c:v>31</c:v>
                </c:pt>
                <c:pt idx="28">
                  <c:v>27</c:v>
                </c:pt>
                <c:pt idx="29">
                  <c:v>44</c:v>
                </c:pt>
                <c:pt idx="30">
                  <c:v>154</c:v>
                </c:pt>
                <c:pt idx="31">
                  <c:v>13</c:v>
                </c:pt>
                <c:pt idx="32">
                  <c:v>32</c:v>
                </c:pt>
                <c:pt idx="33">
                  <c:v>48</c:v>
                </c:pt>
                <c:pt idx="34">
                  <c:v>90</c:v>
                </c:pt>
                <c:pt idx="35">
                  <c:v>69</c:v>
                </c:pt>
                <c:pt idx="36">
                  <c:v>32</c:v>
                </c:pt>
                <c:pt idx="37">
                  <c:v>117</c:v>
                </c:pt>
                <c:pt idx="38">
                  <c:v>58</c:v>
                </c:pt>
                <c:pt idx="39">
                  <c:v>18</c:v>
                </c:pt>
              </c:numCache>
            </c:numRef>
          </c:val>
          <c:extLst>
            <c:ext xmlns:c16="http://schemas.microsoft.com/office/drawing/2014/chart" uri="{C3380CC4-5D6E-409C-BE32-E72D297353CC}">
              <c16:uniqueId val="{00000009-2CEA-4028-ABA0-5F3D9AFF79FF}"/>
            </c:ext>
          </c:extLst>
        </c:ser>
        <c:dLbls>
          <c:showLegendKey val="0"/>
          <c:showVal val="0"/>
          <c:showCatName val="0"/>
          <c:showSerName val="0"/>
          <c:showPercent val="0"/>
          <c:showBubbleSize val="0"/>
        </c:dLbls>
        <c:gapWidth val="150"/>
        <c:shape val="box"/>
        <c:axId val="443573968"/>
        <c:axId val="443574296"/>
        <c:axId val="0"/>
      </c:bar3DChart>
      <c:catAx>
        <c:axId val="443573968"/>
        <c:scaling>
          <c:orientation val="minMax"/>
        </c:scaling>
        <c:delete val="0"/>
        <c:axPos val="b"/>
        <c:title>
          <c:tx>
            <c:rich>
              <a:bodyPr rot="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r>
                  <a:rPr lang="es-CO" sz="1300" b="1"/>
                  <a:t>AÑOS</a:t>
                </a:r>
              </a:p>
            </c:rich>
          </c:tx>
          <c:layout>
            <c:manualLayout>
              <c:xMode val="edge"/>
              <c:yMode val="edge"/>
              <c:x val="0.47165927910463479"/>
              <c:y val="0.9239040708146774"/>
            </c:manualLayout>
          </c:layout>
          <c:overlay val="0"/>
          <c:spPr>
            <a:noFill/>
            <a:ln>
              <a:noFill/>
            </a:ln>
            <a:effectLst/>
          </c:spPr>
          <c:txPr>
            <a:bodyPr rot="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443574296"/>
        <c:crosses val="autoZero"/>
        <c:auto val="1"/>
        <c:lblAlgn val="ctr"/>
        <c:lblOffset val="100"/>
        <c:noMultiLvlLbl val="0"/>
      </c:catAx>
      <c:valAx>
        <c:axId val="443574296"/>
        <c:scaling>
          <c:orientation val="minMax"/>
          <c:max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r>
                  <a:rPr lang="es-CO" sz="1300" b="1"/>
                  <a:t>Gramos/planta</a:t>
                </a:r>
              </a:p>
            </c:rich>
          </c:tx>
          <c:layout>
            <c:manualLayout>
              <c:xMode val="edge"/>
              <c:yMode val="edge"/>
              <c:x val="1.5829784762381883E-2"/>
              <c:y val="0.37023004477381505"/>
            </c:manualLayout>
          </c:layout>
          <c:overlay val="0"/>
          <c:spPr>
            <a:noFill/>
            <a:ln>
              <a:noFill/>
            </a:ln>
            <a:effectLst/>
          </c:spPr>
          <c:txPr>
            <a:bodyPr rot="-54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s-CO"/>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443573968"/>
        <c:crosses val="autoZero"/>
        <c:crossBetween val="between"/>
        <c:majorUnit val="10"/>
      </c:valAx>
      <c:spPr>
        <a:noFill/>
        <a:ln>
          <a:noFill/>
        </a:ln>
        <a:effectLst/>
      </c:spPr>
    </c:plotArea>
    <c:legend>
      <c:legendPos val="b"/>
      <c:layout>
        <c:manualLayout>
          <c:xMode val="edge"/>
          <c:yMode val="edge"/>
          <c:x val="0.31635900284248702"/>
          <c:y val="0.10188487468478205"/>
          <c:w val="0.35066728808431646"/>
          <c:h val="5.769271148798708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no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57149</xdr:colOff>
      <xdr:row>0</xdr:row>
      <xdr:rowOff>28575</xdr:rowOff>
    </xdr:from>
    <xdr:to>
      <xdr:col>3</xdr:col>
      <xdr:colOff>592090</xdr:colOff>
      <xdr:row>2</xdr:row>
      <xdr:rowOff>84667</xdr:rowOff>
    </xdr:to>
    <xdr:pic>
      <xdr:nvPicPr>
        <xdr:cNvPr id="2" name="3 Imagen">
          <a:extLst>
            <a:ext uri="{FF2B5EF4-FFF2-40B4-BE49-F238E27FC236}">
              <a16:creationId xmlns:a16="http://schemas.microsoft.com/office/drawing/2014/main" id="{52397D92-B24E-4BEE-BF92-1A9AF18F2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110064</xdr:colOff>
      <xdr:row>36</xdr:row>
      <xdr:rowOff>81490</xdr:rowOff>
    </xdr:from>
    <xdr:ext cx="2439941" cy="818092"/>
    <xdr:pic>
      <xdr:nvPicPr>
        <xdr:cNvPr id="8" name="3 Imagen">
          <a:extLst>
            <a:ext uri="{FF2B5EF4-FFF2-40B4-BE49-F238E27FC236}">
              <a16:creationId xmlns:a16="http://schemas.microsoft.com/office/drawing/2014/main" id="{EEEA3CA7-8396-4709-A6A2-BC5FF25667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064" y="7807323"/>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57149</xdr:colOff>
      <xdr:row>0</xdr:row>
      <xdr:rowOff>28575</xdr:rowOff>
    </xdr:from>
    <xdr:ext cx="2439941" cy="818092"/>
    <xdr:pic>
      <xdr:nvPicPr>
        <xdr:cNvPr id="9" name="3 Imagen">
          <a:extLst>
            <a:ext uri="{FF2B5EF4-FFF2-40B4-BE49-F238E27FC236}">
              <a16:creationId xmlns:a16="http://schemas.microsoft.com/office/drawing/2014/main" id="{4D617B85-6D62-410D-971B-9370B74A07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12</xdr:col>
      <xdr:colOff>110064</xdr:colOff>
      <xdr:row>36</xdr:row>
      <xdr:rowOff>81490</xdr:rowOff>
    </xdr:from>
    <xdr:ext cx="2439941" cy="818092"/>
    <xdr:pic>
      <xdr:nvPicPr>
        <xdr:cNvPr id="10" name="3 Imagen">
          <a:extLst>
            <a:ext uri="{FF2B5EF4-FFF2-40B4-BE49-F238E27FC236}">
              <a16:creationId xmlns:a16="http://schemas.microsoft.com/office/drawing/2014/main" id="{B6A28055-7BD5-4B54-B681-F70DA3DD6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064" y="7690907"/>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24</xdr:col>
      <xdr:colOff>57149</xdr:colOff>
      <xdr:row>0</xdr:row>
      <xdr:rowOff>28575</xdr:rowOff>
    </xdr:from>
    <xdr:ext cx="2439941" cy="818092"/>
    <xdr:pic>
      <xdr:nvPicPr>
        <xdr:cNvPr id="11" name="3 Imagen">
          <a:extLst>
            <a:ext uri="{FF2B5EF4-FFF2-40B4-BE49-F238E27FC236}">
              <a16:creationId xmlns:a16="http://schemas.microsoft.com/office/drawing/2014/main" id="{DB782370-7513-4470-BFDB-2EFD055BB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24</xdr:col>
      <xdr:colOff>110064</xdr:colOff>
      <xdr:row>36</xdr:row>
      <xdr:rowOff>81490</xdr:rowOff>
    </xdr:from>
    <xdr:ext cx="2439941" cy="818092"/>
    <xdr:pic>
      <xdr:nvPicPr>
        <xdr:cNvPr id="12" name="3 Imagen">
          <a:extLst>
            <a:ext uri="{FF2B5EF4-FFF2-40B4-BE49-F238E27FC236}">
              <a16:creationId xmlns:a16="http://schemas.microsoft.com/office/drawing/2014/main" id="{0086889D-20A7-4F56-8F39-C36B1DBD0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064" y="7690907"/>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36</xdr:col>
      <xdr:colOff>57149</xdr:colOff>
      <xdr:row>0</xdr:row>
      <xdr:rowOff>28575</xdr:rowOff>
    </xdr:from>
    <xdr:ext cx="2439941" cy="818092"/>
    <xdr:pic>
      <xdr:nvPicPr>
        <xdr:cNvPr id="13" name="3 Imagen">
          <a:extLst>
            <a:ext uri="{FF2B5EF4-FFF2-40B4-BE49-F238E27FC236}">
              <a16:creationId xmlns:a16="http://schemas.microsoft.com/office/drawing/2014/main" id="{A6ED6AC1-252F-437D-AC54-322383626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01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36</xdr:col>
      <xdr:colOff>110064</xdr:colOff>
      <xdr:row>36</xdr:row>
      <xdr:rowOff>81490</xdr:rowOff>
    </xdr:from>
    <xdr:ext cx="2439941" cy="818092"/>
    <xdr:pic>
      <xdr:nvPicPr>
        <xdr:cNvPr id="14" name="3 Imagen">
          <a:extLst>
            <a:ext uri="{FF2B5EF4-FFF2-40B4-BE49-F238E27FC236}">
              <a16:creationId xmlns:a16="http://schemas.microsoft.com/office/drawing/2014/main" id="{E4A86001-30E7-4E66-8615-18CE34ED1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54064" y="7690907"/>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48</xdr:col>
      <xdr:colOff>57149</xdr:colOff>
      <xdr:row>0</xdr:row>
      <xdr:rowOff>28575</xdr:rowOff>
    </xdr:from>
    <xdr:ext cx="2439941" cy="818092"/>
    <xdr:pic>
      <xdr:nvPicPr>
        <xdr:cNvPr id="15" name="3 Imagen">
          <a:extLst>
            <a:ext uri="{FF2B5EF4-FFF2-40B4-BE49-F238E27FC236}">
              <a16:creationId xmlns:a16="http://schemas.microsoft.com/office/drawing/2014/main" id="{64CA0DCF-5E98-4626-A63F-C3960B5D9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45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48</xdr:col>
      <xdr:colOff>110064</xdr:colOff>
      <xdr:row>36</xdr:row>
      <xdr:rowOff>81490</xdr:rowOff>
    </xdr:from>
    <xdr:ext cx="2439941" cy="818092"/>
    <xdr:pic>
      <xdr:nvPicPr>
        <xdr:cNvPr id="16" name="3 Imagen">
          <a:extLst>
            <a:ext uri="{FF2B5EF4-FFF2-40B4-BE49-F238E27FC236}">
              <a16:creationId xmlns:a16="http://schemas.microsoft.com/office/drawing/2014/main" id="{55EA45E2-A306-42CF-9346-A6B7B2F86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98064" y="7690907"/>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60</xdr:col>
      <xdr:colOff>57149</xdr:colOff>
      <xdr:row>0</xdr:row>
      <xdr:rowOff>28575</xdr:rowOff>
    </xdr:from>
    <xdr:ext cx="2439941" cy="818092"/>
    <xdr:pic>
      <xdr:nvPicPr>
        <xdr:cNvPr id="17" name="3 Imagen">
          <a:extLst>
            <a:ext uri="{FF2B5EF4-FFF2-40B4-BE49-F238E27FC236}">
              <a16:creationId xmlns:a16="http://schemas.microsoft.com/office/drawing/2014/main" id="{F9152F0D-972B-4576-8752-D7B3D392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89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60</xdr:col>
      <xdr:colOff>110064</xdr:colOff>
      <xdr:row>36</xdr:row>
      <xdr:rowOff>81490</xdr:rowOff>
    </xdr:from>
    <xdr:ext cx="2439941" cy="818092"/>
    <xdr:pic>
      <xdr:nvPicPr>
        <xdr:cNvPr id="18" name="3 Imagen">
          <a:extLst>
            <a:ext uri="{FF2B5EF4-FFF2-40B4-BE49-F238E27FC236}">
              <a16:creationId xmlns:a16="http://schemas.microsoft.com/office/drawing/2014/main" id="{25072EBC-2B87-42F9-BB50-853BB3C4B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542064" y="7690907"/>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289983</xdr:colOff>
      <xdr:row>0</xdr:row>
      <xdr:rowOff>28575</xdr:rowOff>
    </xdr:from>
    <xdr:to>
      <xdr:col>4</xdr:col>
      <xdr:colOff>220133</xdr:colOff>
      <xdr:row>2</xdr:row>
      <xdr:rowOff>189441</xdr:rowOff>
    </xdr:to>
    <xdr:pic>
      <xdr:nvPicPr>
        <xdr:cNvPr id="2" name="3 Imagen">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9983" y="28575"/>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57150</xdr:colOff>
      <xdr:row>36</xdr:row>
      <xdr:rowOff>28575</xdr:rowOff>
    </xdr:from>
    <xdr:ext cx="2152650" cy="563033"/>
    <xdr:pic>
      <xdr:nvPicPr>
        <xdr:cNvPr id="3" name="3 Image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7753350"/>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57150</xdr:colOff>
      <xdr:row>0</xdr:row>
      <xdr:rowOff>28575</xdr:rowOff>
    </xdr:from>
    <xdr:ext cx="2152650" cy="563033"/>
    <xdr:pic>
      <xdr:nvPicPr>
        <xdr:cNvPr id="4" name="3 Imagen">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8575"/>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57150</xdr:colOff>
      <xdr:row>36</xdr:row>
      <xdr:rowOff>28575</xdr:rowOff>
    </xdr:from>
    <xdr:ext cx="2152650" cy="563033"/>
    <xdr:pic>
      <xdr:nvPicPr>
        <xdr:cNvPr id="5" name="3 Imagen">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7754408"/>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28575</xdr:rowOff>
    </xdr:from>
    <xdr:ext cx="2152650" cy="563033"/>
    <xdr:pic>
      <xdr:nvPicPr>
        <xdr:cNvPr id="2" name="3 Imagen">
          <a:extLst>
            <a:ext uri="{FF2B5EF4-FFF2-40B4-BE49-F238E27FC236}">
              <a16:creationId xmlns:a16="http://schemas.microsoft.com/office/drawing/2014/main" id="{041619FE-423E-49E0-96FE-72BBED5D8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11850" y="28575"/>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57150</xdr:colOff>
      <xdr:row>37</xdr:row>
      <xdr:rowOff>28575</xdr:rowOff>
    </xdr:from>
    <xdr:ext cx="2152650" cy="563033"/>
    <xdr:pic>
      <xdr:nvPicPr>
        <xdr:cNvPr id="3" name="3 Imagen">
          <a:extLst>
            <a:ext uri="{FF2B5EF4-FFF2-40B4-BE49-F238E27FC236}">
              <a16:creationId xmlns:a16="http://schemas.microsoft.com/office/drawing/2014/main" id="{EB9025EF-C1F9-41A4-A0DB-0CAEADC4D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11850" y="7781925"/>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571500</xdr:colOff>
      <xdr:row>0</xdr:row>
      <xdr:rowOff>74083</xdr:rowOff>
    </xdr:from>
    <xdr:to>
      <xdr:col>4</xdr:col>
      <xdr:colOff>306917</xdr:colOff>
      <xdr:row>4</xdr:row>
      <xdr:rowOff>165931</xdr:rowOff>
    </xdr:to>
    <xdr:pic>
      <xdr:nvPicPr>
        <xdr:cNvPr id="4" name="3 Imagen">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74083"/>
          <a:ext cx="3852334" cy="8855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276225</xdr:colOff>
      <xdr:row>0</xdr:row>
      <xdr:rowOff>9525</xdr:rowOff>
    </xdr:from>
    <xdr:to>
      <xdr:col>4</xdr:col>
      <xdr:colOff>352425</xdr:colOff>
      <xdr:row>5</xdr:row>
      <xdr:rowOff>114300</xdr:rowOff>
    </xdr:to>
    <xdr:pic>
      <xdr:nvPicPr>
        <xdr:cNvPr id="5" name="3 Imagen">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9525"/>
          <a:ext cx="40100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371475</xdr:colOff>
      <xdr:row>25</xdr:row>
      <xdr:rowOff>190500</xdr:rowOff>
    </xdr:from>
    <xdr:to>
      <xdr:col>34</xdr:col>
      <xdr:colOff>400050</xdr:colOff>
      <xdr:row>46</xdr:row>
      <xdr:rowOff>123825</xdr:rowOff>
    </xdr:to>
    <xdr:graphicFrame macro="">
      <xdr:nvGraphicFramePr>
        <xdr:cNvPr id="4" name="Gráfico 3">
          <a:extLst>
            <a:ext uri="{FF2B5EF4-FFF2-40B4-BE49-F238E27FC236}">
              <a16:creationId xmlns:a16="http://schemas.microsoft.com/office/drawing/2014/main" id="{C8643D57-7FF0-4E3C-AD26-38CFC0080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L73"/>
  <sheetViews>
    <sheetView zoomScale="90" zoomScaleNormal="90" workbookViewId="0">
      <pane ySplit="7" topLeftCell="A8" activePane="bottomLeft" state="frozenSplit"/>
      <selection pane="bottomLeft" activeCell="E1" sqref="E1:K2"/>
    </sheetView>
  </sheetViews>
  <sheetFormatPr baseColWidth="10" defaultRowHeight="15" x14ac:dyDescent="0.25"/>
  <cols>
    <col min="1" max="1" width="7.42578125" style="43" customWidth="1"/>
    <col min="2" max="2" width="10.28515625" style="2" customWidth="1"/>
    <col min="3" max="11" width="10.85546875" style="2" customWidth="1"/>
    <col min="12" max="12" width="22.140625" style="2" customWidth="1"/>
    <col min="13" max="13" width="7.42578125" customWidth="1"/>
    <col min="14" max="14" width="10.28515625" customWidth="1"/>
    <col min="15" max="23" width="10.85546875" customWidth="1"/>
    <col min="24" max="24" width="22.140625" customWidth="1"/>
    <col min="25" max="25" width="7.42578125" customWidth="1"/>
    <col min="26" max="26" width="10.28515625" customWidth="1"/>
    <col min="27" max="35" width="10.85546875" customWidth="1"/>
    <col min="36" max="36" width="22.140625" customWidth="1"/>
    <col min="37" max="37" width="7.42578125" customWidth="1"/>
    <col min="38" max="38" width="10.28515625" customWidth="1"/>
    <col min="39" max="47" width="10.85546875" customWidth="1"/>
    <col min="48" max="48" width="22.140625" customWidth="1"/>
    <col min="49" max="49" width="7.42578125" customWidth="1"/>
    <col min="50" max="50" width="10.28515625" customWidth="1"/>
    <col min="51" max="59" width="10.85546875" customWidth="1"/>
    <col min="60" max="60" width="22.140625" customWidth="1"/>
    <col min="61" max="61" width="7.42578125" customWidth="1"/>
    <col min="62" max="62" width="10.28515625" customWidth="1"/>
    <col min="63" max="71" width="10.85546875" customWidth="1"/>
    <col min="72" max="72" width="22.140625" customWidth="1"/>
    <col min="213" max="213" width="7.7109375" customWidth="1"/>
    <col min="214" max="214" width="10.28515625" customWidth="1"/>
    <col min="215" max="215" width="7.7109375" customWidth="1"/>
    <col min="216" max="217" width="7.42578125" customWidth="1"/>
    <col min="218" max="222" width="6.7109375" customWidth="1"/>
    <col min="223" max="227" width="10.140625" customWidth="1"/>
    <col min="228" max="229" width="7.140625" customWidth="1"/>
    <col min="469" max="469" width="7.7109375" customWidth="1"/>
    <col min="470" max="470" width="10.28515625" customWidth="1"/>
    <col min="471" max="471" width="7.7109375" customWidth="1"/>
    <col min="472" max="473" width="7.42578125" customWidth="1"/>
    <col min="474" max="478" width="6.7109375" customWidth="1"/>
    <col min="479" max="483" width="10.140625" customWidth="1"/>
    <col min="484" max="485" width="7.140625" customWidth="1"/>
    <col min="725" max="725" width="7.7109375" customWidth="1"/>
    <col min="726" max="726" width="10.28515625" customWidth="1"/>
    <col min="727" max="727" width="7.7109375" customWidth="1"/>
    <col min="728" max="729" width="7.42578125" customWidth="1"/>
    <col min="730" max="734" width="6.7109375" customWidth="1"/>
    <col min="735" max="739" width="10.140625" customWidth="1"/>
    <col min="740" max="741" width="7.140625" customWidth="1"/>
    <col min="981" max="981" width="7.7109375" customWidth="1"/>
    <col min="982" max="982" width="10.28515625" customWidth="1"/>
    <col min="983" max="983" width="7.7109375" customWidth="1"/>
    <col min="984" max="985" width="7.42578125" customWidth="1"/>
    <col min="986" max="990" width="6.7109375" customWidth="1"/>
    <col min="991" max="995" width="10.140625" customWidth="1"/>
    <col min="996" max="997" width="7.140625" customWidth="1"/>
    <col min="1237" max="1237" width="7.7109375" customWidth="1"/>
    <col min="1238" max="1238" width="10.28515625" customWidth="1"/>
    <col min="1239" max="1239" width="7.7109375" customWidth="1"/>
    <col min="1240" max="1241" width="7.42578125" customWidth="1"/>
    <col min="1242" max="1246" width="6.7109375" customWidth="1"/>
    <col min="1247" max="1251" width="10.140625" customWidth="1"/>
    <col min="1252" max="1253" width="7.140625" customWidth="1"/>
    <col min="1493" max="1493" width="7.7109375" customWidth="1"/>
    <col min="1494" max="1494" width="10.28515625" customWidth="1"/>
    <col min="1495" max="1495" width="7.7109375" customWidth="1"/>
    <col min="1496" max="1497" width="7.42578125" customWidth="1"/>
    <col min="1498" max="1502" width="6.7109375" customWidth="1"/>
    <col min="1503" max="1507" width="10.140625" customWidth="1"/>
    <col min="1508" max="1509" width="7.140625" customWidth="1"/>
    <col min="1749" max="1749" width="7.7109375" customWidth="1"/>
    <col min="1750" max="1750" width="10.28515625" customWidth="1"/>
    <col min="1751" max="1751" width="7.7109375" customWidth="1"/>
    <col min="1752" max="1753" width="7.42578125" customWidth="1"/>
    <col min="1754" max="1758" width="6.7109375" customWidth="1"/>
    <col min="1759" max="1763" width="10.140625" customWidth="1"/>
    <col min="1764" max="1765" width="7.140625" customWidth="1"/>
    <col min="2005" max="2005" width="7.7109375" customWidth="1"/>
    <col min="2006" max="2006" width="10.28515625" customWidth="1"/>
    <col min="2007" max="2007" width="7.7109375" customWidth="1"/>
    <col min="2008" max="2009" width="7.42578125" customWidth="1"/>
    <col min="2010" max="2014" width="6.7109375" customWidth="1"/>
    <col min="2015" max="2019" width="10.140625" customWidth="1"/>
    <col min="2020" max="2021" width="7.140625" customWidth="1"/>
    <col min="2261" max="2261" width="7.7109375" customWidth="1"/>
    <col min="2262" max="2262" width="10.28515625" customWidth="1"/>
    <col min="2263" max="2263" width="7.7109375" customWidth="1"/>
    <col min="2264" max="2265" width="7.42578125" customWidth="1"/>
    <col min="2266" max="2270" width="6.7109375" customWidth="1"/>
    <col min="2271" max="2275" width="10.140625" customWidth="1"/>
    <col min="2276" max="2277" width="7.140625" customWidth="1"/>
    <col min="2517" max="2517" width="7.7109375" customWidth="1"/>
    <col min="2518" max="2518" width="10.28515625" customWidth="1"/>
    <col min="2519" max="2519" width="7.7109375" customWidth="1"/>
    <col min="2520" max="2521" width="7.42578125" customWidth="1"/>
    <col min="2522" max="2526" width="6.7109375" customWidth="1"/>
    <col min="2527" max="2531" width="10.140625" customWidth="1"/>
    <col min="2532" max="2533" width="7.140625" customWidth="1"/>
    <col min="2773" max="2773" width="7.7109375" customWidth="1"/>
    <col min="2774" max="2774" width="10.28515625" customWidth="1"/>
    <col min="2775" max="2775" width="7.7109375" customWidth="1"/>
    <col min="2776" max="2777" width="7.42578125" customWidth="1"/>
    <col min="2778" max="2782" width="6.7109375" customWidth="1"/>
    <col min="2783" max="2787" width="10.140625" customWidth="1"/>
    <col min="2788" max="2789" width="7.140625" customWidth="1"/>
    <col min="3029" max="3029" width="7.7109375" customWidth="1"/>
    <col min="3030" max="3030" width="10.28515625" customWidth="1"/>
    <col min="3031" max="3031" width="7.7109375" customWidth="1"/>
    <col min="3032" max="3033" width="7.42578125" customWidth="1"/>
    <col min="3034" max="3038" width="6.7109375" customWidth="1"/>
    <col min="3039" max="3043" width="10.140625" customWidth="1"/>
    <col min="3044" max="3045" width="7.140625" customWidth="1"/>
    <col min="3285" max="3285" width="7.7109375" customWidth="1"/>
    <col min="3286" max="3286" width="10.28515625" customWidth="1"/>
    <col min="3287" max="3287" width="7.7109375" customWidth="1"/>
    <col min="3288" max="3289" width="7.42578125" customWidth="1"/>
    <col min="3290" max="3294" width="6.7109375" customWidth="1"/>
    <col min="3295" max="3299" width="10.140625" customWidth="1"/>
    <col min="3300" max="3301" width="7.140625" customWidth="1"/>
    <col min="3541" max="3541" width="7.7109375" customWidth="1"/>
    <col min="3542" max="3542" width="10.28515625" customWidth="1"/>
    <col min="3543" max="3543" width="7.7109375" customWidth="1"/>
    <col min="3544" max="3545" width="7.42578125" customWidth="1"/>
    <col min="3546" max="3550" width="6.7109375" customWidth="1"/>
    <col min="3551" max="3555" width="10.140625" customWidth="1"/>
    <col min="3556" max="3557" width="7.140625" customWidth="1"/>
    <col min="3797" max="3797" width="7.7109375" customWidth="1"/>
    <col min="3798" max="3798" width="10.28515625" customWidth="1"/>
    <col min="3799" max="3799" width="7.7109375" customWidth="1"/>
    <col min="3800" max="3801" width="7.42578125" customWidth="1"/>
    <col min="3802" max="3806" width="6.7109375" customWidth="1"/>
    <col min="3807" max="3811" width="10.140625" customWidth="1"/>
    <col min="3812" max="3813" width="7.140625" customWidth="1"/>
    <col min="4053" max="4053" width="7.7109375" customWidth="1"/>
    <col min="4054" max="4054" width="10.28515625" customWidth="1"/>
    <col min="4055" max="4055" width="7.7109375" customWidth="1"/>
    <col min="4056" max="4057" width="7.42578125" customWidth="1"/>
    <col min="4058" max="4062" width="6.7109375" customWidth="1"/>
    <col min="4063" max="4067" width="10.140625" customWidth="1"/>
    <col min="4068" max="4069" width="7.140625" customWidth="1"/>
    <col min="4309" max="4309" width="7.7109375" customWidth="1"/>
    <col min="4310" max="4310" width="10.28515625" customWidth="1"/>
    <col min="4311" max="4311" width="7.7109375" customWidth="1"/>
    <col min="4312" max="4313" width="7.42578125" customWidth="1"/>
    <col min="4314" max="4318" width="6.7109375" customWidth="1"/>
    <col min="4319" max="4323" width="10.140625" customWidth="1"/>
    <col min="4324" max="4325" width="7.140625" customWidth="1"/>
    <col min="4565" max="4565" width="7.7109375" customWidth="1"/>
    <col min="4566" max="4566" width="10.28515625" customWidth="1"/>
    <col min="4567" max="4567" width="7.7109375" customWidth="1"/>
    <col min="4568" max="4569" width="7.42578125" customWidth="1"/>
    <col min="4570" max="4574" width="6.7109375" customWidth="1"/>
    <col min="4575" max="4579" width="10.140625" customWidth="1"/>
    <col min="4580" max="4581" width="7.140625" customWidth="1"/>
    <col min="4821" max="4821" width="7.7109375" customWidth="1"/>
    <col min="4822" max="4822" width="10.28515625" customWidth="1"/>
    <col min="4823" max="4823" width="7.7109375" customWidth="1"/>
    <col min="4824" max="4825" width="7.42578125" customWidth="1"/>
    <col min="4826" max="4830" width="6.7109375" customWidth="1"/>
    <col min="4831" max="4835" width="10.140625" customWidth="1"/>
    <col min="4836" max="4837" width="7.140625" customWidth="1"/>
    <col min="5077" max="5077" width="7.7109375" customWidth="1"/>
    <col min="5078" max="5078" width="10.28515625" customWidth="1"/>
    <col min="5079" max="5079" width="7.7109375" customWidth="1"/>
    <col min="5080" max="5081" width="7.42578125" customWidth="1"/>
    <col min="5082" max="5086" width="6.7109375" customWidth="1"/>
    <col min="5087" max="5091" width="10.140625" customWidth="1"/>
    <col min="5092" max="5093" width="7.140625" customWidth="1"/>
    <col min="5333" max="5333" width="7.7109375" customWidth="1"/>
    <col min="5334" max="5334" width="10.28515625" customWidth="1"/>
    <col min="5335" max="5335" width="7.7109375" customWidth="1"/>
    <col min="5336" max="5337" width="7.42578125" customWidth="1"/>
    <col min="5338" max="5342" width="6.7109375" customWidth="1"/>
    <col min="5343" max="5347" width="10.140625" customWidth="1"/>
    <col min="5348" max="5349" width="7.140625" customWidth="1"/>
    <col min="5589" max="5589" width="7.7109375" customWidth="1"/>
    <col min="5590" max="5590" width="10.28515625" customWidth="1"/>
    <col min="5591" max="5591" width="7.7109375" customWidth="1"/>
    <col min="5592" max="5593" width="7.42578125" customWidth="1"/>
    <col min="5594" max="5598" width="6.7109375" customWidth="1"/>
    <col min="5599" max="5603" width="10.140625" customWidth="1"/>
    <col min="5604" max="5605" width="7.140625" customWidth="1"/>
    <col min="5845" max="5845" width="7.7109375" customWidth="1"/>
    <col min="5846" max="5846" width="10.28515625" customWidth="1"/>
    <col min="5847" max="5847" width="7.7109375" customWidth="1"/>
    <col min="5848" max="5849" width="7.42578125" customWidth="1"/>
    <col min="5850" max="5854" width="6.7109375" customWidth="1"/>
    <col min="5855" max="5859" width="10.140625" customWidth="1"/>
    <col min="5860" max="5861" width="7.140625" customWidth="1"/>
    <col min="6101" max="6101" width="7.7109375" customWidth="1"/>
    <col min="6102" max="6102" width="10.28515625" customWidth="1"/>
    <col min="6103" max="6103" width="7.7109375" customWidth="1"/>
    <col min="6104" max="6105" width="7.42578125" customWidth="1"/>
    <col min="6106" max="6110" width="6.7109375" customWidth="1"/>
    <col min="6111" max="6115" width="10.140625" customWidth="1"/>
    <col min="6116" max="6117" width="7.140625" customWidth="1"/>
    <col min="6357" max="6357" width="7.7109375" customWidth="1"/>
    <col min="6358" max="6358" width="10.28515625" customWidth="1"/>
    <col min="6359" max="6359" width="7.7109375" customWidth="1"/>
    <col min="6360" max="6361" width="7.42578125" customWidth="1"/>
    <col min="6362" max="6366" width="6.7109375" customWidth="1"/>
    <col min="6367" max="6371" width="10.140625" customWidth="1"/>
    <col min="6372" max="6373" width="7.140625" customWidth="1"/>
    <col min="6613" max="6613" width="7.7109375" customWidth="1"/>
    <col min="6614" max="6614" width="10.28515625" customWidth="1"/>
    <col min="6615" max="6615" width="7.7109375" customWidth="1"/>
    <col min="6616" max="6617" width="7.42578125" customWidth="1"/>
    <col min="6618" max="6622" width="6.7109375" customWidth="1"/>
    <col min="6623" max="6627" width="10.140625" customWidth="1"/>
    <col min="6628" max="6629" width="7.140625" customWidth="1"/>
    <col min="6869" max="6869" width="7.7109375" customWidth="1"/>
    <col min="6870" max="6870" width="10.28515625" customWidth="1"/>
    <col min="6871" max="6871" width="7.7109375" customWidth="1"/>
    <col min="6872" max="6873" width="7.42578125" customWidth="1"/>
    <col min="6874" max="6878" width="6.7109375" customWidth="1"/>
    <col min="6879" max="6883" width="10.140625" customWidth="1"/>
    <col min="6884" max="6885" width="7.140625" customWidth="1"/>
    <col min="7125" max="7125" width="7.7109375" customWidth="1"/>
    <col min="7126" max="7126" width="10.28515625" customWidth="1"/>
    <col min="7127" max="7127" width="7.7109375" customWidth="1"/>
    <col min="7128" max="7129" width="7.42578125" customWidth="1"/>
    <col min="7130" max="7134" width="6.7109375" customWidth="1"/>
    <col min="7135" max="7139" width="10.140625" customWidth="1"/>
    <col min="7140" max="7141" width="7.140625" customWidth="1"/>
    <col min="7381" max="7381" width="7.7109375" customWidth="1"/>
    <col min="7382" max="7382" width="10.28515625" customWidth="1"/>
    <col min="7383" max="7383" width="7.7109375" customWidth="1"/>
    <col min="7384" max="7385" width="7.42578125" customWidth="1"/>
    <col min="7386" max="7390" width="6.7109375" customWidth="1"/>
    <col min="7391" max="7395" width="10.140625" customWidth="1"/>
    <col min="7396" max="7397" width="7.140625" customWidth="1"/>
    <col min="7637" max="7637" width="7.7109375" customWidth="1"/>
    <col min="7638" max="7638" width="10.28515625" customWidth="1"/>
    <col min="7639" max="7639" width="7.7109375" customWidth="1"/>
    <col min="7640" max="7641" width="7.42578125" customWidth="1"/>
    <col min="7642" max="7646" width="6.7109375" customWidth="1"/>
    <col min="7647" max="7651" width="10.140625" customWidth="1"/>
    <col min="7652" max="7653" width="7.140625" customWidth="1"/>
    <col min="7893" max="7893" width="7.7109375" customWidth="1"/>
    <col min="7894" max="7894" width="10.28515625" customWidth="1"/>
    <col min="7895" max="7895" width="7.7109375" customWidth="1"/>
    <col min="7896" max="7897" width="7.42578125" customWidth="1"/>
    <col min="7898" max="7902" width="6.7109375" customWidth="1"/>
    <col min="7903" max="7907" width="10.140625" customWidth="1"/>
    <col min="7908" max="7909" width="7.140625" customWidth="1"/>
    <col min="8149" max="8149" width="7.7109375" customWidth="1"/>
    <col min="8150" max="8150" width="10.28515625" customWidth="1"/>
    <col min="8151" max="8151" width="7.7109375" customWidth="1"/>
    <col min="8152" max="8153" width="7.42578125" customWidth="1"/>
    <col min="8154" max="8158" width="6.7109375" customWidth="1"/>
    <col min="8159" max="8163" width="10.140625" customWidth="1"/>
    <col min="8164" max="8165" width="7.140625" customWidth="1"/>
    <col min="8405" max="8405" width="7.7109375" customWidth="1"/>
    <col min="8406" max="8406" width="10.28515625" customWidth="1"/>
    <col min="8407" max="8407" width="7.7109375" customWidth="1"/>
    <col min="8408" max="8409" width="7.42578125" customWidth="1"/>
    <col min="8410" max="8414" width="6.7109375" customWidth="1"/>
    <col min="8415" max="8419" width="10.140625" customWidth="1"/>
    <col min="8420" max="8421" width="7.140625" customWidth="1"/>
    <col min="8661" max="8661" width="7.7109375" customWidth="1"/>
    <col min="8662" max="8662" width="10.28515625" customWidth="1"/>
    <col min="8663" max="8663" width="7.7109375" customWidth="1"/>
    <col min="8664" max="8665" width="7.42578125" customWidth="1"/>
    <col min="8666" max="8670" width="6.7109375" customWidth="1"/>
    <col min="8671" max="8675" width="10.140625" customWidth="1"/>
    <col min="8676" max="8677" width="7.140625" customWidth="1"/>
    <col min="8917" max="8917" width="7.7109375" customWidth="1"/>
    <col min="8918" max="8918" width="10.28515625" customWidth="1"/>
    <col min="8919" max="8919" width="7.7109375" customWidth="1"/>
    <col min="8920" max="8921" width="7.42578125" customWidth="1"/>
    <col min="8922" max="8926" width="6.7109375" customWidth="1"/>
    <col min="8927" max="8931" width="10.140625" customWidth="1"/>
    <col min="8932" max="8933" width="7.140625" customWidth="1"/>
    <col min="9173" max="9173" width="7.7109375" customWidth="1"/>
    <col min="9174" max="9174" width="10.28515625" customWidth="1"/>
    <col min="9175" max="9175" width="7.7109375" customWidth="1"/>
    <col min="9176" max="9177" width="7.42578125" customWidth="1"/>
    <col min="9178" max="9182" width="6.7109375" customWidth="1"/>
    <col min="9183" max="9187" width="10.140625" customWidth="1"/>
    <col min="9188" max="9189" width="7.140625" customWidth="1"/>
    <col min="9429" max="9429" width="7.7109375" customWidth="1"/>
    <col min="9430" max="9430" width="10.28515625" customWidth="1"/>
    <col min="9431" max="9431" width="7.7109375" customWidth="1"/>
    <col min="9432" max="9433" width="7.42578125" customWidth="1"/>
    <col min="9434" max="9438" width="6.7109375" customWidth="1"/>
    <col min="9439" max="9443" width="10.140625" customWidth="1"/>
    <col min="9444" max="9445" width="7.140625" customWidth="1"/>
    <col min="9685" max="9685" width="7.7109375" customWidth="1"/>
    <col min="9686" max="9686" width="10.28515625" customWidth="1"/>
    <col min="9687" max="9687" width="7.7109375" customWidth="1"/>
    <col min="9688" max="9689" width="7.42578125" customWidth="1"/>
    <col min="9690" max="9694" width="6.7109375" customWidth="1"/>
    <col min="9695" max="9699" width="10.140625" customWidth="1"/>
    <col min="9700" max="9701" width="7.140625" customWidth="1"/>
    <col min="9941" max="9941" width="7.7109375" customWidth="1"/>
    <col min="9942" max="9942" width="10.28515625" customWidth="1"/>
    <col min="9943" max="9943" width="7.7109375" customWidth="1"/>
    <col min="9944" max="9945" width="7.42578125" customWidth="1"/>
    <col min="9946" max="9950" width="6.7109375" customWidth="1"/>
    <col min="9951" max="9955" width="10.140625" customWidth="1"/>
    <col min="9956" max="9957" width="7.140625" customWidth="1"/>
    <col min="10197" max="10197" width="7.7109375" customWidth="1"/>
    <col min="10198" max="10198" width="10.28515625" customWidth="1"/>
    <col min="10199" max="10199" width="7.7109375" customWidth="1"/>
    <col min="10200" max="10201" width="7.42578125" customWidth="1"/>
    <col min="10202" max="10206" width="6.7109375" customWidth="1"/>
    <col min="10207" max="10211" width="10.140625" customWidth="1"/>
    <col min="10212" max="10213" width="7.140625" customWidth="1"/>
    <col min="10453" max="10453" width="7.7109375" customWidth="1"/>
    <col min="10454" max="10454" width="10.28515625" customWidth="1"/>
    <col min="10455" max="10455" width="7.7109375" customWidth="1"/>
    <col min="10456" max="10457" width="7.42578125" customWidth="1"/>
    <col min="10458" max="10462" width="6.7109375" customWidth="1"/>
    <col min="10463" max="10467" width="10.140625" customWidth="1"/>
    <col min="10468" max="10469" width="7.140625" customWidth="1"/>
    <col min="10709" max="10709" width="7.7109375" customWidth="1"/>
    <col min="10710" max="10710" width="10.28515625" customWidth="1"/>
    <col min="10711" max="10711" width="7.7109375" customWidth="1"/>
    <col min="10712" max="10713" width="7.42578125" customWidth="1"/>
    <col min="10714" max="10718" width="6.7109375" customWidth="1"/>
    <col min="10719" max="10723" width="10.140625" customWidth="1"/>
    <col min="10724" max="10725" width="7.140625" customWidth="1"/>
    <col min="10965" max="10965" width="7.7109375" customWidth="1"/>
    <col min="10966" max="10966" width="10.28515625" customWidth="1"/>
    <col min="10967" max="10967" width="7.7109375" customWidth="1"/>
    <col min="10968" max="10969" width="7.42578125" customWidth="1"/>
    <col min="10970" max="10974" width="6.7109375" customWidth="1"/>
    <col min="10975" max="10979" width="10.140625" customWidth="1"/>
    <col min="10980" max="10981" width="7.140625" customWidth="1"/>
    <col min="11221" max="11221" width="7.7109375" customWidth="1"/>
    <col min="11222" max="11222" width="10.28515625" customWidth="1"/>
    <col min="11223" max="11223" width="7.7109375" customWidth="1"/>
    <col min="11224" max="11225" width="7.42578125" customWidth="1"/>
    <col min="11226" max="11230" width="6.7109375" customWidth="1"/>
    <col min="11231" max="11235" width="10.140625" customWidth="1"/>
    <col min="11236" max="11237" width="7.140625" customWidth="1"/>
    <col min="11477" max="11477" width="7.7109375" customWidth="1"/>
    <col min="11478" max="11478" width="10.28515625" customWidth="1"/>
    <col min="11479" max="11479" width="7.7109375" customWidth="1"/>
    <col min="11480" max="11481" width="7.42578125" customWidth="1"/>
    <col min="11482" max="11486" width="6.7109375" customWidth="1"/>
    <col min="11487" max="11491" width="10.140625" customWidth="1"/>
    <col min="11492" max="11493" width="7.140625" customWidth="1"/>
    <col min="11733" max="11733" width="7.7109375" customWidth="1"/>
    <col min="11734" max="11734" width="10.28515625" customWidth="1"/>
    <col min="11735" max="11735" width="7.7109375" customWidth="1"/>
    <col min="11736" max="11737" width="7.42578125" customWidth="1"/>
    <col min="11738" max="11742" width="6.7109375" customWidth="1"/>
    <col min="11743" max="11747" width="10.140625" customWidth="1"/>
    <col min="11748" max="11749" width="7.140625" customWidth="1"/>
    <col min="11989" max="11989" width="7.7109375" customWidth="1"/>
    <col min="11990" max="11990" width="10.28515625" customWidth="1"/>
    <col min="11991" max="11991" width="7.7109375" customWidth="1"/>
    <col min="11992" max="11993" width="7.42578125" customWidth="1"/>
    <col min="11994" max="11998" width="6.7109375" customWidth="1"/>
    <col min="11999" max="12003" width="10.140625" customWidth="1"/>
    <col min="12004" max="12005" width="7.140625" customWidth="1"/>
    <col min="12245" max="12245" width="7.7109375" customWidth="1"/>
    <col min="12246" max="12246" width="10.28515625" customWidth="1"/>
    <col min="12247" max="12247" width="7.7109375" customWidth="1"/>
    <col min="12248" max="12249" width="7.42578125" customWidth="1"/>
    <col min="12250" max="12254" width="6.7109375" customWidth="1"/>
    <col min="12255" max="12259" width="10.140625" customWidth="1"/>
    <col min="12260" max="12261" width="7.140625" customWidth="1"/>
    <col min="12501" max="12501" width="7.7109375" customWidth="1"/>
    <col min="12502" max="12502" width="10.28515625" customWidth="1"/>
    <col min="12503" max="12503" width="7.7109375" customWidth="1"/>
    <col min="12504" max="12505" width="7.42578125" customWidth="1"/>
    <col min="12506" max="12510" width="6.7109375" customWidth="1"/>
    <col min="12511" max="12515" width="10.140625" customWidth="1"/>
    <col min="12516" max="12517" width="7.140625" customWidth="1"/>
    <col min="12757" max="12757" width="7.7109375" customWidth="1"/>
    <col min="12758" max="12758" width="10.28515625" customWidth="1"/>
    <col min="12759" max="12759" width="7.7109375" customWidth="1"/>
    <col min="12760" max="12761" width="7.42578125" customWidth="1"/>
    <col min="12762" max="12766" width="6.7109375" customWidth="1"/>
    <col min="12767" max="12771" width="10.140625" customWidth="1"/>
    <col min="12772" max="12773" width="7.140625" customWidth="1"/>
    <col min="13013" max="13013" width="7.7109375" customWidth="1"/>
    <col min="13014" max="13014" width="10.28515625" customWidth="1"/>
    <col min="13015" max="13015" width="7.7109375" customWidth="1"/>
    <col min="13016" max="13017" width="7.42578125" customWidth="1"/>
    <col min="13018" max="13022" width="6.7109375" customWidth="1"/>
    <col min="13023" max="13027" width="10.140625" customWidth="1"/>
    <col min="13028" max="13029" width="7.140625" customWidth="1"/>
    <col min="13269" max="13269" width="7.7109375" customWidth="1"/>
    <col min="13270" max="13270" width="10.28515625" customWidth="1"/>
    <col min="13271" max="13271" width="7.7109375" customWidth="1"/>
    <col min="13272" max="13273" width="7.42578125" customWidth="1"/>
    <col min="13274" max="13278" width="6.7109375" customWidth="1"/>
    <col min="13279" max="13283" width="10.140625" customWidth="1"/>
    <col min="13284" max="13285" width="7.140625" customWidth="1"/>
    <col min="13525" max="13525" width="7.7109375" customWidth="1"/>
    <col min="13526" max="13526" width="10.28515625" customWidth="1"/>
    <col min="13527" max="13527" width="7.7109375" customWidth="1"/>
    <col min="13528" max="13529" width="7.42578125" customWidth="1"/>
    <col min="13530" max="13534" width="6.7109375" customWidth="1"/>
    <col min="13535" max="13539" width="10.140625" customWidth="1"/>
    <col min="13540" max="13541" width="7.140625" customWidth="1"/>
    <col min="13781" max="13781" width="7.7109375" customWidth="1"/>
    <col min="13782" max="13782" width="10.28515625" customWidth="1"/>
    <col min="13783" max="13783" width="7.7109375" customWidth="1"/>
    <col min="13784" max="13785" width="7.42578125" customWidth="1"/>
    <col min="13786" max="13790" width="6.7109375" customWidth="1"/>
    <col min="13791" max="13795" width="10.140625" customWidth="1"/>
    <col min="13796" max="13797" width="7.140625" customWidth="1"/>
    <col min="14037" max="14037" width="7.7109375" customWidth="1"/>
    <col min="14038" max="14038" width="10.28515625" customWidth="1"/>
    <col min="14039" max="14039" width="7.7109375" customWidth="1"/>
    <col min="14040" max="14041" width="7.42578125" customWidth="1"/>
    <col min="14042" max="14046" width="6.7109375" customWidth="1"/>
    <col min="14047" max="14051" width="10.140625" customWidth="1"/>
    <col min="14052" max="14053" width="7.140625" customWidth="1"/>
    <col min="14293" max="14293" width="7.7109375" customWidth="1"/>
    <col min="14294" max="14294" width="10.28515625" customWidth="1"/>
    <col min="14295" max="14295" width="7.7109375" customWidth="1"/>
    <col min="14296" max="14297" width="7.42578125" customWidth="1"/>
    <col min="14298" max="14302" width="6.7109375" customWidth="1"/>
    <col min="14303" max="14307" width="10.140625" customWidth="1"/>
    <col min="14308" max="14309" width="7.140625" customWidth="1"/>
    <col min="14549" max="14549" width="7.7109375" customWidth="1"/>
    <col min="14550" max="14550" width="10.28515625" customWidth="1"/>
    <col min="14551" max="14551" width="7.7109375" customWidth="1"/>
    <col min="14552" max="14553" width="7.42578125" customWidth="1"/>
    <col min="14554" max="14558" width="6.7109375" customWidth="1"/>
    <col min="14559" max="14563" width="10.140625" customWidth="1"/>
    <col min="14564" max="14565" width="7.140625" customWidth="1"/>
    <col min="14805" max="14805" width="7.7109375" customWidth="1"/>
    <col min="14806" max="14806" width="10.28515625" customWidth="1"/>
    <col min="14807" max="14807" width="7.7109375" customWidth="1"/>
    <col min="14808" max="14809" width="7.42578125" customWidth="1"/>
    <col min="14810" max="14814" width="6.7109375" customWidth="1"/>
    <col min="14815" max="14819" width="10.140625" customWidth="1"/>
    <col min="14820" max="14821" width="7.140625" customWidth="1"/>
    <col min="15061" max="15061" width="7.7109375" customWidth="1"/>
    <col min="15062" max="15062" width="10.28515625" customWidth="1"/>
    <col min="15063" max="15063" width="7.7109375" customWidth="1"/>
    <col min="15064" max="15065" width="7.42578125" customWidth="1"/>
    <col min="15066" max="15070" width="6.7109375" customWidth="1"/>
    <col min="15071" max="15075" width="10.140625" customWidth="1"/>
    <col min="15076" max="15077" width="7.140625" customWidth="1"/>
    <col min="15317" max="15317" width="7.7109375" customWidth="1"/>
    <col min="15318" max="15318" width="10.28515625" customWidth="1"/>
    <col min="15319" max="15319" width="7.7109375" customWidth="1"/>
    <col min="15320" max="15321" width="7.42578125" customWidth="1"/>
    <col min="15322" max="15326" width="6.7109375" customWidth="1"/>
    <col min="15327" max="15331" width="10.140625" customWidth="1"/>
    <col min="15332" max="15333" width="7.140625" customWidth="1"/>
    <col min="15573" max="15573" width="7.7109375" customWidth="1"/>
    <col min="15574" max="15574" width="10.28515625" customWidth="1"/>
    <col min="15575" max="15575" width="7.7109375" customWidth="1"/>
    <col min="15576" max="15577" width="7.42578125" customWidth="1"/>
    <col min="15578" max="15582" width="6.7109375" customWidth="1"/>
    <col min="15583" max="15587" width="10.140625" customWidth="1"/>
    <col min="15588" max="15589" width="7.140625" customWidth="1"/>
    <col min="15829" max="15829" width="7.7109375" customWidth="1"/>
    <col min="15830" max="15830" width="10.28515625" customWidth="1"/>
    <col min="15831" max="15831" width="7.7109375" customWidth="1"/>
    <col min="15832" max="15833" width="7.42578125" customWidth="1"/>
    <col min="15834" max="15838" width="6.7109375" customWidth="1"/>
    <col min="15839" max="15843" width="10.140625" customWidth="1"/>
    <col min="15844" max="15845" width="7.140625" customWidth="1"/>
    <col min="16085" max="16085" width="7.7109375" customWidth="1"/>
    <col min="16086" max="16086" width="10.28515625" customWidth="1"/>
    <col min="16087" max="16087" width="7.7109375" customWidth="1"/>
    <col min="16088" max="16089" width="7.42578125" customWidth="1"/>
    <col min="16090" max="16094" width="6.7109375" customWidth="1"/>
    <col min="16095" max="16099" width="10.140625" customWidth="1"/>
    <col min="16100" max="16101" width="7.140625" customWidth="1"/>
  </cols>
  <sheetData>
    <row r="1" spans="1:168" ht="30" customHeight="1" thickBot="1" x14ac:dyDescent="0.3">
      <c r="A1" s="374"/>
      <c r="B1" s="375"/>
      <c r="C1" s="375"/>
      <c r="D1" s="376"/>
      <c r="E1" s="383" t="s">
        <v>120</v>
      </c>
      <c r="F1" s="384"/>
      <c r="G1" s="384"/>
      <c r="H1" s="384"/>
      <c r="I1" s="384"/>
      <c r="J1" s="384"/>
      <c r="K1" s="385"/>
      <c r="L1" s="101" t="s">
        <v>95</v>
      </c>
      <c r="M1" s="374"/>
      <c r="N1" s="375"/>
      <c r="O1" s="375"/>
      <c r="P1" s="376"/>
      <c r="Q1" s="383" t="s">
        <v>94</v>
      </c>
      <c r="R1" s="384"/>
      <c r="S1" s="384"/>
      <c r="T1" s="384"/>
      <c r="U1" s="384"/>
      <c r="V1" s="384"/>
      <c r="W1" s="385"/>
      <c r="X1" s="101" t="s">
        <v>95</v>
      </c>
      <c r="Y1" s="374"/>
      <c r="Z1" s="375"/>
      <c r="AA1" s="375"/>
      <c r="AB1" s="376"/>
      <c r="AC1" s="383" t="s">
        <v>94</v>
      </c>
      <c r="AD1" s="384"/>
      <c r="AE1" s="384"/>
      <c r="AF1" s="384"/>
      <c r="AG1" s="384"/>
      <c r="AH1" s="384"/>
      <c r="AI1" s="385"/>
      <c r="AJ1" s="101" t="s">
        <v>95</v>
      </c>
      <c r="AK1" s="374"/>
      <c r="AL1" s="375"/>
      <c r="AM1" s="375"/>
      <c r="AN1" s="376"/>
      <c r="AO1" s="383" t="s">
        <v>94</v>
      </c>
      <c r="AP1" s="384"/>
      <c r="AQ1" s="384"/>
      <c r="AR1" s="384"/>
      <c r="AS1" s="384"/>
      <c r="AT1" s="384"/>
      <c r="AU1" s="385"/>
      <c r="AV1" s="101" t="s">
        <v>95</v>
      </c>
      <c r="AW1" s="374"/>
      <c r="AX1" s="375"/>
      <c r="AY1" s="375"/>
      <c r="AZ1" s="376"/>
      <c r="BA1" s="383" t="s">
        <v>94</v>
      </c>
      <c r="BB1" s="384"/>
      <c r="BC1" s="384"/>
      <c r="BD1" s="384"/>
      <c r="BE1" s="384"/>
      <c r="BF1" s="384"/>
      <c r="BG1" s="385"/>
      <c r="BH1" s="101" t="s">
        <v>95</v>
      </c>
      <c r="BI1" s="374"/>
      <c r="BJ1" s="375"/>
      <c r="BK1" s="375"/>
      <c r="BL1" s="376"/>
      <c r="BM1" s="383" t="s">
        <v>94</v>
      </c>
      <c r="BN1" s="384"/>
      <c r="BO1" s="384"/>
      <c r="BP1" s="384"/>
      <c r="BQ1" s="384"/>
      <c r="BR1" s="384"/>
      <c r="BS1" s="385"/>
      <c r="BT1" s="101" t="s">
        <v>95</v>
      </c>
    </row>
    <row r="2" spans="1:168" ht="30" customHeight="1" thickBot="1" x14ac:dyDescent="0.3">
      <c r="A2" s="377"/>
      <c r="B2" s="378"/>
      <c r="C2" s="378"/>
      <c r="D2" s="379"/>
      <c r="E2" s="386"/>
      <c r="F2" s="387"/>
      <c r="G2" s="387"/>
      <c r="H2" s="387"/>
      <c r="I2" s="387"/>
      <c r="J2" s="387"/>
      <c r="K2" s="388"/>
      <c r="L2" s="101" t="s">
        <v>44</v>
      </c>
      <c r="M2" s="377"/>
      <c r="N2" s="378"/>
      <c r="O2" s="378"/>
      <c r="P2" s="379"/>
      <c r="Q2" s="386"/>
      <c r="R2" s="387"/>
      <c r="S2" s="387"/>
      <c r="T2" s="387"/>
      <c r="U2" s="387"/>
      <c r="V2" s="387"/>
      <c r="W2" s="388"/>
      <c r="X2" s="101" t="s">
        <v>44</v>
      </c>
      <c r="Y2" s="377"/>
      <c r="Z2" s="378"/>
      <c r="AA2" s="378"/>
      <c r="AB2" s="379"/>
      <c r="AC2" s="386"/>
      <c r="AD2" s="387"/>
      <c r="AE2" s="387"/>
      <c r="AF2" s="387"/>
      <c r="AG2" s="387"/>
      <c r="AH2" s="387"/>
      <c r="AI2" s="388"/>
      <c r="AJ2" s="101" t="s">
        <v>44</v>
      </c>
      <c r="AK2" s="377"/>
      <c r="AL2" s="378"/>
      <c r="AM2" s="378"/>
      <c r="AN2" s="379"/>
      <c r="AO2" s="386"/>
      <c r="AP2" s="387"/>
      <c r="AQ2" s="387"/>
      <c r="AR2" s="387"/>
      <c r="AS2" s="387"/>
      <c r="AT2" s="387"/>
      <c r="AU2" s="388"/>
      <c r="AV2" s="101" t="s">
        <v>44</v>
      </c>
      <c r="AW2" s="377"/>
      <c r="AX2" s="378"/>
      <c r="AY2" s="378"/>
      <c r="AZ2" s="379"/>
      <c r="BA2" s="386"/>
      <c r="BB2" s="387"/>
      <c r="BC2" s="387"/>
      <c r="BD2" s="387"/>
      <c r="BE2" s="387"/>
      <c r="BF2" s="387"/>
      <c r="BG2" s="388"/>
      <c r="BH2" s="101" t="s">
        <v>44</v>
      </c>
      <c r="BI2" s="377"/>
      <c r="BJ2" s="378"/>
      <c r="BK2" s="378"/>
      <c r="BL2" s="379"/>
      <c r="BM2" s="386"/>
      <c r="BN2" s="387"/>
      <c r="BO2" s="387"/>
      <c r="BP2" s="387"/>
      <c r="BQ2" s="387"/>
      <c r="BR2" s="387"/>
      <c r="BS2" s="388"/>
      <c r="BT2" s="101" t="s">
        <v>44</v>
      </c>
    </row>
    <row r="3" spans="1:168" ht="15.75" customHeight="1" thickBot="1" x14ac:dyDescent="0.3">
      <c r="A3" s="380"/>
      <c r="B3" s="381"/>
      <c r="C3" s="381"/>
      <c r="D3" s="382"/>
      <c r="E3" s="389" t="s">
        <v>42</v>
      </c>
      <c r="F3" s="390"/>
      <c r="G3" s="390"/>
      <c r="H3" s="390"/>
      <c r="I3" s="390"/>
      <c r="J3" s="390"/>
      <c r="K3" s="390"/>
      <c r="L3" s="101" t="s">
        <v>110</v>
      </c>
      <c r="M3" s="380"/>
      <c r="N3" s="381"/>
      <c r="O3" s="381"/>
      <c r="P3" s="382"/>
      <c r="Q3" s="389" t="s">
        <v>42</v>
      </c>
      <c r="R3" s="390"/>
      <c r="S3" s="390"/>
      <c r="T3" s="390"/>
      <c r="U3" s="390"/>
      <c r="V3" s="390"/>
      <c r="W3" s="390"/>
      <c r="X3" s="101" t="s">
        <v>118</v>
      </c>
      <c r="Y3" s="380"/>
      <c r="Z3" s="381"/>
      <c r="AA3" s="381"/>
      <c r="AB3" s="382"/>
      <c r="AC3" s="389" t="s">
        <v>42</v>
      </c>
      <c r="AD3" s="390"/>
      <c r="AE3" s="390"/>
      <c r="AF3" s="390"/>
      <c r="AG3" s="390"/>
      <c r="AH3" s="390"/>
      <c r="AI3" s="390"/>
      <c r="AJ3" s="101" t="s">
        <v>110</v>
      </c>
      <c r="AK3" s="380"/>
      <c r="AL3" s="381"/>
      <c r="AM3" s="381"/>
      <c r="AN3" s="382"/>
      <c r="AO3" s="389" t="s">
        <v>42</v>
      </c>
      <c r="AP3" s="390"/>
      <c r="AQ3" s="390"/>
      <c r="AR3" s="390"/>
      <c r="AS3" s="390"/>
      <c r="AT3" s="390"/>
      <c r="AU3" s="390"/>
      <c r="AV3" s="101" t="s">
        <v>118</v>
      </c>
      <c r="AW3" s="380"/>
      <c r="AX3" s="381"/>
      <c r="AY3" s="381"/>
      <c r="AZ3" s="382"/>
      <c r="BA3" s="389" t="s">
        <v>42</v>
      </c>
      <c r="BB3" s="390"/>
      <c r="BC3" s="390"/>
      <c r="BD3" s="390"/>
      <c r="BE3" s="390"/>
      <c r="BF3" s="390"/>
      <c r="BG3" s="390"/>
      <c r="BH3" s="101" t="s">
        <v>110</v>
      </c>
      <c r="BI3" s="380"/>
      <c r="BJ3" s="381"/>
      <c r="BK3" s="381"/>
      <c r="BL3" s="382"/>
      <c r="BM3" s="389" t="s">
        <v>42</v>
      </c>
      <c r="BN3" s="390"/>
      <c r="BO3" s="390"/>
      <c r="BP3" s="390"/>
      <c r="BQ3" s="390"/>
      <c r="BR3" s="390"/>
      <c r="BS3" s="390"/>
      <c r="BT3" s="101" t="s">
        <v>118</v>
      </c>
    </row>
    <row r="4" spans="1:168" ht="14.25" customHeight="1" x14ac:dyDescent="0.25">
      <c r="A4" s="371" t="s">
        <v>121</v>
      </c>
      <c r="B4" s="371"/>
      <c r="C4" s="371"/>
      <c r="D4" s="371"/>
      <c r="E4" s="371"/>
      <c r="F4" s="371"/>
      <c r="G4" s="371" t="s">
        <v>107</v>
      </c>
      <c r="H4" s="371"/>
      <c r="I4" s="371"/>
      <c r="J4" s="371"/>
      <c r="K4" s="371"/>
      <c r="L4" s="371"/>
      <c r="M4" s="371" t="s">
        <v>105</v>
      </c>
      <c r="N4" s="371"/>
      <c r="O4" s="371"/>
      <c r="P4" s="371"/>
      <c r="Q4" s="371"/>
      <c r="R4" s="371"/>
      <c r="S4" s="371" t="s">
        <v>107</v>
      </c>
      <c r="T4" s="371"/>
      <c r="U4" s="371"/>
      <c r="V4" s="371"/>
      <c r="W4" s="371"/>
      <c r="X4" s="371"/>
      <c r="Y4" s="371" t="s">
        <v>113</v>
      </c>
      <c r="Z4" s="371"/>
      <c r="AA4" s="371"/>
      <c r="AB4" s="371"/>
      <c r="AC4" s="371"/>
      <c r="AD4" s="371"/>
      <c r="AE4" s="371" t="s">
        <v>107</v>
      </c>
      <c r="AF4" s="371"/>
      <c r="AG4" s="371"/>
      <c r="AH4" s="371"/>
      <c r="AI4" s="371"/>
      <c r="AJ4" s="371"/>
      <c r="AK4" s="371" t="s">
        <v>113</v>
      </c>
      <c r="AL4" s="371"/>
      <c r="AM4" s="371"/>
      <c r="AN4" s="371"/>
      <c r="AO4" s="371"/>
      <c r="AP4" s="371"/>
      <c r="AQ4" s="371" t="s">
        <v>107</v>
      </c>
      <c r="AR4" s="371"/>
      <c r="AS4" s="371"/>
      <c r="AT4" s="371"/>
      <c r="AU4" s="371"/>
      <c r="AV4" s="371"/>
      <c r="AW4" s="371" t="s">
        <v>115</v>
      </c>
      <c r="AX4" s="371"/>
      <c r="AY4" s="371"/>
      <c r="AZ4" s="371"/>
      <c r="BA4" s="371"/>
      <c r="BB4" s="371"/>
      <c r="BC4" s="371" t="s">
        <v>107</v>
      </c>
      <c r="BD4" s="371"/>
      <c r="BE4" s="371"/>
      <c r="BF4" s="371"/>
      <c r="BG4" s="371"/>
      <c r="BH4" s="371"/>
      <c r="BI4" s="371" t="s">
        <v>115</v>
      </c>
      <c r="BJ4" s="371"/>
      <c r="BK4" s="371"/>
      <c r="BL4" s="371"/>
      <c r="BM4" s="371"/>
      <c r="BN4" s="371"/>
      <c r="BO4" s="371" t="s">
        <v>107</v>
      </c>
      <c r="BP4" s="371"/>
      <c r="BQ4" s="371"/>
      <c r="BR4" s="371"/>
      <c r="BS4" s="371"/>
      <c r="BT4" s="371"/>
    </row>
    <row r="5" spans="1:168" ht="14.25" customHeight="1" x14ac:dyDescent="0.25">
      <c r="A5" s="372"/>
      <c r="B5" s="372"/>
      <c r="C5" s="372"/>
      <c r="D5" s="372"/>
      <c r="E5" s="372"/>
      <c r="F5" s="372"/>
      <c r="G5" s="372"/>
      <c r="H5" s="372"/>
      <c r="I5" s="372"/>
      <c r="J5" s="372"/>
      <c r="K5" s="372"/>
      <c r="L5" s="372"/>
      <c r="M5" s="372"/>
      <c r="N5" s="372"/>
      <c r="O5" s="372"/>
      <c r="P5" s="372"/>
      <c r="Q5" s="372"/>
      <c r="R5" s="372"/>
      <c r="S5" s="372"/>
      <c r="T5" s="372"/>
      <c r="U5" s="372"/>
      <c r="V5" s="372"/>
      <c r="W5" s="372"/>
      <c r="X5" s="372"/>
      <c r="Y5" s="372"/>
      <c r="Z5" s="372"/>
      <c r="AA5" s="372"/>
      <c r="AB5" s="372"/>
      <c r="AC5" s="372"/>
      <c r="AD5" s="372"/>
      <c r="AE5" s="372"/>
      <c r="AF5" s="372"/>
      <c r="AG5" s="372"/>
      <c r="AH5" s="372"/>
      <c r="AI5" s="372"/>
      <c r="AJ5" s="372"/>
      <c r="AK5" s="372"/>
      <c r="AL5" s="372"/>
      <c r="AM5" s="372"/>
      <c r="AN5" s="372"/>
      <c r="AO5" s="372"/>
      <c r="AP5" s="372"/>
      <c r="AQ5" s="372"/>
      <c r="AR5" s="372"/>
      <c r="AS5" s="372"/>
      <c r="AT5" s="372"/>
      <c r="AU5" s="372"/>
      <c r="AV5" s="372"/>
      <c r="AW5" s="372"/>
      <c r="AX5" s="372"/>
      <c r="AY5" s="372"/>
      <c r="AZ5" s="372"/>
      <c r="BA5" s="372"/>
      <c r="BB5" s="372"/>
      <c r="BC5" s="372"/>
      <c r="BD5" s="372"/>
      <c r="BE5" s="372"/>
      <c r="BF5" s="372"/>
      <c r="BG5" s="372"/>
      <c r="BH5" s="372"/>
      <c r="BI5" s="372"/>
      <c r="BJ5" s="372"/>
      <c r="BK5" s="372"/>
      <c r="BL5" s="372"/>
      <c r="BM5" s="372"/>
      <c r="BN5" s="372"/>
      <c r="BO5" s="372"/>
      <c r="BP5" s="372"/>
      <c r="BQ5" s="372"/>
      <c r="BR5" s="372"/>
      <c r="BS5" s="372"/>
      <c r="BT5" s="372"/>
    </row>
    <row r="6" spans="1:168" ht="14.25" customHeight="1" x14ac:dyDescent="0.25">
      <c r="A6" s="372" t="s">
        <v>104</v>
      </c>
      <c r="B6" s="372"/>
      <c r="C6" s="372"/>
      <c r="D6" s="373" t="s">
        <v>112</v>
      </c>
      <c r="E6" s="373"/>
      <c r="F6" s="373"/>
      <c r="G6" s="372" t="s">
        <v>108</v>
      </c>
      <c r="H6" s="372"/>
      <c r="I6" s="372"/>
      <c r="J6" s="372"/>
      <c r="K6" s="372"/>
      <c r="L6" s="372"/>
      <c r="M6" s="372" t="s">
        <v>104</v>
      </c>
      <c r="N6" s="372"/>
      <c r="O6" s="372"/>
      <c r="P6" s="373" t="s">
        <v>111</v>
      </c>
      <c r="Q6" s="373"/>
      <c r="R6" s="373"/>
      <c r="S6" s="372" t="s">
        <v>108</v>
      </c>
      <c r="T6" s="372"/>
      <c r="U6" s="372"/>
      <c r="V6" s="372"/>
      <c r="W6" s="372"/>
      <c r="X6" s="372"/>
      <c r="Y6" s="372" t="s">
        <v>104</v>
      </c>
      <c r="Z6" s="372"/>
      <c r="AA6" s="372"/>
      <c r="AB6" s="373" t="s">
        <v>112</v>
      </c>
      <c r="AC6" s="373"/>
      <c r="AD6" s="373"/>
      <c r="AE6" s="372" t="s">
        <v>108</v>
      </c>
      <c r="AF6" s="372"/>
      <c r="AG6" s="372"/>
      <c r="AH6" s="372"/>
      <c r="AI6" s="372"/>
      <c r="AJ6" s="372"/>
      <c r="AK6" s="372" t="s">
        <v>104</v>
      </c>
      <c r="AL6" s="372"/>
      <c r="AM6" s="372"/>
      <c r="AN6" s="373" t="s">
        <v>111</v>
      </c>
      <c r="AO6" s="373"/>
      <c r="AP6" s="373"/>
      <c r="AQ6" s="372" t="s">
        <v>108</v>
      </c>
      <c r="AR6" s="372"/>
      <c r="AS6" s="372"/>
      <c r="AT6" s="372"/>
      <c r="AU6" s="372"/>
      <c r="AV6" s="372"/>
      <c r="AW6" s="372" t="s">
        <v>104</v>
      </c>
      <c r="AX6" s="372"/>
      <c r="AY6" s="372"/>
      <c r="AZ6" s="373" t="s">
        <v>112</v>
      </c>
      <c r="BA6" s="373"/>
      <c r="BB6" s="373"/>
      <c r="BC6" s="372" t="s">
        <v>108</v>
      </c>
      <c r="BD6" s="372"/>
      <c r="BE6" s="372"/>
      <c r="BF6" s="372"/>
      <c r="BG6" s="372"/>
      <c r="BH6" s="372"/>
      <c r="BI6" s="372" t="s">
        <v>104</v>
      </c>
      <c r="BJ6" s="372"/>
      <c r="BK6" s="372"/>
      <c r="BL6" s="373" t="s">
        <v>111</v>
      </c>
      <c r="BM6" s="373"/>
      <c r="BN6" s="373"/>
      <c r="BO6" s="372" t="s">
        <v>108</v>
      </c>
      <c r="BP6" s="372"/>
      <c r="BQ6" s="372"/>
      <c r="BR6" s="372"/>
      <c r="BS6" s="372"/>
      <c r="BT6" s="372"/>
    </row>
    <row r="7" spans="1:168" ht="14.25" customHeight="1" x14ac:dyDescent="0.25">
      <c r="A7" s="372"/>
      <c r="B7" s="372"/>
      <c r="C7" s="372"/>
      <c r="D7" s="373"/>
      <c r="E7" s="373"/>
      <c r="F7" s="373"/>
      <c r="G7" s="372"/>
      <c r="H7" s="372"/>
      <c r="I7" s="372"/>
      <c r="J7" s="372"/>
      <c r="K7" s="372"/>
      <c r="L7" s="372"/>
      <c r="M7" s="372"/>
      <c r="N7" s="372"/>
      <c r="O7" s="372"/>
      <c r="P7" s="373"/>
      <c r="Q7" s="373"/>
      <c r="R7" s="373"/>
      <c r="S7" s="372"/>
      <c r="T7" s="372"/>
      <c r="U7" s="372"/>
      <c r="V7" s="372"/>
      <c r="W7" s="372"/>
      <c r="X7" s="372"/>
      <c r="Y7" s="372"/>
      <c r="Z7" s="372"/>
      <c r="AA7" s="372"/>
      <c r="AB7" s="373"/>
      <c r="AC7" s="373"/>
      <c r="AD7" s="373"/>
      <c r="AE7" s="372"/>
      <c r="AF7" s="372"/>
      <c r="AG7" s="372"/>
      <c r="AH7" s="372"/>
      <c r="AI7" s="372"/>
      <c r="AJ7" s="372"/>
      <c r="AK7" s="372"/>
      <c r="AL7" s="372"/>
      <c r="AM7" s="372"/>
      <c r="AN7" s="373"/>
      <c r="AO7" s="373"/>
      <c r="AP7" s="373"/>
      <c r="AQ7" s="372"/>
      <c r="AR7" s="372"/>
      <c r="AS7" s="372"/>
      <c r="AT7" s="372"/>
      <c r="AU7" s="372"/>
      <c r="AV7" s="372"/>
      <c r="AW7" s="372"/>
      <c r="AX7" s="372"/>
      <c r="AY7" s="372"/>
      <c r="AZ7" s="373"/>
      <c r="BA7" s="373"/>
      <c r="BB7" s="373"/>
      <c r="BC7" s="372"/>
      <c r="BD7" s="372"/>
      <c r="BE7" s="372"/>
      <c r="BF7" s="372"/>
      <c r="BG7" s="372"/>
      <c r="BH7" s="372"/>
      <c r="BI7" s="372"/>
      <c r="BJ7" s="372"/>
      <c r="BK7" s="372"/>
      <c r="BL7" s="373"/>
      <c r="BM7" s="373"/>
      <c r="BN7" s="373"/>
      <c r="BO7" s="372"/>
      <c r="BP7" s="372"/>
      <c r="BQ7" s="372"/>
      <c r="BR7" s="372"/>
      <c r="BS7" s="372"/>
      <c r="BT7" s="372"/>
    </row>
    <row r="8" spans="1:168" x14ac:dyDescent="0.25">
      <c r="A8" s="363"/>
      <c r="B8" s="363"/>
      <c r="C8" s="363"/>
      <c r="D8" s="363"/>
      <c r="E8" s="363"/>
      <c r="F8" s="363"/>
      <c r="G8" s="363"/>
      <c r="H8" s="363"/>
      <c r="I8" s="363"/>
      <c r="J8" s="363"/>
      <c r="K8" s="363"/>
      <c r="L8" s="363"/>
      <c r="M8" s="363"/>
      <c r="N8" s="363"/>
      <c r="O8" s="363"/>
      <c r="P8" s="363"/>
      <c r="Q8" s="363"/>
      <c r="R8" s="363"/>
      <c r="S8" s="363"/>
      <c r="T8" s="363"/>
      <c r="U8" s="363"/>
      <c r="V8" s="363"/>
      <c r="W8" s="363"/>
      <c r="X8" s="363"/>
      <c r="Y8" s="363"/>
      <c r="Z8" s="363"/>
      <c r="AA8" s="363"/>
      <c r="AB8" s="363"/>
      <c r="AC8" s="363"/>
      <c r="AD8" s="363"/>
      <c r="AE8" s="363"/>
      <c r="AF8" s="363"/>
      <c r="AG8" s="363"/>
      <c r="AH8" s="363"/>
      <c r="AI8" s="363"/>
      <c r="AJ8" s="363"/>
      <c r="AK8" s="363"/>
      <c r="AL8" s="363"/>
      <c r="AM8" s="363"/>
      <c r="AN8" s="363"/>
      <c r="AO8" s="363"/>
      <c r="AP8" s="363"/>
      <c r="AQ8" s="363"/>
      <c r="AR8" s="363"/>
      <c r="AS8" s="363"/>
      <c r="AT8" s="363"/>
      <c r="AU8" s="363"/>
      <c r="AV8" s="363"/>
      <c r="AW8" s="363"/>
      <c r="AX8" s="363"/>
      <c r="AY8" s="363"/>
      <c r="AZ8" s="363"/>
      <c r="BA8" s="363"/>
      <c r="BB8" s="363"/>
      <c r="BC8" s="363"/>
      <c r="BD8" s="363"/>
      <c r="BE8" s="363"/>
      <c r="BF8" s="363"/>
      <c r="BG8" s="363"/>
      <c r="BH8" s="363"/>
      <c r="BI8" s="363"/>
      <c r="BJ8" s="363"/>
      <c r="BK8" s="363"/>
      <c r="BL8" s="363"/>
      <c r="BM8" s="363"/>
      <c r="BN8" s="363"/>
      <c r="BO8" s="363"/>
      <c r="BP8" s="363"/>
      <c r="BQ8" s="363"/>
      <c r="BR8" s="363"/>
      <c r="BS8" s="363"/>
      <c r="BT8" s="363"/>
    </row>
    <row r="9" spans="1:168" ht="15.75" thickBot="1" x14ac:dyDescent="0.3">
      <c r="A9" s="363"/>
      <c r="B9" s="363"/>
      <c r="C9" s="363"/>
      <c r="D9" s="363"/>
      <c r="E9" s="363"/>
      <c r="F9" s="363"/>
      <c r="G9" s="363"/>
      <c r="H9" s="363"/>
      <c r="I9" s="363"/>
      <c r="J9" s="363"/>
      <c r="K9" s="363"/>
      <c r="L9" s="363"/>
      <c r="M9" s="363"/>
      <c r="N9" s="363"/>
      <c r="O9" s="363"/>
      <c r="P9" s="363"/>
      <c r="Q9" s="363"/>
      <c r="R9" s="363"/>
      <c r="S9" s="363"/>
      <c r="T9" s="363"/>
      <c r="U9" s="363"/>
      <c r="V9" s="363"/>
      <c r="W9" s="363"/>
      <c r="X9" s="363"/>
      <c r="Y9" s="363"/>
      <c r="Z9" s="363"/>
      <c r="AA9" s="363"/>
      <c r="AB9" s="363"/>
      <c r="AC9" s="363"/>
      <c r="AD9" s="363"/>
      <c r="AE9" s="363"/>
      <c r="AF9" s="363"/>
      <c r="AG9" s="363"/>
      <c r="AH9" s="363"/>
      <c r="AI9" s="363"/>
      <c r="AJ9" s="363"/>
      <c r="AK9" s="363"/>
      <c r="AL9" s="363"/>
      <c r="AM9" s="363"/>
      <c r="AN9" s="363"/>
      <c r="AO9" s="363"/>
      <c r="AP9" s="363"/>
      <c r="AQ9" s="363"/>
      <c r="AR9" s="363"/>
      <c r="AS9" s="363"/>
      <c r="AT9" s="363"/>
      <c r="AU9" s="363"/>
      <c r="AV9" s="363"/>
      <c r="AW9" s="363"/>
      <c r="AX9" s="363"/>
      <c r="AY9" s="363"/>
      <c r="AZ9" s="363"/>
      <c r="BA9" s="363"/>
      <c r="BB9" s="363"/>
      <c r="BC9" s="363"/>
      <c r="BD9" s="363"/>
      <c r="BE9" s="363"/>
      <c r="BF9" s="363"/>
      <c r="BG9" s="363"/>
      <c r="BH9" s="363"/>
      <c r="BI9" s="363"/>
      <c r="BJ9" s="363"/>
      <c r="BK9" s="363"/>
      <c r="BL9" s="363"/>
      <c r="BM9" s="363"/>
      <c r="BN9" s="363"/>
      <c r="BO9" s="363"/>
      <c r="BP9" s="363"/>
      <c r="BQ9" s="363"/>
      <c r="BR9" s="363"/>
      <c r="BS9" s="363"/>
      <c r="BT9" s="363"/>
    </row>
    <row r="10" spans="1:168" ht="21.75" customHeight="1" thickBot="1" x14ac:dyDescent="0.3">
      <c r="A10" s="92"/>
      <c r="B10" s="92"/>
      <c r="C10" s="364" t="s">
        <v>101</v>
      </c>
      <c r="D10" s="365"/>
      <c r="E10" s="365"/>
      <c r="F10" s="365"/>
      <c r="G10" s="366" t="s">
        <v>102</v>
      </c>
      <c r="H10" s="367"/>
      <c r="I10" s="367"/>
      <c r="J10" s="367"/>
      <c r="K10" s="368"/>
      <c r="L10" s="369" t="s">
        <v>103</v>
      </c>
      <c r="M10" s="92"/>
      <c r="N10" s="92"/>
      <c r="O10" s="364" t="s">
        <v>101</v>
      </c>
      <c r="P10" s="365"/>
      <c r="Q10" s="365"/>
      <c r="R10" s="365"/>
      <c r="S10" s="366" t="s">
        <v>102</v>
      </c>
      <c r="T10" s="367"/>
      <c r="U10" s="367"/>
      <c r="V10" s="367"/>
      <c r="W10" s="368"/>
      <c r="X10" s="369" t="s">
        <v>103</v>
      </c>
      <c r="Y10" s="92"/>
      <c r="Z10" s="92"/>
      <c r="AA10" s="364" t="s">
        <v>101</v>
      </c>
      <c r="AB10" s="365"/>
      <c r="AC10" s="365"/>
      <c r="AD10" s="365"/>
      <c r="AE10" s="366" t="s">
        <v>102</v>
      </c>
      <c r="AF10" s="367"/>
      <c r="AG10" s="367"/>
      <c r="AH10" s="367"/>
      <c r="AI10" s="368"/>
      <c r="AJ10" s="369" t="s">
        <v>103</v>
      </c>
      <c r="AK10" s="92"/>
      <c r="AL10" s="92"/>
      <c r="AM10" s="364" t="s">
        <v>101</v>
      </c>
      <c r="AN10" s="365"/>
      <c r="AO10" s="365"/>
      <c r="AP10" s="365"/>
      <c r="AQ10" s="366" t="s">
        <v>102</v>
      </c>
      <c r="AR10" s="367"/>
      <c r="AS10" s="367"/>
      <c r="AT10" s="367"/>
      <c r="AU10" s="368"/>
      <c r="AV10" s="369" t="s">
        <v>103</v>
      </c>
      <c r="AW10" s="92"/>
      <c r="AX10" s="92"/>
      <c r="AY10" s="364" t="s">
        <v>101</v>
      </c>
      <c r="AZ10" s="365"/>
      <c r="BA10" s="365"/>
      <c r="BB10" s="365"/>
      <c r="BC10" s="366" t="s">
        <v>102</v>
      </c>
      <c r="BD10" s="367"/>
      <c r="BE10" s="367"/>
      <c r="BF10" s="367"/>
      <c r="BG10" s="368"/>
      <c r="BH10" s="369" t="s">
        <v>103</v>
      </c>
      <c r="BI10" s="92"/>
      <c r="BJ10" s="92"/>
      <c r="BK10" s="364" t="s">
        <v>101</v>
      </c>
      <c r="BL10" s="365"/>
      <c r="BM10" s="365"/>
      <c r="BN10" s="365"/>
      <c r="BO10" s="366" t="s">
        <v>102</v>
      </c>
      <c r="BP10" s="367"/>
      <c r="BQ10" s="367"/>
      <c r="BR10" s="367"/>
      <c r="BS10" s="368"/>
      <c r="BT10" s="369" t="s">
        <v>103</v>
      </c>
    </row>
    <row r="11" spans="1:168" s="1" customFormat="1" ht="38.25" customHeight="1" thickBot="1" x14ac:dyDescent="0.3">
      <c r="A11" s="97" t="s">
        <v>122</v>
      </c>
      <c r="B11" s="7" t="s">
        <v>69</v>
      </c>
      <c r="C11" s="8" t="s">
        <v>96</v>
      </c>
      <c r="D11" s="8" t="s">
        <v>97</v>
      </c>
      <c r="E11" s="88" t="s">
        <v>98</v>
      </c>
      <c r="F11" s="90" t="s">
        <v>99</v>
      </c>
      <c r="G11" s="91" t="s">
        <v>96</v>
      </c>
      <c r="H11" s="8" t="s">
        <v>106</v>
      </c>
      <c r="I11" s="88" t="s">
        <v>98</v>
      </c>
      <c r="J11" s="89" t="s">
        <v>99</v>
      </c>
      <c r="K11" s="90" t="s">
        <v>100</v>
      </c>
      <c r="L11" s="370"/>
      <c r="M11" s="97" t="s">
        <v>57</v>
      </c>
      <c r="N11" s="7" t="s">
        <v>69</v>
      </c>
      <c r="O11" s="8" t="s">
        <v>96</v>
      </c>
      <c r="P11" s="8" t="s">
        <v>97</v>
      </c>
      <c r="Q11" s="88" t="s">
        <v>98</v>
      </c>
      <c r="R11" s="90" t="s">
        <v>99</v>
      </c>
      <c r="S11" s="91" t="s">
        <v>96</v>
      </c>
      <c r="T11" s="8" t="s">
        <v>106</v>
      </c>
      <c r="U11" s="88" t="s">
        <v>98</v>
      </c>
      <c r="V11" s="89" t="s">
        <v>99</v>
      </c>
      <c r="W11" s="90" t="s">
        <v>100</v>
      </c>
      <c r="X11" s="370"/>
      <c r="Y11" s="97" t="s">
        <v>57</v>
      </c>
      <c r="Z11" s="7" t="s">
        <v>69</v>
      </c>
      <c r="AA11" s="8" t="s">
        <v>96</v>
      </c>
      <c r="AB11" s="8" t="s">
        <v>97</v>
      </c>
      <c r="AC11" s="88" t="s">
        <v>98</v>
      </c>
      <c r="AD11" s="90" t="s">
        <v>99</v>
      </c>
      <c r="AE11" s="91" t="s">
        <v>96</v>
      </c>
      <c r="AF11" s="8" t="s">
        <v>106</v>
      </c>
      <c r="AG11" s="88" t="s">
        <v>98</v>
      </c>
      <c r="AH11" s="89" t="s">
        <v>99</v>
      </c>
      <c r="AI11" s="90" t="s">
        <v>100</v>
      </c>
      <c r="AJ11" s="370"/>
      <c r="AK11" s="97" t="s">
        <v>57</v>
      </c>
      <c r="AL11" s="7" t="s">
        <v>69</v>
      </c>
      <c r="AM11" s="8" t="s">
        <v>96</v>
      </c>
      <c r="AN11" s="8" t="s">
        <v>97</v>
      </c>
      <c r="AO11" s="88" t="s">
        <v>98</v>
      </c>
      <c r="AP11" s="90" t="s">
        <v>99</v>
      </c>
      <c r="AQ11" s="91" t="s">
        <v>96</v>
      </c>
      <c r="AR11" s="8" t="s">
        <v>106</v>
      </c>
      <c r="AS11" s="88" t="s">
        <v>98</v>
      </c>
      <c r="AT11" s="89" t="s">
        <v>99</v>
      </c>
      <c r="AU11" s="90" t="s">
        <v>100</v>
      </c>
      <c r="AV11" s="370"/>
      <c r="AW11" s="97" t="s">
        <v>57</v>
      </c>
      <c r="AX11" s="7" t="s">
        <v>69</v>
      </c>
      <c r="AY11" s="8" t="s">
        <v>96</v>
      </c>
      <c r="AZ11" s="8" t="s">
        <v>97</v>
      </c>
      <c r="BA11" s="88" t="s">
        <v>98</v>
      </c>
      <c r="BB11" s="90" t="s">
        <v>99</v>
      </c>
      <c r="BC11" s="91" t="s">
        <v>96</v>
      </c>
      <c r="BD11" s="8" t="s">
        <v>106</v>
      </c>
      <c r="BE11" s="88" t="s">
        <v>98</v>
      </c>
      <c r="BF11" s="89" t="s">
        <v>99</v>
      </c>
      <c r="BG11" s="90" t="s">
        <v>100</v>
      </c>
      <c r="BH11" s="370"/>
      <c r="BI11" s="97" t="s">
        <v>57</v>
      </c>
      <c r="BJ11" s="7" t="s">
        <v>69</v>
      </c>
      <c r="BK11" s="8" t="s">
        <v>96</v>
      </c>
      <c r="BL11" s="8" t="s">
        <v>97</v>
      </c>
      <c r="BM11" s="88" t="s">
        <v>98</v>
      </c>
      <c r="BN11" s="90" t="s">
        <v>99</v>
      </c>
      <c r="BO11" s="91" t="s">
        <v>96</v>
      </c>
      <c r="BP11" s="8" t="s">
        <v>106</v>
      </c>
      <c r="BQ11" s="88" t="s">
        <v>98</v>
      </c>
      <c r="BR11" s="89" t="s">
        <v>99</v>
      </c>
      <c r="BS11" s="90" t="s">
        <v>100</v>
      </c>
      <c r="BT11" s="370"/>
    </row>
    <row r="12" spans="1:168" x14ac:dyDescent="0.25">
      <c r="A12" s="98">
        <v>1</v>
      </c>
      <c r="B12" s="100"/>
      <c r="C12" s="106"/>
      <c r="D12" s="102"/>
      <c r="E12" s="103"/>
      <c r="F12" s="107"/>
      <c r="G12" s="9"/>
      <c r="H12" s="10"/>
      <c r="I12" s="10"/>
      <c r="J12" s="10"/>
      <c r="K12" s="11"/>
      <c r="L12" s="86"/>
      <c r="M12" s="98">
        <v>51</v>
      </c>
      <c r="N12" s="100"/>
      <c r="O12" s="106"/>
      <c r="P12" s="102"/>
      <c r="Q12" s="103"/>
      <c r="R12" s="107"/>
      <c r="S12" s="9"/>
      <c r="T12" s="10"/>
      <c r="U12" s="10"/>
      <c r="V12" s="10"/>
      <c r="W12" s="11"/>
      <c r="X12" s="86"/>
      <c r="Y12" s="98">
        <v>1</v>
      </c>
      <c r="Z12" s="100"/>
      <c r="AA12" s="106"/>
      <c r="AB12" s="102"/>
      <c r="AC12" s="103"/>
      <c r="AD12" s="107"/>
      <c r="AE12" s="9"/>
      <c r="AF12" s="10"/>
      <c r="AG12" s="10"/>
      <c r="AH12" s="10"/>
      <c r="AI12" s="11"/>
      <c r="AJ12" s="86"/>
      <c r="AK12" s="98">
        <v>51</v>
      </c>
      <c r="AL12" s="100"/>
      <c r="AM12" s="106"/>
      <c r="AN12" s="102"/>
      <c r="AO12" s="103"/>
      <c r="AP12" s="107"/>
      <c r="AQ12" s="9"/>
      <c r="AR12" s="10"/>
      <c r="AS12" s="10"/>
      <c r="AT12" s="10"/>
      <c r="AU12" s="11"/>
      <c r="AV12" s="86"/>
      <c r="AW12" s="98">
        <v>1</v>
      </c>
      <c r="AX12" s="100"/>
      <c r="AY12" s="106"/>
      <c r="AZ12" s="102"/>
      <c r="BA12" s="103"/>
      <c r="BB12" s="107"/>
      <c r="BC12" s="9"/>
      <c r="BD12" s="10"/>
      <c r="BE12" s="10"/>
      <c r="BF12" s="10"/>
      <c r="BG12" s="11"/>
      <c r="BH12" s="86"/>
      <c r="BI12" s="98">
        <v>51</v>
      </c>
      <c r="BJ12" s="100"/>
      <c r="BK12" s="106"/>
      <c r="BL12" s="102"/>
      <c r="BM12" s="103"/>
      <c r="BN12" s="107"/>
      <c r="BO12" s="9"/>
      <c r="BP12" s="10"/>
      <c r="BQ12" s="10"/>
      <c r="BR12" s="10"/>
      <c r="BS12" s="11"/>
      <c r="BT12" s="86"/>
      <c r="FK12" t="s">
        <v>16</v>
      </c>
      <c r="FL12" t="s">
        <v>12</v>
      </c>
    </row>
    <row r="13" spans="1:168" x14ac:dyDescent="0.25">
      <c r="A13" s="98">
        <v>2</v>
      </c>
      <c r="B13" s="99"/>
      <c r="C13" s="108"/>
      <c r="D13" s="104"/>
      <c r="E13" s="105"/>
      <c r="F13" s="109"/>
      <c r="G13" s="114"/>
      <c r="H13" s="96"/>
      <c r="I13" s="96"/>
      <c r="J13" s="96"/>
      <c r="K13" s="115"/>
      <c r="L13" s="98"/>
      <c r="M13" s="98">
        <v>52</v>
      </c>
      <c r="N13" s="99"/>
      <c r="O13" s="108"/>
      <c r="P13" s="104"/>
      <c r="Q13" s="105"/>
      <c r="R13" s="109"/>
      <c r="S13" s="114"/>
      <c r="T13" s="96"/>
      <c r="U13" s="96"/>
      <c r="V13" s="96"/>
      <c r="W13" s="115"/>
      <c r="X13" s="98"/>
      <c r="Y13" s="98">
        <v>2</v>
      </c>
      <c r="Z13" s="99"/>
      <c r="AA13" s="108"/>
      <c r="AB13" s="104"/>
      <c r="AC13" s="105"/>
      <c r="AD13" s="109"/>
      <c r="AE13" s="114"/>
      <c r="AF13" s="96"/>
      <c r="AG13" s="96"/>
      <c r="AH13" s="96"/>
      <c r="AI13" s="115"/>
      <c r="AJ13" s="98"/>
      <c r="AK13" s="98">
        <v>52</v>
      </c>
      <c r="AL13" s="99"/>
      <c r="AM13" s="108"/>
      <c r="AN13" s="104"/>
      <c r="AO13" s="105"/>
      <c r="AP13" s="109"/>
      <c r="AQ13" s="114"/>
      <c r="AR13" s="96"/>
      <c r="AS13" s="96"/>
      <c r="AT13" s="96"/>
      <c r="AU13" s="115"/>
      <c r="AV13" s="98"/>
      <c r="AW13" s="98">
        <v>2</v>
      </c>
      <c r="AX13" s="99"/>
      <c r="AY13" s="108"/>
      <c r="AZ13" s="104"/>
      <c r="BA13" s="105"/>
      <c r="BB13" s="109"/>
      <c r="BC13" s="114"/>
      <c r="BD13" s="96"/>
      <c r="BE13" s="96"/>
      <c r="BF13" s="96"/>
      <c r="BG13" s="115"/>
      <c r="BH13" s="98"/>
      <c r="BI13" s="98">
        <v>52</v>
      </c>
      <c r="BJ13" s="99"/>
      <c r="BK13" s="108"/>
      <c r="BL13" s="104"/>
      <c r="BM13" s="105"/>
      <c r="BN13" s="109"/>
      <c r="BO13" s="114"/>
      <c r="BP13" s="96"/>
      <c r="BQ13" s="96"/>
      <c r="BR13" s="96"/>
      <c r="BS13" s="115"/>
      <c r="BT13" s="98"/>
    </row>
    <row r="14" spans="1:168" x14ac:dyDescent="0.25">
      <c r="A14" s="98">
        <v>3</v>
      </c>
      <c r="B14" s="99"/>
      <c r="C14" s="108"/>
      <c r="D14" s="104"/>
      <c r="E14" s="105"/>
      <c r="F14" s="109"/>
      <c r="G14" s="114"/>
      <c r="H14" s="96"/>
      <c r="I14" s="96"/>
      <c r="J14" s="96"/>
      <c r="K14" s="115"/>
      <c r="L14" s="98"/>
      <c r="M14" s="98">
        <v>53</v>
      </c>
      <c r="N14" s="99"/>
      <c r="O14" s="108"/>
      <c r="P14" s="104"/>
      <c r="Q14" s="105"/>
      <c r="R14" s="109"/>
      <c r="S14" s="114"/>
      <c r="T14" s="96"/>
      <c r="U14" s="96"/>
      <c r="V14" s="96"/>
      <c r="W14" s="115"/>
      <c r="X14" s="98"/>
      <c r="Y14" s="98">
        <v>3</v>
      </c>
      <c r="Z14" s="99"/>
      <c r="AA14" s="108"/>
      <c r="AB14" s="104"/>
      <c r="AC14" s="105"/>
      <c r="AD14" s="109"/>
      <c r="AE14" s="114"/>
      <c r="AF14" s="96"/>
      <c r="AG14" s="96"/>
      <c r="AH14" s="96"/>
      <c r="AI14" s="115"/>
      <c r="AJ14" s="98"/>
      <c r="AK14" s="98">
        <v>53</v>
      </c>
      <c r="AL14" s="99"/>
      <c r="AM14" s="108"/>
      <c r="AN14" s="104"/>
      <c r="AO14" s="105"/>
      <c r="AP14" s="109"/>
      <c r="AQ14" s="114"/>
      <c r="AR14" s="96"/>
      <c r="AS14" s="96"/>
      <c r="AT14" s="96"/>
      <c r="AU14" s="115"/>
      <c r="AV14" s="98"/>
      <c r="AW14" s="98">
        <v>3</v>
      </c>
      <c r="AX14" s="99"/>
      <c r="AY14" s="108"/>
      <c r="AZ14" s="104"/>
      <c r="BA14" s="105"/>
      <c r="BB14" s="109"/>
      <c r="BC14" s="114"/>
      <c r="BD14" s="96"/>
      <c r="BE14" s="96"/>
      <c r="BF14" s="96"/>
      <c r="BG14" s="115"/>
      <c r="BH14" s="98"/>
      <c r="BI14" s="98">
        <v>53</v>
      </c>
      <c r="BJ14" s="99"/>
      <c r="BK14" s="108"/>
      <c r="BL14" s="104"/>
      <c r="BM14" s="105"/>
      <c r="BN14" s="109"/>
      <c r="BO14" s="114"/>
      <c r="BP14" s="96"/>
      <c r="BQ14" s="96"/>
      <c r="BR14" s="96"/>
      <c r="BS14" s="115"/>
      <c r="BT14" s="98"/>
    </row>
    <row r="15" spans="1:168" x14ac:dyDescent="0.25">
      <c r="A15" s="98">
        <v>4</v>
      </c>
      <c r="B15" s="99"/>
      <c r="C15" s="108"/>
      <c r="D15" s="104"/>
      <c r="E15" s="105"/>
      <c r="F15" s="109"/>
      <c r="G15" s="114"/>
      <c r="H15" s="96"/>
      <c r="I15" s="96"/>
      <c r="J15" s="96"/>
      <c r="K15" s="115"/>
      <c r="L15" s="98"/>
      <c r="M15" s="98">
        <v>54</v>
      </c>
      <c r="N15" s="99"/>
      <c r="O15" s="108"/>
      <c r="P15" s="104"/>
      <c r="Q15" s="105"/>
      <c r="R15" s="109"/>
      <c r="S15" s="114"/>
      <c r="T15" s="96"/>
      <c r="U15" s="96"/>
      <c r="V15" s="96"/>
      <c r="W15" s="115"/>
      <c r="X15" s="98"/>
      <c r="Y15" s="98">
        <v>4</v>
      </c>
      <c r="Z15" s="99"/>
      <c r="AA15" s="108"/>
      <c r="AB15" s="104"/>
      <c r="AC15" s="105"/>
      <c r="AD15" s="109"/>
      <c r="AE15" s="114"/>
      <c r="AF15" s="96"/>
      <c r="AG15" s="96"/>
      <c r="AH15" s="96"/>
      <c r="AI15" s="115"/>
      <c r="AJ15" s="98"/>
      <c r="AK15" s="98">
        <v>54</v>
      </c>
      <c r="AL15" s="99"/>
      <c r="AM15" s="108"/>
      <c r="AN15" s="104"/>
      <c r="AO15" s="105"/>
      <c r="AP15" s="109"/>
      <c r="AQ15" s="114"/>
      <c r="AR15" s="96"/>
      <c r="AS15" s="96"/>
      <c r="AT15" s="96"/>
      <c r="AU15" s="115"/>
      <c r="AV15" s="98"/>
      <c r="AW15" s="98">
        <v>4</v>
      </c>
      <c r="AX15" s="99"/>
      <c r="AY15" s="108"/>
      <c r="AZ15" s="104"/>
      <c r="BA15" s="105"/>
      <c r="BB15" s="109"/>
      <c r="BC15" s="114"/>
      <c r="BD15" s="96"/>
      <c r="BE15" s="96"/>
      <c r="BF15" s="96"/>
      <c r="BG15" s="115"/>
      <c r="BH15" s="98"/>
      <c r="BI15" s="98">
        <v>54</v>
      </c>
      <c r="BJ15" s="99"/>
      <c r="BK15" s="108"/>
      <c r="BL15" s="104"/>
      <c r="BM15" s="105"/>
      <c r="BN15" s="109"/>
      <c r="BO15" s="114"/>
      <c r="BP15" s="96"/>
      <c r="BQ15" s="96"/>
      <c r="BR15" s="96"/>
      <c r="BS15" s="115"/>
      <c r="BT15" s="98"/>
    </row>
    <row r="16" spans="1:168" x14ac:dyDescent="0.25">
      <c r="A16" s="98">
        <v>5</v>
      </c>
      <c r="B16" s="99"/>
      <c r="C16" s="108"/>
      <c r="D16" s="104"/>
      <c r="E16" s="105"/>
      <c r="F16" s="109"/>
      <c r="G16" s="114"/>
      <c r="H16" s="96"/>
      <c r="I16" s="96"/>
      <c r="J16" s="96"/>
      <c r="K16" s="115"/>
      <c r="L16" s="98"/>
      <c r="M16" s="98">
        <v>55</v>
      </c>
      <c r="N16" s="99"/>
      <c r="O16" s="108"/>
      <c r="P16" s="104"/>
      <c r="Q16" s="105"/>
      <c r="R16" s="109"/>
      <c r="S16" s="114"/>
      <c r="T16" s="96"/>
      <c r="U16" s="96"/>
      <c r="V16" s="96"/>
      <c r="W16" s="115"/>
      <c r="X16" s="98"/>
      <c r="Y16" s="98">
        <v>5</v>
      </c>
      <c r="Z16" s="99"/>
      <c r="AA16" s="108"/>
      <c r="AB16" s="104"/>
      <c r="AC16" s="105"/>
      <c r="AD16" s="109"/>
      <c r="AE16" s="114"/>
      <c r="AF16" s="96"/>
      <c r="AG16" s="96"/>
      <c r="AH16" s="96"/>
      <c r="AI16" s="115"/>
      <c r="AJ16" s="98"/>
      <c r="AK16" s="98">
        <v>55</v>
      </c>
      <c r="AL16" s="99"/>
      <c r="AM16" s="108"/>
      <c r="AN16" s="104"/>
      <c r="AO16" s="105"/>
      <c r="AP16" s="109"/>
      <c r="AQ16" s="114"/>
      <c r="AR16" s="96"/>
      <c r="AS16" s="96"/>
      <c r="AT16" s="96"/>
      <c r="AU16" s="115"/>
      <c r="AV16" s="98"/>
      <c r="AW16" s="98">
        <v>5</v>
      </c>
      <c r="AX16" s="99"/>
      <c r="AY16" s="108"/>
      <c r="AZ16" s="104"/>
      <c r="BA16" s="105"/>
      <c r="BB16" s="109"/>
      <c r="BC16" s="114"/>
      <c r="BD16" s="96"/>
      <c r="BE16" s="96"/>
      <c r="BF16" s="96"/>
      <c r="BG16" s="115"/>
      <c r="BH16" s="98"/>
      <c r="BI16" s="98">
        <v>55</v>
      </c>
      <c r="BJ16" s="99"/>
      <c r="BK16" s="108"/>
      <c r="BL16" s="104"/>
      <c r="BM16" s="105"/>
      <c r="BN16" s="109"/>
      <c r="BO16" s="114"/>
      <c r="BP16" s="96"/>
      <c r="BQ16" s="96"/>
      <c r="BR16" s="96"/>
      <c r="BS16" s="115"/>
      <c r="BT16" s="98"/>
    </row>
    <row r="17" spans="1:72" x14ac:dyDescent="0.25">
      <c r="A17" s="98">
        <v>6</v>
      </c>
      <c r="B17" s="99"/>
      <c r="C17" s="108"/>
      <c r="D17" s="104"/>
      <c r="E17" s="105"/>
      <c r="F17" s="109"/>
      <c r="G17" s="114"/>
      <c r="H17" s="96"/>
      <c r="I17" s="96"/>
      <c r="J17" s="96"/>
      <c r="K17" s="115"/>
      <c r="L17" s="98"/>
      <c r="M17" s="98">
        <v>56</v>
      </c>
      <c r="N17" s="99"/>
      <c r="O17" s="108"/>
      <c r="P17" s="104"/>
      <c r="Q17" s="105"/>
      <c r="R17" s="109"/>
      <c r="S17" s="114"/>
      <c r="T17" s="96"/>
      <c r="U17" s="96"/>
      <c r="V17" s="96"/>
      <c r="W17" s="115"/>
      <c r="X17" s="98"/>
      <c r="Y17" s="98">
        <v>6</v>
      </c>
      <c r="Z17" s="99"/>
      <c r="AA17" s="108"/>
      <c r="AB17" s="104"/>
      <c r="AC17" s="105"/>
      <c r="AD17" s="109"/>
      <c r="AE17" s="114"/>
      <c r="AF17" s="96"/>
      <c r="AG17" s="96"/>
      <c r="AH17" s="96"/>
      <c r="AI17" s="115"/>
      <c r="AJ17" s="98"/>
      <c r="AK17" s="98">
        <v>56</v>
      </c>
      <c r="AL17" s="99"/>
      <c r="AM17" s="108"/>
      <c r="AN17" s="104"/>
      <c r="AO17" s="105"/>
      <c r="AP17" s="109"/>
      <c r="AQ17" s="114"/>
      <c r="AR17" s="96"/>
      <c r="AS17" s="96"/>
      <c r="AT17" s="96"/>
      <c r="AU17" s="115"/>
      <c r="AV17" s="98"/>
      <c r="AW17" s="98">
        <v>6</v>
      </c>
      <c r="AX17" s="99"/>
      <c r="AY17" s="108"/>
      <c r="AZ17" s="104"/>
      <c r="BA17" s="105"/>
      <c r="BB17" s="109"/>
      <c r="BC17" s="114"/>
      <c r="BD17" s="96"/>
      <c r="BE17" s="96"/>
      <c r="BF17" s="96"/>
      <c r="BG17" s="115"/>
      <c r="BH17" s="98"/>
      <c r="BI17" s="98">
        <v>56</v>
      </c>
      <c r="BJ17" s="99"/>
      <c r="BK17" s="108"/>
      <c r="BL17" s="104"/>
      <c r="BM17" s="105"/>
      <c r="BN17" s="109"/>
      <c r="BO17" s="114"/>
      <c r="BP17" s="96"/>
      <c r="BQ17" s="96"/>
      <c r="BR17" s="96"/>
      <c r="BS17" s="115"/>
      <c r="BT17" s="98"/>
    </row>
    <row r="18" spans="1:72" x14ac:dyDescent="0.25">
      <c r="A18" s="98">
        <v>7</v>
      </c>
      <c r="B18" s="99"/>
      <c r="C18" s="108"/>
      <c r="D18" s="104"/>
      <c r="E18" s="105"/>
      <c r="F18" s="109"/>
      <c r="G18" s="114"/>
      <c r="H18" s="96"/>
      <c r="I18" s="96"/>
      <c r="J18" s="96"/>
      <c r="K18" s="115"/>
      <c r="L18" s="98"/>
      <c r="M18" s="98">
        <v>57</v>
      </c>
      <c r="N18" s="99"/>
      <c r="O18" s="108"/>
      <c r="P18" s="104"/>
      <c r="Q18" s="105"/>
      <c r="R18" s="109"/>
      <c r="S18" s="114"/>
      <c r="T18" s="96"/>
      <c r="U18" s="96"/>
      <c r="V18" s="96"/>
      <c r="W18" s="115"/>
      <c r="X18" s="98"/>
      <c r="Y18" s="98">
        <v>7</v>
      </c>
      <c r="Z18" s="99"/>
      <c r="AA18" s="108"/>
      <c r="AB18" s="104"/>
      <c r="AC18" s="105"/>
      <c r="AD18" s="109"/>
      <c r="AE18" s="114"/>
      <c r="AF18" s="96"/>
      <c r="AG18" s="96"/>
      <c r="AH18" s="96"/>
      <c r="AI18" s="115"/>
      <c r="AJ18" s="98"/>
      <c r="AK18" s="98">
        <v>57</v>
      </c>
      <c r="AL18" s="99"/>
      <c r="AM18" s="108"/>
      <c r="AN18" s="104"/>
      <c r="AO18" s="105"/>
      <c r="AP18" s="109"/>
      <c r="AQ18" s="114"/>
      <c r="AR18" s="96"/>
      <c r="AS18" s="96"/>
      <c r="AT18" s="96"/>
      <c r="AU18" s="115"/>
      <c r="AV18" s="98"/>
      <c r="AW18" s="98">
        <v>7</v>
      </c>
      <c r="AX18" s="99"/>
      <c r="AY18" s="108"/>
      <c r="AZ18" s="104"/>
      <c r="BA18" s="105"/>
      <c r="BB18" s="109"/>
      <c r="BC18" s="114"/>
      <c r="BD18" s="96"/>
      <c r="BE18" s="96"/>
      <c r="BF18" s="96"/>
      <c r="BG18" s="115"/>
      <c r="BH18" s="98"/>
      <c r="BI18" s="98">
        <v>57</v>
      </c>
      <c r="BJ18" s="99"/>
      <c r="BK18" s="108"/>
      <c r="BL18" s="104"/>
      <c r="BM18" s="105"/>
      <c r="BN18" s="109"/>
      <c r="BO18" s="114"/>
      <c r="BP18" s="96"/>
      <c r="BQ18" s="96"/>
      <c r="BR18" s="96"/>
      <c r="BS18" s="115"/>
      <c r="BT18" s="98"/>
    </row>
    <row r="19" spans="1:72" x14ac:dyDescent="0.25">
      <c r="A19" s="98">
        <v>8</v>
      </c>
      <c r="B19" s="99"/>
      <c r="C19" s="108"/>
      <c r="D19" s="104"/>
      <c r="E19" s="105"/>
      <c r="F19" s="109"/>
      <c r="G19" s="114"/>
      <c r="H19" s="96"/>
      <c r="I19" s="96"/>
      <c r="J19" s="96"/>
      <c r="K19" s="115"/>
      <c r="L19" s="98"/>
      <c r="M19" s="98">
        <v>58</v>
      </c>
      <c r="N19" s="99"/>
      <c r="O19" s="108"/>
      <c r="P19" s="104"/>
      <c r="Q19" s="105"/>
      <c r="R19" s="109"/>
      <c r="S19" s="114"/>
      <c r="T19" s="96"/>
      <c r="U19" s="96"/>
      <c r="V19" s="96"/>
      <c r="W19" s="115"/>
      <c r="X19" s="98"/>
      <c r="Y19" s="98">
        <v>8</v>
      </c>
      <c r="Z19" s="99"/>
      <c r="AA19" s="108"/>
      <c r="AB19" s="104"/>
      <c r="AC19" s="105"/>
      <c r="AD19" s="109"/>
      <c r="AE19" s="114"/>
      <c r="AF19" s="96"/>
      <c r="AG19" s="96"/>
      <c r="AH19" s="96"/>
      <c r="AI19" s="115"/>
      <c r="AJ19" s="98"/>
      <c r="AK19" s="98">
        <v>58</v>
      </c>
      <c r="AL19" s="99"/>
      <c r="AM19" s="108"/>
      <c r="AN19" s="104"/>
      <c r="AO19" s="105"/>
      <c r="AP19" s="109"/>
      <c r="AQ19" s="114"/>
      <c r="AR19" s="96"/>
      <c r="AS19" s="96"/>
      <c r="AT19" s="96"/>
      <c r="AU19" s="115"/>
      <c r="AV19" s="98"/>
      <c r="AW19" s="98">
        <v>8</v>
      </c>
      <c r="AX19" s="99"/>
      <c r="AY19" s="108"/>
      <c r="AZ19" s="104"/>
      <c r="BA19" s="105"/>
      <c r="BB19" s="109"/>
      <c r="BC19" s="114"/>
      <c r="BD19" s="96"/>
      <c r="BE19" s="96"/>
      <c r="BF19" s="96"/>
      <c r="BG19" s="115"/>
      <c r="BH19" s="98"/>
      <c r="BI19" s="98">
        <v>58</v>
      </c>
      <c r="BJ19" s="99"/>
      <c r="BK19" s="108"/>
      <c r="BL19" s="104"/>
      <c r="BM19" s="105"/>
      <c r="BN19" s="109"/>
      <c r="BO19" s="114"/>
      <c r="BP19" s="96"/>
      <c r="BQ19" s="96"/>
      <c r="BR19" s="96"/>
      <c r="BS19" s="115"/>
      <c r="BT19" s="98"/>
    </row>
    <row r="20" spans="1:72" x14ac:dyDescent="0.25">
      <c r="A20" s="98">
        <v>9</v>
      </c>
      <c r="B20" s="99"/>
      <c r="C20" s="108"/>
      <c r="D20" s="104"/>
      <c r="E20" s="105"/>
      <c r="F20" s="109"/>
      <c r="G20" s="114"/>
      <c r="H20" s="96"/>
      <c r="I20" s="96"/>
      <c r="J20" s="96"/>
      <c r="K20" s="115"/>
      <c r="L20" s="98"/>
      <c r="M20" s="98">
        <v>59</v>
      </c>
      <c r="N20" s="99"/>
      <c r="O20" s="108"/>
      <c r="P20" s="104"/>
      <c r="Q20" s="105"/>
      <c r="R20" s="109"/>
      <c r="S20" s="114"/>
      <c r="T20" s="96"/>
      <c r="U20" s="96"/>
      <c r="V20" s="96"/>
      <c r="W20" s="115"/>
      <c r="X20" s="98"/>
      <c r="Y20" s="98">
        <v>9</v>
      </c>
      <c r="Z20" s="99"/>
      <c r="AA20" s="108"/>
      <c r="AB20" s="104"/>
      <c r="AC20" s="105"/>
      <c r="AD20" s="109"/>
      <c r="AE20" s="114"/>
      <c r="AF20" s="96"/>
      <c r="AG20" s="96"/>
      <c r="AH20" s="96"/>
      <c r="AI20" s="115"/>
      <c r="AJ20" s="98"/>
      <c r="AK20" s="98">
        <v>59</v>
      </c>
      <c r="AL20" s="99"/>
      <c r="AM20" s="108"/>
      <c r="AN20" s="104"/>
      <c r="AO20" s="105"/>
      <c r="AP20" s="109"/>
      <c r="AQ20" s="114"/>
      <c r="AR20" s="96"/>
      <c r="AS20" s="96"/>
      <c r="AT20" s="96"/>
      <c r="AU20" s="115"/>
      <c r="AV20" s="98"/>
      <c r="AW20" s="98">
        <v>9</v>
      </c>
      <c r="AX20" s="99"/>
      <c r="AY20" s="108"/>
      <c r="AZ20" s="104"/>
      <c r="BA20" s="105"/>
      <c r="BB20" s="109"/>
      <c r="BC20" s="114"/>
      <c r="BD20" s="96"/>
      <c r="BE20" s="96"/>
      <c r="BF20" s="96"/>
      <c r="BG20" s="115"/>
      <c r="BH20" s="98"/>
      <c r="BI20" s="98">
        <v>59</v>
      </c>
      <c r="BJ20" s="99"/>
      <c r="BK20" s="108"/>
      <c r="BL20" s="104"/>
      <c r="BM20" s="105"/>
      <c r="BN20" s="109"/>
      <c r="BO20" s="114"/>
      <c r="BP20" s="96"/>
      <c r="BQ20" s="96"/>
      <c r="BR20" s="96"/>
      <c r="BS20" s="115"/>
      <c r="BT20" s="98"/>
    </row>
    <row r="21" spans="1:72" x14ac:dyDescent="0.25">
      <c r="A21" s="98">
        <v>10</v>
      </c>
      <c r="B21" s="99"/>
      <c r="C21" s="108"/>
      <c r="D21" s="104"/>
      <c r="E21" s="105"/>
      <c r="F21" s="109"/>
      <c r="G21" s="114"/>
      <c r="H21" s="96"/>
      <c r="I21" s="96"/>
      <c r="J21" s="96"/>
      <c r="K21" s="115"/>
      <c r="L21" s="98"/>
      <c r="M21" s="98">
        <v>60</v>
      </c>
      <c r="N21" s="99"/>
      <c r="O21" s="108"/>
      <c r="P21" s="104"/>
      <c r="Q21" s="105"/>
      <c r="R21" s="109"/>
      <c r="S21" s="114"/>
      <c r="T21" s="96"/>
      <c r="U21" s="96"/>
      <c r="V21" s="96"/>
      <c r="W21" s="115"/>
      <c r="X21" s="98"/>
      <c r="Y21" s="98">
        <v>10</v>
      </c>
      <c r="Z21" s="99"/>
      <c r="AA21" s="108"/>
      <c r="AB21" s="104"/>
      <c r="AC21" s="105"/>
      <c r="AD21" s="109"/>
      <c r="AE21" s="114"/>
      <c r="AF21" s="96"/>
      <c r="AG21" s="96"/>
      <c r="AH21" s="96"/>
      <c r="AI21" s="115"/>
      <c r="AJ21" s="98"/>
      <c r="AK21" s="98">
        <v>60</v>
      </c>
      <c r="AL21" s="99"/>
      <c r="AM21" s="108"/>
      <c r="AN21" s="104"/>
      <c r="AO21" s="105"/>
      <c r="AP21" s="109"/>
      <c r="AQ21" s="114"/>
      <c r="AR21" s="96"/>
      <c r="AS21" s="96"/>
      <c r="AT21" s="96"/>
      <c r="AU21" s="115"/>
      <c r="AV21" s="98"/>
      <c r="AW21" s="98">
        <v>10</v>
      </c>
      <c r="AX21" s="99"/>
      <c r="AY21" s="108"/>
      <c r="AZ21" s="104"/>
      <c r="BA21" s="105"/>
      <c r="BB21" s="109"/>
      <c r="BC21" s="114"/>
      <c r="BD21" s="96"/>
      <c r="BE21" s="96"/>
      <c r="BF21" s="96"/>
      <c r="BG21" s="115"/>
      <c r="BH21" s="98"/>
      <c r="BI21" s="98">
        <v>60</v>
      </c>
      <c r="BJ21" s="99"/>
      <c r="BK21" s="108"/>
      <c r="BL21" s="104"/>
      <c r="BM21" s="105"/>
      <c r="BN21" s="109"/>
      <c r="BO21" s="114"/>
      <c r="BP21" s="96"/>
      <c r="BQ21" s="96"/>
      <c r="BR21" s="96"/>
      <c r="BS21" s="115"/>
      <c r="BT21" s="98"/>
    </row>
    <row r="22" spans="1:72" x14ac:dyDescent="0.25">
      <c r="A22" s="98">
        <v>11</v>
      </c>
      <c r="B22" s="99"/>
      <c r="C22" s="108"/>
      <c r="D22" s="104"/>
      <c r="E22" s="105"/>
      <c r="F22" s="109"/>
      <c r="G22" s="114"/>
      <c r="H22" s="96"/>
      <c r="I22" s="96"/>
      <c r="J22" s="96"/>
      <c r="K22" s="115"/>
      <c r="L22" s="98"/>
      <c r="M22" s="98">
        <v>61</v>
      </c>
      <c r="N22" s="99"/>
      <c r="O22" s="108"/>
      <c r="P22" s="104"/>
      <c r="Q22" s="105"/>
      <c r="R22" s="109"/>
      <c r="S22" s="114"/>
      <c r="T22" s="96"/>
      <c r="U22" s="96"/>
      <c r="V22" s="96"/>
      <c r="W22" s="115"/>
      <c r="X22" s="98"/>
      <c r="Y22" s="98">
        <v>11</v>
      </c>
      <c r="Z22" s="99"/>
      <c r="AA22" s="108"/>
      <c r="AB22" s="104"/>
      <c r="AC22" s="105"/>
      <c r="AD22" s="109"/>
      <c r="AE22" s="114"/>
      <c r="AF22" s="96"/>
      <c r="AG22" s="96"/>
      <c r="AH22" s="96"/>
      <c r="AI22" s="115"/>
      <c r="AJ22" s="98"/>
      <c r="AK22" s="98">
        <v>61</v>
      </c>
      <c r="AL22" s="99"/>
      <c r="AM22" s="108"/>
      <c r="AN22" s="104"/>
      <c r="AO22" s="105"/>
      <c r="AP22" s="109"/>
      <c r="AQ22" s="114"/>
      <c r="AR22" s="96"/>
      <c r="AS22" s="96"/>
      <c r="AT22" s="96"/>
      <c r="AU22" s="115"/>
      <c r="AV22" s="98"/>
      <c r="AW22" s="98">
        <v>11</v>
      </c>
      <c r="AX22" s="99"/>
      <c r="AY22" s="108"/>
      <c r="AZ22" s="104"/>
      <c r="BA22" s="105"/>
      <c r="BB22" s="109"/>
      <c r="BC22" s="114"/>
      <c r="BD22" s="96"/>
      <c r="BE22" s="96"/>
      <c r="BF22" s="96"/>
      <c r="BG22" s="115"/>
      <c r="BH22" s="98"/>
      <c r="BI22" s="98">
        <v>61</v>
      </c>
      <c r="BJ22" s="99"/>
      <c r="BK22" s="108"/>
      <c r="BL22" s="104"/>
      <c r="BM22" s="105"/>
      <c r="BN22" s="109"/>
      <c r="BO22" s="114"/>
      <c r="BP22" s="96"/>
      <c r="BQ22" s="96"/>
      <c r="BR22" s="96"/>
      <c r="BS22" s="115"/>
      <c r="BT22" s="98"/>
    </row>
    <row r="23" spans="1:72" x14ac:dyDescent="0.25">
      <c r="A23" s="98">
        <v>12</v>
      </c>
      <c r="B23" s="99"/>
      <c r="C23" s="108"/>
      <c r="D23" s="104"/>
      <c r="E23" s="105"/>
      <c r="F23" s="109"/>
      <c r="G23" s="114"/>
      <c r="H23" s="96"/>
      <c r="I23" s="96"/>
      <c r="J23" s="96"/>
      <c r="K23" s="115"/>
      <c r="L23" s="98"/>
      <c r="M23" s="98">
        <v>62</v>
      </c>
      <c r="N23" s="99"/>
      <c r="O23" s="108"/>
      <c r="P23" s="104"/>
      <c r="Q23" s="105"/>
      <c r="R23" s="109"/>
      <c r="S23" s="114"/>
      <c r="T23" s="96"/>
      <c r="U23" s="96"/>
      <c r="V23" s="96"/>
      <c r="W23" s="115"/>
      <c r="X23" s="98"/>
      <c r="Y23" s="98">
        <v>12</v>
      </c>
      <c r="Z23" s="99"/>
      <c r="AA23" s="108"/>
      <c r="AB23" s="104"/>
      <c r="AC23" s="105"/>
      <c r="AD23" s="109"/>
      <c r="AE23" s="114"/>
      <c r="AF23" s="96"/>
      <c r="AG23" s="96"/>
      <c r="AH23" s="96"/>
      <c r="AI23" s="115"/>
      <c r="AJ23" s="98"/>
      <c r="AK23" s="98">
        <v>62</v>
      </c>
      <c r="AL23" s="99"/>
      <c r="AM23" s="108"/>
      <c r="AN23" s="104"/>
      <c r="AO23" s="105"/>
      <c r="AP23" s="109"/>
      <c r="AQ23" s="114"/>
      <c r="AR23" s="96"/>
      <c r="AS23" s="96"/>
      <c r="AT23" s="96"/>
      <c r="AU23" s="115"/>
      <c r="AV23" s="98"/>
      <c r="AW23" s="98">
        <v>12</v>
      </c>
      <c r="AX23" s="99"/>
      <c r="AY23" s="108"/>
      <c r="AZ23" s="104"/>
      <c r="BA23" s="105"/>
      <c r="BB23" s="109"/>
      <c r="BC23" s="114"/>
      <c r="BD23" s="96"/>
      <c r="BE23" s="96"/>
      <c r="BF23" s="96"/>
      <c r="BG23" s="115"/>
      <c r="BH23" s="98"/>
      <c r="BI23" s="98">
        <v>62</v>
      </c>
      <c r="BJ23" s="99"/>
      <c r="BK23" s="108"/>
      <c r="BL23" s="104"/>
      <c r="BM23" s="105"/>
      <c r="BN23" s="109"/>
      <c r="BO23" s="114"/>
      <c r="BP23" s="96"/>
      <c r="BQ23" s="96"/>
      <c r="BR23" s="96"/>
      <c r="BS23" s="115"/>
      <c r="BT23" s="98"/>
    </row>
    <row r="24" spans="1:72" x14ac:dyDescent="0.25">
      <c r="A24" s="98">
        <v>13</v>
      </c>
      <c r="B24" s="99"/>
      <c r="C24" s="108"/>
      <c r="D24" s="104"/>
      <c r="E24" s="105"/>
      <c r="F24" s="109"/>
      <c r="G24" s="114"/>
      <c r="H24" s="96"/>
      <c r="I24" s="96"/>
      <c r="J24" s="96"/>
      <c r="K24" s="115"/>
      <c r="L24" s="98"/>
      <c r="M24" s="98">
        <v>63</v>
      </c>
      <c r="N24" s="99"/>
      <c r="O24" s="108"/>
      <c r="P24" s="104"/>
      <c r="Q24" s="105"/>
      <c r="R24" s="109"/>
      <c r="S24" s="114"/>
      <c r="T24" s="96"/>
      <c r="U24" s="96"/>
      <c r="V24" s="96"/>
      <c r="W24" s="115"/>
      <c r="X24" s="98"/>
      <c r="Y24" s="98">
        <v>13</v>
      </c>
      <c r="Z24" s="99"/>
      <c r="AA24" s="108"/>
      <c r="AB24" s="104"/>
      <c r="AC24" s="105"/>
      <c r="AD24" s="109"/>
      <c r="AE24" s="114"/>
      <c r="AF24" s="96"/>
      <c r="AG24" s="96"/>
      <c r="AH24" s="96"/>
      <c r="AI24" s="115"/>
      <c r="AJ24" s="98"/>
      <c r="AK24" s="98">
        <v>63</v>
      </c>
      <c r="AL24" s="99"/>
      <c r="AM24" s="108"/>
      <c r="AN24" s="104"/>
      <c r="AO24" s="105"/>
      <c r="AP24" s="109"/>
      <c r="AQ24" s="114"/>
      <c r="AR24" s="96"/>
      <c r="AS24" s="96"/>
      <c r="AT24" s="96"/>
      <c r="AU24" s="115"/>
      <c r="AV24" s="98"/>
      <c r="AW24" s="98">
        <v>13</v>
      </c>
      <c r="AX24" s="99"/>
      <c r="AY24" s="108"/>
      <c r="AZ24" s="104"/>
      <c r="BA24" s="105"/>
      <c r="BB24" s="109"/>
      <c r="BC24" s="114"/>
      <c r="BD24" s="96"/>
      <c r="BE24" s="96"/>
      <c r="BF24" s="96"/>
      <c r="BG24" s="115"/>
      <c r="BH24" s="98"/>
      <c r="BI24" s="98">
        <v>63</v>
      </c>
      <c r="BJ24" s="99"/>
      <c r="BK24" s="108"/>
      <c r="BL24" s="104"/>
      <c r="BM24" s="105"/>
      <c r="BN24" s="109"/>
      <c r="BO24" s="114"/>
      <c r="BP24" s="96"/>
      <c r="BQ24" s="96"/>
      <c r="BR24" s="96"/>
      <c r="BS24" s="115"/>
      <c r="BT24" s="98"/>
    </row>
    <row r="25" spans="1:72" x14ac:dyDescent="0.25">
      <c r="A25" s="98">
        <v>14</v>
      </c>
      <c r="B25" s="99"/>
      <c r="C25" s="108"/>
      <c r="D25" s="104"/>
      <c r="E25" s="105"/>
      <c r="F25" s="109"/>
      <c r="G25" s="114"/>
      <c r="H25" s="96"/>
      <c r="I25" s="96"/>
      <c r="J25" s="96"/>
      <c r="K25" s="115"/>
      <c r="L25" s="98"/>
      <c r="M25" s="98">
        <v>64</v>
      </c>
      <c r="N25" s="99"/>
      <c r="O25" s="108"/>
      <c r="P25" s="104"/>
      <c r="Q25" s="105"/>
      <c r="R25" s="109"/>
      <c r="S25" s="114"/>
      <c r="T25" s="96"/>
      <c r="U25" s="96"/>
      <c r="V25" s="96"/>
      <c r="W25" s="115"/>
      <c r="X25" s="98"/>
      <c r="Y25" s="98">
        <v>14</v>
      </c>
      <c r="Z25" s="99"/>
      <c r="AA25" s="108"/>
      <c r="AB25" s="104"/>
      <c r="AC25" s="105"/>
      <c r="AD25" s="109"/>
      <c r="AE25" s="114"/>
      <c r="AF25" s="96"/>
      <c r="AG25" s="96"/>
      <c r="AH25" s="96"/>
      <c r="AI25" s="115"/>
      <c r="AJ25" s="98"/>
      <c r="AK25" s="98">
        <v>64</v>
      </c>
      <c r="AL25" s="99"/>
      <c r="AM25" s="108"/>
      <c r="AN25" s="104"/>
      <c r="AO25" s="105"/>
      <c r="AP25" s="109"/>
      <c r="AQ25" s="114"/>
      <c r="AR25" s="96"/>
      <c r="AS25" s="96"/>
      <c r="AT25" s="96"/>
      <c r="AU25" s="115"/>
      <c r="AV25" s="98"/>
      <c r="AW25" s="98">
        <v>14</v>
      </c>
      <c r="AX25" s="99"/>
      <c r="AY25" s="108"/>
      <c r="AZ25" s="104"/>
      <c r="BA25" s="105"/>
      <c r="BB25" s="109"/>
      <c r="BC25" s="114"/>
      <c r="BD25" s="96"/>
      <c r="BE25" s="96"/>
      <c r="BF25" s="96"/>
      <c r="BG25" s="115"/>
      <c r="BH25" s="98"/>
      <c r="BI25" s="98">
        <v>64</v>
      </c>
      <c r="BJ25" s="99"/>
      <c r="BK25" s="108"/>
      <c r="BL25" s="104"/>
      <c r="BM25" s="105"/>
      <c r="BN25" s="109"/>
      <c r="BO25" s="114"/>
      <c r="BP25" s="96"/>
      <c r="BQ25" s="96"/>
      <c r="BR25" s="96"/>
      <c r="BS25" s="115"/>
      <c r="BT25" s="98"/>
    </row>
    <row r="26" spans="1:72" x14ac:dyDescent="0.25">
      <c r="A26" s="98">
        <v>15</v>
      </c>
      <c r="B26" s="99"/>
      <c r="C26" s="108"/>
      <c r="D26" s="104"/>
      <c r="E26" s="105"/>
      <c r="F26" s="109"/>
      <c r="G26" s="114"/>
      <c r="H26" s="96"/>
      <c r="I26" s="96"/>
      <c r="J26" s="96"/>
      <c r="K26" s="115"/>
      <c r="L26" s="98"/>
      <c r="M26" s="98">
        <v>65</v>
      </c>
      <c r="N26" s="99"/>
      <c r="O26" s="108"/>
      <c r="P26" s="104"/>
      <c r="Q26" s="105"/>
      <c r="R26" s="109"/>
      <c r="S26" s="114"/>
      <c r="T26" s="96"/>
      <c r="U26" s="96"/>
      <c r="V26" s="96"/>
      <c r="W26" s="115"/>
      <c r="X26" s="98"/>
      <c r="Y26" s="98">
        <v>15</v>
      </c>
      <c r="Z26" s="99"/>
      <c r="AA26" s="108"/>
      <c r="AB26" s="104"/>
      <c r="AC26" s="105"/>
      <c r="AD26" s="109"/>
      <c r="AE26" s="114"/>
      <c r="AF26" s="96"/>
      <c r="AG26" s="96"/>
      <c r="AH26" s="96"/>
      <c r="AI26" s="115"/>
      <c r="AJ26" s="98"/>
      <c r="AK26" s="98">
        <v>65</v>
      </c>
      <c r="AL26" s="99"/>
      <c r="AM26" s="108"/>
      <c r="AN26" s="104"/>
      <c r="AO26" s="105"/>
      <c r="AP26" s="109"/>
      <c r="AQ26" s="114"/>
      <c r="AR26" s="96"/>
      <c r="AS26" s="96"/>
      <c r="AT26" s="96"/>
      <c r="AU26" s="115"/>
      <c r="AV26" s="98"/>
      <c r="AW26" s="98">
        <v>15</v>
      </c>
      <c r="AX26" s="99"/>
      <c r="AY26" s="108"/>
      <c r="AZ26" s="104"/>
      <c r="BA26" s="105"/>
      <c r="BB26" s="109"/>
      <c r="BC26" s="114"/>
      <c r="BD26" s="96"/>
      <c r="BE26" s="96"/>
      <c r="BF26" s="96"/>
      <c r="BG26" s="115"/>
      <c r="BH26" s="98"/>
      <c r="BI26" s="98">
        <v>65</v>
      </c>
      <c r="BJ26" s="99"/>
      <c r="BK26" s="108"/>
      <c r="BL26" s="104"/>
      <c r="BM26" s="105"/>
      <c r="BN26" s="109"/>
      <c r="BO26" s="114"/>
      <c r="BP26" s="96"/>
      <c r="BQ26" s="96"/>
      <c r="BR26" s="96"/>
      <c r="BS26" s="115"/>
      <c r="BT26" s="98"/>
    </row>
    <row r="27" spans="1:72" x14ac:dyDescent="0.25">
      <c r="A27" s="98">
        <v>16</v>
      </c>
      <c r="B27" s="99"/>
      <c r="C27" s="108"/>
      <c r="D27" s="104"/>
      <c r="E27" s="105"/>
      <c r="F27" s="109"/>
      <c r="G27" s="114"/>
      <c r="H27" s="96"/>
      <c r="I27" s="96"/>
      <c r="J27" s="96"/>
      <c r="K27" s="115"/>
      <c r="L27" s="98"/>
      <c r="M27" s="98">
        <v>66</v>
      </c>
      <c r="N27" s="99"/>
      <c r="O27" s="108"/>
      <c r="P27" s="104"/>
      <c r="Q27" s="105"/>
      <c r="R27" s="109"/>
      <c r="S27" s="114"/>
      <c r="T27" s="96"/>
      <c r="U27" s="96"/>
      <c r="V27" s="96"/>
      <c r="W27" s="115"/>
      <c r="X27" s="98"/>
      <c r="Y27" s="98">
        <v>16</v>
      </c>
      <c r="Z27" s="99"/>
      <c r="AA27" s="108"/>
      <c r="AB27" s="104"/>
      <c r="AC27" s="105"/>
      <c r="AD27" s="109"/>
      <c r="AE27" s="114"/>
      <c r="AF27" s="96"/>
      <c r="AG27" s="96"/>
      <c r="AH27" s="96"/>
      <c r="AI27" s="115"/>
      <c r="AJ27" s="98"/>
      <c r="AK27" s="98">
        <v>66</v>
      </c>
      <c r="AL27" s="99"/>
      <c r="AM27" s="108"/>
      <c r="AN27" s="104"/>
      <c r="AO27" s="105"/>
      <c r="AP27" s="109"/>
      <c r="AQ27" s="114"/>
      <c r="AR27" s="96"/>
      <c r="AS27" s="96"/>
      <c r="AT27" s="96"/>
      <c r="AU27" s="115"/>
      <c r="AV27" s="98"/>
      <c r="AW27" s="98">
        <v>16</v>
      </c>
      <c r="AX27" s="99"/>
      <c r="AY27" s="108"/>
      <c r="AZ27" s="104"/>
      <c r="BA27" s="105"/>
      <c r="BB27" s="109"/>
      <c r="BC27" s="114"/>
      <c r="BD27" s="96"/>
      <c r="BE27" s="96"/>
      <c r="BF27" s="96"/>
      <c r="BG27" s="115"/>
      <c r="BH27" s="98"/>
      <c r="BI27" s="98">
        <v>66</v>
      </c>
      <c r="BJ27" s="99"/>
      <c r="BK27" s="108"/>
      <c r="BL27" s="104"/>
      <c r="BM27" s="105"/>
      <c r="BN27" s="109"/>
      <c r="BO27" s="114"/>
      <c r="BP27" s="96"/>
      <c r="BQ27" s="96"/>
      <c r="BR27" s="96"/>
      <c r="BS27" s="115"/>
      <c r="BT27" s="98"/>
    </row>
    <row r="28" spans="1:72" x14ac:dyDescent="0.25">
      <c r="A28" s="98">
        <v>17</v>
      </c>
      <c r="B28" s="99"/>
      <c r="C28" s="108"/>
      <c r="D28" s="104"/>
      <c r="E28" s="105"/>
      <c r="F28" s="109"/>
      <c r="G28" s="114"/>
      <c r="H28" s="96"/>
      <c r="I28" s="96"/>
      <c r="J28" s="96"/>
      <c r="K28" s="115"/>
      <c r="L28" s="98"/>
      <c r="M28" s="98">
        <v>67</v>
      </c>
      <c r="N28" s="99"/>
      <c r="O28" s="108"/>
      <c r="P28" s="104"/>
      <c r="Q28" s="105"/>
      <c r="R28" s="109"/>
      <c r="S28" s="114"/>
      <c r="T28" s="96"/>
      <c r="U28" s="96"/>
      <c r="V28" s="96"/>
      <c r="W28" s="115"/>
      <c r="X28" s="98"/>
      <c r="Y28" s="98">
        <v>17</v>
      </c>
      <c r="Z28" s="99"/>
      <c r="AA28" s="108"/>
      <c r="AB28" s="104"/>
      <c r="AC28" s="105"/>
      <c r="AD28" s="109"/>
      <c r="AE28" s="114"/>
      <c r="AF28" s="96"/>
      <c r="AG28" s="96"/>
      <c r="AH28" s="96"/>
      <c r="AI28" s="115"/>
      <c r="AJ28" s="98"/>
      <c r="AK28" s="98">
        <v>67</v>
      </c>
      <c r="AL28" s="99"/>
      <c r="AM28" s="108"/>
      <c r="AN28" s="104"/>
      <c r="AO28" s="105"/>
      <c r="AP28" s="109"/>
      <c r="AQ28" s="114"/>
      <c r="AR28" s="96"/>
      <c r="AS28" s="96"/>
      <c r="AT28" s="96"/>
      <c r="AU28" s="115"/>
      <c r="AV28" s="98"/>
      <c r="AW28" s="98">
        <v>17</v>
      </c>
      <c r="AX28" s="99"/>
      <c r="AY28" s="108"/>
      <c r="AZ28" s="104"/>
      <c r="BA28" s="105"/>
      <c r="BB28" s="109"/>
      <c r="BC28" s="114"/>
      <c r="BD28" s="96"/>
      <c r="BE28" s="96"/>
      <c r="BF28" s="96"/>
      <c r="BG28" s="115"/>
      <c r="BH28" s="98"/>
      <c r="BI28" s="98">
        <v>67</v>
      </c>
      <c r="BJ28" s="99"/>
      <c r="BK28" s="108"/>
      <c r="BL28" s="104"/>
      <c r="BM28" s="105"/>
      <c r="BN28" s="109"/>
      <c r="BO28" s="114"/>
      <c r="BP28" s="96"/>
      <c r="BQ28" s="96"/>
      <c r="BR28" s="96"/>
      <c r="BS28" s="115"/>
      <c r="BT28" s="98"/>
    </row>
    <row r="29" spans="1:72" x14ac:dyDescent="0.25">
      <c r="A29" s="98">
        <v>18</v>
      </c>
      <c r="B29" s="99"/>
      <c r="C29" s="108"/>
      <c r="D29" s="104"/>
      <c r="E29" s="105"/>
      <c r="F29" s="109"/>
      <c r="G29" s="114"/>
      <c r="H29" s="96"/>
      <c r="I29" s="96"/>
      <c r="J29" s="96"/>
      <c r="K29" s="115"/>
      <c r="L29" s="98"/>
      <c r="M29" s="98">
        <v>68</v>
      </c>
      <c r="N29" s="99"/>
      <c r="O29" s="108"/>
      <c r="P29" s="104"/>
      <c r="Q29" s="105"/>
      <c r="R29" s="109"/>
      <c r="S29" s="114"/>
      <c r="T29" s="96"/>
      <c r="U29" s="96"/>
      <c r="V29" s="96"/>
      <c r="W29" s="115"/>
      <c r="X29" s="98"/>
      <c r="Y29" s="98">
        <v>18</v>
      </c>
      <c r="Z29" s="99"/>
      <c r="AA29" s="108"/>
      <c r="AB29" s="104"/>
      <c r="AC29" s="105"/>
      <c r="AD29" s="109"/>
      <c r="AE29" s="114"/>
      <c r="AF29" s="96"/>
      <c r="AG29" s="96"/>
      <c r="AH29" s="96"/>
      <c r="AI29" s="115"/>
      <c r="AJ29" s="98"/>
      <c r="AK29" s="98">
        <v>68</v>
      </c>
      <c r="AL29" s="99"/>
      <c r="AM29" s="108"/>
      <c r="AN29" s="104"/>
      <c r="AO29" s="105"/>
      <c r="AP29" s="109"/>
      <c r="AQ29" s="114"/>
      <c r="AR29" s="96"/>
      <c r="AS29" s="96"/>
      <c r="AT29" s="96"/>
      <c r="AU29" s="115"/>
      <c r="AV29" s="98"/>
      <c r="AW29" s="98">
        <v>18</v>
      </c>
      <c r="AX29" s="99"/>
      <c r="AY29" s="108"/>
      <c r="AZ29" s="104"/>
      <c r="BA29" s="105"/>
      <c r="BB29" s="109"/>
      <c r="BC29" s="114"/>
      <c r="BD29" s="96"/>
      <c r="BE29" s="96"/>
      <c r="BF29" s="96"/>
      <c r="BG29" s="115"/>
      <c r="BH29" s="98"/>
      <c r="BI29" s="98">
        <v>68</v>
      </c>
      <c r="BJ29" s="99"/>
      <c r="BK29" s="108"/>
      <c r="BL29" s="104"/>
      <c r="BM29" s="105"/>
      <c r="BN29" s="109"/>
      <c r="BO29" s="114"/>
      <c r="BP29" s="96"/>
      <c r="BQ29" s="96"/>
      <c r="BR29" s="96"/>
      <c r="BS29" s="115"/>
      <c r="BT29" s="98"/>
    </row>
    <row r="30" spans="1:72" x14ac:dyDescent="0.25">
      <c r="A30" s="98">
        <v>19</v>
      </c>
      <c r="B30" s="99"/>
      <c r="C30" s="108"/>
      <c r="D30" s="104"/>
      <c r="E30" s="105"/>
      <c r="F30" s="109"/>
      <c r="G30" s="114"/>
      <c r="H30" s="96"/>
      <c r="I30" s="96"/>
      <c r="J30" s="96"/>
      <c r="K30" s="115"/>
      <c r="L30" s="98"/>
      <c r="M30" s="98">
        <v>69</v>
      </c>
      <c r="N30" s="99"/>
      <c r="O30" s="108"/>
      <c r="P30" s="104"/>
      <c r="Q30" s="105"/>
      <c r="R30" s="109"/>
      <c r="S30" s="114"/>
      <c r="T30" s="96"/>
      <c r="U30" s="96"/>
      <c r="V30" s="96"/>
      <c r="W30" s="115"/>
      <c r="X30" s="98"/>
      <c r="Y30" s="98">
        <v>19</v>
      </c>
      <c r="Z30" s="99"/>
      <c r="AA30" s="108"/>
      <c r="AB30" s="104"/>
      <c r="AC30" s="105"/>
      <c r="AD30" s="109"/>
      <c r="AE30" s="114"/>
      <c r="AF30" s="96"/>
      <c r="AG30" s="96"/>
      <c r="AH30" s="96"/>
      <c r="AI30" s="115"/>
      <c r="AJ30" s="98"/>
      <c r="AK30" s="98">
        <v>69</v>
      </c>
      <c r="AL30" s="99"/>
      <c r="AM30" s="108"/>
      <c r="AN30" s="104"/>
      <c r="AO30" s="105"/>
      <c r="AP30" s="109"/>
      <c r="AQ30" s="114"/>
      <c r="AR30" s="96"/>
      <c r="AS30" s="96"/>
      <c r="AT30" s="96"/>
      <c r="AU30" s="115"/>
      <c r="AV30" s="98"/>
      <c r="AW30" s="98">
        <v>19</v>
      </c>
      <c r="AX30" s="99"/>
      <c r="AY30" s="108"/>
      <c r="AZ30" s="104"/>
      <c r="BA30" s="105"/>
      <c r="BB30" s="109"/>
      <c r="BC30" s="114"/>
      <c r="BD30" s="96"/>
      <c r="BE30" s="96"/>
      <c r="BF30" s="96"/>
      <c r="BG30" s="115"/>
      <c r="BH30" s="98"/>
      <c r="BI30" s="98">
        <v>69</v>
      </c>
      <c r="BJ30" s="99"/>
      <c r="BK30" s="108"/>
      <c r="BL30" s="104"/>
      <c r="BM30" s="105"/>
      <c r="BN30" s="109"/>
      <c r="BO30" s="114"/>
      <c r="BP30" s="96"/>
      <c r="BQ30" s="96"/>
      <c r="BR30" s="96"/>
      <c r="BS30" s="115"/>
      <c r="BT30" s="98"/>
    </row>
    <row r="31" spans="1:72" x14ac:dyDescent="0.25">
      <c r="A31" s="98">
        <v>20</v>
      </c>
      <c r="B31" s="99"/>
      <c r="C31" s="108"/>
      <c r="D31" s="104"/>
      <c r="E31" s="105"/>
      <c r="F31" s="109"/>
      <c r="G31" s="114"/>
      <c r="H31" s="96"/>
      <c r="I31" s="96"/>
      <c r="J31" s="96"/>
      <c r="K31" s="115"/>
      <c r="L31" s="98"/>
      <c r="M31" s="98">
        <v>70</v>
      </c>
      <c r="N31" s="99"/>
      <c r="O31" s="108"/>
      <c r="P31" s="104"/>
      <c r="Q31" s="105"/>
      <c r="R31" s="109"/>
      <c r="S31" s="114"/>
      <c r="T31" s="96"/>
      <c r="U31" s="96"/>
      <c r="V31" s="96"/>
      <c r="W31" s="115"/>
      <c r="X31" s="98"/>
      <c r="Y31" s="98">
        <v>20</v>
      </c>
      <c r="Z31" s="99"/>
      <c r="AA31" s="108"/>
      <c r="AB31" s="104"/>
      <c r="AC31" s="105"/>
      <c r="AD31" s="109"/>
      <c r="AE31" s="114"/>
      <c r="AF31" s="96"/>
      <c r="AG31" s="96"/>
      <c r="AH31" s="96"/>
      <c r="AI31" s="115"/>
      <c r="AJ31" s="98"/>
      <c r="AK31" s="98">
        <v>70</v>
      </c>
      <c r="AL31" s="99"/>
      <c r="AM31" s="108"/>
      <c r="AN31" s="104"/>
      <c r="AO31" s="105"/>
      <c r="AP31" s="109"/>
      <c r="AQ31" s="114"/>
      <c r="AR31" s="96"/>
      <c r="AS31" s="96"/>
      <c r="AT31" s="96"/>
      <c r="AU31" s="115"/>
      <c r="AV31" s="98"/>
      <c r="AW31" s="98">
        <v>20</v>
      </c>
      <c r="AX31" s="99"/>
      <c r="AY31" s="108"/>
      <c r="AZ31" s="104"/>
      <c r="BA31" s="105"/>
      <c r="BB31" s="109"/>
      <c r="BC31" s="114"/>
      <c r="BD31" s="96"/>
      <c r="BE31" s="96"/>
      <c r="BF31" s="96"/>
      <c r="BG31" s="115"/>
      <c r="BH31" s="98"/>
      <c r="BI31" s="98">
        <v>70</v>
      </c>
      <c r="BJ31" s="99"/>
      <c r="BK31" s="108"/>
      <c r="BL31" s="104"/>
      <c r="BM31" s="105"/>
      <c r="BN31" s="109"/>
      <c r="BO31" s="114"/>
      <c r="BP31" s="96"/>
      <c r="BQ31" s="96"/>
      <c r="BR31" s="96"/>
      <c r="BS31" s="115"/>
      <c r="BT31" s="98"/>
    </row>
    <row r="32" spans="1:72" x14ac:dyDescent="0.25">
      <c r="A32" s="98">
        <v>21</v>
      </c>
      <c r="B32" s="99"/>
      <c r="C32" s="108"/>
      <c r="D32" s="104"/>
      <c r="E32" s="105"/>
      <c r="F32" s="109"/>
      <c r="G32" s="114"/>
      <c r="H32" s="96"/>
      <c r="I32" s="96"/>
      <c r="J32" s="96"/>
      <c r="K32" s="115"/>
      <c r="L32" s="98"/>
      <c r="M32" s="98">
        <v>71</v>
      </c>
      <c r="N32" s="99"/>
      <c r="O32" s="108"/>
      <c r="P32" s="104"/>
      <c r="Q32" s="105"/>
      <c r="R32" s="109"/>
      <c r="S32" s="114"/>
      <c r="T32" s="96"/>
      <c r="U32" s="96"/>
      <c r="V32" s="96"/>
      <c r="W32" s="115"/>
      <c r="X32" s="98"/>
      <c r="Y32" s="98">
        <v>21</v>
      </c>
      <c r="Z32" s="99"/>
      <c r="AA32" s="108"/>
      <c r="AB32" s="104"/>
      <c r="AC32" s="105"/>
      <c r="AD32" s="109"/>
      <c r="AE32" s="114"/>
      <c r="AF32" s="96"/>
      <c r="AG32" s="96"/>
      <c r="AH32" s="96"/>
      <c r="AI32" s="115"/>
      <c r="AJ32" s="98"/>
      <c r="AK32" s="98">
        <v>71</v>
      </c>
      <c r="AL32" s="99"/>
      <c r="AM32" s="108"/>
      <c r="AN32" s="104"/>
      <c r="AO32" s="105"/>
      <c r="AP32" s="109"/>
      <c r="AQ32" s="114"/>
      <c r="AR32" s="96"/>
      <c r="AS32" s="96"/>
      <c r="AT32" s="96"/>
      <c r="AU32" s="115"/>
      <c r="AV32" s="98"/>
      <c r="AW32" s="98">
        <v>21</v>
      </c>
      <c r="AX32" s="99"/>
      <c r="AY32" s="108"/>
      <c r="AZ32" s="104"/>
      <c r="BA32" s="105"/>
      <c r="BB32" s="109"/>
      <c r="BC32" s="114"/>
      <c r="BD32" s="96"/>
      <c r="BE32" s="96"/>
      <c r="BF32" s="96"/>
      <c r="BG32" s="115"/>
      <c r="BH32" s="98"/>
      <c r="BI32" s="98">
        <v>71</v>
      </c>
      <c r="BJ32" s="99"/>
      <c r="BK32" s="108"/>
      <c r="BL32" s="104"/>
      <c r="BM32" s="105"/>
      <c r="BN32" s="109"/>
      <c r="BO32" s="114"/>
      <c r="BP32" s="96"/>
      <c r="BQ32" s="96"/>
      <c r="BR32" s="96"/>
      <c r="BS32" s="115"/>
      <c r="BT32" s="98"/>
    </row>
    <row r="33" spans="1:72" x14ac:dyDescent="0.25">
      <c r="A33" s="98">
        <v>22</v>
      </c>
      <c r="B33" s="99"/>
      <c r="C33" s="108"/>
      <c r="D33" s="104"/>
      <c r="E33" s="105"/>
      <c r="F33" s="109"/>
      <c r="G33" s="114"/>
      <c r="H33" s="96"/>
      <c r="I33" s="96"/>
      <c r="J33" s="96"/>
      <c r="K33" s="115"/>
      <c r="L33" s="98"/>
      <c r="M33" s="98">
        <v>72</v>
      </c>
      <c r="N33" s="99"/>
      <c r="O33" s="108"/>
      <c r="P33" s="104"/>
      <c r="Q33" s="105"/>
      <c r="R33" s="109"/>
      <c r="S33" s="114"/>
      <c r="T33" s="96"/>
      <c r="U33" s="96"/>
      <c r="V33" s="96"/>
      <c r="W33" s="115"/>
      <c r="X33" s="98"/>
      <c r="Y33" s="98">
        <v>22</v>
      </c>
      <c r="Z33" s="99"/>
      <c r="AA33" s="108"/>
      <c r="AB33" s="104"/>
      <c r="AC33" s="105"/>
      <c r="AD33" s="109"/>
      <c r="AE33" s="114"/>
      <c r="AF33" s="96"/>
      <c r="AG33" s="96"/>
      <c r="AH33" s="96"/>
      <c r="AI33" s="115"/>
      <c r="AJ33" s="98"/>
      <c r="AK33" s="98">
        <v>72</v>
      </c>
      <c r="AL33" s="99"/>
      <c r="AM33" s="108"/>
      <c r="AN33" s="104"/>
      <c r="AO33" s="105"/>
      <c r="AP33" s="109"/>
      <c r="AQ33" s="114"/>
      <c r="AR33" s="96"/>
      <c r="AS33" s="96"/>
      <c r="AT33" s="96"/>
      <c r="AU33" s="115"/>
      <c r="AV33" s="98"/>
      <c r="AW33" s="98">
        <v>22</v>
      </c>
      <c r="AX33" s="99"/>
      <c r="AY33" s="108"/>
      <c r="AZ33" s="104"/>
      <c r="BA33" s="105"/>
      <c r="BB33" s="109"/>
      <c r="BC33" s="114"/>
      <c r="BD33" s="96"/>
      <c r="BE33" s="96"/>
      <c r="BF33" s="96"/>
      <c r="BG33" s="115"/>
      <c r="BH33" s="98"/>
      <c r="BI33" s="98">
        <v>72</v>
      </c>
      <c r="BJ33" s="99"/>
      <c r="BK33" s="108"/>
      <c r="BL33" s="104"/>
      <c r="BM33" s="105"/>
      <c r="BN33" s="109"/>
      <c r="BO33" s="114"/>
      <c r="BP33" s="96"/>
      <c r="BQ33" s="96"/>
      <c r="BR33" s="96"/>
      <c r="BS33" s="115"/>
      <c r="BT33" s="98"/>
    </row>
    <row r="34" spans="1:72" x14ac:dyDescent="0.25">
      <c r="A34" s="98">
        <v>23</v>
      </c>
      <c r="B34" s="99"/>
      <c r="C34" s="108"/>
      <c r="D34" s="104"/>
      <c r="E34" s="105"/>
      <c r="F34" s="109"/>
      <c r="G34" s="114"/>
      <c r="H34" s="96"/>
      <c r="I34" s="96"/>
      <c r="J34" s="96"/>
      <c r="K34" s="115"/>
      <c r="L34" s="98"/>
      <c r="M34" s="98">
        <v>73</v>
      </c>
      <c r="N34" s="99"/>
      <c r="O34" s="108"/>
      <c r="P34" s="104"/>
      <c r="Q34" s="105"/>
      <c r="R34" s="109"/>
      <c r="S34" s="114"/>
      <c r="T34" s="96"/>
      <c r="U34" s="96"/>
      <c r="V34" s="96"/>
      <c r="W34" s="115"/>
      <c r="X34" s="98"/>
      <c r="Y34" s="98">
        <v>23</v>
      </c>
      <c r="Z34" s="99"/>
      <c r="AA34" s="108"/>
      <c r="AB34" s="104"/>
      <c r="AC34" s="105"/>
      <c r="AD34" s="109"/>
      <c r="AE34" s="114"/>
      <c r="AF34" s="96"/>
      <c r="AG34" s="96"/>
      <c r="AH34" s="96"/>
      <c r="AI34" s="115"/>
      <c r="AJ34" s="98"/>
      <c r="AK34" s="98">
        <v>73</v>
      </c>
      <c r="AL34" s="99"/>
      <c r="AM34" s="108"/>
      <c r="AN34" s="104"/>
      <c r="AO34" s="105"/>
      <c r="AP34" s="109"/>
      <c r="AQ34" s="114"/>
      <c r="AR34" s="96"/>
      <c r="AS34" s="96"/>
      <c r="AT34" s="96"/>
      <c r="AU34" s="115"/>
      <c r="AV34" s="98"/>
      <c r="AW34" s="98">
        <v>23</v>
      </c>
      <c r="AX34" s="99"/>
      <c r="AY34" s="108"/>
      <c r="AZ34" s="104"/>
      <c r="BA34" s="105"/>
      <c r="BB34" s="109"/>
      <c r="BC34" s="114"/>
      <c r="BD34" s="96"/>
      <c r="BE34" s="96"/>
      <c r="BF34" s="96"/>
      <c r="BG34" s="115"/>
      <c r="BH34" s="98"/>
      <c r="BI34" s="98">
        <v>73</v>
      </c>
      <c r="BJ34" s="99"/>
      <c r="BK34" s="108"/>
      <c r="BL34" s="104"/>
      <c r="BM34" s="105"/>
      <c r="BN34" s="109"/>
      <c r="BO34" s="114"/>
      <c r="BP34" s="96"/>
      <c r="BQ34" s="96"/>
      <c r="BR34" s="96"/>
      <c r="BS34" s="115"/>
      <c r="BT34" s="98"/>
    </row>
    <row r="35" spans="1:72" x14ac:dyDescent="0.25">
      <c r="A35" s="98">
        <v>24</v>
      </c>
      <c r="B35" s="99"/>
      <c r="C35" s="108"/>
      <c r="D35" s="104"/>
      <c r="E35" s="105"/>
      <c r="F35" s="109"/>
      <c r="G35" s="114"/>
      <c r="H35" s="96"/>
      <c r="I35" s="96"/>
      <c r="J35" s="96"/>
      <c r="K35" s="115"/>
      <c r="L35" s="98"/>
      <c r="M35" s="98">
        <v>74</v>
      </c>
      <c r="N35" s="99"/>
      <c r="O35" s="108"/>
      <c r="P35" s="104"/>
      <c r="Q35" s="105"/>
      <c r="R35" s="109"/>
      <c r="S35" s="114"/>
      <c r="T35" s="96"/>
      <c r="U35" s="96"/>
      <c r="V35" s="96"/>
      <c r="W35" s="115"/>
      <c r="X35" s="98"/>
      <c r="Y35" s="98">
        <v>24</v>
      </c>
      <c r="Z35" s="99"/>
      <c r="AA35" s="108"/>
      <c r="AB35" s="104"/>
      <c r="AC35" s="105"/>
      <c r="AD35" s="109"/>
      <c r="AE35" s="114"/>
      <c r="AF35" s="96"/>
      <c r="AG35" s="96"/>
      <c r="AH35" s="96"/>
      <c r="AI35" s="115"/>
      <c r="AJ35" s="98"/>
      <c r="AK35" s="98">
        <v>74</v>
      </c>
      <c r="AL35" s="99"/>
      <c r="AM35" s="108"/>
      <c r="AN35" s="104"/>
      <c r="AO35" s="105"/>
      <c r="AP35" s="109"/>
      <c r="AQ35" s="114"/>
      <c r="AR35" s="96"/>
      <c r="AS35" s="96"/>
      <c r="AT35" s="96"/>
      <c r="AU35" s="115"/>
      <c r="AV35" s="98"/>
      <c r="AW35" s="98">
        <v>24</v>
      </c>
      <c r="AX35" s="99"/>
      <c r="AY35" s="108"/>
      <c r="AZ35" s="104"/>
      <c r="BA35" s="105"/>
      <c r="BB35" s="109"/>
      <c r="BC35" s="114"/>
      <c r="BD35" s="96"/>
      <c r="BE35" s="96"/>
      <c r="BF35" s="96"/>
      <c r="BG35" s="115"/>
      <c r="BH35" s="98"/>
      <c r="BI35" s="98">
        <v>74</v>
      </c>
      <c r="BJ35" s="99"/>
      <c r="BK35" s="108"/>
      <c r="BL35" s="104"/>
      <c r="BM35" s="105"/>
      <c r="BN35" s="109"/>
      <c r="BO35" s="114"/>
      <c r="BP35" s="96"/>
      <c r="BQ35" s="96"/>
      <c r="BR35" s="96"/>
      <c r="BS35" s="115"/>
      <c r="BT35" s="98"/>
    </row>
    <row r="36" spans="1:72" ht="15.75" customHeight="1" thickBot="1" x14ac:dyDescent="0.3">
      <c r="A36" s="87">
        <v>25</v>
      </c>
      <c r="B36" s="95"/>
      <c r="C36" s="110"/>
      <c r="D36" s="111"/>
      <c r="E36" s="112"/>
      <c r="F36" s="113"/>
      <c r="G36" s="12"/>
      <c r="H36" s="116"/>
      <c r="I36" s="116"/>
      <c r="J36" s="116"/>
      <c r="K36" s="117"/>
      <c r="L36" s="87"/>
      <c r="M36" s="87">
        <v>75</v>
      </c>
      <c r="N36" s="95"/>
      <c r="O36" s="110"/>
      <c r="P36" s="111"/>
      <c r="Q36" s="112"/>
      <c r="R36" s="113"/>
      <c r="S36" s="12"/>
      <c r="T36" s="116"/>
      <c r="U36" s="116"/>
      <c r="V36" s="116"/>
      <c r="W36" s="117"/>
      <c r="X36" s="87"/>
      <c r="Y36" s="87">
        <v>25</v>
      </c>
      <c r="Z36" s="95"/>
      <c r="AA36" s="110"/>
      <c r="AB36" s="111"/>
      <c r="AC36" s="112"/>
      <c r="AD36" s="113"/>
      <c r="AE36" s="12"/>
      <c r="AF36" s="116"/>
      <c r="AG36" s="116"/>
      <c r="AH36" s="116"/>
      <c r="AI36" s="117"/>
      <c r="AJ36" s="87"/>
      <c r="AK36" s="87">
        <v>75</v>
      </c>
      <c r="AL36" s="95"/>
      <c r="AM36" s="110"/>
      <c r="AN36" s="111"/>
      <c r="AO36" s="112"/>
      <c r="AP36" s="113"/>
      <c r="AQ36" s="12"/>
      <c r="AR36" s="116"/>
      <c r="AS36" s="116"/>
      <c r="AT36" s="116"/>
      <c r="AU36" s="117"/>
      <c r="AV36" s="87"/>
      <c r="AW36" s="87">
        <v>25</v>
      </c>
      <c r="AX36" s="95"/>
      <c r="AY36" s="110"/>
      <c r="AZ36" s="111"/>
      <c r="BA36" s="112"/>
      <c r="BB36" s="113"/>
      <c r="BC36" s="12"/>
      <c r="BD36" s="116"/>
      <c r="BE36" s="116"/>
      <c r="BF36" s="116"/>
      <c r="BG36" s="117"/>
      <c r="BH36" s="87"/>
      <c r="BI36" s="87">
        <v>75</v>
      </c>
      <c r="BJ36" s="95"/>
      <c r="BK36" s="110"/>
      <c r="BL36" s="111"/>
      <c r="BM36" s="112"/>
      <c r="BN36" s="113"/>
      <c r="BO36" s="12"/>
      <c r="BP36" s="116"/>
      <c r="BQ36" s="116"/>
      <c r="BR36" s="116"/>
      <c r="BS36" s="117"/>
      <c r="BT36" s="87"/>
    </row>
    <row r="37" spans="1:72" ht="30" customHeight="1" thickBot="1" x14ac:dyDescent="0.3">
      <c r="A37" s="374"/>
      <c r="B37" s="375"/>
      <c r="C37" s="375"/>
      <c r="D37" s="376"/>
      <c r="E37" s="383" t="s">
        <v>94</v>
      </c>
      <c r="F37" s="384"/>
      <c r="G37" s="384"/>
      <c r="H37" s="384"/>
      <c r="I37" s="384"/>
      <c r="J37" s="384"/>
      <c r="K37" s="385"/>
      <c r="L37" s="101" t="s">
        <v>95</v>
      </c>
      <c r="M37" s="374"/>
      <c r="N37" s="375"/>
      <c r="O37" s="375"/>
      <c r="P37" s="376"/>
      <c r="Q37" s="383" t="s">
        <v>94</v>
      </c>
      <c r="R37" s="384"/>
      <c r="S37" s="384"/>
      <c r="T37" s="384"/>
      <c r="U37" s="384"/>
      <c r="V37" s="384"/>
      <c r="W37" s="385"/>
      <c r="X37" s="101" t="s">
        <v>95</v>
      </c>
      <c r="Y37" s="374"/>
      <c r="Z37" s="375"/>
      <c r="AA37" s="375"/>
      <c r="AB37" s="376"/>
      <c r="AC37" s="383" t="s">
        <v>94</v>
      </c>
      <c r="AD37" s="384"/>
      <c r="AE37" s="384"/>
      <c r="AF37" s="384"/>
      <c r="AG37" s="384"/>
      <c r="AH37" s="384"/>
      <c r="AI37" s="385"/>
      <c r="AJ37" s="101" t="s">
        <v>95</v>
      </c>
      <c r="AK37" s="374"/>
      <c r="AL37" s="375"/>
      <c r="AM37" s="375"/>
      <c r="AN37" s="376"/>
      <c r="AO37" s="383" t="s">
        <v>94</v>
      </c>
      <c r="AP37" s="384"/>
      <c r="AQ37" s="384"/>
      <c r="AR37" s="384"/>
      <c r="AS37" s="384"/>
      <c r="AT37" s="384"/>
      <c r="AU37" s="385"/>
      <c r="AV37" s="101" t="s">
        <v>95</v>
      </c>
      <c r="AW37" s="374"/>
      <c r="AX37" s="375"/>
      <c r="AY37" s="375"/>
      <c r="AZ37" s="376"/>
      <c r="BA37" s="383" t="s">
        <v>94</v>
      </c>
      <c r="BB37" s="384"/>
      <c r="BC37" s="384"/>
      <c r="BD37" s="384"/>
      <c r="BE37" s="384"/>
      <c r="BF37" s="384"/>
      <c r="BG37" s="385"/>
      <c r="BH37" s="101" t="s">
        <v>95</v>
      </c>
      <c r="BI37" s="374"/>
      <c r="BJ37" s="375"/>
      <c r="BK37" s="375"/>
      <c r="BL37" s="376"/>
      <c r="BM37" s="383" t="s">
        <v>94</v>
      </c>
      <c r="BN37" s="384"/>
      <c r="BO37" s="384"/>
      <c r="BP37" s="384"/>
      <c r="BQ37" s="384"/>
      <c r="BR37" s="384"/>
      <c r="BS37" s="385"/>
      <c r="BT37" s="101" t="s">
        <v>95</v>
      </c>
    </row>
    <row r="38" spans="1:72" ht="30" customHeight="1" thickBot="1" x14ac:dyDescent="0.3">
      <c r="A38" s="377"/>
      <c r="B38" s="378"/>
      <c r="C38" s="378"/>
      <c r="D38" s="379"/>
      <c r="E38" s="386"/>
      <c r="F38" s="387"/>
      <c r="G38" s="387"/>
      <c r="H38" s="387"/>
      <c r="I38" s="387"/>
      <c r="J38" s="387"/>
      <c r="K38" s="388"/>
      <c r="L38" s="101" t="s">
        <v>44</v>
      </c>
      <c r="M38" s="377"/>
      <c r="N38" s="378"/>
      <c r="O38" s="378"/>
      <c r="P38" s="379"/>
      <c r="Q38" s="386"/>
      <c r="R38" s="387"/>
      <c r="S38" s="387"/>
      <c r="T38" s="387"/>
      <c r="U38" s="387"/>
      <c r="V38" s="387"/>
      <c r="W38" s="388"/>
      <c r="X38" s="101" t="s">
        <v>44</v>
      </c>
      <c r="Y38" s="377"/>
      <c r="Z38" s="378"/>
      <c r="AA38" s="378"/>
      <c r="AB38" s="379"/>
      <c r="AC38" s="386"/>
      <c r="AD38" s="387"/>
      <c r="AE38" s="387"/>
      <c r="AF38" s="387"/>
      <c r="AG38" s="387"/>
      <c r="AH38" s="387"/>
      <c r="AI38" s="388"/>
      <c r="AJ38" s="101" t="s">
        <v>44</v>
      </c>
      <c r="AK38" s="377"/>
      <c r="AL38" s="378"/>
      <c r="AM38" s="378"/>
      <c r="AN38" s="379"/>
      <c r="AO38" s="386"/>
      <c r="AP38" s="387"/>
      <c r="AQ38" s="387"/>
      <c r="AR38" s="387"/>
      <c r="AS38" s="387"/>
      <c r="AT38" s="387"/>
      <c r="AU38" s="388"/>
      <c r="AV38" s="101" t="s">
        <v>44</v>
      </c>
      <c r="AW38" s="377"/>
      <c r="AX38" s="378"/>
      <c r="AY38" s="378"/>
      <c r="AZ38" s="379"/>
      <c r="BA38" s="386"/>
      <c r="BB38" s="387"/>
      <c r="BC38" s="387"/>
      <c r="BD38" s="387"/>
      <c r="BE38" s="387"/>
      <c r="BF38" s="387"/>
      <c r="BG38" s="388"/>
      <c r="BH38" s="101" t="s">
        <v>44</v>
      </c>
      <c r="BI38" s="377"/>
      <c r="BJ38" s="378"/>
      <c r="BK38" s="378"/>
      <c r="BL38" s="379"/>
      <c r="BM38" s="386"/>
      <c r="BN38" s="387"/>
      <c r="BO38" s="387"/>
      <c r="BP38" s="387"/>
      <c r="BQ38" s="387"/>
      <c r="BR38" s="387"/>
      <c r="BS38" s="388"/>
      <c r="BT38" s="101" t="s">
        <v>44</v>
      </c>
    </row>
    <row r="39" spans="1:72" ht="15.75" customHeight="1" thickBot="1" x14ac:dyDescent="0.3">
      <c r="A39" s="380"/>
      <c r="B39" s="381"/>
      <c r="C39" s="381"/>
      <c r="D39" s="382"/>
      <c r="E39" s="389" t="s">
        <v>42</v>
      </c>
      <c r="F39" s="390"/>
      <c r="G39" s="390"/>
      <c r="H39" s="390"/>
      <c r="I39" s="390"/>
      <c r="J39" s="390"/>
      <c r="K39" s="390"/>
      <c r="L39" s="101" t="s">
        <v>109</v>
      </c>
      <c r="M39" s="380"/>
      <c r="N39" s="381"/>
      <c r="O39" s="381"/>
      <c r="P39" s="382"/>
      <c r="Q39" s="389" t="s">
        <v>42</v>
      </c>
      <c r="R39" s="390"/>
      <c r="S39" s="390"/>
      <c r="T39" s="390"/>
      <c r="U39" s="390"/>
      <c r="V39" s="390"/>
      <c r="W39" s="390"/>
      <c r="X39" s="101" t="s">
        <v>119</v>
      </c>
      <c r="Y39" s="380"/>
      <c r="Z39" s="381"/>
      <c r="AA39" s="381"/>
      <c r="AB39" s="382"/>
      <c r="AC39" s="389" t="s">
        <v>42</v>
      </c>
      <c r="AD39" s="390"/>
      <c r="AE39" s="390"/>
      <c r="AF39" s="390"/>
      <c r="AG39" s="390"/>
      <c r="AH39" s="390"/>
      <c r="AI39" s="390"/>
      <c r="AJ39" s="101" t="s">
        <v>109</v>
      </c>
      <c r="AK39" s="380"/>
      <c r="AL39" s="381"/>
      <c r="AM39" s="381"/>
      <c r="AN39" s="382"/>
      <c r="AO39" s="389" t="s">
        <v>42</v>
      </c>
      <c r="AP39" s="390"/>
      <c r="AQ39" s="390"/>
      <c r="AR39" s="390"/>
      <c r="AS39" s="390"/>
      <c r="AT39" s="390"/>
      <c r="AU39" s="390"/>
      <c r="AV39" s="101" t="s">
        <v>119</v>
      </c>
      <c r="AW39" s="380"/>
      <c r="AX39" s="381"/>
      <c r="AY39" s="381"/>
      <c r="AZ39" s="382"/>
      <c r="BA39" s="389" t="s">
        <v>42</v>
      </c>
      <c r="BB39" s="390"/>
      <c r="BC39" s="390"/>
      <c r="BD39" s="390"/>
      <c r="BE39" s="390"/>
      <c r="BF39" s="390"/>
      <c r="BG39" s="390"/>
      <c r="BH39" s="101" t="s">
        <v>109</v>
      </c>
      <c r="BI39" s="380"/>
      <c r="BJ39" s="381"/>
      <c r="BK39" s="381"/>
      <c r="BL39" s="382"/>
      <c r="BM39" s="389" t="s">
        <v>42</v>
      </c>
      <c r="BN39" s="390"/>
      <c r="BO39" s="390"/>
      <c r="BP39" s="390"/>
      <c r="BQ39" s="390"/>
      <c r="BR39" s="390"/>
      <c r="BS39" s="390"/>
      <c r="BT39" s="101" t="s">
        <v>119</v>
      </c>
    </row>
    <row r="40" spans="1:72" ht="14.25" customHeight="1" x14ac:dyDescent="0.25">
      <c r="A40" s="371" t="s">
        <v>105</v>
      </c>
      <c r="B40" s="371"/>
      <c r="C40" s="371"/>
      <c r="D40" s="371"/>
      <c r="E40" s="371"/>
      <c r="F40" s="371"/>
      <c r="G40" s="371" t="s">
        <v>107</v>
      </c>
      <c r="H40" s="371"/>
      <c r="I40" s="371"/>
      <c r="J40" s="371"/>
      <c r="K40" s="371"/>
      <c r="L40" s="371"/>
      <c r="M40" s="371" t="s">
        <v>105</v>
      </c>
      <c r="N40" s="371"/>
      <c r="O40" s="371"/>
      <c r="P40" s="371"/>
      <c r="Q40" s="371"/>
      <c r="R40" s="371"/>
      <c r="S40" s="371" t="s">
        <v>107</v>
      </c>
      <c r="T40" s="371"/>
      <c r="U40" s="371"/>
      <c r="V40" s="371"/>
      <c r="W40" s="371"/>
      <c r="X40" s="371"/>
      <c r="Y40" s="371" t="s">
        <v>113</v>
      </c>
      <c r="Z40" s="371"/>
      <c r="AA40" s="371"/>
      <c r="AB40" s="371"/>
      <c r="AC40" s="371"/>
      <c r="AD40" s="371"/>
      <c r="AE40" s="371" t="s">
        <v>107</v>
      </c>
      <c r="AF40" s="371"/>
      <c r="AG40" s="371"/>
      <c r="AH40" s="371"/>
      <c r="AI40" s="371"/>
      <c r="AJ40" s="371"/>
      <c r="AK40" s="371" t="s">
        <v>114</v>
      </c>
      <c r="AL40" s="371"/>
      <c r="AM40" s="371"/>
      <c r="AN40" s="371"/>
      <c r="AO40" s="371"/>
      <c r="AP40" s="371"/>
      <c r="AQ40" s="371" t="s">
        <v>107</v>
      </c>
      <c r="AR40" s="371"/>
      <c r="AS40" s="371"/>
      <c r="AT40" s="371"/>
      <c r="AU40" s="371"/>
      <c r="AV40" s="371"/>
      <c r="AW40" s="371" t="s">
        <v>116</v>
      </c>
      <c r="AX40" s="371"/>
      <c r="AY40" s="371"/>
      <c r="AZ40" s="371"/>
      <c r="BA40" s="371"/>
      <c r="BB40" s="371"/>
      <c r="BC40" s="371" t="s">
        <v>107</v>
      </c>
      <c r="BD40" s="371"/>
      <c r="BE40" s="371"/>
      <c r="BF40" s="371"/>
      <c r="BG40" s="371"/>
      <c r="BH40" s="371"/>
      <c r="BI40" s="371" t="s">
        <v>117</v>
      </c>
      <c r="BJ40" s="371"/>
      <c r="BK40" s="371"/>
      <c r="BL40" s="371"/>
      <c r="BM40" s="371"/>
      <c r="BN40" s="371"/>
      <c r="BO40" s="371" t="s">
        <v>107</v>
      </c>
      <c r="BP40" s="371"/>
      <c r="BQ40" s="371"/>
      <c r="BR40" s="371"/>
      <c r="BS40" s="371"/>
      <c r="BT40" s="371"/>
    </row>
    <row r="41" spans="1:72" ht="14.25" customHeight="1" x14ac:dyDescent="0.25">
      <c r="A41" s="372"/>
      <c r="B41" s="372"/>
      <c r="C41" s="372"/>
      <c r="D41" s="372"/>
      <c r="E41" s="372"/>
      <c r="F41" s="372"/>
      <c r="G41" s="372"/>
      <c r="H41" s="372"/>
      <c r="I41" s="372"/>
      <c r="J41" s="372"/>
      <c r="K41" s="372"/>
      <c r="L41" s="372"/>
      <c r="M41" s="372"/>
      <c r="N41" s="372"/>
      <c r="O41" s="372"/>
      <c r="P41" s="372"/>
      <c r="Q41" s="372"/>
      <c r="R41" s="372"/>
      <c r="S41" s="372"/>
      <c r="T41" s="372"/>
      <c r="U41" s="372"/>
      <c r="V41" s="372"/>
      <c r="W41" s="372"/>
      <c r="X41" s="372"/>
      <c r="Y41" s="372"/>
      <c r="Z41" s="372"/>
      <c r="AA41" s="372"/>
      <c r="AB41" s="372"/>
      <c r="AC41" s="372"/>
      <c r="AD41" s="372"/>
      <c r="AE41" s="372"/>
      <c r="AF41" s="372"/>
      <c r="AG41" s="372"/>
      <c r="AH41" s="372"/>
      <c r="AI41" s="372"/>
      <c r="AJ41" s="372"/>
      <c r="AK41" s="372"/>
      <c r="AL41" s="372"/>
      <c r="AM41" s="372"/>
      <c r="AN41" s="372"/>
      <c r="AO41" s="372"/>
      <c r="AP41" s="372"/>
      <c r="AQ41" s="372"/>
      <c r="AR41" s="372"/>
      <c r="AS41" s="372"/>
      <c r="AT41" s="372"/>
      <c r="AU41" s="372"/>
      <c r="AV41" s="372"/>
      <c r="AW41" s="372"/>
      <c r="AX41" s="372"/>
      <c r="AY41" s="372"/>
      <c r="AZ41" s="372"/>
      <c r="BA41" s="372"/>
      <c r="BB41" s="372"/>
      <c r="BC41" s="372"/>
      <c r="BD41" s="372"/>
      <c r="BE41" s="372"/>
      <c r="BF41" s="372"/>
      <c r="BG41" s="372"/>
      <c r="BH41" s="372"/>
      <c r="BI41" s="372"/>
      <c r="BJ41" s="372"/>
      <c r="BK41" s="372"/>
      <c r="BL41" s="372"/>
      <c r="BM41" s="372"/>
      <c r="BN41" s="372"/>
      <c r="BO41" s="372"/>
      <c r="BP41" s="372"/>
      <c r="BQ41" s="372"/>
      <c r="BR41" s="372"/>
      <c r="BS41" s="372"/>
      <c r="BT41" s="372"/>
    </row>
    <row r="42" spans="1:72" ht="14.25" customHeight="1" x14ac:dyDescent="0.25">
      <c r="A42" s="372" t="s">
        <v>104</v>
      </c>
      <c r="B42" s="372"/>
      <c r="C42" s="372"/>
      <c r="D42" s="373" t="s">
        <v>112</v>
      </c>
      <c r="E42" s="373"/>
      <c r="F42" s="373"/>
      <c r="G42" s="372" t="s">
        <v>108</v>
      </c>
      <c r="H42" s="372"/>
      <c r="I42" s="372"/>
      <c r="J42" s="372"/>
      <c r="K42" s="372"/>
      <c r="L42" s="372"/>
      <c r="M42" s="372" t="s">
        <v>104</v>
      </c>
      <c r="N42" s="372"/>
      <c r="O42" s="372"/>
      <c r="P42" s="373" t="s">
        <v>111</v>
      </c>
      <c r="Q42" s="373"/>
      <c r="R42" s="373"/>
      <c r="S42" s="372" t="s">
        <v>108</v>
      </c>
      <c r="T42" s="372"/>
      <c r="U42" s="372"/>
      <c r="V42" s="372"/>
      <c r="W42" s="372"/>
      <c r="X42" s="372"/>
      <c r="Y42" s="372" t="s">
        <v>104</v>
      </c>
      <c r="Z42" s="372"/>
      <c r="AA42" s="372"/>
      <c r="AB42" s="373" t="s">
        <v>112</v>
      </c>
      <c r="AC42" s="373"/>
      <c r="AD42" s="373"/>
      <c r="AE42" s="372" t="s">
        <v>108</v>
      </c>
      <c r="AF42" s="372"/>
      <c r="AG42" s="372"/>
      <c r="AH42" s="372"/>
      <c r="AI42" s="372"/>
      <c r="AJ42" s="372"/>
      <c r="AK42" s="372" t="s">
        <v>104</v>
      </c>
      <c r="AL42" s="372"/>
      <c r="AM42" s="372"/>
      <c r="AN42" s="373" t="s">
        <v>111</v>
      </c>
      <c r="AO42" s="373"/>
      <c r="AP42" s="373"/>
      <c r="AQ42" s="372" t="s">
        <v>108</v>
      </c>
      <c r="AR42" s="372"/>
      <c r="AS42" s="372"/>
      <c r="AT42" s="372"/>
      <c r="AU42" s="372"/>
      <c r="AV42" s="372"/>
      <c r="AW42" s="372" t="s">
        <v>104</v>
      </c>
      <c r="AX42" s="372"/>
      <c r="AY42" s="372"/>
      <c r="AZ42" s="373" t="s">
        <v>112</v>
      </c>
      <c r="BA42" s="373"/>
      <c r="BB42" s="373"/>
      <c r="BC42" s="372" t="s">
        <v>108</v>
      </c>
      <c r="BD42" s="372"/>
      <c r="BE42" s="372"/>
      <c r="BF42" s="372"/>
      <c r="BG42" s="372"/>
      <c r="BH42" s="372"/>
      <c r="BI42" s="372" t="s">
        <v>104</v>
      </c>
      <c r="BJ42" s="372"/>
      <c r="BK42" s="372"/>
      <c r="BL42" s="373" t="s">
        <v>111</v>
      </c>
      <c r="BM42" s="373"/>
      <c r="BN42" s="373"/>
      <c r="BO42" s="372" t="s">
        <v>108</v>
      </c>
      <c r="BP42" s="372"/>
      <c r="BQ42" s="372"/>
      <c r="BR42" s="372"/>
      <c r="BS42" s="372"/>
      <c r="BT42" s="372"/>
    </row>
    <row r="43" spans="1:72" ht="14.25" customHeight="1" x14ac:dyDescent="0.25">
      <c r="A43" s="372"/>
      <c r="B43" s="372"/>
      <c r="C43" s="372"/>
      <c r="D43" s="373"/>
      <c r="E43" s="373"/>
      <c r="F43" s="373"/>
      <c r="G43" s="372"/>
      <c r="H43" s="372"/>
      <c r="I43" s="372"/>
      <c r="J43" s="372"/>
      <c r="K43" s="372"/>
      <c r="L43" s="372"/>
      <c r="M43" s="372"/>
      <c r="N43" s="372"/>
      <c r="O43" s="372"/>
      <c r="P43" s="373"/>
      <c r="Q43" s="373"/>
      <c r="R43" s="373"/>
      <c r="S43" s="372"/>
      <c r="T43" s="372"/>
      <c r="U43" s="372"/>
      <c r="V43" s="372"/>
      <c r="W43" s="372"/>
      <c r="X43" s="372"/>
      <c r="Y43" s="372"/>
      <c r="Z43" s="372"/>
      <c r="AA43" s="372"/>
      <c r="AB43" s="373"/>
      <c r="AC43" s="373"/>
      <c r="AD43" s="373"/>
      <c r="AE43" s="372"/>
      <c r="AF43" s="372"/>
      <c r="AG43" s="372"/>
      <c r="AH43" s="372"/>
      <c r="AI43" s="372"/>
      <c r="AJ43" s="372"/>
      <c r="AK43" s="372"/>
      <c r="AL43" s="372"/>
      <c r="AM43" s="372"/>
      <c r="AN43" s="373"/>
      <c r="AO43" s="373"/>
      <c r="AP43" s="373"/>
      <c r="AQ43" s="372"/>
      <c r="AR43" s="372"/>
      <c r="AS43" s="372"/>
      <c r="AT43" s="372"/>
      <c r="AU43" s="372"/>
      <c r="AV43" s="372"/>
      <c r="AW43" s="372"/>
      <c r="AX43" s="372"/>
      <c r="AY43" s="372"/>
      <c r="AZ43" s="373"/>
      <c r="BA43" s="373"/>
      <c r="BB43" s="373"/>
      <c r="BC43" s="372"/>
      <c r="BD43" s="372"/>
      <c r="BE43" s="372"/>
      <c r="BF43" s="372"/>
      <c r="BG43" s="372"/>
      <c r="BH43" s="372"/>
      <c r="BI43" s="372"/>
      <c r="BJ43" s="372"/>
      <c r="BK43" s="372"/>
      <c r="BL43" s="373"/>
      <c r="BM43" s="373"/>
      <c r="BN43" s="373"/>
      <c r="BO43" s="372"/>
      <c r="BP43" s="372"/>
      <c r="BQ43" s="372"/>
      <c r="BR43" s="372"/>
      <c r="BS43" s="372"/>
      <c r="BT43" s="372"/>
    </row>
    <row r="44" spans="1:72" x14ac:dyDescent="0.25">
      <c r="A44" s="363"/>
      <c r="B44" s="363"/>
      <c r="C44" s="363"/>
      <c r="D44" s="363"/>
      <c r="E44" s="363"/>
      <c r="F44" s="363"/>
      <c r="G44" s="363"/>
      <c r="H44" s="363"/>
      <c r="I44" s="363"/>
      <c r="J44" s="363"/>
      <c r="K44" s="363"/>
      <c r="L44" s="363"/>
      <c r="M44" s="363"/>
      <c r="N44" s="363"/>
      <c r="O44" s="363"/>
      <c r="P44" s="363"/>
      <c r="Q44" s="363"/>
      <c r="R44" s="363"/>
      <c r="S44" s="363"/>
      <c r="T44" s="363"/>
      <c r="U44" s="363"/>
      <c r="V44" s="363"/>
      <c r="W44" s="363"/>
      <c r="X44" s="363"/>
      <c r="Y44" s="363"/>
      <c r="Z44" s="363"/>
      <c r="AA44" s="363"/>
      <c r="AB44" s="363"/>
      <c r="AC44" s="363"/>
      <c r="AD44" s="363"/>
      <c r="AE44" s="363"/>
      <c r="AF44" s="363"/>
      <c r="AG44" s="363"/>
      <c r="AH44" s="363"/>
      <c r="AI44" s="363"/>
      <c r="AJ44" s="363"/>
      <c r="AK44" s="363"/>
      <c r="AL44" s="363"/>
      <c r="AM44" s="363"/>
      <c r="AN44" s="363"/>
      <c r="AO44" s="363"/>
      <c r="AP44" s="363"/>
      <c r="AQ44" s="363"/>
      <c r="AR44" s="363"/>
      <c r="AS44" s="363"/>
      <c r="AT44" s="363"/>
      <c r="AU44" s="363"/>
      <c r="AV44" s="363"/>
      <c r="AW44" s="363"/>
      <c r="AX44" s="363"/>
      <c r="AY44" s="363"/>
      <c r="AZ44" s="363"/>
      <c r="BA44" s="363"/>
      <c r="BB44" s="363"/>
      <c r="BC44" s="363"/>
      <c r="BD44" s="363"/>
      <c r="BE44" s="363"/>
      <c r="BF44" s="363"/>
      <c r="BG44" s="363"/>
      <c r="BH44" s="363"/>
      <c r="BI44" s="363"/>
      <c r="BJ44" s="363"/>
      <c r="BK44" s="363"/>
      <c r="BL44" s="363"/>
      <c r="BM44" s="363"/>
      <c r="BN44" s="363"/>
      <c r="BO44" s="363"/>
      <c r="BP44" s="363"/>
      <c r="BQ44" s="363"/>
      <c r="BR44" s="363"/>
      <c r="BS44" s="363"/>
      <c r="BT44" s="363"/>
    </row>
    <row r="45" spans="1:72" ht="15.75" customHeight="1" x14ac:dyDescent="0.25">
      <c r="A45" s="363"/>
      <c r="B45" s="363"/>
      <c r="C45" s="363"/>
      <c r="D45" s="363"/>
      <c r="E45" s="363"/>
      <c r="F45" s="363"/>
      <c r="G45" s="363"/>
      <c r="H45" s="363"/>
      <c r="I45" s="363"/>
      <c r="J45" s="363"/>
      <c r="K45" s="363"/>
      <c r="L45" s="363"/>
      <c r="M45" s="363"/>
      <c r="N45" s="363"/>
      <c r="O45" s="363"/>
      <c r="P45" s="363"/>
      <c r="Q45" s="363"/>
      <c r="R45" s="363"/>
      <c r="S45" s="363"/>
      <c r="T45" s="363"/>
      <c r="U45" s="363"/>
      <c r="V45" s="363"/>
      <c r="W45" s="363"/>
      <c r="X45" s="363"/>
      <c r="Y45" s="363"/>
      <c r="Z45" s="363"/>
      <c r="AA45" s="363"/>
      <c r="AB45" s="363"/>
      <c r="AC45" s="363"/>
      <c r="AD45" s="363"/>
      <c r="AE45" s="363"/>
      <c r="AF45" s="363"/>
      <c r="AG45" s="363"/>
      <c r="AH45" s="363"/>
      <c r="AI45" s="363"/>
      <c r="AJ45" s="363"/>
      <c r="AK45" s="363"/>
      <c r="AL45" s="363"/>
      <c r="AM45" s="363"/>
      <c r="AN45" s="363"/>
      <c r="AO45" s="363"/>
      <c r="AP45" s="363"/>
      <c r="AQ45" s="363"/>
      <c r="AR45" s="363"/>
      <c r="AS45" s="363"/>
      <c r="AT45" s="363"/>
      <c r="AU45" s="363"/>
      <c r="AV45" s="363"/>
      <c r="AW45" s="363"/>
      <c r="AX45" s="363"/>
      <c r="AY45" s="363"/>
      <c r="AZ45" s="363"/>
      <c r="BA45" s="363"/>
      <c r="BB45" s="363"/>
      <c r="BC45" s="363"/>
      <c r="BD45" s="363"/>
      <c r="BE45" s="363"/>
      <c r="BF45" s="363"/>
      <c r="BG45" s="363"/>
      <c r="BH45" s="363"/>
      <c r="BI45" s="363"/>
      <c r="BJ45" s="363"/>
      <c r="BK45" s="363"/>
      <c r="BL45" s="363"/>
      <c r="BM45" s="363"/>
      <c r="BN45" s="363"/>
      <c r="BO45" s="363"/>
      <c r="BP45" s="363"/>
      <c r="BQ45" s="363"/>
      <c r="BR45" s="363"/>
      <c r="BS45" s="363"/>
      <c r="BT45" s="363"/>
    </row>
    <row r="46" spans="1:72" ht="15.75" thickBot="1" x14ac:dyDescent="0.3">
      <c r="A46" s="363"/>
      <c r="B46" s="363"/>
      <c r="C46" s="363"/>
      <c r="D46" s="363"/>
      <c r="E46" s="363"/>
      <c r="F46" s="363"/>
      <c r="G46" s="363"/>
      <c r="H46" s="363"/>
      <c r="I46" s="363"/>
      <c r="J46" s="363"/>
      <c r="K46" s="363"/>
      <c r="L46" s="363"/>
      <c r="M46" s="363"/>
      <c r="N46" s="363"/>
      <c r="O46" s="363"/>
      <c r="P46" s="363"/>
      <c r="Q46" s="363"/>
      <c r="R46" s="363"/>
      <c r="S46" s="363"/>
      <c r="T46" s="363"/>
      <c r="U46" s="363"/>
      <c r="V46" s="363"/>
      <c r="W46" s="363"/>
      <c r="X46" s="363"/>
      <c r="Y46" s="363"/>
      <c r="Z46" s="363"/>
      <c r="AA46" s="363"/>
      <c r="AB46" s="363"/>
      <c r="AC46" s="363"/>
      <c r="AD46" s="363"/>
      <c r="AE46" s="363"/>
      <c r="AF46" s="363"/>
      <c r="AG46" s="363"/>
      <c r="AH46" s="363"/>
      <c r="AI46" s="363"/>
      <c r="AJ46" s="363"/>
      <c r="AK46" s="363"/>
      <c r="AL46" s="363"/>
      <c r="AM46" s="363"/>
      <c r="AN46" s="363"/>
      <c r="AO46" s="363"/>
      <c r="AP46" s="363"/>
      <c r="AQ46" s="363"/>
      <c r="AR46" s="363"/>
      <c r="AS46" s="363"/>
      <c r="AT46" s="363"/>
      <c r="AU46" s="363"/>
      <c r="AV46" s="363"/>
      <c r="AW46" s="363"/>
      <c r="AX46" s="363"/>
      <c r="AY46" s="363"/>
      <c r="AZ46" s="363"/>
      <c r="BA46" s="363"/>
      <c r="BB46" s="363"/>
      <c r="BC46" s="363"/>
      <c r="BD46" s="363"/>
      <c r="BE46" s="363"/>
      <c r="BF46" s="363"/>
      <c r="BG46" s="363"/>
      <c r="BH46" s="363"/>
      <c r="BI46" s="363"/>
      <c r="BJ46" s="363"/>
      <c r="BK46" s="363"/>
      <c r="BL46" s="363"/>
      <c r="BM46" s="363"/>
      <c r="BN46" s="363"/>
      <c r="BO46" s="363"/>
      <c r="BP46" s="363"/>
      <c r="BQ46" s="363"/>
      <c r="BR46" s="363"/>
      <c r="BS46" s="363"/>
      <c r="BT46" s="363"/>
    </row>
    <row r="47" spans="1:72" ht="21.75" customHeight="1" thickBot="1" x14ac:dyDescent="0.3">
      <c r="A47" s="92"/>
      <c r="B47" s="92"/>
      <c r="C47" s="364" t="s">
        <v>101</v>
      </c>
      <c r="D47" s="365"/>
      <c r="E47" s="365"/>
      <c r="F47" s="365"/>
      <c r="G47" s="366" t="s">
        <v>102</v>
      </c>
      <c r="H47" s="367"/>
      <c r="I47" s="367"/>
      <c r="J47" s="367"/>
      <c r="K47" s="368"/>
      <c r="L47" s="369" t="s">
        <v>103</v>
      </c>
      <c r="M47" s="92"/>
      <c r="N47" s="92"/>
      <c r="O47" s="364" t="s">
        <v>101</v>
      </c>
      <c r="P47" s="365"/>
      <c r="Q47" s="365"/>
      <c r="R47" s="365"/>
      <c r="S47" s="366" t="s">
        <v>102</v>
      </c>
      <c r="T47" s="367"/>
      <c r="U47" s="367"/>
      <c r="V47" s="367"/>
      <c r="W47" s="368"/>
      <c r="X47" s="369" t="s">
        <v>103</v>
      </c>
      <c r="Y47" s="92"/>
      <c r="Z47" s="92"/>
      <c r="AA47" s="364" t="s">
        <v>101</v>
      </c>
      <c r="AB47" s="365"/>
      <c r="AC47" s="365"/>
      <c r="AD47" s="365"/>
      <c r="AE47" s="366" t="s">
        <v>102</v>
      </c>
      <c r="AF47" s="367"/>
      <c r="AG47" s="367"/>
      <c r="AH47" s="367"/>
      <c r="AI47" s="368"/>
      <c r="AJ47" s="369" t="s">
        <v>103</v>
      </c>
      <c r="AK47" s="92"/>
      <c r="AL47" s="92"/>
      <c r="AM47" s="364" t="s">
        <v>101</v>
      </c>
      <c r="AN47" s="365"/>
      <c r="AO47" s="365"/>
      <c r="AP47" s="365"/>
      <c r="AQ47" s="366" t="s">
        <v>102</v>
      </c>
      <c r="AR47" s="367"/>
      <c r="AS47" s="367"/>
      <c r="AT47" s="367"/>
      <c r="AU47" s="368"/>
      <c r="AV47" s="369" t="s">
        <v>103</v>
      </c>
      <c r="AW47" s="92"/>
      <c r="AX47" s="92"/>
      <c r="AY47" s="364" t="s">
        <v>101</v>
      </c>
      <c r="AZ47" s="365"/>
      <c r="BA47" s="365"/>
      <c r="BB47" s="365"/>
      <c r="BC47" s="366" t="s">
        <v>102</v>
      </c>
      <c r="BD47" s="367"/>
      <c r="BE47" s="367"/>
      <c r="BF47" s="367"/>
      <c r="BG47" s="368"/>
      <c r="BH47" s="369" t="s">
        <v>103</v>
      </c>
      <c r="BI47" s="92"/>
      <c r="BJ47" s="92"/>
      <c r="BK47" s="364" t="s">
        <v>101</v>
      </c>
      <c r="BL47" s="365"/>
      <c r="BM47" s="365"/>
      <c r="BN47" s="365"/>
      <c r="BO47" s="366" t="s">
        <v>102</v>
      </c>
      <c r="BP47" s="367"/>
      <c r="BQ47" s="367"/>
      <c r="BR47" s="367"/>
      <c r="BS47" s="368"/>
      <c r="BT47" s="369" t="s">
        <v>103</v>
      </c>
    </row>
    <row r="48" spans="1:72" ht="26.25" thickBot="1" x14ac:dyDescent="0.3">
      <c r="A48" s="97" t="s">
        <v>57</v>
      </c>
      <c r="B48" s="7" t="s">
        <v>69</v>
      </c>
      <c r="C48" s="8" t="s">
        <v>96</v>
      </c>
      <c r="D48" s="8" t="s">
        <v>97</v>
      </c>
      <c r="E48" s="88" t="s">
        <v>98</v>
      </c>
      <c r="F48" s="90" t="s">
        <v>99</v>
      </c>
      <c r="G48" s="91" t="s">
        <v>96</v>
      </c>
      <c r="H48" s="8" t="s">
        <v>106</v>
      </c>
      <c r="I48" s="88" t="s">
        <v>98</v>
      </c>
      <c r="J48" s="89" t="s">
        <v>99</v>
      </c>
      <c r="K48" s="90" t="s">
        <v>100</v>
      </c>
      <c r="L48" s="370"/>
      <c r="M48" s="97" t="s">
        <v>57</v>
      </c>
      <c r="N48" s="7" t="s">
        <v>69</v>
      </c>
      <c r="O48" s="8" t="s">
        <v>96</v>
      </c>
      <c r="P48" s="8" t="s">
        <v>97</v>
      </c>
      <c r="Q48" s="88" t="s">
        <v>98</v>
      </c>
      <c r="R48" s="90" t="s">
        <v>99</v>
      </c>
      <c r="S48" s="91" t="s">
        <v>96</v>
      </c>
      <c r="T48" s="8" t="s">
        <v>106</v>
      </c>
      <c r="U48" s="88" t="s">
        <v>98</v>
      </c>
      <c r="V48" s="89" t="s">
        <v>99</v>
      </c>
      <c r="W48" s="90" t="s">
        <v>100</v>
      </c>
      <c r="X48" s="370"/>
      <c r="Y48" s="97" t="s">
        <v>57</v>
      </c>
      <c r="Z48" s="7" t="s">
        <v>69</v>
      </c>
      <c r="AA48" s="8" t="s">
        <v>96</v>
      </c>
      <c r="AB48" s="8" t="s">
        <v>97</v>
      </c>
      <c r="AC48" s="88" t="s">
        <v>98</v>
      </c>
      <c r="AD48" s="90" t="s">
        <v>99</v>
      </c>
      <c r="AE48" s="91" t="s">
        <v>96</v>
      </c>
      <c r="AF48" s="8" t="s">
        <v>106</v>
      </c>
      <c r="AG48" s="88" t="s">
        <v>98</v>
      </c>
      <c r="AH48" s="89" t="s">
        <v>99</v>
      </c>
      <c r="AI48" s="90" t="s">
        <v>100</v>
      </c>
      <c r="AJ48" s="370"/>
      <c r="AK48" s="97" t="s">
        <v>57</v>
      </c>
      <c r="AL48" s="7" t="s">
        <v>69</v>
      </c>
      <c r="AM48" s="8" t="s">
        <v>96</v>
      </c>
      <c r="AN48" s="8" t="s">
        <v>97</v>
      </c>
      <c r="AO48" s="88" t="s">
        <v>98</v>
      </c>
      <c r="AP48" s="90" t="s">
        <v>99</v>
      </c>
      <c r="AQ48" s="91" t="s">
        <v>96</v>
      </c>
      <c r="AR48" s="8" t="s">
        <v>106</v>
      </c>
      <c r="AS48" s="88" t="s">
        <v>98</v>
      </c>
      <c r="AT48" s="89" t="s">
        <v>99</v>
      </c>
      <c r="AU48" s="90" t="s">
        <v>100</v>
      </c>
      <c r="AV48" s="370"/>
      <c r="AW48" s="97" t="s">
        <v>57</v>
      </c>
      <c r="AX48" s="7" t="s">
        <v>69</v>
      </c>
      <c r="AY48" s="8" t="s">
        <v>96</v>
      </c>
      <c r="AZ48" s="8" t="s">
        <v>97</v>
      </c>
      <c r="BA48" s="88" t="s">
        <v>98</v>
      </c>
      <c r="BB48" s="90" t="s">
        <v>99</v>
      </c>
      <c r="BC48" s="91" t="s">
        <v>96</v>
      </c>
      <c r="BD48" s="8" t="s">
        <v>106</v>
      </c>
      <c r="BE48" s="88" t="s">
        <v>98</v>
      </c>
      <c r="BF48" s="89" t="s">
        <v>99</v>
      </c>
      <c r="BG48" s="90" t="s">
        <v>100</v>
      </c>
      <c r="BH48" s="370"/>
      <c r="BI48" s="97" t="s">
        <v>57</v>
      </c>
      <c r="BJ48" s="7" t="s">
        <v>69</v>
      </c>
      <c r="BK48" s="8" t="s">
        <v>96</v>
      </c>
      <c r="BL48" s="8" t="s">
        <v>97</v>
      </c>
      <c r="BM48" s="88" t="s">
        <v>98</v>
      </c>
      <c r="BN48" s="90" t="s">
        <v>99</v>
      </c>
      <c r="BO48" s="91" t="s">
        <v>96</v>
      </c>
      <c r="BP48" s="8" t="s">
        <v>106</v>
      </c>
      <c r="BQ48" s="88" t="s">
        <v>98</v>
      </c>
      <c r="BR48" s="89" t="s">
        <v>99</v>
      </c>
      <c r="BS48" s="90" t="s">
        <v>100</v>
      </c>
      <c r="BT48" s="370"/>
    </row>
    <row r="49" spans="1:72" x14ac:dyDescent="0.25">
      <c r="A49" s="98">
        <v>26</v>
      </c>
      <c r="B49" s="100"/>
      <c r="C49" s="106"/>
      <c r="D49" s="102"/>
      <c r="E49" s="103"/>
      <c r="F49" s="107"/>
      <c r="G49" s="9"/>
      <c r="H49" s="10"/>
      <c r="I49" s="10"/>
      <c r="J49" s="10"/>
      <c r="K49" s="11"/>
      <c r="L49" s="86"/>
      <c r="M49" s="98">
        <v>76</v>
      </c>
      <c r="N49" s="100"/>
      <c r="O49" s="106"/>
      <c r="P49" s="102"/>
      <c r="Q49" s="103"/>
      <c r="R49" s="107"/>
      <c r="S49" s="9"/>
      <c r="T49" s="10"/>
      <c r="U49" s="10"/>
      <c r="V49" s="10"/>
      <c r="W49" s="11"/>
      <c r="X49" s="86"/>
      <c r="Y49" s="98">
        <v>26</v>
      </c>
      <c r="Z49" s="100"/>
      <c r="AA49" s="106"/>
      <c r="AB49" s="102"/>
      <c r="AC49" s="103"/>
      <c r="AD49" s="107"/>
      <c r="AE49" s="9"/>
      <c r="AF49" s="10"/>
      <c r="AG49" s="10"/>
      <c r="AH49" s="10"/>
      <c r="AI49" s="11"/>
      <c r="AJ49" s="86"/>
      <c r="AK49" s="98">
        <v>76</v>
      </c>
      <c r="AL49" s="100"/>
      <c r="AM49" s="106"/>
      <c r="AN49" s="102"/>
      <c r="AO49" s="103"/>
      <c r="AP49" s="107"/>
      <c r="AQ49" s="9"/>
      <c r="AR49" s="10"/>
      <c r="AS49" s="10"/>
      <c r="AT49" s="10"/>
      <c r="AU49" s="11"/>
      <c r="AV49" s="86"/>
      <c r="AW49" s="98">
        <v>26</v>
      </c>
      <c r="AX49" s="100"/>
      <c r="AY49" s="106"/>
      <c r="AZ49" s="102"/>
      <c r="BA49" s="103"/>
      <c r="BB49" s="107"/>
      <c r="BC49" s="9"/>
      <c r="BD49" s="10"/>
      <c r="BE49" s="10"/>
      <c r="BF49" s="10"/>
      <c r="BG49" s="11"/>
      <c r="BH49" s="86"/>
      <c r="BI49" s="98">
        <v>76</v>
      </c>
      <c r="BJ49" s="100"/>
      <c r="BK49" s="106"/>
      <c r="BL49" s="102"/>
      <c r="BM49" s="103"/>
      <c r="BN49" s="107"/>
      <c r="BO49" s="9"/>
      <c r="BP49" s="10"/>
      <c r="BQ49" s="10"/>
      <c r="BR49" s="10"/>
      <c r="BS49" s="11"/>
      <c r="BT49" s="86"/>
    </row>
    <row r="50" spans="1:72" x14ac:dyDescent="0.25">
      <c r="A50" s="98">
        <v>27</v>
      </c>
      <c r="B50" s="99"/>
      <c r="C50" s="108"/>
      <c r="D50" s="104"/>
      <c r="E50" s="105"/>
      <c r="F50" s="109"/>
      <c r="G50" s="114"/>
      <c r="H50" s="96"/>
      <c r="I50" s="96"/>
      <c r="J50" s="96"/>
      <c r="K50" s="115"/>
      <c r="L50" s="98"/>
      <c r="M50" s="98">
        <v>77</v>
      </c>
      <c r="N50" s="99"/>
      <c r="O50" s="108"/>
      <c r="P50" s="104"/>
      <c r="Q50" s="105"/>
      <c r="R50" s="109"/>
      <c r="S50" s="114"/>
      <c r="T50" s="96"/>
      <c r="U50" s="96"/>
      <c r="V50" s="96"/>
      <c r="W50" s="115"/>
      <c r="X50" s="98"/>
      <c r="Y50" s="98">
        <v>27</v>
      </c>
      <c r="Z50" s="99"/>
      <c r="AA50" s="108"/>
      <c r="AB50" s="104"/>
      <c r="AC50" s="105"/>
      <c r="AD50" s="109"/>
      <c r="AE50" s="114"/>
      <c r="AF50" s="96"/>
      <c r="AG50" s="96"/>
      <c r="AH50" s="96"/>
      <c r="AI50" s="115"/>
      <c r="AJ50" s="98"/>
      <c r="AK50" s="98">
        <v>77</v>
      </c>
      <c r="AL50" s="99"/>
      <c r="AM50" s="108"/>
      <c r="AN50" s="104"/>
      <c r="AO50" s="105"/>
      <c r="AP50" s="109"/>
      <c r="AQ50" s="114"/>
      <c r="AR50" s="96"/>
      <c r="AS50" s="96"/>
      <c r="AT50" s="96"/>
      <c r="AU50" s="115"/>
      <c r="AV50" s="98"/>
      <c r="AW50" s="98">
        <v>27</v>
      </c>
      <c r="AX50" s="99"/>
      <c r="AY50" s="108"/>
      <c r="AZ50" s="104"/>
      <c r="BA50" s="105"/>
      <c r="BB50" s="109"/>
      <c r="BC50" s="114"/>
      <c r="BD50" s="96"/>
      <c r="BE50" s="96"/>
      <c r="BF50" s="96"/>
      <c r="BG50" s="115"/>
      <c r="BH50" s="98"/>
      <c r="BI50" s="98">
        <v>77</v>
      </c>
      <c r="BJ50" s="99"/>
      <c r="BK50" s="108"/>
      <c r="BL50" s="104"/>
      <c r="BM50" s="105"/>
      <c r="BN50" s="109"/>
      <c r="BO50" s="114"/>
      <c r="BP50" s="96"/>
      <c r="BQ50" s="96"/>
      <c r="BR50" s="96"/>
      <c r="BS50" s="115"/>
      <c r="BT50" s="98"/>
    </row>
    <row r="51" spans="1:72" x14ac:dyDescent="0.25">
      <c r="A51" s="98">
        <v>28</v>
      </c>
      <c r="B51" s="99"/>
      <c r="C51" s="108"/>
      <c r="D51" s="104"/>
      <c r="E51" s="105"/>
      <c r="F51" s="109"/>
      <c r="G51" s="114"/>
      <c r="H51" s="96"/>
      <c r="I51" s="96"/>
      <c r="J51" s="96"/>
      <c r="K51" s="115"/>
      <c r="L51" s="98"/>
      <c r="M51" s="98">
        <v>78</v>
      </c>
      <c r="N51" s="99"/>
      <c r="O51" s="108"/>
      <c r="P51" s="104"/>
      <c r="Q51" s="105"/>
      <c r="R51" s="109"/>
      <c r="S51" s="114"/>
      <c r="T51" s="96"/>
      <c r="U51" s="96"/>
      <c r="V51" s="96"/>
      <c r="W51" s="115"/>
      <c r="X51" s="98"/>
      <c r="Y51" s="98">
        <v>28</v>
      </c>
      <c r="Z51" s="99"/>
      <c r="AA51" s="108"/>
      <c r="AB51" s="104"/>
      <c r="AC51" s="105"/>
      <c r="AD51" s="109"/>
      <c r="AE51" s="114"/>
      <c r="AF51" s="96"/>
      <c r="AG51" s="96"/>
      <c r="AH51" s="96"/>
      <c r="AI51" s="115"/>
      <c r="AJ51" s="98"/>
      <c r="AK51" s="98">
        <v>78</v>
      </c>
      <c r="AL51" s="99"/>
      <c r="AM51" s="108"/>
      <c r="AN51" s="104"/>
      <c r="AO51" s="105"/>
      <c r="AP51" s="109"/>
      <c r="AQ51" s="114"/>
      <c r="AR51" s="96"/>
      <c r="AS51" s="96"/>
      <c r="AT51" s="96"/>
      <c r="AU51" s="115"/>
      <c r="AV51" s="98"/>
      <c r="AW51" s="98">
        <v>28</v>
      </c>
      <c r="AX51" s="99"/>
      <c r="AY51" s="108"/>
      <c r="AZ51" s="104"/>
      <c r="BA51" s="105"/>
      <c r="BB51" s="109"/>
      <c r="BC51" s="114"/>
      <c r="BD51" s="96"/>
      <c r="BE51" s="96"/>
      <c r="BF51" s="96"/>
      <c r="BG51" s="115"/>
      <c r="BH51" s="98"/>
      <c r="BI51" s="98">
        <v>78</v>
      </c>
      <c r="BJ51" s="99"/>
      <c r="BK51" s="108"/>
      <c r="BL51" s="104"/>
      <c r="BM51" s="105"/>
      <c r="BN51" s="109"/>
      <c r="BO51" s="114"/>
      <c r="BP51" s="96"/>
      <c r="BQ51" s="96"/>
      <c r="BR51" s="96"/>
      <c r="BS51" s="115"/>
      <c r="BT51" s="98"/>
    </row>
    <row r="52" spans="1:72" x14ac:dyDescent="0.25">
      <c r="A52" s="98">
        <v>29</v>
      </c>
      <c r="B52" s="99"/>
      <c r="C52" s="108"/>
      <c r="D52" s="104"/>
      <c r="E52" s="105"/>
      <c r="F52" s="109"/>
      <c r="G52" s="114"/>
      <c r="H52" s="96"/>
      <c r="I52" s="96"/>
      <c r="J52" s="96"/>
      <c r="K52" s="115"/>
      <c r="L52" s="98"/>
      <c r="M52" s="98">
        <v>79</v>
      </c>
      <c r="N52" s="99"/>
      <c r="O52" s="108"/>
      <c r="P52" s="104"/>
      <c r="Q52" s="105"/>
      <c r="R52" s="109"/>
      <c r="S52" s="114"/>
      <c r="T52" s="96"/>
      <c r="U52" s="96"/>
      <c r="V52" s="96"/>
      <c r="W52" s="115"/>
      <c r="X52" s="98"/>
      <c r="Y52" s="98">
        <v>29</v>
      </c>
      <c r="Z52" s="99"/>
      <c r="AA52" s="108"/>
      <c r="AB52" s="104"/>
      <c r="AC52" s="105"/>
      <c r="AD52" s="109"/>
      <c r="AE52" s="114"/>
      <c r="AF52" s="96"/>
      <c r="AG52" s="96"/>
      <c r="AH52" s="96"/>
      <c r="AI52" s="115"/>
      <c r="AJ52" s="98"/>
      <c r="AK52" s="98">
        <v>79</v>
      </c>
      <c r="AL52" s="99"/>
      <c r="AM52" s="108"/>
      <c r="AN52" s="104"/>
      <c r="AO52" s="105"/>
      <c r="AP52" s="109"/>
      <c r="AQ52" s="114"/>
      <c r="AR52" s="96"/>
      <c r="AS52" s="96"/>
      <c r="AT52" s="96"/>
      <c r="AU52" s="115"/>
      <c r="AV52" s="98"/>
      <c r="AW52" s="98">
        <v>29</v>
      </c>
      <c r="AX52" s="99"/>
      <c r="AY52" s="108"/>
      <c r="AZ52" s="104"/>
      <c r="BA52" s="105"/>
      <c r="BB52" s="109"/>
      <c r="BC52" s="114"/>
      <c r="BD52" s="96"/>
      <c r="BE52" s="96"/>
      <c r="BF52" s="96"/>
      <c r="BG52" s="115"/>
      <c r="BH52" s="98"/>
      <c r="BI52" s="98">
        <v>79</v>
      </c>
      <c r="BJ52" s="99"/>
      <c r="BK52" s="108"/>
      <c r="BL52" s="104"/>
      <c r="BM52" s="105"/>
      <c r="BN52" s="109"/>
      <c r="BO52" s="114"/>
      <c r="BP52" s="96"/>
      <c r="BQ52" s="96"/>
      <c r="BR52" s="96"/>
      <c r="BS52" s="115"/>
      <c r="BT52" s="98"/>
    </row>
    <row r="53" spans="1:72" x14ac:dyDescent="0.25">
      <c r="A53" s="98">
        <v>30</v>
      </c>
      <c r="B53" s="99"/>
      <c r="C53" s="108"/>
      <c r="D53" s="104"/>
      <c r="E53" s="105"/>
      <c r="F53" s="109"/>
      <c r="G53" s="114"/>
      <c r="H53" s="96"/>
      <c r="I53" s="96"/>
      <c r="J53" s="96"/>
      <c r="K53" s="115"/>
      <c r="L53" s="98"/>
      <c r="M53" s="98">
        <v>80</v>
      </c>
      <c r="N53" s="99"/>
      <c r="O53" s="108"/>
      <c r="P53" s="104"/>
      <c r="Q53" s="105"/>
      <c r="R53" s="109"/>
      <c r="S53" s="114"/>
      <c r="T53" s="96"/>
      <c r="U53" s="96"/>
      <c r="V53" s="96"/>
      <c r="W53" s="115"/>
      <c r="X53" s="98"/>
      <c r="Y53" s="98">
        <v>30</v>
      </c>
      <c r="Z53" s="99"/>
      <c r="AA53" s="108"/>
      <c r="AB53" s="104"/>
      <c r="AC53" s="105"/>
      <c r="AD53" s="109"/>
      <c r="AE53" s="114"/>
      <c r="AF53" s="96"/>
      <c r="AG53" s="96"/>
      <c r="AH53" s="96"/>
      <c r="AI53" s="115"/>
      <c r="AJ53" s="98"/>
      <c r="AK53" s="98">
        <v>80</v>
      </c>
      <c r="AL53" s="99"/>
      <c r="AM53" s="108"/>
      <c r="AN53" s="104"/>
      <c r="AO53" s="105"/>
      <c r="AP53" s="109"/>
      <c r="AQ53" s="114"/>
      <c r="AR53" s="96"/>
      <c r="AS53" s="96"/>
      <c r="AT53" s="96"/>
      <c r="AU53" s="115"/>
      <c r="AV53" s="98"/>
      <c r="AW53" s="98">
        <v>30</v>
      </c>
      <c r="AX53" s="99"/>
      <c r="AY53" s="108"/>
      <c r="AZ53" s="104"/>
      <c r="BA53" s="105"/>
      <c r="BB53" s="109"/>
      <c r="BC53" s="114"/>
      <c r="BD53" s="96"/>
      <c r="BE53" s="96"/>
      <c r="BF53" s="96"/>
      <c r="BG53" s="115"/>
      <c r="BH53" s="98"/>
      <c r="BI53" s="98">
        <v>80</v>
      </c>
      <c r="BJ53" s="99"/>
      <c r="BK53" s="108"/>
      <c r="BL53" s="104"/>
      <c r="BM53" s="105"/>
      <c r="BN53" s="109"/>
      <c r="BO53" s="114"/>
      <c r="BP53" s="96"/>
      <c r="BQ53" s="96"/>
      <c r="BR53" s="96"/>
      <c r="BS53" s="115"/>
      <c r="BT53" s="98"/>
    </row>
    <row r="54" spans="1:72" x14ac:dyDescent="0.25">
      <c r="A54" s="98">
        <v>31</v>
      </c>
      <c r="B54" s="99"/>
      <c r="C54" s="108"/>
      <c r="D54" s="104"/>
      <c r="E54" s="105"/>
      <c r="F54" s="109"/>
      <c r="G54" s="114"/>
      <c r="H54" s="96"/>
      <c r="I54" s="96"/>
      <c r="J54" s="96"/>
      <c r="K54" s="115"/>
      <c r="L54" s="98"/>
      <c r="M54" s="98">
        <v>81</v>
      </c>
      <c r="N54" s="99"/>
      <c r="O54" s="108"/>
      <c r="P54" s="104"/>
      <c r="Q54" s="105"/>
      <c r="R54" s="109"/>
      <c r="S54" s="114"/>
      <c r="T54" s="96"/>
      <c r="U54" s="96"/>
      <c r="V54" s="96"/>
      <c r="W54" s="115"/>
      <c r="X54" s="98"/>
      <c r="Y54" s="98">
        <v>31</v>
      </c>
      <c r="Z54" s="99"/>
      <c r="AA54" s="108"/>
      <c r="AB54" s="104"/>
      <c r="AC54" s="105"/>
      <c r="AD54" s="109"/>
      <c r="AE54" s="114"/>
      <c r="AF54" s="96"/>
      <c r="AG54" s="96"/>
      <c r="AH54" s="96"/>
      <c r="AI54" s="115"/>
      <c r="AJ54" s="98"/>
      <c r="AK54" s="98">
        <v>81</v>
      </c>
      <c r="AL54" s="99"/>
      <c r="AM54" s="108"/>
      <c r="AN54" s="104"/>
      <c r="AO54" s="105"/>
      <c r="AP54" s="109"/>
      <c r="AQ54" s="114"/>
      <c r="AR54" s="96"/>
      <c r="AS54" s="96"/>
      <c r="AT54" s="96"/>
      <c r="AU54" s="115"/>
      <c r="AV54" s="98"/>
      <c r="AW54" s="98">
        <v>31</v>
      </c>
      <c r="AX54" s="99"/>
      <c r="AY54" s="108"/>
      <c r="AZ54" s="104"/>
      <c r="BA54" s="105"/>
      <c r="BB54" s="109"/>
      <c r="BC54" s="114"/>
      <c r="BD54" s="96"/>
      <c r="BE54" s="96"/>
      <c r="BF54" s="96"/>
      <c r="BG54" s="115"/>
      <c r="BH54" s="98"/>
      <c r="BI54" s="98">
        <v>81</v>
      </c>
      <c r="BJ54" s="99"/>
      <c r="BK54" s="108"/>
      <c r="BL54" s="104"/>
      <c r="BM54" s="105"/>
      <c r="BN54" s="109"/>
      <c r="BO54" s="114"/>
      <c r="BP54" s="96"/>
      <c r="BQ54" s="96"/>
      <c r="BR54" s="96"/>
      <c r="BS54" s="115"/>
      <c r="BT54" s="98"/>
    </row>
    <row r="55" spans="1:72" x14ac:dyDescent="0.25">
      <c r="A55" s="98">
        <v>32</v>
      </c>
      <c r="B55" s="99"/>
      <c r="C55" s="108"/>
      <c r="D55" s="104"/>
      <c r="E55" s="105"/>
      <c r="F55" s="109"/>
      <c r="G55" s="114"/>
      <c r="H55" s="96"/>
      <c r="I55" s="96"/>
      <c r="J55" s="96"/>
      <c r="K55" s="115"/>
      <c r="L55" s="98"/>
      <c r="M55" s="98">
        <v>82</v>
      </c>
      <c r="N55" s="99"/>
      <c r="O55" s="108"/>
      <c r="P55" s="104"/>
      <c r="Q55" s="105"/>
      <c r="R55" s="109"/>
      <c r="S55" s="114"/>
      <c r="T55" s="96"/>
      <c r="U55" s="96"/>
      <c r="V55" s="96"/>
      <c r="W55" s="115"/>
      <c r="X55" s="98"/>
      <c r="Y55" s="98">
        <v>32</v>
      </c>
      <c r="Z55" s="99"/>
      <c r="AA55" s="108"/>
      <c r="AB55" s="104"/>
      <c r="AC55" s="105"/>
      <c r="AD55" s="109"/>
      <c r="AE55" s="114"/>
      <c r="AF55" s="96"/>
      <c r="AG55" s="96"/>
      <c r="AH55" s="96"/>
      <c r="AI55" s="115"/>
      <c r="AJ55" s="98"/>
      <c r="AK55" s="98">
        <v>82</v>
      </c>
      <c r="AL55" s="99"/>
      <c r="AM55" s="108"/>
      <c r="AN55" s="104"/>
      <c r="AO55" s="105"/>
      <c r="AP55" s="109"/>
      <c r="AQ55" s="114"/>
      <c r="AR55" s="96"/>
      <c r="AS55" s="96"/>
      <c r="AT55" s="96"/>
      <c r="AU55" s="115"/>
      <c r="AV55" s="98"/>
      <c r="AW55" s="98">
        <v>32</v>
      </c>
      <c r="AX55" s="99"/>
      <c r="AY55" s="108"/>
      <c r="AZ55" s="104"/>
      <c r="BA55" s="105"/>
      <c r="BB55" s="109"/>
      <c r="BC55" s="114"/>
      <c r="BD55" s="96"/>
      <c r="BE55" s="96"/>
      <c r="BF55" s="96"/>
      <c r="BG55" s="115"/>
      <c r="BH55" s="98"/>
      <c r="BI55" s="98">
        <v>82</v>
      </c>
      <c r="BJ55" s="99"/>
      <c r="BK55" s="108"/>
      <c r="BL55" s="104"/>
      <c r="BM55" s="105"/>
      <c r="BN55" s="109"/>
      <c r="BO55" s="114"/>
      <c r="BP55" s="96"/>
      <c r="BQ55" s="96"/>
      <c r="BR55" s="96"/>
      <c r="BS55" s="115"/>
      <c r="BT55" s="98"/>
    </row>
    <row r="56" spans="1:72" x14ac:dyDescent="0.25">
      <c r="A56" s="98">
        <v>33</v>
      </c>
      <c r="B56" s="99"/>
      <c r="C56" s="108"/>
      <c r="D56" s="104"/>
      <c r="E56" s="105"/>
      <c r="F56" s="109"/>
      <c r="G56" s="114"/>
      <c r="H56" s="96"/>
      <c r="I56" s="96"/>
      <c r="J56" s="96"/>
      <c r="K56" s="115"/>
      <c r="L56" s="98"/>
      <c r="M56" s="98">
        <v>83</v>
      </c>
      <c r="N56" s="99"/>
      <c r="O56" s="108"/>
      <c r="P56" s="104"/>
      <c r="Q56" s="105"/>
      <c r="R56" s="109"/>
      <c r="S56" s="114"/>
      <c r="T56" s="96"/>
      <c r="U56" s="96"/>
      <c r="V56" s="96"/>
      <c r="W56" s="115"/>
      <c r="X56" s="98"/>
      <c r="Y56" s="98">
        <v>33</v>
      </c>
      <c r="Z56" s="99"/>
      <c r="AA56" s="108"/>
      <c r="AB56" s="104"/>
      <c r="AC56" s="105"/>
      <c r="AD56" s="109"/>
      <c r="AE56" s="114"/>
      <c r="AF56" s="96"/>
      <c r="AG56" s="96"/>
      <c r="AH56" s="96"/>
      <c r="AI56" s="115"/>
      <c r="AJ56" s="98"/>
      <c r="AK56" s="98">
        <v>83</v>
      </c>
      <c r="AL56" s="99"/>
      <c r="AM56" s="108"/>
      <c r="AN56" s="104"/>
      <c r="AO56" s="105"/>
      <c r="AP56" s="109"/>
      <c r="AQ56" s="114"/>
      <c r="AR56" s="96"/>
      <c r="AS56" s="96"/>
      <c r="AT56" s="96"/>
      <c r="AU56" s="115"/>
      <c r="AV56" s="98"/>
      <c r="AW56" s="98">
        <v>33</v>
      </c>
      <c r="AX56" s="99"/>
      <c r="AY56" s="108"/>
      <c r="AZ56" s="104"/>
      <c r="BA56" s="105"/>
      <c r="BB56" s="109"/>
      <c r="BC56" s="114"/>
      <c r="BD56" s="96"/>
      <c r="BE56" s="96"/>
      <c r="BF56" s="96"/>
      <c r="BG56" s="115"/>
      <c r="BH56" s="98"/>
      <c r="BI56" s="98">
        <v>83</v>
      </c>
      <c r="BJ56" s="99"/>
      <c r="BK56" s="108"/>
      <c r="BL56" s="104"/>
      <c r="BM56" s="105"/>
      <c r="BN56" s="109"/>
      <c r="BO56" s="114"/>
      <c r="BP56" s="96"/>
      <c r="BQ56" s="96"/>
      <c r="BR56" s="96"/>
      <c r="BS56" s="115"/>
      <c r="BT56" s="98"/>
    </row>
    <row r="57" spans="1:72" x14ac:dyDescent="0.25">
      <c r="A57" s="98">
        <v>34</v>
      </c>
      <c r="B57" s="99"/>
      <c r="C57" s="108"/>
      <c r="D57" s="104"/>
      <c r="E57" s="105"/>
      <c r="F57" s="109"/>
      <c r="G57" s="114"/>
      <c r="H57" s="96"/>
      <c r="I57" s="96"/>
      <c r="J57" s="96"/>
      <c r="K57" s="115"/>
      <c r="L57" s="98"/>
      <c r="M57" s="98">
        <v>84</v>
      </c>
      <c r="N57" s="99"/>
      <c r="O57" s="108"/>
      <c r="P57" s="104"/>
      <c r="Q57" s="105"/>
      <c r="R57" s="109"/>
      <c r="S57" s="114"/>
      <c r="T57" s="96"/>
      <c r="U57" s="96"/>
      <c r="V57" s="96"/>
      <c r="W57" s="115"/>
      <c r="X57" s="98"/>
      <c r="Y57" s="98">
        <v>34</v>
      </c>
      <c r="Z57" s="99"/>
      <c r="AA57" s="108"/>
      <c r="AB57" s="104"/>
      <c r="AC57" s="105"/>
      <c r="AD57" s="109"/>
      <c r="AE57" s="114"/>
      <c r="AF57" s="96"/>
      <c r="AG57" s="96"/>
      <c r="AH57" s="96"/>
      <c r="AI57" s="115"/>
      <c r="AJ57" s="98"/>
      <c r="AK57" s="98">
        <v>84</v>
      </c>
      <c r="AL57" s="99"/>
      <c r="AM57" s="108"/>
      <c r="AN57" s="104"/>
      <c r="AO57" s="105"/>
      <c r="AP57" s="109"/>
      <c r="AQ57" s="114"/>
      <c r="AR57" s="96"/>
      <c r="AS57" s="96"/>
      <c r="AT57" s="96"/>
      <c r="AU57" s="115"/>
      <c r="AV57" s="98"/>
      <c r="AW57" s="98">
        <v>34</v>
      </c>
      <c r="AX57" s="99"/>
      <c r="AY57" s="108"/>
      <c r="AZ57" s="104"/>
      <c r="BA57" s="105"/>
      <c r="BB57" s="109"/>
      <c r="BC57" s="114"/>
      <c r="BD57" s="96"/>
      <c r="BE57" s="96"/>
      <c r="BF57" s="96"/>
      <c r="BG57" s="115"/>
      <c r="BH57" s="98"/>
      <c r="BI57" s="98">
        <v>84</v>
      </c>
      <c r="BJ57" s="99"/>
      <c r="BK57" s="108"/>
      <c r="BL57" s="104"/>
      <c r="BM57" s="105"/>
      <c r="BN57" s="109"/>
      <c r="BO57" s="114"/>
      <c r="BP57" s="96"/>
      <c r="BQ57" s="96"/>
      <c r="BR57" s="96"/>
      <c r="BS57" s="115"/>
      <c r="BT57" s="98"/>
    </row>
    <row r="58" spans="1:72" x14ac:dyDescent="0.25">
      <c r="A58" s="98">
        <v>35</v>
      </c>
      <c r="B58" s="99"/>
      <c r="C58" s="108"/>
      <c r="D58" s="104"/>
      <c r="E58" s="105"/>
      <c r="F58" s="109"/>
      <c r="G58" s="114"/>
      <c r="H58" s="96"/>
      <c r="I58" s="96"/>
      <c r="J58" s="96"/>
      <c r="K58" s="115"/>
      <c r="L58" s="98"/>
      <c r="M58" s="98">
        <v>85</v>
      </c>
      <c r="N58" s="99"/>
      <c r="O58" s="108"/>
      <c r="P58" s="104"/>
      <c r="Q58" s="105"/>
      <c r="R58" s="109"/>
      <c r="S58" s="114"/>
      <c r="T58" s="96"/>
      <c r="U58" s="96"/>
      <c r="V58" s="96"/>
      <c r="W58" s="115"/>
      <c r="X58" s="98"/>
      <c r="Y58" s="98">
        <v>35</v>
      </c>
      <c r="Z58" s="99"/>
      <c r="AA58" s="108"/>
      <c r="AB58" s="104"/>
      <c r="AC58" s="105"/>
      <c r="AD58" s="109"/>
      <c r="AE58" s="114"/>
      <c r="AF58" s="96"/>
      <c r="AG58" s="96"/>
      <c r="AH58" s="96"/>
      <c r="AI58" s="115"/>
      <c r="AJ58" s="98"/>
      <c r="AK58" s="98">
        <v>85</v>
      </c>
      <c r="AL58" s="99"/>
      <c r="AM58" s="108"/>
      <c r="AN58" s="104"/>
      <c r="AO58" s="105"/>
      <c r="AP58" s="109"/>
      <c r="AQ58" s="114"/>
      <c r="AR58" s="96"/>
      <c r="AS58" s="96"/>
      <c r="AT58" s="96"/>
      <c r="AU58" s="115"/>
      <c r="AV58" s="98"/>
      <c r="AW58" s="98">
        <v>35</v>
      </c>
      <c r="AX58" s="99"/>
      <c r="AY58" s="108"/>
      <c r="AZ58" s="104"/>
      <c r="BA58" s="105"/>
      <c r="BB58" s="109"/>
      <c r="BC58" s="114"/>
      <c r="BD58" s="96"/>
      <c r="BE58" s="96"/>
      <c r="BF58" s="96"/>
      <c r="BG58" s="115"/>
      <c r="BH58" s="98"/>
      <c r="BI58" s="98">
        <v>85</v>
      </c>
      <c r="BJ58" s="99"/>
      <c r="BK58" s="108"/>
      <c r="BL58" s="104"/>
      <c r="BM58" s="105"/>
      <c r="BN58" s="109"/>
      <c r="BO58" s="114"/>
      <c r="BP58" s="96"/>
      <c r="BQ58" s="96"/>
      <c r="BR58" s="96"/>
      <c r="BS58" s="115"/>
      <c r="BT58" s="98"/>
    </row>
    <row r="59" spans="1:72" x14ac:dyDescent="0.25">
      <c r="A59" s="98">
        <v>36</v>
      </c>
      <c r="B59" s="99"/>
      <c r="C59" s="108"/>
      <c r="D59" s="104"/>
      <c r="E59" s="105"/>
      <c r="F59" s="109"/>
      <c r="G59" s="114"/>
      <c r="H59" s="96"/>
      <c r="I59" s="96"/>
      <c r="J59" s="96"/>
      <c r="K59" s="115"/>
      <c r="L59" s="98"/>
      <c r="M59" s="98">
        <v>86</v>
      </c>
      <c r="N59" s="99"/>
      <c r="O59" s="108"/>
      <c r="P59" s="104"/>
      <c r="Q59" s="105"/>
      <c r="R59" s="109"/>
      <c r="S59" s="114"/>
      <c r="T59" s="96"/>
      <c r="U59" s="96"/>
      <c r="V59" s="96"/>
      <c r="W59" s="115"/>
      <c r="X59" s="98"/>
      <c r="Y59" s="98">
        <v>36</v>
      </c>
      <c r="Z59" s="99"/>
      <c r="AA59" s="108"/>
      <c r="AB59" s="104"/>
      <c r="AC59" s="105"/>
      <c r="AD59" s="109"/>
      <c r="AE59" s="114"/>
      <c r="AF59" s="96"/>
      <c r="AG59" s="96"/>
      <c r="AH59" s="96"/>
      <c r="AI59" s="115"/>
      <c r="AJ59" s="98"/>
      <c r="AK59" s="98">
        <v>86</v>
      </c>
      <c r="AL59" s="99"/>
      <c r="AM59" s="108"/>
      <c r="AN59" s="104"/>
      <c r="AO59" s="105"/>
      <c r="AP59" s="109"/>
      <c r="AQ59" s="114"/>
      <c r="AR59" s="96"/>
      <c r="AS59" s="96"/>
      <c r="AT59" s="96"/>
      <c r="AU59" s="115"/>
      <c r="AV59" s="98"/>
      <c r="AW59" s="98">
        <v>36</v>
      </c>
      <c r="AX59" s="99"/>
      <c r="AY59" s="108"/>
      <c r="AZ59" s="104"/>
      <c r="BA59" s="105"/>
      <c r="BB59" s="109"/>
      <c r="BC59" s="114"/>
      <c r="BD59" s="96"/>
      <c r="BE59" s="96"/>
      <c r="BF59" s="96"/>
      <c r="BG59" s="115"/>
      <c r="BH59" s="98"/>
      <c r="BI59" s="98">
        <v>86</v>
      </c>
      <c r="BJ59" s="99"/>
      <c r="BK59" s="108"/>
      <c r="BL59" s="104"/>
      <c r="BM59" s="105"/>
      <c r="BN59" s="109"/>
      <c r="BO59" s="114"/>
      <c r="BP59" s="96"/>
      <c r="BQ59" s="96"/>
      <c r="BR59" s="96"/>
      <c r="BS59" s="115"/>
      <c r="BT59" s="98"/>
    </row>
    <row r="60" spans="1:72" x14ac:dyDescent="0.25">
      <c r="A60" s="98">
        <v>37</v>
      </c>
      <c r="B60" s="99"/>
      <c r="C60" s="108"/>
      <c r="D60" s="104"/>
      <c r="E60" s="105"/>
      <c r="F60" s="109"/>
      <c r="G60" s="114"/>
      <c r="H60" s="96"/>
      <c r="I60" s="96"/>
      <c r="J60" s="96"/>
      <c r="K60" s="115"/>
      <c r="L60" s="98"/>
      <c r="M60" s="98">
        <v>87</v>
      </c>
      <c r="N60" s="99"/>
      <c r="O60" s="108"/>
      <c r="P60" s="104"/>
      <c r="Q60" s="105"/>
      <c r="R60" s="109"/>
      <c r="S60" s="114"/>
      <c r="T60" s="96"/>
      <c r="U60" s="96"/>
      <c r="V60" s="96"/>
      <c r="W60" s="115"/>
      <c r="X60" s="98"/>
      <c r="Y60" s="98">
        <v>37</v>
      </c>
      <c r="Z60" s="99"/>
      <c r="AA60" s="108"/>
      <c r="AB60" s="104"/>
      <c r="AC60" s="105"/>
      <c r="AD60" s="109"/>
      <c r="AE60" s="114"/>
      <c r="AF60" s="96"/>
      <c r="AG60" s="96"/>
      <c r="AH60" s="96"/>
      <c r="AI60" s="115"/>
      <c r="AJ60" s="98"/>
      <c r="AK60" s="98">
        <v>87</v>
      </c>
      <c r="AL60" s="99"/>
      <c r="AM60" s="108"/>
      <c r="AN60" s="104"/>
      <c r="AO60" s="105"/>
      <c r="AP60" s="109"/>
      <c r="AQ60" s="114"/>
      <c r="AR60" s="96"/>
      <c r="AS60" s="96"/>
      <c r="AT60" s="96"/>
      <c r="AU60" s="115"/>
      <c r="AV60" s="98"/>
      <c r="AW60" s="98">
        <v>37</v>
      </c>
      <c r="AX60" s="99"/>
      <c r="AY60" s="108"/>
      <c r="AZ60" s="104"/>
      <c r="BA60" s="105"/>
      <c r="BB60" s="109"/>
      <c r="BC60" s="114"/>
      <c r="BD60" s="96"/>
      <c r="BE60" s="96"/>
      <c r="BF60" s="96"/>
      <c r="BG60" s="115"/>
      <c r="BH60" s="98"/>
      <c r="BI60" s="98">
        <v>87</v>
      </c>
      <c r="BJ60" s="99"/>
      <c r="BK60" s="108"/>
      <c r="BL60" s="104"/>
      <c r="BM60" s="105"/>
      <c r="BN60" s="109"/>
      <c r="BO60" s="114"/>
      <c r="BP60" s="96"/>
      <c r="BQ60" s="96"/>
      <c r="BR60" s="96"/>
      <c r="BS60" s="115"/>
      <c r="BT60" s="98"/>
    </row>
    <row r="61" spans="1:72" x14ac:dyDescent="0.25">
      <c r="A61" s="98">
        <v>38</v>
      </c>
      <c r="B61" s="99"/>
      <c r="C61" s="108"/>
      <c r="D61" s="104"/>
      <c r="E61" s="105"/>
      <c r="F61" s="109"/>
      <c r="G61" s="114"/>
      <c r="H61" s="96"/>
      <c r="I61" s="96"/>
      <c r="J61" s="96"/>
      <c r="K61" s="115"/>
      <c r="L61" s="98"/>
      <c r="M61" s="98">
        <v>88</v>
      </c>
      <c r="N61" s="99"/>
      <c r="O61" s="108"/>
      <c r="P61" s="104"/>
      <c r="Q61" s="105"/>
      <c r="R61" s="109"/>
      <c r="S61" s="114"/>
      <c r="T61" s="96"/>
      <c r="U61" s="96"/>
      <c r="V61" s="96"/>
      <c r="W61" s="115"/>
      <c r="X61" s="98"/>
      <c r="Y61" s="98">
        <v>38</v>
      </c>
      <c r="Z61" s="99"/>
      <c r="AA61" s="108"/>
      <c r="AB61" s="104"/>
      <c r="AC61" s="105"/>
      <c r="AD61" s="109"/>
      <c r="AE61" s="114"/>
      <c r="AF61" s="96"/>
      <c r="AG61" s="96"/>
      <c r="AH61" s="96"/>
      <c r="AI61" s="115"/>
      <c r="AJ61" s="98"/>
      <c r="AK61" s="98">
        <v>88</v>
      </c>
      <c r="AL61" s="99"/>
      <c r="AM61" s="108"/>
      <c r="AN61" s="104"/>
      <c r="AO61" s="105"/>
      <c r="AP61" s="109"/>
      <c r="AQ61" s="114"/>
      <c r="AR61" s="96"/>
      <c r="AS61" s="96"/>
      <c r="AT61" s="96"/>
      <c r="AU61" s="115"/>
      <c r="AV61" s="98"/>
      <c r="AW61" s="98">
        <v>38</v>
      </c>
      <c r="AX61" s="99"/>
      <c r="AY61" s="108"/>
      <c r="AZ61" s="104"/>
      <c r="BA61" s="105"/>
      <c r="BB61" s="109"/>
      <c r="BC61" s="114"/>
      <c r="BD61" s="96"/>
      <c r="BE61" s="96"/>
      <c r="BF61" s="96"/>
      <c r="BG61" s="115"/>
      <c r="BH61" s="98"/>
      <c r="BI61" s="98">
        <v>88</v>
      </c>
      <c r="BJ61" s="99"/>
      <c r="BK61" s="108"/>
      <c r="BL61" s="104"/>
      <c r="BM61" s="105"/>
      <c r="BN61" s="109"/>
      <c r="BO61" s="114"/>
      <c r="BP61" s="96"/>
      <c r="BQ61" s="96"/>
      <c r="BR61" s="96"/>
      <c r="BS61" s="115"/>
      <c r="BT61" s="98"/>
    </row>
    <row r="62" spans="1:72" x14ac:dyDescent="0.25">
      <c r="A62" s="98">
        <v>39</v>
      </c>
      <c r="B62" s="99"/>
      <c r="C62" s="108"/>
      <c r="D62" s="104"/>
      <c r="E62" s="105"/>
      <c r="F62" s="109"/>
      <c r="G62" s="114"/>
      <c r="H62" s="96"/>
      <c r="I62" s="96"/>
      <c r="J62" s="96"/>
      <c r="K62" s="115"/>
      <c r="L62" s="98"/>
      <c r="M62" s="98">
        <v>89</v>
      </c>
      <c r="N62" s="99"/>
      <c r="O62" s="108"/>
      <c r="P62" s="104"/>
      <c r="Q62" s="105"/>
      <c r="R62" s="109"/>
      <c r="S62" s="114"/>
      <c r="T62" s="96"/>
      <c r="U62" s="96"/>
      <c r="V62" s="96"/>
      <c r="W62" s="115"/>
      <c r="X62" s="98"/>
      <c r="Y62" s="98">
        <v>39</v>
      </c>
      <c r="Z62" s="99"/>
      <c r="AA62" s="108"/>
      <c r="AB62" s="104"/>
      <c r="AC62" s="105"/>
      <c r="AD62" s="109"/>
      <c r="AE62" s="114"/>
      <c r="AF62" s="96"/>
      <c r="AG62" s="96"/>
      <c r="AH62" s="96"/>
      <c r="AI62" s="115"/>
      <c r="AJ62" s="98"/>
      <c r="AK62" s="98">
        <v>89</v>
      </c>
      <c r="AL62" s="99"/>
      <c r="AM62" s="108"/>
      <c r="AN62" s="104"/>
      <c r="AO62" s="105"/>
      <c r="AP62" s="109"/>
      <c r="AQ62" s="114"/>
      <c r="AR62" s="96"/>
      <c r="AS62" s="96"/>
      <c r="AT62" s="96"/>
      <c r="AU62" s="115"/>
      <c r="AV62" s="98"/>
      <c r="AW62" s="98">
        <v>39</v>
      </c>
      <c r="AX62" s="99"/>
      <c r="AY62" s="108"/>
      <c r="AZ62" s="104"/>
      <c r="BA62" s="105"/>
      <c r="BB62" s="109"/>
      <c r="BC62" s="114"/>
      <c r="BD62" s="96"/>
      <c r="BE62" s="96"/>
      <c r="BF62" s="96"/>
      <c r="BG62" s="115"/>
      <c r="BH62" s="98"/>
      <c r="BI62" s="98">
        <v>89</v>
      </c>
      <c r="BJ62" s="99"/>
      <c r="BK62" s="108"/>
      <c r="BL62" s="104"/>
      <c r="BM62" s="105"/>
      <c r="BN62" s="109"/>
      <c r="BO62" s="114"/>
      <c r="BP62" s="96"/>
      <c r="BQ62" s="96"/>
      <c r="BR62" s="96"/>
      <c r="BS62" s="115"/>
      <c r="BT62" s="98"/>
    </row>
    <row r="63" spans="1:72" x14ac:dyDescent="0.25">
      <c r="A63" s="98">
        <v>40</v>
      </c>
      <c r="B63" s="99"/>
      <c r="C63" s="108"/>
      <c r="D63" s="104"/>
      <c r="E63" s="105"/>
      <c r="F63" s="109"/>
      <c r="G63" s="114"/>
      <c r="H63" s="96"/>
      <c r="I63" s="96"/>
      <c r="J63" s="96"/>
      <c r="K63" s="115"/>
      <c r="L63" s="98"/>
      <c r="M63" s="98">
        <v>90</v>
      </c>
      <c r="N63" s="99"/>
      <c r="O63" s="108"/>
      <c r="P63" s="104"/>
      <c r="Q63" s="105"/>
      <c r="R63" s="109"/>
      <c r="S63" s="114"/>
      <c r="T63" s="96"/>
      <c r="U63" s="96"/>
      <c r="V63" s="96"/>
      <c r="W63" s="115"/>
      <c r="X63" s="98"/>
      <c r="Y63" s="98">
        <v>40</v>
      </c>
      <c r="Z63" s="99"/>
      <c r="AA63" s="108"/>
      <c r="AB63" s="104"/>
      <c r="AC63" s="105"/>
      <c r="AD63" s="109"/>
      <c r="AE63" s="114"/>
      <c r="AF63" s="96"/>
      <c r="AG63" s="96"/>
      <c r="AH63" s="96"/>
      <c r="AI63" s="115"/>
      <c r="AJ63" s="98"/>
      <c r="AK63" s="98">
        <v>90</v>
      </c>
      <c r="AL63" s="99"/>
      <c r="AM63" s="108"/>
      <c r="AN63" s="104"/>
      <c r="AO63" s="105"/>
      <c r="AP63" s="109"/>
      <c r="AQ63" s="114"/>
      <c r="AR63" s="96"/>
      <c r="AS63" s="96"/>
      <c r="AT63" s="96"/>
      <c r="AU63" s="115"/>
      <c r="AV63" s="98"/>
      <c r="AW63" s="98">
        <v>40</v>
      </c>
      <c r="AX63" s="99"/>
      <c r="AY63" s="108"/>
      <c r="AZ63" s="104"/>
      <c r="BA63" s="105"/>
      <c r="BB63" s="109"/>
      <c r="BC63" s="114"/>
      <c r="BD63" s="96"/>
      <c r="BE63" s="96"/>
      <c r="BF63" s="96"/>
      <c r="BG63" s="115"/>
      <c r="BH63" s="98"/>
      <c r="BI63" s="98">
        <v>90</v>
      </c>
      <c r="BJ63" s="99"/>
      <c r="BK63" s="108"/>
      <c r="BL63" s="104"/>
      <c r="BM63" s="105"/>
      <c r="BN63" s="109"/>
      <c r="BO63" s="114"/>
      <c r="BP63" s="96"/>
      <c r="BQ63" s="96"/>
      <c r="BR63" s="96"/>
      <c r="BS63" s="115"/>
      <c r="BT63" s="98"/>
    </row>
    <row r="64" spans="1:72" x14ac:dyDescent="0.25">
      <c r="A64" s="98">
        <v>41</v>
      </c>
      <c r="B64" s="99"/>
      <c r="C64" s="108"/>
      <c r="D64" s="104"/>
      <c r="E64" s="105"/>
      <c r="F64" s="109"/>
      <c r="G64" s="114"/>
      <c r="H64" s="96"/>
      <c r="I64" s="96"/>
      <c r="J64" s="96"/>
      <c r="K64" s="115"/>
      <c r="L64" s="98"/>
      <c r="M64" s="98">
        <v>91</v>
      </c>
      <c r="N64" s="99"/>
      <c r="O64" s="108"/>
      <c r="P64" s="104"/>
      <c r="Q64" s="105"/>
      <c r="R64" s="109"/>
      <c r="S64" s="114"/>
      <c r="T64" s="96"/>
      <c r="U64" s="96"/>
      <c r="V64" s="96"/>
      <c r="W64" s="115"/>
      <c r="X64" s="98"/>
      <c r="Y64" s="98">
        <v>41</v>
      </c>
      <c r="Z64" s="99"/>
      <c r="AA64" s="108"/>
      <c r="AB64" s="104"/>
      <c r="AC64" s="105"/>
      <c r="AD64" s="109"/>
      <c r="AE64" s="114"/>
      <c r="AF64" s="96"/>
      <c r="AG64" s="96"/>
      <c r="AH64" s="96"/>
      <c r="AI64" s="115"/>
      <c r="AJ64" s="98"/>
      <c r="AK64" s="98">
        <v>91</v>
      </c>
      <c r="AL64" s="99"/>
      <c r="AM64" s="108"/>
      <c r="AN64" s="104"/>
      <c r="AO64" s="105"/>
      <c r="AP64" s="109"/>
      <c r="AQ64" s="114"/>
      <c r="AR64" s="96"/>
      <c r="AS64" s="96"/>
      <c r="AT64" s="96"/>
      <c r="AU64" s="115"/>
      <c r="AV64" s="98"/>
      <c r="AW64" s="98">
        <v>41</v>
      </c>
      <c r="AX64" s="99"/>
      <c r="AY64" s="108"/>
      <c r="AZ64" s="104"/>
      <c r="BA64" s="105"/>
      <c r="BB64" s="109"/>
      <c r="BC64" s="114"/>
      <c r="BD64" s="96"/>
      <c r="BE64" s="96"/>
      <c r="BF64" s="96"/>
      <c r="BG64" s="115"/>
      <c r="BH64" s="98"/>
      <c r="BI64" s="98">
        <v>91</v>
      </c>
      <c r="BJ64" s="99"/>
      <c r="BK64" s="108"/>
      <c r="BL64" s="104"/>
      <c r="BM64" s="105"/>
      <c r="BN64" s="109"/>
      <c r="BO64" s="114"/>
      <c r="BP64" s="96"/>
      <c r="BQ64" s="96"/>
      <c r="BR64" s="96"/>
      <c r="BS64" s="115"/>
      <c r="BT64" s="98"/>
    </row>
    <row r="65" spans="1:72" x14ac:dyDescent="0.25">
      <c r="A65" s="98">
        <v>42</v>
      </c>
      <c r="B65" s="99"/>
      <c r="C65" s="108"/>
      <c r="D65" s="104"/>
      <c r="E65" s="105"/>
      <c r="F65" s="109"/>
      <c r="G65" s="114"/>
      <c r="H65" s="96"/>
      <c r="I65" s="96"/>
      <c r="J65" s="96"/>
      <c r="K65" s="115"/>
      <c r="L65" s="98"/>
      <c r="M65" s="98">
        <v>92</v>
      </c>
      <c r="N65" s="99"/>
      <c r="O65" s="108"/>
      <c r="P65" s="104"/>
      <c r="Q65" s="105"/>
      <c r="R65" s="109"/>
      <c r="S65" s="114"/>
      <c r="T65" s="96"/>
      <c r="U65" s="96"/>
      <c r="V65" s="96"/>
      <c r="W65" s="115"/>
      <c r="X65" s="98"/>
      <c r="Y65" s="98">
        <v>42</v>
      </c>
      <c r="Z65" s="99"/>
      <c r="AA65" s="108"/>
      <c r="AB65" s="104"/>
      <c r="AC65" s="105"/>
      <c r="AD65" s="109"/>
      <c r="AE65" s="114"/>
      <c r="AF65" s="96"/>
      <c r="AG65" s="96"/>
      <c r="AH65" s="96"/>
      <c r="AI65" s="115"/>
      <c r="AJ65" s="98"/>
      <c r="AK65" s="98">
        <v>92</v>
      </c>
      <c r="AL65" s="99"/>
      <c r="AM65" s="108"/>
      <c r="AN65" s="104"/>
      <c r="AO65" s="105"/>
      <c r="AP65" s="109"/>
      <c r="AQ65" s="114"/>
      <c r="AR65" s="96"/>
      <c r="AS65" s="96"/>
      <c r="AT65" s="96"/>
      <c r="AU65" s="115"/>
      <c r="AV65" s="98"/>
      <c r="AW65" s="98">
        <v>42</v>
      </c>
      <c r="AX65" s="99"/>
      <c r="AY65" s="108"/>
      <c r="AZ65" s="104"/>
      <c r="BA65" s="105"/>
      <c r="BB65" s="109"/>
      <c r="BC65" s="114"/>
      <c r="BD65" s="96"/>
      <c r="BE65" s="96"/>
      <c r="BF65" s="96"/>
      <c r="BG65" s="115"/>
      <c r="BH65" s="98"/>
      <c r="BI65" s="98">
        <v>92</v>
      </c>
      <c r="BJ65" s="99"/>
      <c r="BK65" s="108"/>
      <c r="BL65" s="104"/>
      <c r="BM65" s="105"/>
      <c r="BN65" s="109"/>
      <c r="BO65" s="114"/>
      <c r="BP65" s="96"/>
      <c r="BQ65" s="96"/>
      <c r="BR65" s="96"/>
      <c r="BS65" s="115"/>
      <c r="BT65" s="98"/>
    </row>
    <row r="66" spans="1:72" x14ac:dyDescent="0.25">
      <c r="A66" s="98">
        <v>43</v>
      </c>
      <c r="B66" s="99"/>
      <c r="C66" s="108"/>
      <c r="D66" s="104"/>
      <c r="E66" s="105"/>
      <c r="F66" s="109"/>
      <c r="G66" s="114"/>
      <c r="H66" s="96"/>
      <c r="I66" s="96"/>
      <c r="J66" s="96"/>
      <c r="K66" s="115"/>
      <c r="L66" s="98"/>
      <c r="M66" s="98">
        <v>93</v>
      </c>
      <c r="N66" s="99"/>
      <c r="O66" s="108"/>
      <c r="P66" s="104"/>
      <c r="Q66" s="105"/>
      <c r="R66" s="109"/>
      <c r="S66" s="114"/>
      <c r="T66" s="96"/>
      <c r="U66" s="96"/>
      <c r="V66" s="96"/>
      <c r="W66" s="115"/>
      <c r="X66" s="98"/>
      <c r="Y66" s="98">
        <v>43</v>
      </c>
      <c r="Z66" s="99"/>
      <c r="AA66" s="108"/>
      <c r="AB66" s="104"/>
      <c r="AC66" s="105"/>
      <c r="AD66" s="109"/>
      <c r="AE66" s="114"/>
      <c r="AF66" s="96"/>
      <c r="AG66" s="96"/>
      <c r="AH66" s="96"/>
      <c r="AI66" s="115"/>
      <c r="AJ66" s="98"/>
      <c r="AK66" s="98">
        <v>93</v>
      </c>
      <c r="AL66" s="99"/>
      <c r="AM66" s="108"/>
      <c r="AN66" s="104"/>
      <c r="AO66" s="105"/>
      <c r="AP66" s="109"/>
      <c r="AQ66" s="114"/>
      <c r="AR66" s="96"/>
      <c r="AS66" s="96"/>
      <c r="AT66" s="96"/>
      <c r="AU66" s="115"/>
      <c r="AV66" s="98"/>
      <c r="AW66" s="98">
        <v>43</v>
      </c>
      <c r="AX66" s="99"/>
      <c r="AY66" s="108"/>
      <c r="AZ66" s="104"/>
      <c r="BA66" s="105"/>
      <c r="BB66" s="109"/>
      <c r="BC66" s="114"/>
      <c r="BD66" s="96"/>
      <c r="BE66" s="96"/>
      <c r="BF66" s="96"/>
      <c r="BG66" s="115"/>
      <c r="BH66" s="98"/>
      <c r="BI66" s="98">
        <v>93</v>
      </c>
      <c r="BJ66" s="99"/>
      <c r="BK66" s="108"/>
      <c r="BL66" s="104"/>
      <c r="BM66" s="105"/>
      <c r="BN66" s="109"/>
      <c r="BO66" s="114"/>
      <c r="BP66" s="96"/>
      <c r="BQ66" s="96"/>
      <c r="BR66" s="96"/>
      <c r="BS66" s="115"/>
      <c r="BT66" s="98"/>
    </row>
    <row r="67" spans="1:72" x14ac:dyDescent="0.25">
      <c r="A67" s="98">
        <v>44</v>
      </c>
      <c r="B67" s="99"/>
      <c r="C67" s="108"/>
      <c r="D67" s="104"/>
      <c r="E67" s="105"/>
      <c r="F67" s="109"/>
      <c r="G67" s="114"/>
      <c r="H67" s="96"/>
      <c r="I67" s="96"/>
      <c r="J67" s="96"/>
      <c r="K67" s="115"/>
      <c r="L67" s="98"/>
      <c r="M67" s="98">
        <v>94</v>
      </c>
      <c r="N67" s="99"/>
      <c r="O67" s="108"/>
      <c r="P67" s="104"/>
      <c r="Q67" s="105"/>
      <c r="R67" s="109"/>
      <c r="S67" s="114"/>
      <c r="T67" s="96"/>
      <c r="U67" s="96"/>
      <c r="V67" s="96"/>
      <c r="W67" s="115"/>
      <c r="X67" s="98"/>
      <c r="Y67" s="98">
        <v>44</v>
      </c>
      <c r="Z67" s="99"/>
      <c r="AA67" s="108"/>
      <c r="AB67" s="104"/>
      <c r="AC67" s="105"/>
      <c r="AD67" s="109"/>
      <c r="AE67" s="114"/>
      <c r="AF67" s="96"/>
      <c r="AG67" s="96"/>
      <c r="AH67" s="96"/>
      <c r="AI67" s="115"/>
      <c r="AJ67" s="98"/>
      <c r="AK67" s="98">
        <v>94</v>
      </c>
      <c r="AL67" s="99"/>
      <c r="AM67" s="108"/>
      <c r="AN67" s="104"/>
      <c r="AO67" s="105"/>
      <c r="AP67" s="109"/>
      <c r="AQ67" s="114"/>
      <c r="AR67" s="96"/>
      <c r="AS67" s="96"/>
      <c r="AT67" s="96"/>
      <c r="AU67" s="115"/>
      <c r="AV67" s="98"/>
      <c r="AW67" s="98">
        <v>44</v>
      </c>
      <c r="AX67" s="99"/>
      <c r="AY67" s="108"/>
      <c r="AZ67" s="104"/>
      <c r="BA67" s="105"/>
      <c r="BB67" s="109"/>
      <c r="BC67" s="114"/>
      <c r="BD67" s="96"/>
      <c r="BE67" s="96"/>
      <c r="BF67" s="96"/>
      <c r="BG67" s="115"/>
      <c r="BH67" s="98"/>
      <c r="BI67" s="98">
        <v>94</v>
      </c>
      <c r="BJ67" s="99"/>
      <c r="BK67" s="108"/>
      <c r="BL67" s="104"/>
      <c r="BM67" s="105"/>
      <c r="BN67" s="109"/>
      <c r="BO67" s="114"/>
      <c r="BP67" s="96"/>
      <c r="BQ67" s="96"/>
      <c r="BR67" s="96"/>
      <c r="BS67" s="115"/>
      <c r="BT67" s="98"/>
    </row>
    <row r="68" spans="1:72" x14ac:dyDescent="0.25">
      <c r="A68" s="98">
        <v>45</v>
      </c>
      <c r="B68" s="99"/>
      <c r="C68" s="108"/>
      <c r="D68" s="104"/>
      <c r="E68" s="105"/>
      <c r="F68" s="109"/>
      <c r="G68" s="114"/>
      <c r="H68" s="96"/>
      <c r="I68" s="96"/>
      <c r="J68" s="96"/>
      <c r="K68" s="115"/>
      <c r="L68" s="98"/>
      <c r="M68" s="98">
        <v>95</v>
      </c>
      <c r="N68" s="99"/>
      <c r="O68" s="108"/>
      <c r="P68" s="104"/>
      <c r="Q68" s="105"/>
      <c r="R68" s="109"/>
      <c r="S68" s="114"/>
      <c r="T68" s="96"/>
      <c r="U68" s="96"/>
      <c r="V68" s="96"/>
      <c r="W68" s="115"/>
      <c r="X68" s="98"/>
      <c r="Y68" s="98">
        <v>45</v>
      </c>
      <c r="Z68" s="99"/>
      <c r="AA68" s="108"/>
      <c r="AB68" s="104"/>
      <c r="AC68" s="105"/>
      <c r="AD68" s="109"/>
      <c r="AE68" s="114"/>
      <c r="AF68" s="96"/>
      <c r="AG68" s="96"/>
      <c r="AH68" s="96"/>
      <c r="AI68" s="115"/>
      <c r="AJ68" s="98"/>
      <c r="AK68" s="98">
        <v>95</v>
      </c>
      <c r="AL68" s="99"/>
      <c r="AM68" s="108"/>
      <c r="AN68" s="104"/>
      <c r="AO68" s="105"/>
      <c r="AP68" s="109"/>
      <c r="AQ68" s="114"/>
      <c r="AR68" s="96"/>
      <c r="AS68" s="96"/>
      <c r="AT68" s="96"/>
      <c r="AU68" s="115"/>
      <c r="AV68" s="98"/>
      <c r="AW68" s="98">
        <v>45</v>
      </c>
      <c r="AX68" s="99"/>
      <c r="AY68" s="108"/>
      <c r="AZ68" s="104"/>
      <c r="BA68" s="105"/>
      <c r="BB68" s="109"/>
      <c r="BC68" s="114"/>
      <c r="BD68" s="96"/>
      <c r="BE68" s="96"/>
      <c r="BF68" s="96"/>
      <c r="BG68" s="115"/>
      <c r="BH68" s="98"/>
      <c r="BI68" s="98">
        <v>95</v>
      </c>
      <c r="BJ68" s="99"/>
      <c r="BK68" s="108"/>
      <c r="BL68" s="104"/>
      <c r="BM68" s="105"/>
      <c r="BN68" s="109"/>
      <c r="BO68" s="114"/>
      <c r="BP68" s="96"/>
      <c r="BQ68" s="96"/>
      <c r="BR68" s="96"/>
      <c r="BS68" s="115"/>
      <c r="BT68" s="98"/>
    </row>
    <row r="69" spans="1:72" x14ac:dyDescent="0.25">
      <c r="A69" s="98">
        <v>46</v>
      </c>
      <c r="B69" s="99"/>
      <c r="C69" s="108"/>
      <c r="D69" s="104"/>
      <c r="E69" s="105"/>
      <c r="F69" s="109"/>
      <c r="G69" s="114"/>
      <c r="H69" s="96"/>
      <c r="I69" s="96"/>
      <c r="J69" s="96"/>
      <c r="K69" s="115"/>
      <c r="L69" s="98"/>
      <c r="M69" s="98">
        <v>96</v>
      </c>
      <c r="N69" s="99"/>
      <c r="O69" s="108"/>
      <c r="P69" s="104"/>
      <c r="Q69" s="105"/>
      <c r="R69" s="109"/>
      <c r="S69" s="114"/>
      <c r="T69" s="96"/>
      <c r="U69" s="96"/>
      <c r="V69" s="96"/>
      <c r="W69" s="115"/>
      <c r="X69" s="98"/>
      <c r="Y69" s="98">
        <v>46</v>
      </c>
      <c r="Z69" s="99"/>
      <c r="AA69" s="108"/>
      <c r="AB69" s="104"/>
      <c r="AC69" s="105"/>
      <c r="AD69" s="109"/>
      <c r="AE69" s="114"/>
      <c r="AF69" s="96"/>
      <c r="AG69" s="96"/>
      <c r="AH69" s="96"/>
      <c r="AI69" s="115"/>
      <c r="AJ69" s="98"/>
      <c r="AK69" s="98">
        <v>96</v>
      </c>
      <c r="AL69" s="99"/>
      <c r="AM69" s="108"/>
      <c r="AN69" s="104"/>
      <c r="AO69" s="105"/>
      <c r="AP69" s="109"/>
      <c r="AQ69" s="114"/>
      <c r="AR69" s="96"/>
      <c r="AS69" s="96"/>
      <c r="AT69" s="96"/>
      <c r="AU69" s="115"/>
      <c r="AV69" s="98"/>
      <c r="AW69" s="98">
        <v>46</v>
      </c>
      <c r="AX69" s="99"/>
      <c r="AY69" s="108"/>
      <c r="AZ69" s="104"/>
      <c r="BA69" s="105"/>
      <c r="BB69" s="109"/>
      <c r="BC69" s="114"/>
      <c r="BD69" s="96"/>
      <c r="BE69" s="96"/>
      <c r="BF69" s="96"/>
      <c r="BG69" s="115"/>
      <c r="BH69" s="98"/>
      <c r="BI69" s="98">
        <v>96</v>
      </c>
      <c r="BJ69" s="99"/>
      <c r="BK69" s="108"/>
      <c r="BL69" s="104"/>
      <c r="BM69" s="105"/>
      <c r="BN69" s="109"/>
      <c r="BO69" s="114"/>
      <c r="BP69" s="96"/>
      <c r="BQ69" s="96"/>
      <c r="BR69" s="96"/>
      <c r="BS69" s="115"/>
      <c r="BT69" s="98"/>
    </row>
    <row r="70" spans="1:72" x14ac:dyDescent="0.25">
      <c r="A70" s="98">
        <v>47</v>
      </c>
      <c r="B70" s="99"/>
      <c r="C70" s="108"/>
      <c r="D70" s="104"/>
      <c r="E70" s="105"/>
      <c r="F70" s="109"/>
      <c r="G70" s="114"/>
      <c r="H70" s="96"/>
      <c r="I70" s="96"/>
      <c r="J70" s="96"/>
      <c r="K70" s="115"/>
      <c r="L70" s="98"/>
      <c r="M70" s="98">
        <v>97</v>
      </c>
      <c r="N70" s="99"/>
      <c r="O70" s="108"/>
      <c r="P70" s="104"/>
      <c r="Q70" s="105"/>
      <c r="R70" s="109"/>
      <c r="S70" s="114"/>
      <c r="T70" s="96"/>
      <c r="U70" s="96"/>
      <c r="V70" s="96"/>
      <c r="W70" s="115"/>
      <c r="X70" s="98"/>
      <c r="Y70" s="98">
        <v>47</v>
      </c>
      <c r="Z70" s="99"/>
      <c r="AA70" s="108"/>
      <c r="AB70" s="104"/>
      <c r="AC70" s="105"/>
      <c r="AD70" s="109"/>
      <c r="AE70" s="114"/>
      <c r="AF70" s="96"/>
      <c r="AG70" s="96"/>
      <c r="AH70" s="96"/>
      <c r="AI70" s="115"/>
      <c r="AJ70" s="98"/>
      <c r="AK70" s="98">
        <v>97</v>
      </c>
      <c r="AL70" s="99"/>
      <c r="AM70" s="108"/>
      <c r="AN70" s="104"/>
      <c r="AO70" s="105"/>
      <c r="AP70" s="109"/>
      <c r="AQ70" s="114"/>
      <c r="AR70" s="96"/>
      <c r="AS70" s="96"/>
      <c r="AT70" s="96"/>
      <c r="AU70" s="115"/>
      <c r="AV70" s="98"/>
      <c r="AW70" s="98">
        <v>47</v>
      </c>
      <c r="AX70" s="99"/>
      <c r="AY70" s="108"/>
      <c r="AZ70" s="104"/>
      <c r="BA70" s="105"/>
      <c r="BB70" s="109"/>
      <c r="BC70" s="114"/>
      <c r="BD70" s="96"/>
      <c r="BE70" s="96"/>
      <c r="BF70" s="96"/>
      <c r="BG70" s="115"/>
      <c r="BH70" s="98"/>
      <c r="BI70" s="98">
        <v>97</v>
      </c>
      <c r="BJ70" s="99"/>
      <c r="BK70" s="108"/>
      <c r="BL70" s="104"/>
      <c r="BM70" s="105"/>
      <c r="BN70" s="109"/>
      <c r="BO70" s="114"/>
      <c r="BP70" s="96"/>
      <c r="BQ70" s="96"/>
      <c r="BR70" s="96"/>
      <c r="BS70" s="115"/>
      <c r="BT70" s="98"/>
    </row>
    <row r="71" spans="1:72" x14ac:dyDescent="0.25">
      <c r="A71" s="98">
        <v>48</v>
      </c>
      <c r="B71" s="99"/>
      <c r="C71" s="108"/>
      <c r="D71" s="104"/>
      <c r="E71" s="105"/>
      <c r="F71" s="109"/>
      <c r="G71" s="114"/>
      <c r="H71" s="96"/>
      <c r="I71" s="96"/>
      <c r="J71" s="96"/>
      <c r="K71" s="115"/>
      <c r="L71" s="98"/>
      <c r="M71" s="98">
        <v>98</v>
      </c>
      <c r="N71" s="99"/>
      <c r="O71" s="108"/>
      <c r="P71" s="104"/>
      <c r="Q71" s="105"/>
      <c r="R71" s="109"/>
      <c r="S71" s="114"/>
      <c r="T71" s="96"/>
      <c r="U71" s="96"/>
      <c r="V71" s="96"/>
      <c r="W71" s="115"/>
      <c r="X71" s="98"/>
      <c r="Y71" s="98">
        <v>48</v>
      </c>
      <c r="Z71" s="99"/>
      <c r="AA71" s="108"/>
      <c r="AB71" s="104"/>
      <c r="AC71" s="105"/>
      <c r="AD71" s="109"/>
      <c r="AE71" s="114"/>
      <c r="AF71" s="96"/>
      <c r="AG71" s="96"/>
      <c r="AH71" s="96"/>
      <c r="AI71" s="115"/>
      <c r="AJ71" s="98"/>
      <c r="AK71" s="98">
        <v>98</v>
      </c>
      <c r="AL71" s="99"/>
      <c r="AM71" s="108"/>
      <c r="AN71" s="104"/>
      <c r="AO71" s="105"/>
      <c r="AP71" s="109"/>
      <c r="AQ71" s="114"/>
      <c r="AR71" s="96"/>
      <c r="AS71" s="96"/>
      <c r="AT71" s="96"/>
      <c r="AU71" s="115"/>
      <c r="AV71" s="98"/>
      <c r="AW71" s="98">
        <v>48</v>
      </c>
      <c r="AX71" s="99"/>
      <c r="AY71" s="108"/>
      <c r="AZ71" s="104"/>
      <c r="BA71" s="105"/>
      <c r="BB71" s="109"/>
      <c r="BC71" s="114"/>
      <c r="BD71" s="96"/>
      <c r="BE71" s="96"/>
      <c r="BF71" s="96"/>
      <c r="BG71" s="115"/>
      <c r="BH71" s="98"/>
      <c r="BI71" s="98">
        <v>98</v>
      </c>
      <c r="BJ71" s="99"/>
      <c r="BK71" s="108"/>
      <c r="BL71" s="104"/>
      <c r="BM71" s="105"/>
      <c r="BN71" s="109"/>
      <c r="BO71" s="114"/>
      <c r="BP71" s="96"/>
      <c r="BQ71" s="96"/>
      <c r="BR71" s="96"/>
      <c r="BS71" s="115"/>
      <c r="BT71" s="98"/>
    </row>
    <row r="72" spans="1:72" x14ac:dyDescent="0.25">
      <c r="A72" s="98">
        <v>49</v>
      </c>
      <c r="B72" s="99"/>
      <c r="C72" s="108"/>
      <c r="D72" s="104"/>
      <c r="E72" s="105"/>
      <c r="F72" s="109"/>
      <c r="G72" s="114"/>
      <c r="H72" s="96"/>
      <c r="I72" s="96"/>
      <c r="J72" s="96"/>
      <c r="K72" s="115"/>
      <c r="L72" s="98"/>
      <c r="M72" s="98">
        <v>99</v>
      </c>
      <c r="N72" s="99"/>
      <c r="O72" s="108"/>
      <c r="P72" s="104"/>
      <c r="Q72" s="105"/>
      <c r="R72" s="109"/>
      <c r="S72" s="114"/>
      <c r="T72" s="96"/>
      <c r="U72" s="96"/>
      <c r="V72" s="96"/>
      <c r="W72" s="115"/>
      <c r="X72" s="98"/>
      <c r="Y72" s="98">
        <v>49</v>
      </c>
      <c r="Z72" s="99"/>
      <c r="AA72" s="108"/>
      <c r="AB72" s="104"/>
      <c r="AC72" s="105"/>
      <c r="AD72" s="109"/>
      <c r="AE72" s="114"/>
      <c r="AF72" s="96"/>
      <c r="AG72" s="96"/>
      <c r="AH72" s="96"/>
      <c r="AI72" s="115"/>
      <c r="AJ72" s="98"/>
      <c r="AK72" s="98">
        <v>99</v>
      </c>
      <c r="AL72" s="99"/>
      <c r="AM72" s="108"/>
      <c r="AN72" s="104"/>
      <c r="AO72" s="105"/>
      <c r="AP72" s="109"/>
      <c r="AQ72" s="114"/>
      <c r="AR72" s="96"/>
      <c r="AS72" s="96"/>
      <c r="AT72" s="96"/>
      <c r="AU72" s="115"/>
      <c r="AV72" s="98"/>
      <c r="AW72" s="98">
        <v>49</v>
      </c>
      <c r="AX72" s="99"/>
      <c r="AY72" s="108"/>
      <c r="AZ72" s="104"/>
      <c r="BA72" s="105"/>
      <c r="BB72" s="109"/>
      <c r="BC72" s="114"/>
      <c r="BD72" s="96"/>
      <c r="BE72" s="96"/>
      <c r="BF72" s="96"/>
      <c r="BG72" s="115"/>
      <c r="BH72" s="98"/>
      <c r="BI72" s="98">
        <v>99</v>
      </c>
      <c r="BJ72" s="99"/>
      <c r="BK72" s="108"/>
      <c r="BL72" s="104"/>
      <c r="BM72" s="105"/>
      <c r="BN72" s="109"/>
      <c r="BO72" s="114"/>
      <c r="BP72" s="96"/>
      <c r="BQ72" s="96"/>
      <c r="BR72" s="96"/>
      <c r="BS72" s="115"/>
      <c r="BT72" s="98"/>
    </row>
    <row r="73" spans="1:72" ht="15.75" thickBot="1" x14ac:dyDescent="0.3">
      <c r="A73" s="87">
        <v>50</v>
      </c>
      <c r="B73" s="95"/>
      <c r="C73" s="110"/>
      <c r="D73" s="111"/>
      <c r="E73" s="112"/>
      <c r="F73" s="113"/>
      <c r="G73" s="12"/>
      <c r="H73" s="116"/>
      <c r="I73" s="116"/>
      <c r="J73" s="116"/>
      <c r="K73" s="117"/>
      <c r="L73" s="87"/>
      <c r="M73" s="87">
        <v>100</v>
      </c>
      <c r="N73" s="95"/>
      <c r="O73" s="110"/>
      <c r="P73" s="111"/>
      <c r="Q73" s="112"/>
      <c r="R73" s="113"/>
      <c r="S73" s="12"/>
      <c r="T73" s="116"/>
      <c r="U73" s="116"/>
      <c r="V73" s="116"/>
      <c r="W73" s="117"/>
      <c r="X73" s="87"/>
      <c r="Y73" s="87">
        <v>50</v>
      </c>
      <c r="Z73" s="95"/>
      <c r="AA73" s="110"/>
      <c r="AB73" s="111"/>
      <c r="AC73" s="112"/>
      <c r="AD73" s="113"/>
      <c r="AE73" s="12"/>
      <c r="AF73" s="116"/>
      <c r="AG73" s="116"/>
      <c r="AH73" s="116"/>
      <c r="AI73" s="117"/>
      <c r="AJ73" s="87"/>
      <c r="AK73" s="87">
        <v>100</v>
      </c>
      <c r="AL73" s="95"/>
      <c r="AM73" s="110"/>
      <c r="AN73" s="111"/>
      <c r="AO73" s="112"/>
      <c r="AP73" s="113"/>
      <c r="AQ73" s="12"/>
      <c r="AR73" s="116"/>
      <c r="AS73" s="116"/>
      <c r="AT73" s="116"/>
      <c r="AU73" s="117"/>
      <c r="AV73" s="87"/>
      <c r="AW73" s="87">
        <v>50</v>
      </c>
      <c r="AX73" s="95"/>
      <c r="AY73" s="110"/>
      <c r="AZ73" s="111"/>
      <c r="BA73" s="112"/>
      <c r="BB73" s="113"/>
      <c r="BC73" s="12"/>
      <c r="BD73" s="116"/>
      <c r="BE73" s="116"/>
      <c r="BF73" s="116"/>
      <c r="BG73" s="117"/>
      <c r="BH73" s="87"/>
      <c r="BI73" s="87">
        <v>100</v>
      </c>
      <c r="BJ73" s="95"/>
      <c r="BK73" s="110"/>
      <c r="BL73" s="111"/>
      <c r="BM73" s="112"/>
      <c r="BN73" s="113"/>
      <c r="BO73" s="12"/>
      <c r="BP73" s="116"/>
      <c r="BQ73" s="116"/>
      <c r="BR73" s="116"/>
      <c r="BS73" s="117"/>
      <c r="BT73" s="87"/>
    </row>
  </sheetData>
  <mergeCells count="144">
    <mergeCell ref="C47:F47"/>
    <mergeCell ref="G47:K47"/>
    <mergeCell ref="L47:L48"/>
    <mergeCell ref="G42:L43"/>
    <mergeCell ref="A44:L46"/>
    <mergeCell ref="E39:K39"/>
    <mergeCell ref="A40:F41"/>
    <mergeCell ref="G40:L41"/>
    <mergeCell ref="Y37:AB39"/>
    <mergeCell ref="M40:R41"/>
    <mergeCell ref="S40:X41"/>
    <mergeCell ref="M42:O43"/>
    <mergeCell ref="P42:R43"/>
    <mergeCell ref="S42:X43"/>
    <mergeCell ref="X47:X48"/>
    <mergeCell ref="M44:X46"/>
    <mergeCell ref="O47:R47"/>
    <mergeCell ref="S47:W47"/>
    <mergeCell ref="A6:C7"/>
    <mergeCell ref="D6:F7"/>
    <mergeCell ref="A42:C43"/>
    <mergeCell ref="D42:F43"/>
    <mergeCell ref="E1:K2"/>
    <mergeCell ref="E3:K3"/>
    <mergeCell ref="G6:L7"/>
    <mergeCell ref="M1:P3"/>
    <mergeCell ref="Q1:W2"/>
    <mergeCell ref="Q3:W3"/>
    <mergeCell ref="A8:L9"/>
    <mergeCell ref="C10:F10"/>
    <mergeCell ref="G10:K10"/>
    <mergeCell ref="L10:L11"/>
    <mergeCell ref="A37:D39"/>
    <mergeCell ref="E37:K38"/>
    <mergeCell ref="O10:R10"/>
    <mergeCell ref="S10:W10"/>
    <mergeCell ref="A4:F5"/>
    <mergeCell ref="G4:L5"/>
    <mergeCell ref="A1:D3"/>
    <mergeCell ref="M37:P39"/>
    <mergeCell ref="Q37:W38"/>
    <mergeCell ref="Q39:W39"/>
    <mergeCell ref="M4:R5"/>
    <mergeCell ref="S4:X5"/>
    <mergeCell ref="M6:O7"/>
    <mergeCell ref="P6:R7"/>
    <mergeCell ref="S6:X7"/>
    <mergeCell ref="M8:X9"/>
    <mergeCell ref="X10:X11"/>
    <mergeCell ref="AQ4:AV5"/>
    <mergeCell ref="Y6:AA7"/>
    <mergeCell ref="AB6:AD7"/>
    <mergeCell ref="AE6:AJ7"/>
    <mergeCell ref="AK6:AM7"/>
    <mergeCell ref="AN6:AP7"/>
    <mergeCell ref="AQ6:AV7"/>
    <mergeCell ref="Y1:AB3"/>
    <mergeCell ref="AC1:AI2"/>
    <mergeCell ref="AK1:AN3"/>
    <mergeCell ref="AO1:AU2"/>
    <mergeCell ref="AC3:AI3"/>
    <mergeCell ref="AO3:AU3"/>
    <mergeCell ref="Y4:AD5"/>
    <mergeCell ref="AE4:AJ5"/>
    <mergeCell ref="AK4:AP5"/>
    <mergeCell ref="AC37:AI38"/>
    <mergeCell ref="Y40:AD41"/>
    <mergeCell ref="AE40:AJ41"/>
    <mergeCell ref="AK40:AP41"/>
    <mergeCell ref="AQ40:AV41"/>
    <mergeCell ref="Y8:AJ9"/>
    <mergeCell ref="AK8:AV9"/>
    <mergeCell ref="AA10:AD10"/>
    <mergeCell ref="AE10:AI10"/>
    <mergeCell ref="AJ10:AJ11"/>
    <mergeCell ref="AM10:AP10"/>
    <mergeCell ref="AQ10:AU10"/>
    <mergeCell ref="AV10:AV11"/>
    <mergeCell ref="AW1:AZ3"/>
    <mergeCell ref="BA1:BG2"/>
    <mergeCell ref="BI1:BL3"/>
    <mergeCell ref="BM1:BS2"/>
    <mergeCell ref="BA3:BG3"/>
    <mergeCell ref="BM3:BS3"/>
    <mergeCell ref="Y44:AJ46"/>
    <mergeCell ref="AK44:AV46"/>
    <mergeCell ref="AA47:AD47"/>
    <mergeCell ref="AE47:AI47"/>
    <mergeCell ref="AJ47:AJ48"/>
    <mergeCell ref="AM47:AP47"/>
    <mergeCell ref="AQ47:AU47"/>
    <mergeCell ref="AV47:AV48"/>
    <mergeCell ref="Y42:AA43"/>
    <mergeCell ref="AB42:AD43"/>
    <mergeCell ref="AE42:AJ43"/>
    <mergeCell ref="AK42:AM43"/>
    <mergeCell ref="AN42:AP43"/>
    <mergeCell ref="AQ42:AV43"/>
    <mergeCell ref="AK37:AN39"/>
    <mergeCell ref="AO37:AU38"/>
    <mergeCell ref="AC39:AI39"/>
    <mergeCell ref="AO39:AU39"/>
    <mergeCell ref="AW4:BB5"/>
    <mergeCell ref="BC4:BH5"/>
    <mergeCell ref="BI4:BN5"/>
    <mergeCell ref="BO4:BT5"/>
    <mergeCell ref="AW6:AY7"/>
    <mergeCell ref="AZ6:BB7"/>
    <mergeCell ref="BC6:BH7"/>
    <mergeCell ref="BI6:BK7"/>
    <mergeCell ref="BL6:BN7"/>
    <mergeCell ref="BO6:BT7"/>
    <mergeCell ref="AW37:AZ39"/>
    <mergeCell ref="BA37:BG38"/>
    <mergeCell ref="BI37:BL39"/>
    <mergeCell ref="BM37:BS38"/>
    <mergeCell ref="BA39:BG39"/>
    <mergeCell ref="BM39:BS39"/>
    <mergeCell ref="AW8:BH9"/>
    <mergeCell ref="BI8:BT9"/>
    <mergeCell ref="AY10:BB10"/>
    <mergeCell ref="BC10:BG10"/>
    <mergeCell ref="BH10:BH11"/>
    <mergeCell ref="BK10:BN10"/>
    <mergeCell ref="BO10:BS10"/>
    <mergeCell ref="BT10:BT11"/>
    <mergeCell ref="AW44:BH46"/>
    <mergeCell ref="BI44:BT46"/>
    <mergeCell ref="AY47:BB47"/>
    <mergeCell ref="BC47:BG47"/>
    <mergeCell ref="BH47:BH48"/>
    <mergeCell ref="BK47:BN47"/>
    <mergeCell ref="BO47:BS47"/>
    <mergeCell ref="BT47:BT48"/>
    <mergeCell ref="AW40:BB41"/>
    <mergeCell ref="BC40:BH41"/>
    <mergeCell ref="BI40:BN41"/>
    <mergeCell ref="BO40:BT41"/>
    <mergeCell ref="AW42:AY43"/>
    <mergeCell ref="AZ42:BB43"/>
    <mergeCell ref="BC42:BH43"/>
    <mergeCell ref="BI42:BK43"/>
    <mergeCell ref="BL42:BN43"/>
    <mergeCell ref="BO42:BT43"/>
  </mergeCells>
  <pageMargins left="0.31496062992125984" right="0.31496062992125984" top="0.35433070866141736" bottom="0.35433070866141736" header="0" footer="0"/>
  <pageSetup scale="95"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D73"/>
  <sheetViews>
    <sheetView zoomScale="90" zoomScaleNormal="90" workbookViewId="0">
      <pane ySplit="12" topLeftCell="A50" activePane="bottomLeft" state="frozenSplit"/>
      <selection pane="bottomLeft" activeCell="F13" sqref="F13:J13"/>
    </sheetView>
  </sheetViews>
  <sheetFormatPr baseColWidth="10" defaultRowHeight="15" x14ac:dyDescent="0.25"/>
  <cols>
    <col min="1" max="1" width="7.7109375" style="2" customWidth="1"/>
    <col min="2" max="2" width="10.28515625" style="2" customWidth="1"/>
    <col min="3" max="3" width="7.7109375" style="2" customWidth="1"/>
    <col min="4" max="5" width="7.42578125" style="2" customWidth="1"/>
    <col min="6" max="10" width="6.7109375" style="2" customWidth="1"/>
    <col min="11" max="15" width="10.140625" style="2" customWidth="1"/>
    <col min="16" max="17" width="7.140625" style="2" customWidth="1"/>
    <col min="18" max="18" width="7.7109375" style="2" customWidth="1"/>
    <col min="19" max="19" width="10.28515625" style="2" customWidth="1"/>
    <col min="20" max="20" width="7.7109375" style="2" customWidth="1"/>
    <col min="21" max="22" width="7.42578125" style="2" customWidth="1"/>
    <col min="23" max="27" width="6.7109375" style="2" customWidth="1"/>
    <col min="28" max="32" width="10.140625" style="2" customWidth="1"/>
    <col min="33" max="34" width="7.140625" style="2" customWidth="1"/>
    <col min="257" max="257" width="7.7109375" customWidth="1"/>
    <col min="258" max="258" width="10.28515625" customWidth="1"/>
    <col min="259" max="259" width="7.7109375" customWidth="1"/>
    <col min="260" max="261" width="7.42578125" customWidth="1"/>
    <col min="262" max="266" width="6.7109375" customWidth="1"/>
    <col min="267" max="271" width="10.140625" customWidth="1"/>
    <col min="272" max="273" width="7.140625" customWidth="1"/>
    <col min="513" max="513" width="7.7109375" customWidth="1"/>
    <col min="514" max="514" width="10.28515625" customWidth="1"/>
    <col min="515" max="515" width="7.7109375" customWidth="1"/>
    <col min="516" max="517" width="7.42578125" customWidth="1"/>
    <col min="518" max="522" width="6.7109375" customWidth="1"/>
    <col min="523" max="527" width="10.140625" customWidth="1"/>
    <col min="528" max="529" width="7.140625" customWidth="1"/>
    <col min="769" max="769" width="7.7109375" customWidth="1"/>
    <col min="770" max="770" width="10.28515625" customWidth="1"/>
    <col min="771" max="771" width="7.7109375" customWidth="1"/>
    <col min="772" max="773" width="7.42578125" customWidth="1"/>
    <col min="774" max="778" width="6.7109375" customWidth="1"/>
    <col min="779" max="783" width="10.140625" customWidth="1"/>
    <col min="784" max="785" width="7.140625" customWidth="1"/>
    <col min="1025" max="1025" width="7.7109375" customWidth="1"/>
    <col min="1026" max="1026" width="10.28515625" customWidth="1"/>
    <col min="1027" max="1027" width="7.7109375" customWidth="1"/>
    <col min="1028" max="1029" width="7.42578125" customWidth="1"/>
    <col min="1030" max="1034" width="6.7109375" customWidth="1"/>
    <col min="1035" max="1039" width="10.140625" customWidth="1"/>
    <col min="1040" max="1041" width="7.140625" customWidth="1"/>
    <col min="1281" max="1281" width="7.7109375" customWidth="1"/>
    <col min="1282" max="1282" width="10.28515625" customWidth="1"/>
    <col min="1283" max="1283" width="7.7109375" customWidth="1"/>
    <col min="1284" max="1285" width="7.42578125" customWidth="1"/>
    <col min="1286" max="1290" width="6.7109375" customWidth="1"/>
    <col min="1291" max="1295" width="10.140625" customWidth="1"/>
    <col min="1296" max="1297" width="7.140625" customWidth="1"/>
    <col min="1537" max="1537" width="7.7109375" customWidth="1"/>
    <col min="1538" max="1538" width="10.28515625" customWidth="1"/>
    <col min="1539" max="1539" width="7.7109375" customWidth="1"/>
    <col min="1540" max="1541" width="7.42578125" customWidth="1"/>
    <col min="1542" max="1546" width="6.7109375" customWidth="1"/>
    <col min="1547" max="1551" width="10.140625" customWidth="1"/>
    <col min="1552" max="1553" width="7.140625" customWidth="1"/>
    <col min="1793" max="1793" width="7.7109375" customWidth="1"/>
    <col min="1794" max="1794" width="10.28515625" customWidth="1"/>
    <col min="1795" max="1795" width="7.7109375" customWidth="1"/>
    <col min="1796" max="1797" width="7.42578125" customWidth="1"/>
    <col min="1798" max="1802" width="6.7109375" customWidth="1"/>
    <col min="1803" max="1807" width="10.140625" customWidth="1"/>
    <col min="1808" max="1809" width="7.140625" customWidth="1"/>
    <col min="2049" max="2049" width="7.7109375" customWidth="1"/>
    <col min="2050" max="2050" width="10.28515625" customWidth="1"/>
    <col min="2051" max="2051" width="7.7109375" customWidth="1"/>
    <col min="2052" max="2053" width="7.42578125" customWidth="1"/>
    <col min="2054" max="2058" width="6.7109375" customWidth="1"/>
    <col min="2059" max="2063" width="10.140625" customWidth="1"/>
    <col min="2064" max="2065" width="7.140625" customWidth="1"/>
    <col min="2305" max="2305" width="7.7109375" customWidth="1"/>
    <col min="2306" max="2306" width="10.28515625" customWidth="1"/>
    <col min="2307" max="2307" width="7.7109375" customWidth="1"/>
    <col min="2308" max="2309" width="7.42578125" customWidth="1"/>
    <col min="2310" max="2314" width="6.7109375" customWidth="1"/>
    <col min="2315" max="2319" width="10.140625" customWidth="1"/>
    <col min="2320" max="2321" width="7.140625" customWidth="1"/>
    <col min="2561" max="2561" width="7.7109375" customWidth="1"/>
    <col min="2562" max="2562" width="10.28515625" customWidth="1"/>
    <col min="2563" max="2563" width="7.7109375" customWidth="1"/>
    <col min="2564" max="2565" width="7.42578125" customWidth="1"/>
    <col min="2566" max="2570" width="6.7109375" customWidth="1"/>
    <col min="2571" max="2575" width="10.140625" customWidth="1"/>
    <col min="2576" max="2577" width="7.140625" customWidth="1"/>
    <col min="2817" max="2817" width="7.7109375" customWidth="1"/>
    <col min="2818" max="2818" width="10.28515625" customWidth="1"/>
    <col min="2819" max="2819" width="7.7109375" customWidth="1"/>
    <col min="2820" max="2821" width="7.42578125" customWidth="1"/>
    <col min="2822" max="2826" width="6.7109375" customWidth="1"/>
    <col min="2827" max="2831" width="10.140625" customWidth="1"/>
    <col min="2832" max="2833" width="7.140625" customWidth="1"/>
    <col min="3073" max="3073" width="7.7109375" customWidth="1"/>
    <col min="3074" max="3074" width="10.28515625" customWidth="1"/>
    <col min="3075" max="3075" width="7.7109375" customWidth="1"/>
    <col min="3076" max="3077" width="7.42578125" customWidth="1"/>
    <col min="3078" max="3082" width="6.7109375" customWidth="1"/>
    <col min="3083" max="3087" width="10.140625" customWidth="1"/>
    <col min="3088" max="3089" width="7.140625" customWidth="1"/>
    <col min="3329" max="3329" width="7.7109375" customWidth="1"/>
    <col min="3330" max="3330" width="10.28515625" customWidth="1"/>
    <col min="3331" max="3331" width="7.7109375" customWidth="1"/>
    <col min="3332" max="3333" width="7.42578125" customWidth="1"/>
    <col min="3334" max="3338" width="6.7109375" customWidth="1"/>
    <col min="3339" max="3343" width="10.140625" customWidth="1"/>
    <col min="3344" max="3345" width="7.140625" customWidth="1"/>
    <col min="3585" max="3585" width="7.7109375" customWidth="1"/>
    <col min="3586" max="3586" width="10.28515625" customWidth="1"/>
    <col min="3587" max="3587" width="7.7109375" customWidth="1"/>
    <col min="3588" max="3589" width="7.42578125" customWidth="1"/>
    <col min="3590" max="3594" width="6.7109375" customWidth="1"/>
    <col min="3595" max="3599" width="10.140625" customWidth="1"/>
    <col min="3600" max="3601" width="7.140625" customWidth="1"/>
    <col min="3841" max="3841" width="7.7109375" customWidth="1"/>
    <col min="3842" max="3842" width="10.28515625" customWidth="1"/>
    <col min="3843" max="3843" width="7.7109375" customWidth="1"/>
    <col min="3844" max="3845" width="7.42578125" customWidth="1"/>
    <col min="3846" max="3850" width="6.7109375" customWidth="1"/>
    <col min="3851" max="3855" width="10.140625" customWidth="1"/>
    <col min="3856" max="3857" width="7.140625" customWidth="1"/>
    <col min="4097" max="4097" width="7.7109375" customWidth="1"/>
    <col min="4098" max="4098" width="10.28515625" customWidth="1"/>
    <col min="4099" max="4099" width="7.7109375" customWidth="1"/>
    <col min="4100" max="4101" width="7.42578125" customWidth="1"/>
    <col min="4102" max="4106" width="6.7109375" customWidth="1"/>
    <col min="4107" max="4111" width="10.140625" customWidth="1"/>
    <col min="4112" max="4113" width="7.140625" customWidth="1"/>
    <col min="4353" max="4353" width="7.7109375" customWidth="1"/>
    <col min="4354" max="4354" width="10.28515625" customWidth="1"/>
    <col min="4355" max="4355" width="7.7109375" customWidth="1"/>
    <col min="4356" max="4357" width="7.42578125" customWidth="1"/>
    <col min="4358" max="4362" width="6.7109375" customWidth="1"/>
    <col min="4363" max="4367" width="10.140625" customWidth="1"/>
    <col min="4368" max="4369" width="7.140625" customWidth="1"/>
    <col min="4609" max="4609" width="7.7109375" customWidth="1"/>
    <col min="4610" max="4610" width="10.28515625" customWidth="1"/>
    <col min="4611" max="4611" width="7.7109375" customWidth="1"/>
    <col min="4612" max="4613" width="7.42578125" customWidth="1"/>
    <col min="4614" max="4618" width="6.7109375" customWidth="1"/>
    <col min="4619" max="4623" width="10.140625" customWidth="1"/>
    <col min="4624" max="4625" width="7.140625" customWidth="1"/>
    <col min="4865" max="4865" width="7.7109375" customWidth="1"/>
    <col min="4866" max="4866" width="10.28515625" customWidth="1"/>
    <col min="4867" max="4867" width="7.7109375" customWidth="1"/>
    <col min="4868" max="4869" width="7.42578125" customWidth="1"/>
    <col min="4870" max="4874" width="6.7109375" customWidth="1"/>
    <col min="4875" max="4879" width="10.140625" customWidth="1"/>
    <col min="4880" max="4881" width="7.140625" customWidth="1"/>
    <col min="5121" max="5121" width="7.7109375" customWidth="1"/>
    <col min="5122" max="5122" width="10.28515625" customWidth="1"/>
    <col min="5123" max="5123" width="7.7109375" customWidth="1"/>
    <col min="5124" max="5125" width="7.42578125" customWidth="1"/>
    <col min="5126" max="5130" width="6.7109375" customWidth="1"/>
    <col min="5131" max="5135" width="10.140625" customWidth="1"/>
    <col min="5136" max="5137" width="7.140625" customWidth="1"/>
    <col min="5377" max="5377" width="7.7109375" customWidth="1"/>
    <col min="5378" max="5378" width="10.28515625" customWidth="1"/>
    <col min="5379" max="5379" width="7.7109375" customWidth="1"/>
    <col min="5380" max="5381" width="7.42578125" customWidth="1"/>
    <col min="5382" max="5386" width="6.7109375" customWidth="1"/>
    <col min="5387" max="5391" width="10.140625" customWidth="1"/>
    <col min="5392" max="5393" width="7.140625" customWidth="1"/>
    <col min="5633" max="5633" width="7.7109375" customWidth="1"/>
    <col min="5634" max="5634" width="10.28515625" customWidth="1"/>
    <col min="5635" max="5635" width="7.7109375" customWidth="1"/>
    <col min="5636" max="5637" width="7.42578125" customWidth="1"/>
    <col min="5638" max="5642" width="6.7109375" customWidth="1"/>
    <col min="5643" max="5647" width="10.140625" customWidth="1"/>
    <col min="5648" max="5649" width="7.140625" customWidth="1"/>
    <col min="5889" max="5889" width="7.7109375" customWidth="1"/>
    <col min="5890" max="5890" width="10.28515625" customWidth="1"/>
    <col min="5891" max="5891" width="7.7109375" customWidth="1"/>
    <col min="5892" max="5893" width="7.42578125" customWidth="1"/>
    <col min="5894" max="5898" width="6.7109375" customWidth="1"/>
    <col min="5899" max="5903" width="10.140625" customWidth="1"/>
    <col min="5904" max="5905" width="7.140625" customWidth="1"/>
    <col min="6145" max="6145" width="7.7109375" customWidth="1"/>
    <col min="6146" max="6146" width="10.28515625" customWidth="1"/>
    <col min="6147" max="6147" width="7.7109375" customWidth="1"/>
    <col min="6148" max="6149" width="7.42578125" customWidth="1"/>
    <col min="6150" max="6154" width="6.7109375" customWidth="1"/>
    <col min="6155" max="6159" width="10.140625" customWidth="1"/>
    <col min="6160" max="6161" width="7.140625" customWidth="1"/>
    <col min="6401" max="6401" width="7.7109375" customWidth="1"/>
    <col min="6402" max="6402" width="10.28515625" customWidth="1"/>
    <col min="6403" max="6403" width="7.7109375" customWidth="1"/>
    <col min="6404" max="6405" width="7.42578125" customWidth="1"/>
    <col min="6406" max="6410" width="6.7109375" customWidth="1"/>
    <col min="6411" max="6415" width="10.140625" customWidth="1"/>
    <col min="6416" max="6417" width="7.140625" customWidth="1"/>
    <col min="6657" max="6657" width="7.7109375" customWidth="1"/>
    <col min="6658" max="6658" width="10.28515625" customWidth="1"/>
    <col min="6659" max="6659" width="7.7109375" customWidth="1"/>
    <col min="6660" max="6661" width="7.42578125" customWidth="1"/>
    <col min="6662" max="6666" width="6.7109375" customWidth="1"/>
    <col min="6667" max="6671" width="10.140625" customWidth="1"/>
    <col min="6672" max="6673" width="7.140625" customWidth="1"/>
    <col min="6913" max="6913" width="7.7109375" customWidth="1"/>
    <col min="6914" max="6914" width="10.28515625" customWidth="1"/>
    <col min="6915" max="6915" width="7.7109375" customWidth="1"/>
    <col min="6916" max="6917" width="7.42578125" customWidth="1"/>
    <col min="6918" max="6922" width="6.7109375" customWidth="1"/>
    <col min="6923" max="6927" width="10.140625" customWidth="1"/>
    <col min="6928" max="6929" width="7.140625" customWidth="1"/>
    <col min="7169" max="7169" width="7.7109375" customWidth="1"/>
    <col min="7170" max="7170" width="10.28515625" customWidth="1"/>
    <col min="7171" max="7171" width="7.7109375" customWidth="1"/>
    <col min="7172" max="7173" width="7.42578125" customWidth="1"/>
    <col min="7174" max="7178" width="6.7109375" customWidth="1"/>
    <col min="7179" max="7183" width="10.140625" customWidth="1"/>
    <col min="7184" max="7185" width="7.140625" customWidth="1"/>
    <col min="7425" max="7425" width="7.7109375" customWidth="1"/>
    <col min="7426" max="7426" width="10.28515625" customWidth="1"/>
    <col min="7427" max="7427" width="7.7109375" customWidth="1"/>
    <col min="7428" max="7429" width="7.42578125" customWidth="1"/>
    <col min="7430" max="7434" width="6.7109375" customWidth="1"/>
    <col min="7435" max="7439" width="10.140625" customWidth="1"/>
    <col min="7440" max="7441" width="7.140625" customWidth="1"/>
    <col min="7681" max="7681" width="7.7109375" customWidth="1"/>
    <col min="7682" max="7682" width="10.28515625" customWidth="1"/>
    <col min="7683" max="7683" width="7.7109375" customWidth="1"/>
    <col min="7684" max="7685" width="7.42578125" customWidth="1"/>
    <col min="7686" max="7690" width="6.7109375" customWidth="1"/>
    <col min="7691" max="7695" width="10.140625" customWidth="1"/>
    <col min="7696" max="7697" width="7.140625" customWidth="1"/>
    <col min="7937" max="7937" width="7.7109375" customWidth="1"/>
    <col min="7938" max="7938" width="10.28515625" customWidth="1"/>
    <col min="7939" max="7939" width="7.7109375" customWidth="1"/>
    <col min="7940" max="7941" width="7.42578125" customWidth="1"/>
    <col min="7942" max="7946" width="6.7109375" customWidth="1"/>
    <col min="7947" max="7951" width="10.140625" customWidth="1"/>
    <col min="7952" max="7953" width="7.140625" customWidth="1"/>
    <col min="8193" max="8193" width="7.7109375" customWidth="1"/>
    <col min="8194" max="8194" width="10.28515625" customWidth="1"/>
    <col min="8195" max="8195" width="7.7109375" customWidth="1"/>
    <col min="8196" max="8197" width="7.42578125" customWidth="1"/>
    <col min="8198" max="8202" width="6.7109375" customWidth="1"/>
    <col min="8203" max="8207" width="10.140625" customWidth="1"/>
    <col min="8208" max="8209" width="7.140625" customWidth="1"/>
    <col min="8449" max="8449" width="7.7109375" customWidth="1"/>
    <col min="8450" max="8450" width="10.28515625" customWidth="1"/>
    <col min="8451" max="8451" width="7.7109375" customWidth="1"/>
    <col min="8452" max="8453" width="7.42578125" customWidth="1"/>
    <col min="8454" max="8458" width="6.7109375" customWidth="1"/>
    <col min="8459" max="8463" width="10.140625" customWidth="1"/>
    <col min="8464" max="8465" width="7.140625" customWidth="1"/>
    <col min="8705" max="8705" width="7.7109375" customWidth="1"/>
    <col min="8706" max="8706" width="10.28515625" customWidth="1"/>
    <col min="8707" max="8707" width="7.7109375" customWidth="1"/>
    <col min="8708" max="8709" width="7.42578125" customWidth="1"/>
    <col min="8710" max="8714" width="6.7109375" customWidth="1"/>
    <col min="8715" max="8719" width="10.140625" customWidth="1"/>
    <col min="8720" max="8721" width="7.140625" customWidth="1"/>
    <col min="8961" max="8961" width="7.7109375" customWidth="1"/>
    <col min="8962" max="8962" width="10.28515625" customWidth="1"/>
    <col min="8963" max="8963" width="7.7109375" customWidth="1"/>
    <col min="8964" max="8965" width="7.42578125" customWidth="1"/>
    <col min="8966" max="8970" width="6.7109375" customWidth="1"/>
    <col min="8971" max="8975" width="10.140625" customWidth="1"/>
    <col min="8976" max="8977" width="7.140625" customWidth="1"/>
    <col min="9217" max="9217" width="7.7109375" customWidth="1"/>
    <col min="9218" max="9218" width="10.28515625" customWidth="1"/>
    <col min="9219" max="9219" width="7.7109375" customWidth="1"/>
    <col min="9220" max="9221" width="7.42578125" customWidth="1"/>
    <col min="9222" max="9226" width="6.7109375" customWidth="1"/>
    <col min="9227" max="9231" width="10.140625" customWidth="1"/>
    <col min="9232" max="9233" width="7.140625" customWidth="1"/>
    <col min="9473" max="9473" width="7.7109375" customWidth="1"/>
    <col min="9474" max="9474" width="10.28515625" customWidth="1"/>
    <col min="9475" max="9475" width="7.7109375" customWidth="1"/>
    <col min="9476" max="9477" width="7.42578125" customWidth="1"/>
    <col min="9478" max="9482" width="6.7109375" customWidth="1"/>
    <col min="9483" max="9487" width="10.140625" customWidth="1"/>
    <col min="9488" max="9489" width="7.140625" customWidth="1"/>
    <col min="9729" max="9729" width="7.7109375" customWidth="1"/>
    <col min="9730" max="9730" width="10.28515625" customWidth="1"/>
    <col min="9731" max="9731" width="7.7109375" customWidth="1"/>
    <col min="9732" max="9733" width="7.42578125" customWidth="1"/>
    <col min="9734" max="9738" width="6.7109375" customWidth="1"/>
    <col min="9739" max="9743" width="10.140625" customWidth="1"/>
    <col min="9744" max="9745" width="7.140625" customWidth="1"/>
    <col min="9985" max="9985" width="7.7109375" customWidth="1"/>
    <col min="9986" max="9986" width="10.28515625" customWidth="1"/>
    <col min="9987" max="9987" width="7.7109375" customWidth="1"/>
    <col min="9988" max="9989" width="7.42578125" customWidth="1"/>
    <col min="9990" max="9994" width="6.7109375" customWidth="1"/>
    <col min="9995" max="9999" width="10.140625" customWidth="1"/>
    <col min="10000" max="10001" width="7.140625" customWidth="1"/>
    <col min="10241" max="10241" width="7.7109375" customWidth="1"/>
    <col min="10242" max="10242" width="10.28515625" customWidth="1"/>
    <col min="10243" max="10243" width="7.7109375" customWidth="1"/>
    <col min="10244" max="10245" width="7.42578125" customWidth="1"/>
    <col min="10246" max="10250" width="6.7109375" customWidth="1"/>
    <col min="10251" max="10255" width="10.140625" customWidth="1"/>
    <col min="10256" max="10257" width="7.140625" customWidth="1"/>
    <col min="10497" max="10497" width="7.7109375" customWidth="1"/>
    <col min="10498" max="10498" width="10.28515625" customWidth="1"/>
    <col min="10499" max="10499" width="7.7109375" customWidth="1"/>
    <col min="10500" max="10501" width="7.42578125" customWidth="1"/>
    <col min="10502" max="10506" width="6.7109375" customWidth="1"/>
    <col min="10507" max="10511" width="10.140625" customWidth="1"/>
    <col min="10512" max="10513" width="7.140625" customWidth="1"/>
    <col min="10753" max="10753" width="7.7109375" customWidth="1"/>
    <col min="10754" max="10754" width="10.28515625" customWidth="1"/>
    <col min="10755" max="10755" width="7.7109375" customWidth="1"/>
    <col min="10756" max="10757" width="7.42578125" customWidth="1"/>
    <col min="10758" max="10762" width="6.7109375" customWidth="1"/>
    <col min="10763" max="10767" width="10.140625" customWidth="1"/>
    <col min="10768" max="10769" width="7.140625" customWidth="1"/>
    <col min="11009" max="11009" width="7.7109375" customWidth="1"/>
    <col min="11010" max="11010" width="10.28515625" customWidth="1"/>
    <col min="11011" max="11011" width="7.7109375" customWidth="1"/>
    <col min="11012" max="11013" width="7.42578125" customWidth="1"/>
    <col min="11014" max="11018" width="6.7109375" customWidth="1"/>
    <col min="11019" max="11023" width="10.140625" customWidth="1"/>
    <col min="11024" max="11025" width="7.140625" customWidth="1"/>
    <col min="11265" max="11265" width="7.7109375" customWidth="1"/>
    <col min="11266" max="11266" width="10.28515625" customWidth="1"/>
    <col min="11267" max="11267" width="7.7109375" customWidth="1"/>
    <col min="11268" max="11269" width="7.42578125" customWidth="1"/>
    <col min="11270" max="11274" width="6.7109375" customWidth="1"/>
    <col min="11275" max="11279" width="10.140625" customWidth="1"/>
    <col min="11280" max="11281" width="7.140625" customWidth="1"/>
    <col min="11521" max="11521" width="7.7109375" customWidth="1"/>
    <col min="11522" max="11522" width="10.28515625" customWidth="1"/>
    <col min="11523" max="11523" width="7.7109375" customWidth="1"/>
    <col min="11524" max="11525" width="7.42578125" customWidth="1"/>
    <col min="11526" max="11530" width="6.7109375" customWidth="1"/>
    <col min="11531" max="11535" width="10.140625" customWidth="1"/>
    <col min="11536" max="11537" width="7.140625" customWidth="1"/>
    <col min="11777" max="11777" width="7.7109375" customWidth="1"/>
    <col min="11778" max="11778" width="10.28515625" customWidth="1"/>
    <col min="11779" max="11779" width="7.7109375" customWidth="1"/>
    <col min="11780" max="11781" width="7.42578125" customWidth="1"/>
    <col min="11782" max="11786" width="6.7109375" customWidth="1"/>
    <col min="11787" max="11791" width="10.140625" customWidth="1"/>
    <col min="11792" max="11793" width="7.140625" customWidth="1"/>
    <col min="12033" max="12033" width="7.7109375" customWidth="1"/>
    <col min="12034" max="12034" width="10.28515625" customWidth="1"/>
    <col min="12035" max="12035" width="7.7109375" customWidth="1"/>
    <col min="12036" max="12037" width="7.42578125" customWidth="1"/>
    <col min="12038" max="12042" width="6.7109375" customWidth="1"/>
    <col min="12043" max="12047" width="10.140625" customWidth="1"/>
    <col min="12048" max="12049" width="7.140625" customWidth="1"/>
    <col min="12289" max="12289" width="7.7109375" customWidth="1"/>
    <col min="12290" max="12290" width="10.28515625" customWidth="1"/>
    <col min="12291" max="12291" width="7.7109375" customWidth="1"/>
    <col min="12292" max="12293" width="7.42578125" customWidth="1"/>
    <col min="12294" max="12298" width="6.7109375" customWidth="1"/>
    <col min="12299" max="12303" width="10.140625" customWidth="1"/>
    <col min="12304" max="12305" width="7.140625" customWidth="1"/>
    <col min="12545" max="12545" width="7.7109375" customWidth="1"/>
    <col min="12546" max="12546" width="10.28515625" customWidth="1"/>
    <col min="12547" max="12547" width="7.7109375" customWidth="1"/>
    <col min="12548" max="12549" width="7.42578125" customWidth="1"/>
    <col min="12550" max="12554" width="6.7109375" customWidth="1"/>
    <col min="12555" max="12559" width="10.140625" customWidth="1"/>
    <col min="12560" max="12561" width="7.140625" customWidth="1"/>
    <col min="12801" max="12801" width="7.7109375" customWidth="1"/>
    <col min="12802" max="12802" width="10.28515625" customWidth="1"/>
    <col min="12803" max="12803" width="7.7109375" customWidth="1"/>
    <col min="12804" max="12805" width="7.42578125" customWidth="1"/>
    <col min="12806" max="12810" width="6.7109375" customWidth="1"/>
    <col min="12811" max="12815" width="10.140625" customWidth="1"/>
    <col min="12816" max="12817" width="7.140625" customWidth="1"/>
    <col min="13057" max="13057" width="7.7109375" customWidth="1"/>
    <col min="13058" max="13058" width="10.28515625" customWidth="1"/>
    <col min="13059" max="13059" width="7.7109375" customWidth="1"/>
    <col min="13060" max="13061" width="7.42578125" customWidth="1"/>
    <col min="13062" max="13066" width="6.7109375" customWidth="1"/>
    <col min="13067" max="13071" width="10.140625" customWidth="1"/>
    <col min="13072" max="13073" width="7.140625" customWidth="1"/>
    <col min="13313" max="13313" width="7.7109375" customWidth="1"/>
    <col min="13314" max="13314" width="10.28515625" customWidth="1"/>
    <col min="13315" max="13315" width="7.7109375" customWidth="1"/>
    <col min="13316" max="13317" width="7.42578125" customWidth="1"/>
    <col min="13318" max="13322" width="6.7109375" customWidth="1"/>
    <col min="13323" max="13327" width="10.140625" customWidth="1"/>
    <col min="13328" max="13329" width="7.140625" customWidth="1"/>
    <col min="13569" max="13569" width="7.7109375" customWidth="1"/>
    <col min="13570" max="13570" width="10.28515625" customWidth="1"/>
    <col min="13571" max="13571" width="7.7109375" customWidth="1"/>
    <col min="13572" max="13573" width="7.42578125" customWidth="1"/>
    <col min="13574" max="13578" width="6.7109375" customWidth="1"/>
    <col min="13579" max="13583" width="10.140625" customWidth="1"/>
    <col min="13584" max="13585" width="7.140625" customWidth="1"/>
    <col min="13825" max="13825" width="7.7109375" customWidth="1"/>
    <col min="13826" max="13826" width="10.28515625" customWidth="1"/>
    <col min="13827" max="13827" width="7.7109375" customWidth="1"/>
    <col min="13828" max="13829" width="7.42578125" customWidth="1"/>
    <col min="13830" max="13834" width="6.7109375" customWidth="1"/>
    <col min="13835" max="13839" width="10.140625" customWidth="1"/>
    <col min="13840" max="13841" width="7.140625" customWidth="1"/>
    <col min="14081" max="14081" width="7.7109375" customWidth="1"/>
    <col min="14082" max="14082" width="10.28515625" customWidth="1"/>
    <col min="14083" max="14083" width="7.7109375" customWidth="1"/>
    <col min="14084" max="14085" width="7.42578125" customWidth="1"/>
    <col min="14086" max="14090" width="6.7109375" customWidth="1"/>
    <col min="14091" max="14095" width="10.140625" customWidth="1"/>
    <col min="14096" max="14097" width="7.140625" customWidth="1"/>
    <col min="14337" max="14337" width="7.7109375" customWidth="1"/>
    <col min="14338" max="14338" width="10.28515625" customWidth="1"/>
    <col min="14339" max="14339" width="7.7109375" customWidth="1"/>
    <col min="14340" max="14341" width="7.42578125" customWidth="1"/>
    <col min="14342" max="14346" width="6.7109375" customWidth="1"/>
    <col min="14347" max="14351" width="10.140625" customWidth="1"/>
    <col min="14352" max="14353" width="7.140625" customWidth="1"/>
    <col min="14593" max="14593" width="7.7109375" customWidth="1"/>
    <col min="14594" max="14594" width="10.28515625" customWidth="1"/>
    <col min="14595" max="14595" width="7.7109375" customWidth="1"/>
    <col min="14596" max="14597" width="7.42578125" customWidth="1"/>
    <col min="14598" max="14602" width="6.7109375" customWidth="1"/>
    <col min="14603" max="14607" width="10.140625" customWidth="1"/>
    <col min="14608" max="14609" width="7.140625" customWidth="1"/>
    <col min="14849" max="14849" width="7.7109375" customWidth="1"/>
    <col min="14850" max="14850" width="10.28515625" customWidth="1"/>
    <col min="14851" max="14851" width="7.7109375" customWidth="1"/>
    <col min="14852" max="14853" width="7.42578125" customWidth="1"/>
    <col min="14854" max="14858" width="6.7109375" customWidth="1"/>
    <col min="14859" max="14863" width="10.140625" customWidth="1"/>
    <col min="14864" max="14865" width="7.140625" customWidth="1"/>
    <col min="15105" max="15105" width="7.7109375" customWidth="1"/>
    <col min="15106" max="15106" width="10.28515625" customWidth="1"/>
    <col min="15107" max="15107" width="7.7109375" customWidth="1"/>
    <col min="15108" max="15109" width="7.42578125" customWidth="1"/>
    <col min="15110" max="15114" width="6.7109375" customWidth="1"/>
    <col min="15115" max="15119" width="10.140625" customWidth="1"/>
    <col min="15120" max="15121" width="7.140625" customWidth="1"/>
    <col min="15361" max="15361" width="7.7109375" customWidth="1"/>
    <col min="15362" max="15362" width="10.28515625" customWidth="1"/>
    <col min="15363" max="15363" width="7.7109375" customWidth="1"/>
    <col min="15364" max="15365" width="7.42578125" customWidth="1"/>
    <col min="15366" max="15370" width="6.7109375" customWidth="1"/>
    <col min="15371" max="15375" width="10.140625" customWidth="1"/>
    <col min="15376" max="15377" width="7.140625" customWidth="1"/>
    <col min="15617" max="15617" width="7.7109375" customWidth="1"/>
    <col min="15618" max="15618" width="10.28515625" customWidth="1"/>
    <col min="15619" max="15619" width="7.7109375" customWidth="1"/>
    <col min="15620" max="15621" width="7.42578125" customWidth="1"/>
    <col min="15622" max="15626" width="6.7109375" customWidth="1"/>
    <col min="15627" max="15631" width="10.140625" customWidth="1"/>
    <col min="15632" max="15633" width="7.140625" customWidth="1"/>
    <col min="15873" max="15873" width="7.7109375" customWidth="1"/>
    <col min="15874" max="15874" width="10.28515625" customWidth="1"/>
    <col min="15875" max="15875" width="7.7109375" customWidth="1"/>
    <col min="15876" max="15877" width="7.42578125" customWidth="1"/>
    <col min="15878" max="15882" width="6.7109375" customWidth="1"/>
    <col min="15883" max="15887" width="10.140625" customWidth="1"/>
    <col min="15888" max="15889" width="7.140625" customWidth="1"/>
    <col min="16129" max="16129" width="7.7109375" customWidth="1"/>
    <col min="16130" max="16130" width="10.28515625" customWidth="1"/>
    <col min="16131" max="16131" width="7.7109375" customWidth="1"/>
    <col min="16132" max="16133" width="7.42578125" customWidth="1"/>
    <col min="16134" max="16138" width="6.7109375" customWidth="1"/>
    <col min="16139" max="16143" width="10.140625" customWidth="1"/>
    <col min="16144" max="16145" width="7.140625" customWidth="1"/>
  </cols>
  <sheetData>
    <row r="1" spans="1:212" ht="15.75" customHeight="1" thickBot="1" x14ac:dyDescent="0.3">
      <c r="A1" s="374"/>
      <c r="B1" s="375"/>
      <c r="C1" s="375"/>
      <c r="D1" s="375"/>
      <c r="E1" s="376"/>
      <c r="F1" s="383" t="s">
        <v>126</v>
      </c>
      <c r="G1" s="384"/>
      <c r="H1" s="384"/>
      <c r="I1" s="384"/>
      <c r="J1" s="384"/>
      <c r="K1" s="384"/>
      <c r="L1" s="384"/>
      <c r="M1" s="384"/>
      <c r="N1" s="384"/>
      <c r="O1" s="385"/>
      <c r="P1" s="389" t="s">
        <v>43</v>
      </c>
      <c r="Q1" s="391"/>
      <c r="R1" s="374"/>
      <c r="S1" s="375"/>
      <c r="T1" s="375"/>
      <c r="U1" s="375"/>
      <c r="V1" s="376"/>
      <c r="W1" s="383" t="s">
        <v>126</v>
      </c>
      <c r="X1" s="384"/>
      <c r="Y1" s="384"/>
      <c r="Z1" s="384"/>
      <c r="AA1" s="384"/>
      <c r="AB1" s="384"/>
      <c r="AC1" s="384"/>
      <c r="AD1" s="384"/>
      <c r="AE1" s="384"/>
      <c r="AF1" s="385"/>
      <c r="AG1" s="389" t="s">
        <v>43</v>
      </c>
      <c r="AH1" s="391"/>
    </row>
    <row r="2" spans="1:212" ht="15.75" customHeight="1" thickBot="1" x14ac:dyDescent="0.3">
      <c r="A2" s="377"/>
      <c r="B2" s="378"/>
      <c r="C2" s="378"/>
      <c r="D2" s="378"/>
      <c r="E2" s="379"/>
      <c r="F2" s="386"/>
      <c r="G2" s="387"/>
      <c r="H2" s="387"/>
      <c r="I2" s="387"/>
      <c r="J2" s="387"/>
      <c r="K2" s="387"/>
      <c r="L2" s="387"/>
      <c r="M2" s="387"/>
      <c r="N2" s="387"/>
      <c r="O2" s="388"/>
      <c r="P2" s="389" t="s">
        <v>54</v>
      </c>
      <c r="Q2" s="391"/>
      <c r="R2" s="377"/>
      <c r="S2" s="378"/>
      <c r="T2" s="378"/>
      <c r="U2" s="378"/>
      <c r="V2" s="379"/>
      <c r="W2" s="386"/>
      <c r="X2" s="387"/>
      <c r="Y2" s="387"/>
      <c r="Z2" s="387"/>
      <c r="AA2" s="387"/>
      <c r="AB2" s="387"/>
      <c r="AC2" s="387"/>
      <c r="AD2" s="387"/>
      <c r="AE2" s="387"/>
      <c r="AF2" s="388"/>
      <c r="AG2" s="389" t="s">
        <v>54</v>
      </c>
      <c r="AH2" s="391"/>
    </row>
    <row r="3" spans="1:212" ht="15.75" customHeight="1" thickBot="1" x14ac:dyDescent="0.3">
      <c r="A3" s="380"/>
      <c r="B3" s="381"/>
      <c r="C3" s="381"/>
      <c r="D3" s="381"/>
      <c r="E3" s="382"/>
      <c r="F3" s="389" t="s">
        <v>42</v>
      </c>
      <c r="G3" s="390"/>
      <c r="H3" s="390"/>
      <c r="I3" s="390"/>
      <c r="J3" s="390"/>
      <c r="K3" s="390"/>
      <c r="L3" s="390"/>
      <c r="M3" s="390"/>
      <c r="N3" s="390"/>
      <c r="O3" s="391"/>
      <c r="P3" s="389" t="s">
        <v>46</v>
      </c>
      <c r="Q3" s="391"/>
      <c r="R3" s="380"/>
      <c r="S3" s="381"/>
      <c r="T3" s="381"/>
      <c r="U3" s="381"/>
      <c r="V3" s="382"/>
      <c r="W3" s="389" t="s">
        <v>42</v>
      </c>
      <c r="X3" s="390"/>
      <c r="Y3" s="390"/>
      <c r="Z3" s="390"/>
      <c r="AA3" s="390"/>
      <c r="AB3" s="390"/>
      <c r="AC3" s="390"/>
      <c r="AD3" s="390"/>
      <c r="AE3" s="390"/>
      <c r="AF3" s="391"/>
      <c r="AG3" s="389" t="s">
        <v>46</v>
      </c>
      <c r="AH3" s="391"/>
    </row>
    <row r="4" spans="1:212" ht="14.25" customHeight="1" x14ac:dyDescent="0.25">
      <c r="A4" s="371" t="s">
        <v>76</v>
      </c>
      <c r="B4" s="371"/>
      <c r="C4" s="371"/>
      <c r="D4" s="371"/>
      <c r="E4" s="397" t="s">
        <v>123</v>
      </c>
      <c r="F4" s="397"/>
      <c r="G4" s="397"/>
      <c r="H4" s="371" t="s">
        <v>55</v>
      </c>
      <c r="I4" s="371"/>
      <c r="J4" s="371"/>
      <c r="K4" s="371"/>
      <c r="L4" s="371"/>
      <c r="M4" s="371"/>
      <c r="N4" s="371"/>
      <c r="O4" s="371" t="s">
        <v>130</v>
      </c>
      <c r="P4" s="371"/>
      <c r="Q4" s="371"/>
      <c r="R4" s="371" t="s">
        <v>76</v>
      </c>
      <c r="S4" s="371"/>
      <c r="T4" s="371"/>
      <c r="U4" s="371"/>
      <c r="V4" s="412" t="s">
        <v>124</v>
      </c>
      <c r="W4" s="412"/>
      <c r="X4" s="412"/>
      <c r="Y4" s="371" t="s">
        <v>55</v>
      </c>
      <c r="Z4" s="371"/>
      <c r="AA4" s="371"/>
      <c r="AB4" s="371"/>
      <c r="AC4" s="371"/>
      <c r="AD4" s="371"/>
      <c r="AE4" s="371"/>
      <c r="AF4" s="371" t="s">
        <v>82</v>
      </c>
      <c r="AG4" s="371"/>
      <c r="AH4" s="371"/>
    </row>
    <row r="5" spans="1:212" ht="14.25" customHeight="1" x14ac:dyDescent="0.25">
      <c r="A5" s="372"/>
      <c r="B5" s="372"/>
      <c r="C5" s="372"/>
      <c r="D5" s="372"/>
      <c r="E5" s="398"/>
      <c r="F5" s="398"/>
      <c r="G5" s="398"/>
      <c r="H5" s="372"/>
      <c r="I5" s="372"/>
      <c r="J5" s="372"/>
      <c r="K5" s="372"/>
      <c r="L5" s="372"/>
      <c r="M5" s="372"/>
      <c r="N5" s="372"/>
      <c r="O5" s="372"/>
      <c r="P5" s="372"/>
      <c r="Q5" s="372"/>
      <c r="R5" s="372"/>
      <c r="S5" s="372"/>
      <c r="T5" s="372"/>
      <c r="U5" s="372"/>
      <c r="V5" s="413"/>
      <c r="W5" s="413"/>
      <c r="X5" s="413"/>
      <c r="Y5" s="372"/>
      <c r="Z5" s="372"/>
      <c r="AA5" s="372"/>
      <c r="AB5" s="372"/>
      <c r="AC5" s="372"/>
      <c r="AD5" s="372"/>
      <c r="AE5" s="372"/>
      <c r="AF5" s="372"/>
      <c r="AG5" s="372"/>
      <c r="AH5" s="372"/>
    </row>
    <row r="6" spans="1:212" ht="14.25" customHeight="1" x14ac:dyDescent="0.25">
      <c r="A6" s="372" t="s">
        <v>79</v>
      </c>
      <c r="B6" s="372"/>
      <c r="C6" s="372"/>
      <c r="D6" s="372"/>
      <c r="E6" s="372"/>
      <c r="F6" s="372"/>
      <c r="G6" s="372"/>
      <c r="H6" s="372" t="s">
        <v>89</v>
      </c>
      <c r="I6" s="372"/>
      <c r="J6" s="372"/>
      <c r="K6" s="372"/>
      <c r="L6" s="372" t="s">
        <v>77</v>
      </c>
      <c r="M6" s="372"/>
      <c r="N6" s="372"/>
      <c r="O6" s="372"/>
      <c r="P6" s="372"/>
      <c r="Q6" s="372"/>
      <c r="R6" s="372" t="s">
        <v>79</v>
      </c>
      <c r="S6" s="372"/>
      <c r="T6" s="372"/>
      <c r="U6" s="372"/>
      <c r="V6" s="372"/>
      <c r="W6" s="372"/>
      <c r="X6" s="372"/>
      <c r="Y6" s="372" t="s">
        <v>68</v>
      </c>
      <c r="Z6" s="372"/>
      <c r="AA6" s="372"/>
      <c r="AB6" s="372"/>
      <c r="AC6" s="372" t="s">
        <v>138</v>
      </c>
      <c r="AD6" s="372"/>
      <c r="AE6" s="372"/>
      <c r="AF6" s="372"/>
      <c r="AG6" s="372"/>
      <c r="AH6" s="372"/>
    </row>
    <row r="7" spans="1:212" ht="14.25" customHeight="1" x14ac:dyDescent="0.25">
      <c r="A7" s="372"/>
      <c r="B7" s="372"/>
      <c r="C7" s="372"/>
      <c r="D7" s="372"/>
      <c r="E7" s="372"/>
      <c r="F7" s="372"/>
      <c r="G7" s="372"/>
      <c r="H7" s="372"/>
      <c r="I7" s="372"/>
      <c r="J7" s="372"/>
      <c r="K7" s="372"/>
      <c r="L7" s="372"/>
      <c r="M7" s="372"/>
      <c r="N7" s="372"/>
      <c r="O7" s="372"/>
      <c r="P7" s="372"/>
      <c r="Q7" s="372"/>
      <c r="R7" s="372"/>
      <c r="S7" s="372"/>
      <c r="T7" s="372"/>
      <c r="U7" s="372"/>
      <c r="V7" s="372"/>
      <c r="W7" s="372"/>
      <c r="X7" s="372"/>
      <c r="Y7" s="372"/>
      <c r="Z7" s="372"/>
      <c r="AA7" s="372"/>
      <c r="AB7" s="372"/>
      <c r="AC7" s="372"/>
      <c r="AD7" s="372"/>
      <c r="AE7" s="372"/>
      <c r="AF7" s="372"/>
      <c r="AG7" s="372"/>
      <c r="AH7" s="372"/>
    </row>
    <row r="8" spans="1:212" ht="14.25" customHeight="1" x14ac:dyDescent="0.25">
      <c r="A8" s="372" t="s">
        <v>136</v>
      </c>
      <c r="B8" s="372"/>
      <c r="C8" s="372"/>
      <c r="D8" s="372"/>
      <c r="E8" s="372"/>
      <c r="F8" s="372"/>
      <c r="G8" s="372"/>
      <c r="H8" s="372"/>
      <c r="I8" s="372" t="s">
        <v>137</v>
      </c>
      <c r="J8" s="372"/>
      <c r="K8" s="372"/>
      <c r="L8" s="372"/>
      <c r="M8" s="372"/>
      <c r="N8" s="372"/>
      <c r="O8" s="372"/>
      <c r="P8" s="372"/>
      <c r="Q8" s="372"/>
      <c r="R8" s="372" t="s">
        <v>136</v>
      </c>
      <c r="S8" s="372"/>
      <c r="T8" s="372"/>
      <c r="U8" s="372"/>
      <c r="V8" s="372"/>
      <c r="W8" s="372"/>
      <c r="X8" s="372"/>
      <c r="Y8" s="372"/>
      <c r="Z8" s="372" t="s">
        <v>137</v>
      </c>
      <c r="AA8" s="372"/>
      <c r="AB8" s="372"/>
      <c r="AC8" s="372"/>
      <c r="AD8" s="372"/>
      <c r="AE8" s="372"/>
      <c r="AF8" s="372"/>
      <c r="AG8" s="372"/>
      <c r="AH8" s="372"/>
    </row>
    <row r="9" spans="1:212" ht="14.25" customHeight="1" x14ac:dyDescent="0.25">
      <c r="A9" s="372"/>
      <c r="B9" s="372"/>
      <c r="C9" s="372"/>
      <c r="D9" s="372"/>
      <c r="E9" s="372"/>
      <c r="F9" s="372"/>
      <c r="G9" s="372"/>
      <c r="H9" s="372"/>
      <c r="I9" s="372"/>
      <c r="J9" s="372"/>
      <c r="K9" s="372"/>
      <c r="L9" s="372"/>
      <c r="M9" s="372"/>
      <c r="N9" s="372"/>
      <c r="O9" s="372"/>
      <c r="P9" s="372"/>
      <c r="Q9" s="372"/>
      <c r="R9" s="372"/>
      <c r="S9" s="372"/>
      <c r="T9" s="372"/>
      <c r="U9" s="372"/>
      <c r="V9" s="372"/>
      <c r="W9" s="372"/>
      <c r="X9" s="372"/>
      <c r="Y9" s="372"/>
      <c r="Z9" s="372"/>
      <c r="AA9" s="372"/>
      <c r="AB9" s="372"/>
      <c r="AC9" s="372"/>
      <c r="AD9" s="372"/>
      <c r="AE9" s="372"/>
      <c r="AF9" s="372"/>
      <c r="AG9" s="372"/>
      <c r="AH9" s="372"/>
    </row>
    <row r="10" spans="1:212" ht="14.25" customHeight="1" x14ac:dyDescent="0.25">
      <c r="A10" s="372" t="s">
        <v>56</v>
      </c>
      <c r="B10" s="372"/>
      <c r="C10" s="372"/>
      <c r="D10" s="372"/>
      <c r="E10" s="372"/>
      <c r="F10" s="372"/>
      <c r="G10" s="372"/>
      <c r="H10" s="372" t="s">
        <v>53</v>
      </c>
      <c r="I10" s="372"/>
      <c r="J10" s="372"/>
      <c r="K10" s="372"/>
      <c r="L10" s="372"/>
      <c r="M10" s="372"/>
      <c r="N10" s="372"/>
      <c r="O10" s="372"/>
      <c r="P10" s="372"/>
      <c r="Q10" s="372"/>
      <c r="R10" s="372" t="s">
        <v>56</v>
      </c>
      <c r="S10" s="372"/>
      <c r="T10" s="372"/>
      <c r="U10" s="372"/>
      <c r="V10" s="372"/>
      <c r="W10" s="372"/>
      <c r="X10" s="372"/>
      <c r="Y10" s="372" t="s">
        <v>53</v>
      </c>
      <c r="Z10" s="372"/>
      <c r="AA10" s="372"/>
      <c r="AB10" s="372"/>
      <c r="AC10" s="372"/>
      <c r="AD10" s="372"/>
      <c r="AE10" s="372"/>
      <c r="AF10" s="372"/>
      <c r="AG10" s="372"/>
      <c r="AH10" s="372"/>
    </row>
    <row r="11" spans="1:212" ht="14.25" customHeight="1" x14ac:dyDescent="0.25">
      <c r="A11" s="372"/>
      <c r="B11" s="372"/>
      <c r="C11" s="372"/>
      <c r="D11" s="372"/>
      <c r="E11" s="372"/>
      <c r="F11" s="372"/>
      <c r="G11" s="372"/>
      <c r="H11" s="372"/>
      <c r="I11" s="372"/>
      <c r="J11" s="372"/>
      <c r="K11" s="372"/>
      <c r="L11" s="372"/>
      <c r="M11" s="372"/>
      <c r="N11" s="372"/>
      <c r="O11" s="372"/>
      <c r="P11" s="372"/>
      <c r="Q11" s="372"/>
      <c r="R11" s="372"/>
      <c r="S11" s="372"/>
      <c r="T11" s="372"/>
      <c r="U11" s="372"/>
      <c r="V11" s="372"/>
      <c r="W11" s="372"/>
      <c r="X11" s="372"/>
      <c r="Y11" s="372"/>
      <c r="Z11" s="372"/>
      <c r="AA11" s="372"/>
      <c r="AB11" s="372"/>
      <c r="AC11" s="372"/>
      <c r="AD11" s="372"/>
      <c r="AE11" s="372"/>
      <c r="AF11" s="372"/>
      <c r="AG11" s="372"/>
      <c r="AH11" s="372"/>
    </row>
    <row r="12" spans="1:212" ht="15.75" thickBot="1" x14ac:dyDescent="0.3">
      <c r="A12" s="381"/>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212" s="1" customFormat="1" ht="38.25" customHeight="1" thickBot="1" x14ac:dyDescent="0.3">
      <c r="A13" s="7" t="s">
        <v>57</v>
      </c>
      <c r="B13" s="7" t="s">
        <v>69</v>
      </c>
      <c r="C13" s="8" t="s">
        <v>58</v>
      </c>
      <c r="D13" s="8" t="s">
        <v>41</v>
      </c>
      <c r="E13" s="8" t="s">
        <v>40</v>
      </c>
      <c r="F13" s="392" t="s">
        <v>11</v>
      </c>
      <c r="G13" s="393"/>
      <c r="H13" s="393"/>
      <c r="I13" s="393"/>
      <c r="J13" s="394"/>
      <c r="K13" s="16" t="s">
        <v>20</v>
      </c>
      <c r="L13" s="16" t="s">
        <v>59</v>
      </c>
      <c r="M13" s="16" t="s">
        <v>60</v>
      </c>
      <c r="N13" s="16" t="s">
        <v>61</v>
      </c>
      <c r="O13" s="16" t="s">
        <v>62</v>
      </c>
      <c r="P13" s="395" t="s">
        <v>70</v>
      </c>
      <c r="Q13" s="396"/>
      <c r="R13" s="7" t="s">
        <v>57</v>
      </c>
      <c r="S13" s="7" t="s">
        <v>69</v>
      </c>
      <c r="T13" s="8" t="s">
        <v>58</v>
      </c>
      <c r="U13" s="8" t="s">
        <v>41</v>
      </c>
      <c r="V13" s="8" t="s">
        <v>40</v>
      </c>
      <c r="W13" s="392" t="s">
        <v>11</v>
      </c>
      <c r="X13" s="393"/>
      <c r="Y13" s="393"/>
      <c r="Z13" s="393"/>
      <c r="AA13" s="394"/>
      <c r="AB13" s="16" t="s">
        <v>20</v>
      </c>
      <c r="AC13" s="16" t="s">
        <v>59</v>
      </c>
      <c r="AD13" s="16" t="s">
        <v>60</v>
      </c>
      <c r="AE13" s="16" t="s">
        <v>61</v>
      </c>
      <c r="AF13" s="16" t="s">
        <v>62</v>
      </c>
      <c r="AG13" s="395" t="s">
        <v>70</v>
      </c>
      <c r="AH13" s="396"/>
    </row>
    <row r="14" spans="1:212" ht="19.5" customHeight="1" x14ac:dyDescent="0.25">
      <c r="A14" s="399"/>
      <c r="B14" s="401"/>
      <c r="C14" s="401"/>
      <c r="D14" s="399"/>
      <c r="E14" s="399"/>
      <c r="F14" s="9"/>
      <c r="G14" s="10"/>
      <c r="H14" s="10"/>
      <c r="I14" s="10"/>
      <c r="J14" s="11"/>
      <c r="K14" s="9"/>
      <c r="L14" s="9"/>
      <c r="M14" s="9"/>
      <c r="N14" s="9"/>
      <c r="O14" s="9"/>
      <c r="P14" s="41"/>
      <c r="Q14" s="39"/>
      <c r="R14" s="399"/>
      <c r="S14" s="401"/>
      <c r="T14" s="401"/>
      <c r="U14" s="399"/>
      <c r="V14" s="399"/>
      <c r="W14" s="9"/>
      <c r="X14" s="10"/>
      <c r="Y14" s="10"/>
      <c r="Z14" s="10"/>
      <c r="AA14" s="11"/>
      <c r="AB14" s="9"/>
      <c r="AC14" s="9"/>
      <c r="AD14" s="9"/>
      <c r="AE14" s="9"/>
      <c r="AF14" s="9"/>
      <c r="AG14" s="41"/>
      <c r="AH14" s="93"/>
      <c r="HC14" t="s">
        <v>16</v>
      </c>
      <c r="HD14" t="s">
        <v>12</v>
      </c>
    </row>
    <row r="15" spans="1:212" ht="19.5" customHeight="1" thickBot="1" x14ac:dyDescent="0.3">
      <c r="A15" s="400"/>
      <c r="B15" s="402"/>
      <c r="C15" s="402"/>
      <c r="D15" s="400"/>
      <c r="E15" s="400"/>
      <c r="F15" s="12"/>
      <c r="G15" s="13"/>
      <c r="H15" s="13"/>
      <c r="I15" s="13"/>
      <c r="J15" s="14"/>
      <c r="K15" s="15"/>
      <c r="L15" s="15"/>
      <c r="M15" s="15"/>
      <c r="N15" s="15"/>
      <c r="O15" s="15"/>
      <c r="P15" s="42"/>
      <c r="Q15" s="20"/>
      <c r="R15" s="400"/>
      <c r="S15" s="402"/>
      <c r="T15" s="402"/>
      <c r="U15" s="400"/>
      <c r="V15" s="400"/>
      <c r="W15" s="12"/>
      <c r="X15" s="13"/>
      <c r="Y15" s="13"/>
      <c r="Z15" s="13"/>
      <c r="AA15" s="14"/>
      <c r="AB15" s="15"/>
      <c r="AC15" s="15"/>
      <c r="AD15" s="15"/>
      <c r="AE15" s="15"/>
      <c r="AF15" s="15"/>
      <c r="AG15" s="42"/>
      <c r="AH15" s="20"/>
    </row>
    <row r="16" spans="1:212" ht="19.5" customHeight="1" x14ac:dyDescent="0.25">
      <c r="A16" s="399"/>
      <c r="B16" s="401"/>
      <c r="C16" s="401"/>
      <c r="D16" s="399"/>
      <c r="E16" s="399"/>
      <c r="F16" s="9"/>
      <c r="G16" s="10"/>
      <c r="H16" s="10"/>
      <c r="I16" s="10"/>
      <c r="J16" s="11"/>
      <c r="K16" s="9"/>
      <c r="L16" s="9"/>
      <c r="M16" s="9"/>
      <c r="N16" s="9"/>
      <c r="O16" s="9"/>
      <c r="P16" s="41"/>
      <c r="Q16" s="39"/>
      <c r="R16" s="399"/>
      <c r="S16" s="401"/>
      <c r="T16" s="401"/>
      <c r="U16" s="399"/>
      <c r="V16" s="399"/>
      <c r="W16" s="9"/>
      <c r="X16" s="10"/>
      <c r="Y16" s="10"/>
      <c r="Z16" s="10"/>
      <c r="AA16" s="11"/>
      <c r="AB16" s="9"/>
      <c r="AC16" s="9"/>
      <c r="AD16" s="9"/>
      <c r="AE16" s="9"/>
      <c r="AF16" s="9"/>
      <c r="AG16" s="41"/>
      <c r="AH16" s="93"/>
    </row>
    <row r="17" spans="1:34" ht="19.5" customHeight="1" thickBot="1" x14ac:dyDescent="0.3">
      <c r="A17" s="400"/>
      <c r="B17" s="402"/>
      <c r="C17" s="402"/>
      <c r="D17" s="400"/>
      <c r="E17" s="400"/>
      <c r="F17" s="12"/>
      <c r="G17" s="13"/>
      <c r="H17" s="13"/>
      <c r="I17" s="13"/>
      <c r="J17" s="14"/>
      <c r="K17" s="15"/>
      <c r="L17" s="15"/>
      <c r="M17" s="15"/>
      <c r="N17" s="15"/>
      <c r="O17" s="15"/>
      <c r="P17" s="42"/>
      <c r="Q17" s="20"/>
      <c r="R17" s="400"/>
      <c r="S17" s="402"/>
      <c r="T17" s="402"/>
      <c r="U17" s="400"/>
      <c r="V17" s="400"/>
      <c r="W17" s="12"/>
      <c r="X17" s="13"/>
      <c r="Y17" s="13"/>
      <c r="Z17" s="13"/>
      <c r="AA17" s="14"/>
      <c r="AB17" s="15"/>
      <c r="AC17" s="15"/>
      <c r="AD17" s="15"/>
      <c r="AE17" s="15"/>
      <c r="AF17" s="15"/>
      <c r="AG17" s="42"/>
      <c r="AH17" s="20"/>
    </row>
    <row r="18" spans="1:34" ht="15.75" customHeight="1" x14ac:dyDescent="0.25">
      <c r="A18" s="399"/>
      <c r="B18" s="401"/>
      <c r="C18" s="401"/>
      <c r="D18" s="399"/>
      <c r="E18" s="399"/>
      <c r="F18" s="9"/>
      <c r="G18" s="10"/>
      <c r="H18" s="10"/>
      <c r="I18" s="10"/>
      <c r="J18" s="11"/>
      <c r="K18" s="9"/>
      <c r="L18" s="9"/>
      <c r="M18" s="9"/>
      <c r="N18" s="9"/>
      <c r="O18" s="9"/>
      <c r="P18" s="41"/>
      <c r="Q18" s="39"/>
      <c r="R18" s="399"/>
      <c r="S18" s="401"/>
      <c r="T18" s="401"/>
      <c r="U18" s="399"/>
      <c r="V18" s="399"/>
      <c r="W18" s="9"/>
      <c r="X18" s="10"/>
      <c r="Y18" s="10"/>
      <c r="Z18" s="10"/>
      <c r="AA18" s="11"/>
      <c r="AB18" s="9"/>
      <c r="AC18" s="9"/>
      <c r="AD18" s="9"/>
      <c r="AE18" s="9"/>
      <c r="AF18" s="9"/>
      <c r="AG18" s="41"/>
      <c r="AH18" s="93"/>
    </row>
    <row r="19" spans="1:34" ht="16.5" customHeight="1" thickBot="1" x14ac:dyDescent="0.3">
      <c r="A19" s="400"/>
      <c r="B19" s="402"/>
      <c r="C19" s="402"/>
      <c r="D19" s="400"/>
      <c r="E19" s="400"/>
      <c r="F19" s="12"/>
      <c r="G19" s="13"/>
      <c r="H19" s="13"/>
      <c r="I19" s="13"/>
      <c r="J19" s="14"/>
      <c r="K19" s="15"/>
      <c r="L19" s="15"/>
      <c r="M19" s="15"/>
      <c r="N19" s="15"/>
      <c r="O19" s="15"/>
      <c r="P19" s="42"/>
      <c r="Q19" s="20"/>
      <c r="R19" s="400"/>
      <c r="S19" s="402"/>
      <c r="T19" s="402"/>
      <c r="U19" s="400"/>
      <c r="V19" s="400"/>
      <c r="W19" s="12"/>
      <c r="X19" s="13"/>
      <c r="Y19" s="13"/>
      <c r="Z19" s="13"/>
      <c r="AA19" s="14"/>
      <c r="AB19" s="15"/>
      <c r="AC19" s="15"/>
      <c r="AD19" s="15"/>
      <c r="AE19" s="15"/>
      <c r="AF19" s="15"/>
      <c r="AG19" s="42"/>
      <c r="AH19" s="20"/>
    </row>
    <row r="20" spans="1:34" ht="15.75" customHeight="1" x14ac:dyDescent="0.25">
      <c r="A20" s="399"/>
      <c r="B20" s="401"/>
      <c r="C20" s="401"/>
      <c r="D20" s="399"/>
      <c r="E20" s="399"/>
      <c r="F20" s="9"/>
      <c r="G20" s="10"/>
      <c r="H20" s="10"/>
      <c r="I20" s="10"/>
      <c r="J20" s="11"/>
      <c r="K20" s="9"/>
      <c r="L20" s="9"/>
      <c r="M20" s="9"/>
      <c r="N20" s="9"/>
      <c r="O20" s="9"/>
      <c r="P20" s="41"/>
      <c r="Q20" s="39"/>
      <c r="R20" s="399"/>
      <c r="S20" s="401"/>
      <c r="T20" s="401"/>
      <c r="U20" s="399"/>
      <c r="V20" s="399"/>
      <c r="W20" s="9"/>
      <c r="X20" s="10"/>
      <c r="Y20" s="10"/>
      <c r="Z20" s="10"/>
      <c r="AA20" s="11"/>
      <c r="AB20" s="9"/>
      <c r="AC20" s="9"/>
      <c r="AD20" s="9"/>
      <c r="AE20" s="9"/>
      <c r="AF20" s="9"/>
      <c r="AG20" s="41"/>
      <c r="AH20" s="93"/>
    </row>
    <row r="21" spans="1:34" ht="16.5" customHeight="1" thickBot="1" x14ac:dyDescent="0.3">
      <c r="A21" s="400"/>
      <c r="B21" s="402"/>
      <c r="C21" s="402"/>
      <c r="D21" s="400"/>
      <c r="E21" s="400"/>
      <c r="F21" s="12"/>
      <c r="G21" s="13"/>
      <c r="H21" s="13"/>
      <c r="I21" s="13"/>
      <c r="J21" s="14"/>
      <c r="K21" s="15"/>
      <c r="L21" s="15"/>
      <c r="M21" s="15"/>
      <c r="N21" s="15"/>
      <c r="O21" s="15"/>
      <c r="P21" s="42"/>
      <c r="Q21" s="20"/>
      <c r="R21" s="400"/>
      <c r="S21" s="402"/>
      <c r="T21" s="402"/>
      <c r="U21" s="400"/>
      <c r="V21" s="400"/>
      <c r="W21" s="12"/>
      <c r="X21" s="13"/>
      <c r="Y21" s="13"/>
      <c r="Z21" s="13"/>
      <c r="AA21" s="14"/>
      <c r="AB21" s="15"/>
      <c r="AC21" s="15"/>
      <c r="AD21" s="15"/>
      <c r="AE21" s="15"/>
      <c r="AF21" s="15"/>
      <c r="AG21" s="42"/>
      <c r="AH21" s="20"/>
    </row>
    <row r="22" spans="1:34" ht="16.5" customHeight="1" x14ac:dyDescent="0.25">
      <c r="A22" s="399"/>
      <c r="B22" s="401"/>
      <c r="C22" s="401"/>
      <c r="D22" s="399"/>
      <c r="E22" s="399"/>
      <c r="F22" s="9"/>
      <c r="G22" s="10"/>
      <c r="H22" s="10"/>
      <c r="I22" s="10"/>
      <c r="J22" s="11"/>
      <c r="K22" s="9"/>
      <c r="L22" s="9"/>
      <c r="M22" s="9"/>
      <c r="N22" s="9"/>
      <c r="O22" s="9"/>
      <c r="P22" s="41"/>
      <c r="Q22" s="39"/>
      <c r="R22" s="399"/>
      <c r="S22" s="401"/>
      <c r="T22" s="401"/>
      <c r="U22" s="399"/>
      <c r="V22" s="399"/>
      <c r="W22" s="9"/>
      <c r="X22" s="10"/>
      <c r="Y22" s="10"/>
      <c r="Z22" s="10"/>
      <c r="AA22" s="11"/>
      <c r="AB22" s="9"/>
      <c r="AC22" s="9"/>
      <c r="AD22" s="9"/>
      <c r="AE22" s="9"/>
      <c r="AF22" s="9"/>
      <c r="AG22" s="41"/>
      <c r="AH22" s="93"/>
    </row>
    <row r="23" spans="1:34" ht="15.75" thickBot="1" x14ac:dyDescent="0.3">
      <c r="A23" s="400"/>
      <c r="B23" s="402"/>
      <c r="C23" s="402"/>
      <c r="D23" s="400"/>
      <c r="E23" s="400"/>
      <c r="F23" s="12"/>
      <c r="G23" s="13"/>
      <c r="H23" s="13"/>
      <c r="I23" s="13"/>
      <c r="J23" s="14"/>
      <c r="K23" s="15"/>
      <c r="L23" s="15"/>
      <c r="M23" s="15"/>
      <c r="N23" s="15"/>
      <c r="O23" s="15"/>
      <c r="P23" s="42"/>
      <c r="Q23" s="20"/>
      <c r="R23" s="400"/>
      <c r="S23" s="402"/>
      <c r="T23" s="402"/>
      <c r="U23" s="400"/>
      <c r="V23" s="400"/>
      <c r="W23" s="12"/>
      <c r="X23" s="13"/>
      <c r="Y23" s="13"/>
      <c r="Z23" s="13"/>
      <c r="AA23" s="14"/>
      <c r="AB23" s="15"/>
      <c r="AC23" s="15"/>
      <c r="AD23" s="15"/>
      <c r="AE23" s="15"/>
      <c r="AF23" s="15"/>
      <c r="AG23" s="42"/>
      <c r="AH23" s="20"/>
    </row>
    <row r="24" spans="1:34" x14ac:dyDescent="0.25">
      <c r="A24" s="399"/>
      <c r="B24" s="401"/>
      <c r="C24" s="401"/>
      <c r="D24" s="399"/>
      <c r="E24" s="399"/>
      <c r="F24" s="9"/>
      <c r="G24" s="10"/>
      <c r="H24" s="10"/>
      <c r="I24" s="10"/>
      <c r="J24" s="11"/>
      <c r="K24" s="9"/>
      <c r="L24" s="9"/>
      <c r="M24" s="9"/>
      <c r="N24" s="9"/>
      <c r="O24" s="9"/>
      <c r="P24" s="41"/>
      <c r="Q24" s="39"/>
      <c r="R24" s="399"/>
      <c r="S24" s="401"/>
      <c r="T24" s="401"/>
      <c r="U24" s="399"/>
      <c r="V24" s="399"/>
      <c r="W24" s="9"/>
      <c r="X24" s="10"/>
      <c r="Y24" s="10"/>
      <c r="Z24" s="10"/>
      <c r="AA24" s="11"/>
      <c r="AB24" s="9"/>
      <c r="AC24" s="9"/>
      <c r="AD24" s="9"/>
      <c r="AE24" s="9"/>
      <c r="AF24" s="9"/>
      <c r="AG24" s="41"/>
      <c r="AH24" s="93"/>
    </row>
    <row r="25" spans="1:34" ht="15.75" thickBot="1" x14ac:dyDescent="0.3">
      <c r="A25" s="400"/>
      <c r="B25" s="402"/>
      <c r="C25" s="402"/>
      <c r="D25" s="400"/>
      <c r="E25" s="400"/>
      <c r="F25" s="12"/>
      <c r="G25" s="13"/>
      <c r="H25" s="13"/>
      <c r="I25" s="13"/>
      <c r="J25" s="14"/>
      <c r="K25" s="15"/>
      <c r="L25" s="15"/>
      <c r="M25" s="15"/>
      <c r="N25" s="15"/>
      <c r="O25" s="15"/>
      <c r="P25" s="42"/>
      <c r="Q25" s="20"/>
      <c r="R25" s="400"/>
      <c r="S25" s="402"/>
      <c r="T25" s="402"/>
      <c r="U25" s="400"/>
      <c r="V25" s="400"/>
      <c r="W25" s="12"/>
      <c r="X25" s="13"/>
      <c r="Y25" s="13"/>
      <c r="Z25" s="13"/>
      <c r="AA25" s="14"/>
      <c r="AB25" s="15"/>
      <c r="AC25" s="15"/>
      <c r="AD25" s="15"/>
      <c r="AE25" s="15"/>
      <c r="AF25" s="15"/>
      <c r="AG25" s="42"/>
      <c r="AH25" s="20"/>
    </row>
    <row r="26" spans="1:34" x14ac:dyDescent="0.25">
      <c r="A26" s="399"/>
      <c r="B26" s="401"/>
      <c r="C26" s="401"/>
      <c r="D26" s="399"/>
      <c r="E26" s="399"/>
      <c r="F26" s="9"/>
      <c r="G26" s="10"/>
      <c r="H26" s="10"/>
      <c r="I26" s="10"/>
      <c r="J26" s="11"/>
      <c r="K26" s="9"/>
      <c r="L26" s="9"/>
      <c r="M26" s="9"/>
      <c r="N26" s="9"/>
      <c r="O26" s="9"/>
      <c r="P26" s="41"/>
      <c r="Q26" s="39"/>
      <c r="R26" s="399"/>
      <c r="S26" s="401"/>
      <c r="T26" s="401"/>
      <c r="U26" s="399"/>
      <c r="V26" s="399"/>
      <c r="W26" s="9"/>
      <c r="X26" s="10"/>
      <c r="Y26" s="10"/>
      <c r="Z26" s="10"/>
      <c r="AA26" s="11"/>
      <c r="AB26" s="9"/>
      <c r="AC26" s="9"/>
      <c r="AD26" s="9"/>
      <c r="AE26" s="9"/>
      <c r="AF26" s="9"/>
      <c r="AG26" s="41"/>
      <c r="AH26" s="93"/>
    </row>
    <row r="27" spans="1:34" ht="15.75" thickBot="1" x14ac:dyDescent="0.3">
      <c r="A27" s="400"/>
      <c r="B27" s="402"/>
      <c r="C27" s="402"/>
      <c r="D27" s="400"/>
      <c r="E27" s="400"/>
      <c r="F27" s="12"/>
      <c r="G27" s="13"/>
      <c r="H27" s="13"/>
      <c r="I27" s="13"/>
      <c r="J27" s="14"/>
      <c r="K27" s="15"/>
      <c r="L27" s="15"/>
      <c r="M27" s="15"/>
      <c r="N27" s="15"/>
      <c r="O27" s="15"/>
      <c r="P27" s="42"/>
      <c r="Q27" s="20"/>
      <c r="R27" s="400"/>
      <c r="S27" s="402"/>
      <c r="T27" s="402"/>
      <c r="U27" s="400"/>
      <c r="V27" s="400"/>
      <c r="W27" s="12"/>
      <c r="X27" s="13"/>
      <c r="Y27" s="13"/>
      <c r="Z27" s="13"/>
      <c r="AA27" s="14"/>
      <c r="AB27" s="15"/>
      <c r="AC27" s="15"/>
      <c r="AD27" s="15"/>
      <c r="AE27" s="15"/>
      <c r="AF27" s="15"/>
      <c r="AG27" s="42"/>
      <c r="AH27" s="20"/>
    </row>
    <row r="28" spans="1:34" x14ac:dyDescent="0.25">
      <c r="A28" s="399"/>
      <c r="B28" s="401"/>
      <c r="C28" s="401"/>
      <c r="D28" s="399"/>
      <c r="E28" s="399"/>
      <c r="F28" s="9"/>
      <c r="G28" s="10"/>
      <c r="H28" s="10"/>
      <c r="I28" s="10"/>
      <c r="J28" s="11"/>
      <c r="K28" s="9"/>
      <c r="L28" s="9"/>
      <c r="M28" s="9"/>
      <c r="N28" s="9"/>
      <c r="O28" s="9"/>
      <c r="P28" s="41"/>
      <c r="Q28" s="39"/>
      <c r="R28" s="399"/>
      <c r="S28" s="401"/>
      <c r="T28" s="401"/>
      <c r="U28" s="399"/>
      <c r="V28" s="399"/>
      <c r="W28" s="9"/>
      <c r="X28" s="10"/>
      <c r="Y28" s="10"/>
      <c r="Z28" s="10"/>
      <c r="AA28" s="11"/>
      <c r="AB28" s="9"/>
      <c r="AC28" s="9"/>
      <c r="AD28" s="9"/>
      <c r="AE28" s="9"/>
      <c r="AF28" s="9"/>
      <c r="AG28" s="41"/>
      <c r="AH28" s="93"/>
    </row>
    <row r="29" spans="1:34" ht="15.75" thickBot="1" x14ac:dyDescent="0.3">
      <c r="A29" s="400"/>
      <c r="B29" s="402"/>
      <c r="C29" s="402"/>
      <c r="D29" s="400"/>
      <c r="E29" s="400"/>
      <c r="F29" s="12"/>
      <c r="G29" s="13"/>
      <c r="H29" s="13"/>
      <c r="I29" s="13"/>
      <c r="J29" s="14"/>
      <c r="K29" s="15"/>
      <c r="L29" s="15"/>
      <c r="M29" s="15"/>
      <c r="N29" s="15"/>
      <c r="O29" s="15"/>
      <c r="P29" s="42"/>
      <c r="Q29" s="20"/>
      <c r="R29" s="400"/>
      <c r="S29" s="402"/>
      <c r="T29" s="402"/>
      <c r="U29" s="400"/>
      <c r="V29" s="400"/>
      <c r="W29" s="12"/>
      <c r="X29" s="13"/>
      <c r="Y29" s="13"/>
      <c r="Z29" s="13"/>
      <c r="AA29" s="14"/>
      <c r="AB29" s="15"/>
      <c r="AC29" s="15"/>
      <c r="AD29" s="15"/>
      <c r="AE29" s="15"/>
      <c r="AF29" s="15"/>
      <c r="AG29" s="42"/>
      <c r="AH29" s="20"/>
    </row>
    <row r="30" spans="1:34" ht="15.75" customHeight="1" x14ac:dyDescent="0.25">
      <c r="A30" s="399"/>
      <c r="B30" s="401"/>
      <c r="C30" s="401"/>
      <c r="D30" s="399"/>
      <c r="E30" s="399"/>
      <c r="F30" s="9"/>
      <c r="G30" s="10"/>
      <c r="H30" s="10"/>
      <c r="I30" s="10"/>
      <c r="J30" s="11"/>
      <c r="K30" s="9"/>
      <c r="L30" s="9"/>
      <c r="M30" s="9"/>
      <c r="N30" s="9"/>
      <c r="O30" s="9"/>
      <c r="P30" s="41"/>
      <c r="Q30" s="39"/>
      <c r="R30" s="399"/>
      <c r="S30" s="401"/>
      <c r="T30" s="401"/>
      <c r="U30" s="399"/>
      <c r="V30" s="399"/>
      <c r="W30" s="9"/>
      <c r="X30" s="10"/>
      <c r="Y30" s="10"/>
      <c r="Z30" s="10"/>
      <c r="AA30" s="11"/>
      <c r="AB30" s="9"/>
      <c r="AC30" s="9"/>
      <c r="AD30" s="9"/>
      <c r="AE30" s="9"/>
      <c r="AF30" s="9"/>
      <c r="AG30" s="41"/>
      <c r="AH30" s="93"/>
    </row>
    <row r="31" spans="1:34" ht="15.75" customHeight="1" thickBot="1" x14ac:dyDescent="0.3">
      <c r="A31" s="400"/>
      <c r="B31" s="402"/>
      <c r="C31" s="402"/>
      <c r="D31" s="400"/>
      <c r="E31" s="400"/>
      <c r="F31" s="12"/>
      <c r="G31" s="13"/>
      <c r="H31" s="13"/>
      <c r="I31" s="13"/>
      <c r="J31" s="14"/>
      <c r="K31" s="15"/>
      <c r="L31" s="15"/>
      <c r="M31" s="15"/>
      <c r="N31" s="15"/>
      <c r="O31" s="15"/>
      <c r="P31" s="42"/>
      <c r="Q31" s="20"/>
      <c r="R31" s="400"/>
      <c r="S31" s="402"/>
      <c r="T31" s="402"/>
      <c r="U31" s="400"/>
      <c r="V31" s="400"/>
      <c r="W31" s="12"/>
      <c r="X31" s="13"/>
      <c r="Y31" s="13"/>
      <c r="Z31" s="13"/>
      <c r="AA31" s="14"/>
      <c r="AB31" s="15"/>
      <c r="AC31" s="15"/>
      <c r="AD31" s="15"/>
      <c r="AE31" s="15"/>
      <c r="AF31" s="15"/>
      <c r="AG31" s="42"/>
      <c r="AH31" s="20"/>
    </row>
    <row r="32" spans="1:34" ht="15" customHeight="1" x14ac:dyDescent="0.25">
      <c r="A32" s="399"/>
      <c r="B32" s="401"/>
      <c r="C32" s="401"/>
      <c r="D32" s="399"/>
      <c r="E32" s="399"/>
      <c r="F32" s="9"/>
      <c r="G32" s="10"/>
      <c r="H32" s="10"/>
      <c r="I32" s="10"/>
      <c r="J32" s="11"/>
      <c r="K32" s="9"/>
      <c r="L32" s="9"/>
      <c r="M32" s="9"/>
      <c r="N32" s="9"/>
      <c r="O32" s="9"/>
      <c r="P32" s="41"/>
      <c r="Q32" s="39"/>
      <c r="R32" s="399"/>
      <c r="S32" s="401"/>
      <c r="T32" s="401"/>
      <c r="U32" s="399"/>
      <c r="V32" s="399"/>
      <c r="W32" s="9"/>
      <c r="X32" s="10"/>
      <c r="Y32" s="10"/>
      <c r="Z32" s="10"/>
      <c r="AA32" s="11"/>
      <c r="AB32" s="9"/>
      <c r="AC32" s="9"/>
      <c r="AD32" s="9"/>
      <c r="AE32" s="9"/>
      <c r="AF32" s="9"/>
      <c r="AG32" s="41"/>
      <c r="AH32" s="93"/>
    </row>
    <row r="33" spans="1:34" ht="15.75" customHeight="1" thickBot="1" x14ac:dyDescent="0.3">
      <c r="A33" s="400"/>
      <c r="B33" s="402"/>
      <c r="C33" s="402"/>
      <c r="D33" s="400"/>
      <c r="E33" s="400"/>
      <c r="F33" s="12"/>
      <c r="G33" s="13"/>
      <c r="H33" s="13"/>
      <c r="I33" s="13"/>
      <c r="J33" s="14"/>
      <c r="K33" s="15"/>
      <c r="L33" s="15"/>
      <c r="M33" s="15"/>
      <c r="N33" s="15"/>
      <c r="O33" s="15"/>
      <c r="P33" s="42"/>
      <c r="Q33" s="20"/>
      <c r="R33" s="400"/>
      <c r="S33" s="402"/>
      <c r="T33" s="402"/>
      <c r="U33" s="400"/>
      <c r="V33" s="400"/>
      <c r="W33" s="12"/>
      <c r="X33" s="13"/>
      <c r="Y33" s="13"/>
      <c r="Z33" s="13"/>
      <c r="AA33" s="14"/>
      <c r="AB33" s="15"/>
      <c r="AC33" s="15"/>
      <c r="AD33" s="15"/>
      <c r="AE33" s="15"/>
      <c r="AF33" s="15"/>
      <c r="AG33" s="42"/>
      <c r="AH33" s="20"/>
    </row>
    <row r="34" spans="1:34" ht="12.75" customHeight="1" thickBot="1" x14ac:dyDescent="0.3">
      <c r="A34" s="375"/>
      <c r="B34" s="375"/>
      <c r="C34" s="375"/>
      <c r="D34" s="375"/>
      <c r="E34" s="375"/>
      <c r="F34" s="375"/>
      <c r="G34" s="375"/>
      <c r="H34" s="375"/>
      <c r="I34" s="375"/>
      <c r="J34" s="375"/>
      <c r="K34" s="375"/>
      <c r="L34" s="375"/>
      <c r="M34" s="375"/>
      <c r="N34" s="375"/>
      <c r="O34" s="375"/>
      <c r="P34" s="375"/>
      <c r="Q34" s="375"/>
      <c r="R34" s="375"/>
      <c r="S34" s="375"/>
      <c r="T34" s="375"/>
      <c r="U34" s="375"/>
      <c r="V34" s="375"/>
      <c r="W34" s="375"/>
      <c r="X34" s="375"/>
      <c r="Y34" s="375"/>
      <c r="Z34" s="375"/>
      <c r="AA34" s="375"/>
      <c r="AB34" s="375"/>
      <c r="AC34" s="375"/>
      <c r="AD34" s="375"/>
      <c r="AE34" s="375"/>
      <c r="AF34" s="375"/>
      <c r="AG34" s="375"/>
      <c r="AH34" s="375"/>
    </row>
    <row r="35" spans="1:34" ht="25.5" customHeight="1" x14ac:dyDescent="0.25">
      <c r="A35" s="403" t="s">
        <v>45</v>
      </c>
      <c r="B35" s="404"/>
      <c r="C35" s="404"/>
      <c r="D35" s="404"/>
      <c r="E35" s="404"/>
      <c r="F35" s="404"/>
      <c r="G35" s="404"/>
      <c r="H35" s="404"/>
      <c r="I35" s="404"/>
      <c r="J35" s="404"/>
      <c r="K35" s="404"/>
      <c r="L35" s="404"/>
      <c r="M35" s="404"/>
      <c r="N35" s="404"/>
      <c r="O35" s="404"/>
      <c r="P35" s="404"/>
      <c r="Q35" s="405"/>
      <c r="R35" s="403" t="s">
        <v>45</v>
      </c>
      <c r="S35" s="404"/>
      <c r="T35" s="404"/>
      <c r="U35" s="404"/>
      <c r="V35" s="404"/>
      <c r="W35" s="404"/>
      <c r="X35" s="404"/>
      <c r="Y35" s="404"/>
      <c r="Z35" s="404"/>
      <c r="AA35" s="404"/>
      <c r="AB35" s="404"/>
      <c r="AC35" s="404"/>
      <c r="AD35" s="404"/>
      <c r="AE35" s="404"/>
      <c r="AF35" s="404"/>
      <c r="AG35" s="404"/>
      <c r="AH35" s="405"/>
    </row>
    <row r="36" spans="1:34" ht="25.5" customHeight="1" thickBot="1" x14ac:dyDescent="0.3">
      <c r="A36" s="406"/>
      <c r="B36" s="407"/>
      <c r="C36" s="407"/>
      <c r="D36" s="407"/>
      <c r="E36" s="407"/>
      <c r="F36" s="407"/>
      <c r="G36" s="407"/>
      <c r="H36" s="407"/>
      <c r="I36" s="407"/>
      <c r="J36" s="407"/>
      <c r="K36" s="407"/>
      <c r="L36" s="407"/>
      <c r="M36" s="407"/>
      <c r="N36" s="407"/>
      <c r="O36" s="407"/>
      <c r="P36" s="407"/>
      <c r="Q36" s="408"/>
      <c r="R36" s="406"/>
      <c r="S36" s="407"/>
      <c r="T36" s="407"/>
      <c r="U36" s="407"/>
      <c r="V36" s="407"/>
      <c r="W36" s="407"/>
      <c r="X36" s="407"/>
      <c r="Y36" s="407"/>
      <c r="Z36" s="407"/>
      <c r="AA36" s="407"/>
      <c r="AB36" s="407"/>
      <c r="AC36" s="407"/>
      <c r="AD36" s="407"/>
      <c r="AE36" s="407"/>
      <c r="AF36" s="407"/>
      <c r="AG36" s="407"/>
      <c r="AH36" s="408"/>
    </row>
    <row r="37" spans="1:34" ht="15.75" customHeight="1" thickBot="1" x14ac:dyDescent="0.3">
      <c r="A37" s="374"/>
      <c r="B37" s="375"/>
      <c r="C37" s="375"/>
      <c r="D37" s="375"/>
      <c r="E37" s="376"/>
      <c r="F37" s="383" t="s">
        <v>126</v>
      </c>
      <c r="G37" s="384"/>
      <c r="H37" s="384"/>
      <c r="I37" s="384"/>
      <c r="J37" s="384"/>
      <c r="K37" s="384"/>
      <c r="L37" s="384"/>
      <c r="M37" s="384"/>
      <c r="N37" s="384"/>
      <c r="O37" s="385"/>
      <c r="P37" s="389" t="s">
        <v>43</v>
      </c>
      <c r="Q37" s="391"/>
      <c r="R37" s="374"/>
      <c r="S37" s="375"/>
      <c r="T37" s="375"/>
      <c r="U37" s="375"/>
      <c r="V37" s="376"/>
      <c r="W37" s="383" t="s">
        <v>126</v>
      </c>
      <c r="X37" s="384"/>
      <c r="Y37" s="384"/>
      <c r="Z37" s="384"/>
      <c r="AA37" s="384"/>
      <c r="AB37" s="384"/>
      <c r="AC37" s="384"/>
      <c r="AD37" s="384"/>
      <c r="AE37" s="384"/>
      <c r="AF37" s="385"/>
      <c r="AG37" s="389" t="s">
        <v>43</v>
      </c>
      <c r="AH37" s="391"/>
    </row>
    <row r="38" spans="1:34" ht="15.75" customHeight="1" thickBot="1" x14ac:dyDescent="0.3">
      <c r="A38" s="377"/>
      <c r="B38" s="378"/>
      <c r="C38" s="378"/>
      <c r="D38" s="378"/>
      <c r="E38" s="379"/>
      <c r="F38" s="386"/>
      <c r="G38" s="387"/>
      <c r="H38" s="387"/>
      <c r="I38" s="387"/>
      <c r="J38" s="387"/>
      <c r="K38" s="387"/>
      <c r="L38" s="387"/>
      <c r="M38" s="387"/>
      <c r="N38" s="387"/>
      <c r="O38" s="388"/>
      <c r="P38" s="389" t="s">
        <v>54</v>
      </c>
      <c r="Q38" s="391"/>
      <c r="R38" s="377"/>
      <c r="S38" s="378"/>
      <c r="T38" s="378"/>
      <c r="U38" s="378"/>
      <c r="V38" s="379"/>
      <c r="W38" s="386"/>
      <c r="X38" s="387"/>
      <c r="Y38" s="387"/>
      <c r="Z38" s="387"/>
      <c r="AA38" s="387"/>
      <c r="AB38" s="387"/>
      <c r="AC38" s="387"/>
      <c r="AD38" s="387"/>
      <c r="AE38" s="387"/>
      <c r="AF38" s="388"/>
      <c r="AG38" s="389" t="s">
        <v>54</v>
      </c>
      <c r="AH38" s="391"/>
    </row>
    <row r="39" spans="1:34" ht="15.75" customHeight="1" thickBot="1" x14ac:dyDescent="0.3">
      <c r="A39" s="380"/>
      <c r="B39" s="381"/>
      <c r="C39" s="381"/>
      <c r="D39" s="381"/>
      <c r="E39" s="382"/>
      <c r="F39" s="389" t="s">
        <v>42</v>
      </c>
      <c r="G39" s="390"/>
      <c r="H39" s="390"/>
      <c r="I39" s="390"/>
      <c r="J39" s="390"/>
      <c r="K39" s="390"/>
      <c r="L39" s="390"/>
      <c r="M39" s="390"/>
      <c r="N39" s="390"/>
      <c r="O39" s="391"/>
      <c r="P39" s="389" t="s">
        <v>47</v>
      </c>
      <c r="Q39" s="391"/>
      <c r="R39" s="380"/>
      <c r="S39" s="381"/>
      <c r="T39" s="381"/>
      <c r="U39" s="381"/>
      <c r="V39" s="382"/>
      <c r="W39" s="389" t="s">
        <v>42</v>
      </c>
      <c r="X39" s="390"/>
      <c r="Y39" s="390"/>
      <c r="Z39" s="390"/>
      <c r="AA39" s="390"/>
      <c r="AB39" s="390"/>
      <c r="AC39" s="390"/>
      <c r="AD39" s="390"/>
      <c r="AE39" s="390"/>
      <c r="AF39" s="391"/>
      <c r="AG39" s="389" t="s">
        <v>47</v>
      </c>
      <c r="AH39" s="391"/>
    </row>
    <row r="40" spans="1:34" ht="14.25" customHeight="1" x14ac:dyDescent="0.25">
      <c r="A40" s="371" t="s">
        <v>76</v>
      </c>
      <c r="B40" s="371"/>
      <c r="C40" s="371"/>
      <c r="D40" s="371"/>
      <c r="E40" s="397" t="s">
        <v>123</v>
      </c>
      <c r="F40" s="397"/>
      <c r="G40" s="397"/>
      <c r="H40" s="371" t="s">
        <v>55</v>
      </c>
      <c r="I40" s="371"/>
      <c r="J40" s="371"/>
      <c r="K40" s="371"/>
      <c r="L40" s="371"/>
      <c r="M40" s="371"/>
      <c r="N40" s="371"/>
      <c r="O40" s="397" t="s">
        <v>67</v>
      </c>
      <c r="P40" s="397"/>
      <c r="Q40" s="397"/>
      <c r="R40" s="371" t="s">
        <v>76</v>
      </c>
      <c r="S40" s="371"/>
      <c r="T40" s="371"/>
      <c r="U40" s="371"/>
      <c r="V40" s="397" t="s">
        <v>125</v>
      </c>
      <c r="W40" s="397"/>
      <c r="X40" s="397"/>
      <c r="Y40" s="371" t="s">
        <v>55</v>
      </c>
      <c r="Z40" s="371"/>
      <c r="AA40" s="371"/>
      <c r="AB40" s="371"/>
      <c r="AC40" s="371"/>
      <c r="AD40" s="371"/>
      <c r="AE40" s="371"/>
      <c r="AF40" s="371" t="s">
        <v>139</v>
      </c>
      <c r="AG40" s="371"/>
      <c r="AH40" s="371"/>
    </row>
    <row r="41" spans="1:34" ht="14.25" customHeight="1" x14ac:dyDescent="0.25">
      <c r="A41" s="372"/>
      <c r="B41" s="372"/>
      <c r="C41" s="372"/>
      <c r="D41" s="372"/>
      <c r="E41" s="398"/>
      <c r="F41" s="398"/>
      <c r="G41" s="398"/>
      <c r="H41" s="372"/>
      <c r="I41" s="372"/>
      <c r="J41" s="372"/>
      <c r="K41" s="372"/>
      <c r="L41" s="372"/>
      <c r="M41" s="372"/>
      <c r="N41" s="372"/>
      <c r="O41" s="398"/>
      <c r="P41" s="398"/>
      <c r="Q41" s="398"/>
      <c r="R41" s="372"/>
      <c r="S41" s="372"/>
      <c r="T41" s="372"/>
      <c r="U41" s="372"/>
      <c r="V41" s="398"/>
      <c r="W41" s="398"/>
      <c r="X41" s="398"/>
      <c r="Y41" s="372"/>
      <c r="Z41" s="372"/>
      <c r="AA41" s="372"/>
      <c r="AB41" s="372"/>
      <c r="AC41" s="372"/>
      <c r="AD41" s="372"/>
      <c r="AE41" s="372"/>
      <c r="AF41" s="372"/>
      <c r="AG41" s="372"/>
      <c r="AH41" s="372"/>
    </row>
    <row r="42" spans="1:34" ht="14.25" customHeight="1" x14ac:dyDescent="0.25">
      <c r="A42" s="372" t="s">
        <v>79</v>
      </c>
      <c r="B42" s="372"/>
      <c r="C42" s="372"/>
      <c r="D42" s="372"/>
      <c r="E42" s="372"/>
      <c r="F42" s="372"/>
      <c r="G42" s="372"/>
      <c r="H42" s="372" t="s">
        <v>68</v>
      </c>
      <c r="I42" s="372"/>
      <c r="J42" s="372"/>
      <c r="K42" s="372"/>
      <c r="L42" s="372" t="s">
        <v>77</v>
      </c>
      <c r="M42" s="372"/>
      <c r="N42" s="372"/>
      <c r="O42" s="372"/>
      <c r="P42" s="372"/>
      <c r="Q42" s="372"/>
      <c r="R42" s="372" t="s">
        <v>79</v>
      </c>
      <c r="S42" s="372"/>
      <c r="T42" s="372"/>
      <c r="U42" s="372"/>
      <c r="V42" s="372"/>
      <c r="W42" s="372"/>
      <c r="X42" s="372"/>
      <c r="Y42" s="372" t="s">
        <v>89</v>
      </c>
      <c r="Z42" s="372"/>
      <c r="AA42" s="372"/>
      <c r="AB42" s="372"/>
      <c r="AC42" s="372" t="s">
        <v>92</v>
      </c>
      <c r="AD42" s="372"/>
      <c r="AE42" s="372"/>
      <c r="AF42" s="372"/>
      <c r="AG42" s="372"/>
      <c r="AH42" s="372"/>
    </row>
    <row r="43" spans="1:34" ht="14.25" customHeight="1" x14ac:dyDescent="0.25">
      <c r="A43" s="372"/>
      <c r="B43" s="372"/>
      <c r="C43" s="372"/>
      <c r="D43" s="372"/>
      <c r="E43" s="372"/>
      <c r="F43" s="372"/>
      <c r="G43" s="372"/>
      <c r="H43" s="372"/>
      <c r="I43" s="372"/>
      <c r="J43" s="372"/>
      <c r="K43" s="372"/>
      <c r="L43" s="372"/>
      <c r="M43" s="372"/>
      <c r="N43" s="372"/>
      <c r="O43" s="372"/>
      <c r="P43" s="372"/>
      <c r="Q43" s="372"/>
      <c r="R43" s="372"/>
      <c r="S43" s="372"/>
      <c r="T43" s="372"/>
      <c r="U43" s="372"/>
      <c r="V43" s="372"/>
      <c r="W43" s="372"/>
      <c r="X43" s="372"/>
      <c r="Y43" s="372"/>
      <c r="Z43" s="372"/>
      <c r="AA43" s="372"/>
      <c r="AB43" s="372"/>
      <c r="AC43" s="372"/>
      <c r="AD43" s="372"/>
      <c r="AE43" s="372"/>
      <c r="AF43" s="372"/>
      <c r="AG43" s="372"/>
      <c r="AH43" s="372"/>
    </row>
    <row r="44" spans="1:34" ht="14.25" customHeight="1" x14ac:dyDescent="0.25">
      <c r="A44" s="372" t="s">
        <v>91</v>
      </c>
      <c r="B44" s="372"/>
      <c r="C44" s="372"/>
      <c r="D44" s="372"/>
      <c r="E44" s="372"/>
      <c r="F44" s="372"/>
      <c r="G44" s="372"/>
      <c r="H44" s="372"/>
      <c r="I44" s="372" t="s">
        <v>93</v>
      </c>
      <c r="J44" s="372"/>
      <c r="K44" s="372"/>
      <c r="L44" s="372"/>
      <c r="M44" s="372"/>
      <c r="N44" s="372"/>
      <c r="O44" s="372"/>
      <c r="P44" s="372"/>
      <c r="Q44" s="372"/>
      <c r="R44" s="372" t="s">
        <v>91</v>
      </c>
      <c r="S44" s="372"/>
      <c r="T44" s="372"/>
      <c r="U44" s="372"/>
      <c r="V44" s="372"/>
      <c r="W44" s="372"/>
      <c r="X44" s="372"/>
      <c r="Y44" s="372"/>
      <c r="Z44" s="372" t="s">
        <v>93</v>
      </c>
      <c r="AA44" s="372"/>
      <c r="AB44" s="372"/>
      <c r="AC44" s="372"/>
      <c r="AD44" s="372"/>
      <c r="AE44" s="372"/>
      <c r="AF44" s="372"/>
      <c r="AG44" s="372"/>
      <c r="AH44" s="372"/>
    </row>
    <row r="45" spans="1:34" ht="14.25" customHeight="1" x14ac:dyDescent="0.25">
      <c r="A45" s="372"/>
      <c r="B45" s="372"/>
      <c r="C45" s="372"/>
      <c r="D45" s="372"/>
      <c r="E45" s="372"/>
      <c r="F45" s="372"/>
      <c r="G45" s="372"/>
      <c r="H45" s="372"/>
      <c r="I45" s="372"/>
      <c r="J45" s="372"/>
      <c r="K45" s="372"/>
      <c r="L45" s="372"/>
      <c r="M45" s="372"/>
      <c r="N45" s="372"/>
      <c r="O45" s="372"/>
      <c r="P45" s="372"/>
      <c r="Q45" s="372"/>
      <c r="R45" s="372"/>
      <c r="S45" s="372"/>
      <c r="T45" s="372"/>
      <c r="U45" s="372"/>
      <c r="V45" s="372"/>
      <c r="W45" s="372"/>
      <c r="X45" s="372"/>
      <c r="Y45" s="372"/>
      <c r="Z45" s="372"/>
      <c r="AA45" s="372"/>
      <c r="AB45" s="372"/>
      <c r="AC45" s="372"/>
      <c r="AD45" s="372"/>
      <c r="AE45" s="372"/>
      <c r="AF45" s="372"/>
      <c r="AG45" s="372"/>
      <c r="AH45" s="372"/>
    </row>
    <row r="46" spans="1:34" ht="14.25" customHeight="1" x14ac:dyDescent="0.25">
      <c r="A46" s="372" t="s">
        <v>56</v>
      </c>
      <c r="B46" s="372"/>
      <c r="C46" s="372"/>
      <c r="D46" s="372"/>
      <c r="E46" s="372"/>
      <c r="F46" s="372"/>
      <c r="G46" s="372"/>
      <c r="H46" s="372" t="s">
        <v>53</v>
      </c>
      <c r="I46" s="372"/>
      <c r="J46" s="372"/>
      <c r="K46" s="372"/>
      <c r="L46" s="372"/>
      <c r="M46" s="372"/>
      <c r="N46" s="372"/>
      <c r="O46" s="372"/>
      <c r="P46" s="372"/>
      <c r="Q46" s="372"/>
      <c r="R46" s="372" t="s">
        <v>56</v>
      </c>
      <c r="S46" s="372"/>
      <c r="T46" s="372"/>
      <c r="U46" s="372"/>
      <c r="V46" s="372"/>
      <c r="W46" s="372"/>
      <c r="X46" s="372"/>
      <c r="Y46" s="372" t="s">
        <v>53</v>
      </c>
      <c r="Z46" s="372"/>
      <c r="AA46" s="372"/>
      <c r="AB46" s="372"/>
      <c r="AC46" s="372"/>
      <c r="AD46" s="372"/>
      <c r="AE46" s="372"/>
      <c r="AF46" s="372"/>
      <c r="AG46" s="372"/>
      <c r="AH46" s="372"/>
    </row>
    <row r="47" spans="1:34" ht="14.25" customHeight="1" x14ac:dyDescent="0.25">
      <c r="A47" s="372"/>
      <c r="B47" s="372"/>
      <c r="C47" s="372"/>
      <c r="D47" s="372"/>
      <c r="E47" s="372"/>
      <c r="F47" s="372"/>
      <c r="G47" s="372"/>
      <c r="H47" s="372"/>
      <c r="I47" s="372"/>
      <c r="J47" s="372"/>
      <c r="K47" s="372"/>
      <c r="L47" s="372"/>
      <c r="M47" s="372"/>
      <c r="N47" s="372"/>
      <c r="O47" s="372"/>
      <c r="P47" s="372"/>
      <c r="Q47" s="372"/>
      <c r="R47" s="372"/>
      <c r="S47" s="372"/>
      <c r="T47" s="372"/>
      <c r="U47" s="372"/>
      <c r="V47" s="372"/>
      <c r="W47" s="372"/>
      <c r="X47" s="372"/>
      <c r="Y47" s="372"/>
      <c r="Z47" s="372"/>
      <c r="AA47" s="372"/>
      <c r="AB47" s="372"/>
      <c r="AC47" s="372"/>
      <c r="AD47" s="372"/>
      <c r="AE47" s="372"/>
      <c r="AF47" s="372"/>
      <c r="AG47" s="372"/>
      <c r="AH47" s="372"/>
    </row>
    <row r="48" spans="1:34" ht="15.75" customHeight="1" thickBot="1" x14ac:dyDescent="0.3">
      <c r="A48" s="381"/>
      <c r="B48" s="38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c r="AB48" s="381"/>
      <c r="AC48" s="381"/>
      <c r="AD48" s="381"/>
      <c r="AE48" s="381"/>
      <c r="AF48" s="381"/>
      <c r="AG48" s="381"/>
      <c r="AH48" s="381"/>
    </row>
    <row r="49" spans="1:34" ht="38.25" customHeight="1" thickBot="1" x14ac:dyDescent="0.3">
      <c r="A49" s="7" t="s">
        <v>57</v>
      </c>
      <c r="B49" s="7" t="s">
        <v>69</v>
      </c>
      <c r="C49" s="8" t="s">
        <v>58</v>
      </c>
      <c r="D49" s="8" t="s">
        <v>41</v>
      </c>
      <c r="E49" s="8" t="s">
        <v>40</v>
      </c>
      <c r="F49" s="392" t="s">
        <v>11</v>
      </c>
      <c r="G49" s="393"/>
      <c r="H49" s="393"/>
      <c r="I49" s="393"/>
      <c r="J49" s="394"/>
      <c r="K49" s="16" t="s">
        <v>20</v>
      </c>
      <c r="L49" s="16" t="s">
        <v>59</v>
      </c>
      <c r="M49" s="16" t="s">
        <v>60</v>
      </c>
      <c r="N49" s="16" t="s">
        <v>61</v>
      </c>
      <c r="O49" s="16" t="s">
        <v>62</v>
      </c>
      <c r="P49" s="395" t="s">
        <v>70</v>
      </c>
      <c r="Q49" s="396"/>
      <c r="R49" s="7" t="s">
        <v>57</v>
      </c>
      <c r="S49" s="7" t="s">
        <v>69</v>
      </c>
      <c r="T49" s="8" t="s">
        <v>58</v>
      </c>
      <c r="U49" s="8" t="s">
        <v>41</v>
      </c>
      <c r="V49" s="8" t="s">
        <v>40</v>
      </c>
      <c r="W49" s="392" t="s">
        <v>11</v>
      </c>
      <c r="X49" s="393"/>
      <c r="Y49" s="393"/>
      <c r="Z49" s="393"/>
      <c r="AA49" s="394"/>
      <c r="AB49" s="16" t="s">
        <v>20</v>
      </c>
      <c r="AC49" s="16" t="s">
        <v>59</v>
      </c>
      <c r="AD49" s="16" t="s">
        <v>60</v>
      </c>
      <c r="AE49" s="16" t="s">
        <v>61</v>
      </c>
      <c r="AF49" s="16" t="s">
        <v>62</v>
      </c>
      <c r="AG49" s="395" t="s">
        <v>70</v>
      </c>
      <c r="AH49" s="396"/>
    </row>
    <row r="50" spans="1:34" x14ac:dyDescent="0.25">
      <c r="A50" s="399"/>
      <c r="B50" s="401"/>
      <c r="C50" s="401"/>
      <c r="D50" s="399"/>
      <c r="E50" s="399"/>
      <c r="F50" s="9"/>
      <c r="G50" s="10"/>
      <c r="H50" s="10"/>
      <c r="I50" s="10"/>
      <c r="J50" s="11"/>
      <c r="K50" s="9"/>
      <c r="L50" s="9"/>
      <c r="M50" s="9"/>
      <c r="N50" s="9"/>
      <c r="O50" s="9"/>
      <c r="P50" s="41"/>
      <c r="Q50" s="39"/>
      <c r="R50" s="399"/>
      <c r="S50" s="401"/>
      <c r="T50" s="401"/>
      <c r="U50" s="399"/>
      <c r="V50" s="399"/>
      <c r="W50" s="9"/>
      <c r="X50" s="10"/>
      <c r="Y50" s="10"/>
      <c r="Z50" s="10"/>
      <c r="AA50" s="11"/>
      <c r="AB50" s="9"/>
      <c r="AC50" s="9"/>
      <c r="AD50" s="9"/>
      <c r="AE50" s="9"/>
      <c r="AF50" s="9"/>
      <c r="AG50" s="41"/>
      <c r="AH50" s="47"/>
    </row>
    <row r="51" spans="1:34" ht="15.75" thickBot="1" x14ac:dyDescent="0.3">
      <c r="A51" s="400"/>
      <c r="B51" s="402"/>
      <c r="C51" s="402"/>
      <c r="D51" s="400"/>
      <c r="E51" s="400"/>
      <c r="F51" s="12"/>
      <c r="G51" s="13"/>
      <c r="H51" s="13"/>
      <c r="I51" s="13"/>
      <c r="J51" s="14"/>
      <c r="K51" s="15"/>
      <c r="L51" s="15"/>
      <c r="M51" s="15"/>
      <c r="N51" s="15"/>
      <c r="O51" s="15"/>
      <c r="P51" s="42"/>
      <c r="Q51" s="20"/>
      <c r="R51" s="400"/>
      <c r="S51" s="402"/>
      <c r="T51" s="402"/>
      <c r="U51" s="400"/>
      <c r="V51" s="400"/>
      <c r="W51" s="12"/>
      <c r="X51" s="13"/>
      <c r="Y51" s="13"/>
      <c r="Z51" s="13"/>
      <c r="AA51" s="14"/>
      <c r="AB51" s="15"/>
      <c r="AC51" s="15"/>
      <c r="AD51" s="15"/>
      <c r="AE51" s="15"/>
      <c r="AF51" s="15"/>
      <c r="AG51" s="42"/>
      <c r="AH51" s="20"/>
    </row>
    <row r="52" spans="1:34" x14ac:dyDescent="0.25">
      <c r="A52" s="399"/>
      <c r="B52" s="401"/>
      <c r="C52" s="401"/>
      <c r="D52" s="399"/>
      <c r="E52" s="399"/>
      <c r="F52" s="9"/>
      <c r="G52" s="10"/>
      <c r="H52" s="10"/>
      <c r="I52" s="10"/>
      <c r="J52" s="11"/>
      <c r="K52" s="9"/>
      <c r="L52" s="9"/>
      <c r="M52" s="9"/>
      <c r="N52" s="9"/>
      <c r="O52" s="9"/>
      <c r="P52" s="41"/>
      <c r="Q52" s="39"/>
      <c r="R52" s="399"/>
      <c r="S52" s="401"/>
      <c r="T52" s="401"/>
      <c r="U52" s="399"/>
      <c r="V52" s="399"/>
      <c r="W52" s="9"/>
      <c r="X52" s="10"/>
      <c r="Y52" s="10"/>
      <c r="Z52" s="10"/>
      <c r="AA52" s="11"/>
      <c r="AB52" s="9"/>
      <c r="AC52" s="9"/>
      <c r="AD52" s="9"/>
      <c r="AE52" s="9"/>
      <c r="AF52" s="9"/>
      <c r="AG52" s="41"/>
      <c r="AH52" s="47"/>
    </row>
    <row r="53" spans="1:34" ht="15.75" thickBot="1" x14ac:dyDescent="0.3">
      <c r="A53" s="400"/>
      <c r="B53" s="402"/>
      <c r="C53" s="402"/>
      <c r="D53" s="400"/>
      <c r="E53" s="400"/>
      <c r="F53" s="12"/>
      <c r="G53" s="13"/>
      <c r="H53" s="13"/>
      <c r="I53" s="13"/>
      <c r="J53" s="14"/>
      <c r="K53" s="15"/>
      <c r="L53" s="15"/>
      <c r="M53" s="15"/>
      <c r="N53" s="15"/>
      <c r="O53" s="15"/>
      <c r="P53" s="42"/>
      <c r="Q53" s="20"/>
      <c r="R53" s="400"/>
      <c r="S53" s="402"/>
      <c r="T53" s="402"/>
      <c r="U53" s="400"/>
      <c r="V53" s="400"/>
      <c r="W53" s="12"/>
      <c r="X53" s="13"/>
      <c r="Y53" s="13"/>
      <c r="Z53" s="13"/>
      <c r="AA53" s="14"/>
      <c r="AB53" s="15"/>
      <c r="AC53" s="15"/>
      <c r="AD53" s="15"/>
      <c r="AE53" s="15"/>
      <c r="AF53" s="15"/>
      <c r="AG53" s="42"/>
      <c r="AH53" s="20"/>
    </row>
    <row r="54" spans="1:34" x14ac:dyDescent="0.25">
      <c r="A54" s="399"/>
      <c r="B54" s="401"/>
      <c r="C54" s="401"/>
      <c r="D54" s="399"/>
      <c r="E54" s="399"/>
      <c r="F54" s="9"/>
      <c r="G54" s="10"/>
      <c r="H54" s="10"/>
      <c r="I54" s="10"/>
      <c r="J54" s="11"/>
      <c r="K54" s="9"/>
      <c r="L54" s="9"/>
      <c r="M54" s="9"/>
      <c r="N54" s="9"/>
      <c r="O54" s="9"/>
      <c r="P54" s="41"/>
      <c r="Q54" s="39"/>
      <c r="R54" s="399"/>
      <c r="S54" s="401"/>
      <c r="T54" s="401"/>
      <c r="U54" s="399"/>
      <c r="V54" s="399"/>
      <c r="W54" s="9"/>
      <c r="X54" s="10"/>
      <c r="Y54" s="10"/>
      <c r="Z54" s="10"/>
      <c r="AA54" s="11"/>
      <c r="AB54" s="9"/>
      <c r="AC54" s="9"/>
      <c r="AD54" s="9"/>
      <c r="AE54" s="9"/>
      <c r="AF54" s="9"/>
      <c r="AG54" s="41"/>
      <c r="AH54" s="47"/>
    </row>
    <row r="55" spans="1:34" ht="15.75" thickBot="1" x14ac:dyDescent="0.3">
      <c r="A55" s="400"/>
      <c r="B55" s="402"/>
      <c r="C55" s="402"/>
      <c r="D55" s="400"/>
      <c r="E55" s="400"/>
      <c r="F55" s="12"/>
      <c r="G55" s="13"/>
      <c r="H55" s="13"/>
      <c r="I55" s="13"/>
      <c r="J55" s="14"/>
      <c r="K55" s="15"/>
      <c r="L55" s="15"/>
      <c r="M55" s="15"/>
      <c r="N55" s="15"/>
      <c r="O55" s="15"/>
      <c r="P55" s="42"/>
      <c r="Q55" s="20"/>
      <c r="R55" s="400"/>
      <c r="S55" s="402"/>
      <c r="T55" s="402"/>
      <c r="U55" s="400"/>
      <c r="V55" s="400"/>
      <c r="W55" s="12"/>
      <c r="X55" s="13"/>
      <c r="Y55" s="13"/>
      <c r="Z55" s="13"/>
      <c r="AA55" s="14"/>
      <c r="AB55" s="15"/>
      <c r="AC55" s="15"/>
      <c r="AD55" s="15"/>
      <c r="AE55" s="15"/>
      <c r="AF55" s="15"/>
      <c r="AG55" s="42"/>
      <c r="AH55" s="20"/>
    </row>
    <row r="56" spans="1:34" x14ac:dyDescent="0.25">
      <c r="A56" s="399"/>
      <c r="B56" s="401"/>
      <c r="C56" s="401"/>
      <c r="D56" s="399"/>
      <c r="E56" s="399"/>
      <c r="F56" s="9"/>
      <c r="G56" s="10"/>
      <c r="H56" s="10"/>
      <c r="I56" s="10"/>
      <c r="J56" s="11"/>
      <c r="K56" s="9"/>
      <c r="L56" s="9"/>
      <c r="M56" s="9"/>
      <c r="N56" s="9"/>
      <c r="O56" s="9"/>
      <c r="P56" s="41"/>
      <c r="Q56" s="39"/>
      <c r="R56" s="399"/>
      <c r="S56" s="401"/>
      <c r="T56" s="401"/>
      <c r="U56" s="399"/>
      <c r="V56" s="399"/>
      <c r="W56" s="9"/>
      <c r="X56" s="10"/>
      <c r="Y56" s="10"/>
      <c r="Z56" s="10"/>
      <c r="AA56" s="11"/>
      <c r="AB56" s="9"/>
      <c r="AC56" s="9"/>
      <c r="AD56" s="9"/>
      <c r="AE56" s="9"/>
      <c r="AF56" s="9"/>
      <c r="AG56" s="41"/>
      <c r="AH56" s="47"/>
    </row>
    <row r="57" spans="1:34" ht="15.75" thickBot="1" x14ac:dyDescent="0.3">
      <c r="A57" s="400"/>
      <c r="B57" s="402"/>
      <c r="C57" s="402"/>
      <c r="D57" s="400"/>
      <c r="E57" s="400"/>
      <c r="F57" s="12"/>
      <c r="G57" s="13"/>
      <c r="H57" s="13"/>
      <c r="I57" s="13"/>
      <c r="J57" s="14"/>
      <c r="K57" s="15"/>
      <c r="L57" s="15"/>
      <c r="M57" s="15"/>
      <c r="N57" s="15"/>
      <c r="O57" s="15"/>
      <c r="P57" s="42"/>
      <c r="Q57" s="20"/>
      <c r="R57" s="400"/>
      <c r="S57" s="402"/>
      <c r="T57" s="402"/>
      <c r="U57" s="400"/>
      <c r="V57" s="400"/>
      <c r="W57" s="12"/>
      <c r="X57" s="13"/>
      <c r="Y57" s="13"/>
      <c r="Z57" s="13"/>
      <c r="AA57" s="14"/>
      <c r="AB57" s="15"/>
      <c r="AC57" s="15"/>
      <c r="AD57" s="15"/>
      <c r="AE57" s="15"/>
      <c r="AF57" s="15"/>
      <c r="AG57" s="42"/>
      <c r="AH57" s="20"/>
    </row>
    <row r="58" spans="1:34" x14ac:dyDescent="0.25">
      <c r="A58" s="399"/>
      <c r="B58" s="401"/>
      <c r="C58" s="401"/>
      <c r="D58" s="399"/>
      <c r="E58" s="399"/>
      <c r="F58" s="9"/>
      <c r="G58" s="10"/>
      <c r="H58" s="10"/>
      <c r="I58" s="10"/>
      <c r="J58" s="11"/>
      <c r="K58" s="9"/>
      <c r="L58" s="9"/>
      <c r="M58" s="9"/>
      <c r="N58" s="9"/>
      <c r="O58" s="9"/>
      <c r="P58" s="41"/>
      <c r="Q58" s="39"/>
      <c r="R58" s="399"/>
      <c r="S58" s="401"/>
      <c r="T58" s="401"/>
      <c r="U58" s="399"/>
      <c r="V58" s="399"/>
      <c r="W58" s="9"/>
      <c r="X58" s="10"/>
      <c r="Y58" s="10"/>
      <c r="Z58" s="10"/>
      <c r="AA58" s="11"/>
      <c r="AB58" s="9"/>
      <c r="AC58" s="9"/>
      <c r="AD58" s="9"/>
      <c r="AE58" s="9"/>
      <c r="AF58" s="9"/>
      <c r="AG58" s="41"/>
      <c r="AH58" s="47"/>
    </row>
    <row r="59" spans="1:34" ht="15.75" thickBot="1" x14ac:dyDescent="0.3">
      <c r="A59" s="400"/>
      <c r="B59" s="402"/>
      <c r="C59" s="402"/>
      <c r="D59" s="400"/>
      <c r="E59" s="400"/>
      <c r="F59" s="12"/>
      <c r="G59" s="13"/>
      <c r="H59" s="13"/>
      <c r="I59" s="13"/>
      <c r="J59" s="14"/>
      <c r="K59" s="15"/>
      <c r="L59" s="15"/>
      <c r="M59" s="15"/>
      <c r="N59" s="15"/>
      <c r="O59" s="15"/>
      <c r="P59" s="42"/>
      <c r="Q59" s="20"/>
      <c r="R59" s="400"/>
      <c r="S59" s="402"/>
      <c r="T59" s="402"/>
      <c r="U59" s="400"/>
      <c r="V59" s="400"/>
      <c r="W59" s="12"/>
      <c r="X59" s="13"/>
      <c r="Y59" s="13"/>
      <c r="Z59" s="13"/>
      <c r="AA59" s="14"/>
      <c r="AB59" s="15"/>
      <c r="AC59" s="15"/>
      <c r="AD59" s="15"/>
      <c r="AE59" s="15"/>
      <c r="AF59" s="15"/>
      <c r="AG59" s="42"/>
      <c r="AH59" s="20"/>
    </row>
    <row r="60" spans="1:34" x14ac:dyDescent="0.25">
      <c r="A60" s="399"/>
      <c r="B60" s="401"/>
      <c r="C60" s="401"/>
      <c r="D60" s="399"/>
      <c r="E60" s="399"/>
      <c r="F60" s="9"/>
      <c r="G60" s="10"/>
      <c r="H60" s="10"/>
      <c r="I60" s="10"/>
      <c r="J60" s="11"/>
      <c r="K60" s="9"/>
      <c r="L60" s="9"/>
      <c r="M60" s="9"/>
      <c r="N60" s="9"/>
      <c r="O60" s="9"/>
      <c r="P60" s="41"/>
      <c r="Q60" s="39"/>
      <c r="R60" s="399"/>
      <c r="S60" s="401"/>
      <c r="T60" s="401"/>
      <c r="U60" s="399"/>
      <c r="V60" s="399"/>
      <c r="W60" s="9"/>
      <c r="X60" s="10"/>
      <c r="Y60" s="10"/>
      <c r="Z60" s="10"/>
      <c r="AA60" s="11"/>
      <c r="AB60" s="9"/>
      <c r="AC60" s="9"/>
      <c r="AD60" s="9"/>
      <c r="AE60" s="9"/>
      <c r="AF60" s="9"/>
      <c r="AG60" s="41"/>
      <c r="AH60" s="47"/>
    </row>
    <row r="61" spans="1:34" ht="15.75" thickBot="1" x14ac:dyDescent="0.3">
      <c r="A61" s="400"/>
      <c r="B61" s="402"/>
      <c r="C61" s="402"/>
      <c r="D61" s="400"/>
      <c r="E61" s="400"/>
      <c r="F61" s="12"/>
      <c r="G61" s="13"/>
      <c r="H61" s="13"/>
      <c r="I61" s="13"/>
      <c r="J61" s="14"/>
      <c r="K61" s="15"/>
      <c r="L61" s="15"/>
      <c r="M61" s="15"/>
      <c r="N61" s="15"/>
      <c r="O61" s="15"/>
      <c r="P61" s="42"/>
      <c r="Q61" s="20"/>
      <c r="R61" s="400"/>
      <c r="S61" s="402"/>
      <c r="T61" s="402"/>
      <c r="U61" s="400"/>
      <c r="V61" s="400"/>
      <c r="W61" s="12"/>
      <c r="X61" s="13"/>
      <c r="Y61" s="13"/>
      <c r="Z61" s="13"/>
      <c r="AA61" s="14"/>
      <c r="AB61" s="15"/>
      <c r="AC61" s="15"/>
      <c r="AD61" s="15"/>
      <c r="AE61" s="15"/>
      <c r="AF61" s="15"/>
      <c r="AG61" s="42"/>
      <c r="AH61" s="20"/>
    </row>
    <row r="62" spans="1:34" x14ac:dyDescent="0.25">
      <c r="A62" s="399"/>
      <c r="B62" s="401"/>
      <c r="C62" s="401"/>
      <c r="D62" s="399"/>
      <c r="E62" s="399"/>
      <c r="F62" s="9"/>
      <c r="G62" s="10"/>
      <c r="H62" s="10"/>
      <c r="I62" s="10"/>
      <c r="J62" s="11"/>
      <c r="K62" s="9"/>
      <c r="L62" s="9"/>
      <c r="M62" s="9"/>
      <c r="N62" s="9"/>
      <c r="O62" s="9"/>
      <c r="P62" s="41"/>
      <c r="Q62" s="39"/>
      <c r="R62" s="399"/>
      <c r="S62" s="401"/>
      <c r="T62" s="401"/>
      <c r="U62" s="399"/>
      <c r="V62" s="399"/>
      <c r="W62" s="9"/>
      <c r="X62" s="10"/>
      <c r="Y62" s="10"/>
      <c r="Z62" s="10"/>
      <c r="AA62" s="11"/>
      <c r="AB62" s="9"/>
      <c r="AC62" s="9"/>
      <c r="AD62" s="9"/>
      <c r="AE62" s="9"/>
      <c r="AF62" s="9"/>
      <c r="AG62" s="41"/>
      <c r="AH62" s="47"/>
    </row>
    <row r="63" spans="1:34" ht="15.75" thickBot="1" x14ac:dyDescent="0.3">
      <c r="A63" s="400"/>
      <c r="B63" s="402"/>
      <c r="C63" s="402"/>
      <c r="D63" s="400"/>
      <c r="E63" s="400"/>
      <c r="F63" s="12"/>
      <c r="G63" s="13"/>
      <c r="H63" s="13"/>
      <c r="I63" s="13"/>
      <c r="J63" s="14"/>
      <c r="K63" s="15"/>
      <c r="L63" s="15"/>
      <c r="M63" s="15"/>
      <c r="N63" s="15"/>
      <c r="O63" s="15"/>
      <c r="P63" s="42"/>
      <c r="Q63" s="20"/>
      <c r="R63" s="400"/>
      <c r="S63" s="402"/>
      <c r="T63" s="402"/>
      <c r="U63" s="400"/>
      <c r="V63" s="400"/>
      <c r="W63" s="12"/>
      <c r="X63" s="13"/>
      <c r="Y63" s="13"/>
      <c r="Z63" s="13"/>
      <c r="AA63" s="14"/>
      <c r="AB63" s="15"/>
      <c r="AC63" s="15"/>
      <c r="AD63" s="15"/>
      <c r="AE63" s="15"/>
      <c r="AF63" s="15"/>
      <c r="AG63" s="42"/>
      <c r="AH63" s="20"/>
    </row>
    <row r="64" spans="1:34" x14ac:dyDescent="0.25">
      <c r="A64" s="399"/>
      <c r="B64" s="401"/>
      <c r="C64" s="401"/>
      <c r="D64" s="399"/>
      <c r="E64" s="399"/>
      <c r="F64" s="9"/>
      <c r="G64" s="10"/>
      <c r="H64" s="10"/>
      <c r="I64" s="10"/>
      <c r="J64" s="11"/>
      <c r="K64" s="9"/>
      <c r="L64" s="9"/>
      <c r="M64" s="9"/>
      <c r="N64" s="9"/>
      <c r="O64" s="9"/>
      <c r="P64" s="41"/>
      <c r="Q64" s="39"/>
      <c r="R64" s="399"/>
      <c r="S64" s="401"/>
      <c r="T64" s="401"/>
      <c r="U64" s="399"/>
      <c r="V64" s="399"/>
      <c r="W64" s="9"/>
      <c r="X64" s="10"/>
      <c r="Y64" s="10"/>
      <c r="Z64" s="10"/>
      <c r="AA64" s="11"/>
      <c r="AB64" s="9"/>
      <c r="AC64" s="9"/>
      <c r="AD64" s="9"/>
      <c r="AE64" s="9"/>
      <c r="AF64" s="9"/>
      <c r="AG64" s="41"/>
      <c r="AH64" s="47"/>
    </row>
    <row r="65" spans="1:34" ht="15.75" thickBot="1" x14ac:dyDescent="0.3">
      <c r="A65" s="400"/>
      <c r="B65" s="402"/>
      <c r="C65" s="402"/>
      <c r="D65" s="400"/>
      <c r="E65" s="400"/>
      <c r="F65" s="12"/>
      <c r="G65" s="13"/>
      <c r="H65" s="13"/>
      <c r="I65" s="13"/>
      <c r="J65" s="14"/>
      <c r="K65" s="15"/>
      <c r="L65" s="15"/>
      <c r="M65" s="15"/>
      <c r="N65" s="15"/>
      <c r="O65" s="15"/>
      <c r="P65" s="42"/>
      <c r="Q65" s="20"/>
      <c r="R65" s="400"/>
      <c r="S65" s="402"/>
      <c r="T65" s="402"/>
      <c r="U65" s="400"/>
      <c r="V65" s="400"/>
      <c r="W65" s="12"/>
      <c r="X65" s="13"/>
      <c r="Y65" s="13"/>
      <c r="Z65" s="13"/>
      <c r="AA65" s="14"/>
      <c r="AB65" s="15"/>
      <c r="AC65" s="15"/>
      <c r="AD65" s="15"/>
      <c r="AE65" s="15"/>
      <c r="AF65" s="15"/>
      <c r="AG65" s="42"/>
      <c r="AH65" s="20"/>
    </row>
    <row r="66" spans="1:34" x14ac:dyDescent="0.25">
      <c r="A66" s="399"/>
      <c r="B66" s="401"/>
      <c r="C66" s="401"/>
      <c r="D66" s="399"/>
      <c r="E66" s="399"/>
      <c r="F66" s="9"/>
      <c r="G66" s="10"/>
      <c r="H66" s="10"/>
      <c r="I66" s="10"/>
      <c r="J66" s="11"/>
      <c r="K66" s="9"/>
      <c r="L66" s="9"/>
      <c r="M66" s="9"/>
      <c r="N66" s="9"/>
      <c r="O66" s="9"/>
      <c r="P66" s="41"/>
      <c r="Q66" s="39"/>
      <c r="R66" s="399"/>
      <c r="S66" s="401"/>
      <c r="T66" s="401"/>
      <c r="U66" s="399"/>
      <c r="V66" s="399"/>
      <c r="W66" s="9"/>
      <c r="X66" s="10"/>
      <c r="Y66" s="10"/>
      <c r="Z66" s="10"/>
      <c r="AA66" s="11"/>
      <c r="AB66" s="9"/>
      <c r="AC66" s="9"/>
      <c r="AD66" s="9"/>
      <c r="AE66" s="9"/>
      <c r="AF66" s="9"/>
      <c r="AG66" s="41"/>
      <c r="AH66" s="47"/>
    </row>
    <row r="67" spans="1:34" ht="15.75" thickBot="1" x14ac:dyDescent="0.3">
      <c r="A67" s="400"/>
      <c r="B67" s="402"/>
      <c r="C67" s="402"/>
      <c r="D67" s="400"/>
      <c r="E67" s="400"/>
      <c r="F67" s="12"/>
      <c r="G67" s="13"/>
      <c r="H67" s="13"/>
      <c r="I67" s="13"/>
      <c r="J67" s="14"/>
      <c r="K67" s="15"/>
      <c r="L67" s="15"/>
      <c r="M67" s="15"/>
      <c r="N67" s="15"/>
      <c r="O67" s="15"/>
      <c r="P67" s="42"/>
      <c r="Q67" s="20"/>
      <c r="R67" s="400"/>
      <c r="S67" s="402"/>
      <c r="T67" s="402"/>
      <c r="U67" s="400"/>
      <c r="V67" s="400"/>
      <c r="W67" s="12"/>
      <c r="X67" s="13"/>
      <c r="Y67" s="13"/>
      <c r="Z67" s="13"/>
      <c r="AA67" s="14"/>
      <c r="AB67" s="15"/>
      <c r="AC67" s="15"/>
      <c r="AD67" s="15"/>
      <c r="AE67" s="15"/>
      <c r="AF67" s="15"/>
      <c r="AG67" s="42"/>
      <c r="AH67" s="20"/>
    </row>
    <row r="68" spans="1:34" x14ac:dyDescent="0.25">
      <c r="A68" s="399"/>
      <c r="B68" s="401"/>
      <c r="C68" s="401"/>
      <c r="D68" s="399"/>
      <c r="E68" s="399"/>
      <c r="F68" s="9"/>
      <c r="G68" s="10"/>
      <c r="H68" s="10"/>
      <c r="I68" s="10"/>
      <c r="J68" s="11"/>
      <c r="K68" s="9"/>
      <c r="L68" s="9"/>
      <c r="M68" s="9"/>
      <c r="N68" s="9"/>
      <c r="O68" s="9"/>
      <c r="P68" s="41"/>
      <c r="Q68" s="39"/>
      <c r="R68" s="399"/>
      <c r="S68" s="401"/>
      <c r="T68" s="401"/>
      <c r="U68" s="399"/>
      <c r="V68" s="399"/>
      <c r="W68" s="9"/>
      <c r="X68" s="10"/>
      <c r="Y68" s="10"/>
      <c r="Z68" s="10"/>
      <c r="AA68" s="11"/>
      <c r="AB68" s="9"/>
      <c r="AC68" s="9"/>
      <c r="AD68" s="9"/>
      <c r="AE68" s="9"/>
      <c r="AF68" s="9"/>
      <c r="AG68" s="41"/>
      <c r="AH68" s="47"/>
    </row>
    <row r="69" spans="1:34" ht="15.75" thickBot="1" x14ac:dyDescent="0.3">
      <c r="A69" s="400"/>
      <c r="B69" s="402"/>
      <c r="C69" s="402"/>
      <c r="D69" s="400"/>
      <c r="E69" s="400"/>
      <c r="F69" s="12"/>
      <c r="G69" s="13"/>
      <c r="H69" s="13"/>
      <c r="I69" s="13"/>
      <c r="J69" s="14"/>
      <c r="K69" s="15"/>
      <c r="L69" s="15"/>
      <c r="M69" s="15"/>
      <c r="N69" s="15"/>
      <c r="O69" s="15"/>
      <c r="P69" s="42"/>
      <c r="Q69" s="20"/>
      <c r="R69" s="400"/>
      <c r="S69" s="402"/>
      <c r="T69" s="402"/>
      <c r="U69" s="400"/>
      <c r="V69" s="400"/>
      <c r="W69" s="12"/>
      <c r="X69" s="13"/>
      <c r="Y69" s="13"/>
      <c r="Z69" s="13"/>
      <c r="AA69" s="14"/>
      <c r="AB69" s="15"/>
      <c r="AC69" s="15"/>
      <c r="AD69" s="15"/>
      <c r="AE69" s="15"/>
      <c r="AF69" s="15"/>
      <c r="AG69" s="42"/>
      <c r="AH69" s="20"/>
    </row>
    <row r="70" spans="1:34" ht="15.75" customHeight="1" thickBot="1" x14ac:dyDescent="0.3">
      <c r="A70" s="375"/>
      <c r="B70" s="375"/>
      <c r="C70" s="375"/>
      <c r="D70" s="375"/>
      <c r="E70" s="375"/>
      <c r="F70" s="375"/>
      <c r="G70" s="375"/>
      <c r="H70" s="375"/>
      <c r="I70" s="375"/>
      <c r="J70" s="375"/>
      <c r="K70" s="375"/>
      <c r="L70" s="375"/>
      <c r="M70" s="375"/>
      <c r="N70" s="375"/>
      <c r="O70" s="375"/>
      <c r="P70" s="375"/>
      <c r="Q70" s="375"/>
      <c r="R70" s="375"/>
      <c r="S70" s="375"/>
      <c r="T70" s="375"/>
      <c r="U70" s="375"/>
      <c r="V70" s="375"/>
      <c r="W70" s="375"/>
      <c r="X70" s="375"/>
      <c r="Y70" s="375"/>
      <c r="Z70" s="375"/>
      <c r="AA70" s="375"/>
      <c r="AB70" s="375"/>
      <c r="AC70" s="375"/>
      <c r="AD70" s="375"/>
      <c r="AE70" s="375"/>
      <c r="AF70" s="375"/>
      <c r="AG70" s="375"/>
      <c r="AH70" s="375"/>
    </row>
    <row r="71" spans="1:34" ht="18.75" customHeight="1" x14ac:dyDescent="0.25">
      <c r="A71" s="403" t="s">
        <v>45</v>
      </c>
      <c r="B71" s="404"/>
      <c r="C71" s="404"/>
      <c r="D71" s="404"/>
      <c r="E71" s="404"/>
      <c r="F71" s="404"/>
      <c r="G71" s="404"/>
      <c r="H71" s="404"/>
      <c r="I71" s="404"/>
      <c r="J71" s="404"/>
      <c r="K71" s="404"/>
      <c r="L71" s="404"/>
      <c r="M71" s="404"/>
      <c r="N71" s="404"/>
      <c r="O71" s="404"/>
      <c r="P71" s="404"/>
      <c r="Q71" s="405"/>
      <c r="R71" s="403" t="s">
        <v>45</v>
      </c>
      <c r="S71" s="404"/>
      <c r="T71" s="404"/>
      <c r="U71" s="404"/>
      <c r="V71" s="404"/>
      <c r="W71" s="404"/>
      <c r="X71" s="404"/>
      <c r="Y71" s="404"/>
      <c r="Z71" s="404"/>
      <c r="AA71" s="404"/>
      <c r="AB71" s="404"/>
      <c r="AC71" s="404"/>
      <c r="AD71" s="404"/>
      <c r="AE71" s="404"/>
      <c r="AF71" s="404"/>
      <c r="AG71" s="404"/>
      <c r="AH71" s="405"/>
    </row>
    <row r="72" spans="1:34" ht="18.75" customHeight="1" x14ac:dyDescent="0.25">
      <c r="A72" s="409"/>
      <c r="B72" s="410"/>
      <c r="C72" s="410"/>
      <c r="D72" s="410"/>
      <c r="E72" s="410"/>
      <c r="F72" s="410"/>
      <c r="G72" s="410"/>
      <c r="H72" s="410"/>
      <c r="I72" s="410"/>
      <c r="J72" s="410"/>
      <c r="K72" s="410"/>
      <c r="L72" s="410"/>
      <c r="M72" s="410"/>
      <c r="N72" s="410"/>
      <c r="O72" s="410"/>
      <c r="P72" s="410"/>
      <c r="Q72" s="411"/>
      <c r="R72" s="409"/>
      <c r="S72" s="410"/>
      <c r="T72" s="410"/>
      <c r="U72" s="410"/>
      <c r="V72" s="410"/>
      <c r="W72" s="410"/>
      <c r="X72" s="410"/>
      <c r="Y72" s="410"/>
      <c r="Z72" s="410"/>
      <c r="AA72" s="410"/>
      <c r="AB72" s="410"/>
      <c r="AC72" s="410"/>
      <c r="AD72" s="410"/>
      <c r="AE72" s="410"/>
      <c r="AF72" s="410"/>
      <c r="AG72" s="410"/>
      <c r="AH72" s="411"/>
    </row>
    <row r="73" spans="1:34" ht="18.75" customHeight="1" thickBot="1" x14ac:dyDescent="0.3">
      <c r="A73" s="406"/>
      <c r="B73" s="407"/>
      <c r="C73" s="407"/>
      <c r="D73" s="407"/>
      <c r="E73" s="407"/>
      <c r="F73" s="407"/>
      <c r="G73" s="407"/>
      <c r="H73" s="407"/>
      <c r="I73" s="407"/>
      <c r="J73" s="407"/>
      <c r="K73" s="407"/>
      <c r="L73" s="407"/>
      <c r="M73" s="407"/>
      <c r="N73" s="407"/>
      <c r="O73" s="407"/>
      <c r="P73" s="407"/>
      <c r="Q73" s="408"/>
      <c r="R73" s="406"/>
      <c r="S73" s="407"/>
      <c r="T73" s="407"/>
      <c r="U73" s="407"/>
      <c r="V73" s="407"/>
      <c r="W73" s="407"/>
      <c r="X73" s="407"/>
      <c r="Y73" s="407"/>
      <c r="Z73" s="407"/>
      <c r="AA73" s="407"/>
      <c r="AB73" s="407"/>
      <c r="AC73" s="407"/>
      <c r="AD73" s="407"/>
      <c r="AE73" s="407"/>
      <c r="AF73" s="407"/>
      <c r="AG73" s="407"/>
      <c r="AH73" s="408"/>
    </row>
  </sheetData>
  <mergeCells count="288">
    <mergeCell ref="R70:AH70"/>
    <mergeCell ref="R71:AH73"/>
    <mergeCell ref="R66:R67"/>
    <mergeCell ref="S66:S67"/>
    <mergeCell ref="T66:T67"/>
    <mergeCell ref="U66:U67"/>
    <mergeCell ref="V66:V67"/>
    <mergeCell ref="R68:R69"/>
    <mergeCell ref="S68:S69"/>
    <mergeCell ref="T68:T69"/>
    <mergeCell ref="U68:U69"/>
    <mergeCell ref="V68:V69"/>
    <mergeCell ref="R62:R63"/>
    <mergeCell ref="S62:S63"/>
    <mergeCell ref="T62:T63"/>
    <mergeCell ref="U62:U63"/>
    <mergeCell ref="V62:V63"/>
    <mergeCell ref="R64:R65"/>
    <mergeCell ref="S64:S65"/>
    <mergeCell ref="T64:T65"/>
    <mergeCell ref="U64:U65"/>
    <mergeCell ref="V64:V65"/>
    <mergeCell ref="R58:R59"/>
    <mergeCell ref="S58:S59"/>
    <mergeCell ref="T58:T59"/>
    <mergeCell ref="U58:U59"/>
    <mergeCell ref="V58:V59"/>
    <mergeCell ref="R60:R61"/>
    <mergeCell ref="S60:S61"/>
    <mergeCell ref="T60:T61"/>
    <mergeCell ref="U60:U61"/>
    <mergeCell ref="V60:V61"/>
    <mergeCell ref="R54:R55"/>
    <mergeCell ref="S54:S55"/>
    <mergeCell ref="T54:T55"/>
    <mergeCell ref="U54:U55"/>
    <mergeCell ref="V54:V55"/>
    <mergeCell ref="R56:R57"/>
    <mergeCell ref="S56:S57"/>
    <mergeCell ref="T56:T57"/>
    <mergeCell ref="U56:U57"/>
    <mergeCell ref="V56:V57"/>
    <mergeCell ref="R50:R51"/>
    <mergeCell ref="S50:S51"/>
    <mergeCell ref="T50:T51"/>
    <mergeCell ref="U50:U51"/>
    <mergeCell ref="V50:V51"/>
    <mergeCell ref="R52:R53"/>
    <mergeCell ref="S52:S53"/>
    <mergeCell ref="T52:T53"/>
    <mergeCell ref="U52:U53"/>
    <mergeCell ref="V52:V53"/>
    <mergeCell ref="R42:X43"/>
    <mergeCell ref="Y42:AB43"/>
    <mergeCell ref="AC42:AH43"/>
    <mergeCell ref="R44:Y45"/>
    <mergeCell ref="Z44:AH45"/>
    <mergeCell ref="R46:X47"/>
    <mergeCell ref="Y46:AH47"/>
    <mergeCell ref="R48:AH48"/>
    <mergeCell ref="W49:AA49"/>
    <mergeCell ref="AG49:AH49"/>
    <mergeCell ref="R34:AH34"/>
    <mergeCell ref="R35:AH36"/>
    <mergeCell ref="R37:V39"/>
    <mergeCell ref="W37:AF38"/>
    <mergeCell ref="AG37:AH37"/>
    <mergeCell ref="AG38:AH38"/>
    <mergeCell ref="W39:AF39"/>
    <mergeCell ref="AG39:AH39"/>
    <mergeCell ref="Y40:AE41"/>
    <mergeCell ref="AF40:AH41"/>
    <mergeCell ref="R40:U41"/>
    <mergeCell ref="V40:X41"/>
    <mergeCell ref="R30:R31"/>
    <mergeCell ref="S30:S31"/>
    <mergeCell ref="T30:T31"/>
    <mergeCell ref="U30:U31"/>
    <mergeCell ref="V30:V31"/>
    <mergeCell ref="R32:R33"/>
    <mergeCell ref="S32:S33"/>
    <mergeCell ref="T32:T33"/>
    <mergeCell ref="U32:U33"/>
    <mergeCell ref="V32:V33"/>
    <mergeCell ref="R26:R27"/>
    <mergeCell ref="S26:S27"/>
    <mergeCell ref="T26:T27"/>
    <mergeCell ref="U26:U27"/>
    <mergeCell ref="V26:V27"/>
    <mergeCell ref="R28:R29"/>
    <mergeCell ref="S28:S29"/>
    <mergeCell ref="T28:T29"/>
    <mergeCell ref="U28:U29"/>
    <mergeCell ref="V28:V29"/>
    <mergeCell ref="R22:R23"/>
    <mergeCell ref="S22:S23"/>
    <mergeCell ref="T22:T23"/>
    <mergeCell ref="U22:U23"/>
    <mergeCell ref="V22:V23"/>
    <mergeCell ref="R24:R25"/>
    <mergeCell ref="S24:S25"/>
    <mergeCell ref="T24:T25"/>
    <mergeCell ref="U24:U25"/>
    <mergeCell ref="V24:V25"/>
    <mergeCell ref="R18:R19"/>
    <mergeCell ref="S18:S19"/>
    <mergeCell ref="T18:T19"/>
    <mergeCell ref="U18:U19"/>
    <mergeCell ref="V18:V19"/>
    <mergeCell ref="R20:R21"/>
    <mergeCell ref="S20:S21"/>
    <mergeCell ref="T20:T21"/>
    <mergeCell ref="U20:U21"/>
    <mergeCell ref="V20:V21"/>
    <mergeCell ref="R14:R15"/>
    <mergeCell ref="S14:S15"/>
    <mergeCell ref="T14:T15"/>
    <mergeCell ref="U14:U15"/>
    <mergeCell ref="V14:V15"/>
    <mergeCell ref="R16:R17"/>
    <mergeCell ref="S16:S17"/>
    <mergeCell ref="T16:T17"/>
    <mergeCell ref="U16:U17"/>
    <mergeCell ref="V16:V17"/>
    <mergeCell ref="R6:X7"/>
    <mergeCell ref="Y6:AB7"/>
    <mergeCell ref="AC6:AH7"/>
    <mergeCell ref="R8:Y9"/>
    <mergeCell ref="Z8:AH9"/>
    <mergeCell ref="R10:X11"/>
    <mergeCell ref="Y10:AH11"/>
    <mergeCell ref="R12:AH12"/>
    <mergeCell ref="W13:AA13"/>
    <mergeCell ref="AG13:AH13"/>
    <mergeCell ref="R1:V3"/>
    <mergeCell ref="W1:AF2"/>
    <mergeCell ref="AG1:AH1"/>
    <mergeCell ref="AG2:AH2"/>
    <mergeCell ref="W3:AF3"/>
    <mergeCell ref="AG3:AH3"/>
    <mergeCell ref="Y4:AE5"/>
    <mergeCell ref="AF4:AH5"/>
    <mergeCell ref="R4:U5"/>
    <mergeCell ref="V4:X5"/>
    <mergeCell ref="A70:Q70"/>
    <mergeCell ref="A71:Q73"/>
    <mergeCell ref="A66:A67"/>
    <mergeCell ref="B66:B67"/>
    <mergeCell ref="C66:C67"/>
    <mergeCell ref="D66:D67"/>
    <mergeCell ref="E66:E67"/>
    <mergeCell ref="A68:A69"/>
    <mergeCell ref="B68:B69"/>
    <mergeCell ref="C68:C69"/>
    <mergeCell ref="D68:D69"/>
    <mergeCell ref="E68:E69"/>
    <mergeCell ref="A62:A63"/>
    <mergeCell ref="B62:B63"/>
    <mergeCell ref="C62:C63"/>
    <mergeCell ref="D62:D63"/>
    <mergeCell ref="E62:E63"/>
    <mergeCell ref="A64:A65"/>
    <mergeCell ref="B64:B65"/>
    <mergeCell ref="C64:C65"/>
    <mergeCell ref="D64:D65"/>
    <mergeCell ref="E64:E65"/>
    <mergeCell ref="A58:A59"/>
    <mergeCell ref="B58:B59"/>
    <mergeCell ref="C58:C59"/>
    <mergeCell ref="D58:D59"/>
    <mergeCell ref="E58:E59"/>
    <mergeCell ref="A60:A61"/>
    <mergeCell ref="B60:B61"/>
    <mergeCell ref="C60:C61"/>
    <mergeCell ref="D60:D61"/>
    <mergeCell ref="E60:E61"/>
    <mergeCell ref="A54:A55"/>
    <mergeCell ref="B54:B55"/>
    <mergeCell ref="C54:C55"/>
    <mergeCell ref="D54:D55"/>
    <mergeCell ref="E54:E55"/>
    <mergeCell ref="A56:A57"/>
    <mergeCell ref="B56:B57"/>
    <mergeCell ref="C56:C57"/>
    <mergeCell ref="D56:D57"/>
    <mergeCell ref="E56:E57"/>
    <mergeCell ref="A50:A51"/>
    <mergeCell ref="B50:B51"/>
    <mergeCell ref="C50:C51"/>
    <mergeCell ref="D50:D51"/>
    <mergeCell ref="E50:E51"/>
    <mergeCell ref="A52:A53"/>
    <mergeCell ref="B52:B53"/>
    <mergeCell ref="C52:C53"/>
    <mergeCell ref="D52:D53"/>
    <mergeCell ref="E52:E53"/>
    <mergeCell ref="A44:H45"/>
    <mergeCell ref="I44:Q45"/>
    <mergeCell ref="A46:G47"/>
    <mergeCell ref="H46:Q47"/>
    <mergeCell ref="A48:Q48"/>
    <mergeCell ref="F49:J49"/>
    <mergeCell ref="P49:Q49"/>
    <mergeCell ref="H40:N41"/>
    <mergeCell ref="O40:Q41"/>
    <mergeCell ref="A42:G43"/>
    <mergeCell ref="H42:K43"/>
    <mergeCell ref="L42:Q43"/>
    <mergeCell ref="A40:D41"/>
    <mergeCell ref="E40:G41"/>
    <mergeCell ref="A34:Q34"/>
    <mergeCell ref="A35:Q36"/>
    <mergeCell ref="A37:E39"/>
    <mergeCell ref="F37:O38"/>
    <mergeCell ref="P37:Q37"/>
    <mergeCell ref="P38:Q38"/>
    <mergeCell ref="F39:O39"/>
    <mergeCell ref="P39:Q39"/>
    <mergeCell ref="A30:A31"/>
    <mergeCell ref="B30:B31"/>
    <mergeCell ref="C30:C31"/>
    <mergeCell ref="D30:D31"/>
    <mergeCell ref="E30:E31"/>
    <mergeCell ref="A32:A33"/>
    <mergeCell ref="B32:B33"/>
    <mergeCell ref="C32:C33"/>
    <mergeCell ref="D32:D33"/>
    <mergeCell ref="E32:E33"/>
    <mergeCell ref="A26:A27"/>
    <mergeCell ref="B26:B27"/>
    <mergeCell ref="C26:C27"/>
    <mergeCell ref="D26:D27"/>
    <mergeCell ref="E26:E27"/>
    <mergeCell ref="A28:A29"/>
    <mergeCell ref="B28:B29"/>
    <mergeCell ref="C28:C29"/>
    <mergeCell ref="D28:D29"/>
    <mergeCell ref="E28:E29"/>
    <mergeCell ref="A22:A23"/>
    <mergeCell ref="B22:B23"/>
    <mergeCell ref="C22:C23"/>
    <mergeCell ref="D22:D23"/>
    <mergeCell ref="E22:E23"/>
    <mergeCell ref="A24:A25"/>
    <mergeCell ref="B24:B25"/>
    <mergeCell ref="C24:C25"/>
    <mergeCell ref="D24:D25"/>
    <mergeCell ref="E24:E25"/>
    <mergeCell ref="A18:A19"/>
    <mergeCell ref="B18:B19"/>
    <mergeCell ref="C18:C19"/>
    <mergeCell ref="D18:D19"/>
    <mergeCell ref="E18:E19"/>
    <mergeCell ref="A20:A21"/>
    <mergeCell ref="B20:B21"/>
    <mergeCell ref="C20:C21"/>
    <mergeCell ref="D20:D21"/>
    <mergeCell ref="E20:E21"/>
    <mergeCell ref="A14:A15"/>
    <mergeCell ref="B14:B15"/>
    <mergeCell ref="C14:C15"/>
    <mergeCell ref="D14:D15"/>
    <mergeCell ref="E14:E15"/>
    <mergeCell ref="A16:A17"/>
    <mergeCell ref="B16:B17"/>
    <mergeCell ref="C16:C17"/>
    <mergeCell ref="D16:D17"/>
    <mergeCell ref="E16:E17"/>
    <mergeCell ref="A12:Q12"/>
    <mergeCell ref="F13:J13"/>
    <mergeCell ref="P13:Q13"/>
    <mergeCell ref="H4:N5"/>
    <mergeCell ref="O4:Q5"/>
    <mergeCell ref="A6:G7"/>
    <mergeCell ref="H6:K7"/>
    <mergeCell ref="L6:Q7"/>
    <mergeCell ref="A4:D5"/>
    <mergeCell ref="E4:G5"/>
    <mergeCell ref="A1:E3"/>
    <mergeCell ref="F1:O2"/>
    <mergeCell ref="P1:Q1"/>
    <mergeCell ref="P2:Q2"/>
    <mergeCell ref="F3:O3"/>
    <mergeCell ref="P3:Q3"/>
    <mergeCell ref="A8:H9"/>
    <mergeCell ref="I8:Q9"/>
    <mergeCell ref="A10:G11"/>
    <mergeCell ref="H10:Q11"/>
  </mergeCells>
  <pageMargins left="0.31496062992125984" right="0.31496062992125984" top="0.35433070866141736" bottom="0.35433070866141736" header="0" footer="0"/>
  <pageSetup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4"/>
  <sheetViews>
    <sheetView workbookViewId="0">
      <selection activeCell="A14" sqref="A14:A15"/>
    </sheetView>
  </sheetViews>
  <sheetFormatPr baseColWidth="10" defaultRowHeight="15" x14ac:dyDescent="0.25"/>
  <cols>
    <col min="1" max="1" width="7.7109375" customWidth="1"/>
    <col min="2" max="2" width="10.28515625" customWidth="1"/>
    <col min="3" max="3" width="7.7109375" customWidth="1"/>
    <col min="4" max="5" width="7.42578125" customWidth="1"/>
    <col min="6" max="10" width="6.7109375" customWidth="1"/>
    <col min="11" max="15" width="10.140625" customWidth="1"/>
    <col min="16" max="17" width="7.140625" customWidth="1"/>
  </cols>
  <sheetData>
    <row r="1" spans="1:17" ht="16.5" thickBot="1" x14ac:dyDescent="0.3">
      <c r="A1" s="374"/>
      <c r="B1" s="375"/>
      <c r="C1" s="375"/>
      <c r="D1" s="375"/>
      <c r="E1" s="376"/>
      <c r="F1" s="383" t="s">
        <v>126</v>
      </c>
      <c r="G1" s="384"/>
      <c r="H1" s="384"/>
      <c r="I1" s="384"/>
      <c r="J1" s="384"/>
      <c r="K1" s="384"/>
      <c r="L1" s="384"/>
      <c r="M1" s="384"/>
      <c r="N1" s="384"/>
      <c r="O1" s="385"/>
      <c r="P1" s="389" t="s">
        <v>43</v>
      </c>
      <c r="Q1" s="391"/>
    </row>
    <row r="2" spans="1:17" ht="16.5" thickBot="1" x14ac:dyDescent="0.3">
      <c r="A2" s="377"/>
      <c r="B2" s="378"/>
      <c r="C2" s="378"/>
      <c r="D2" s="378"/>
      <c r="E2" s="379"/>
      <c r="F2" s="386"/>
      <c r="G2" s="387"/>
      <c r="H2" s="387"/>
      <c r="I2" s="387"/>
      <c r="J2" s="387"/>
      <c r="K2" s="387"/>
      <c r="L2" s="387"/>
      <c r="M2" s="387"/>
      <c r="N2" s="387"/>
      <c r="O2" s="388"/>
      <c r="P2" s="389" t="s">
        <v>54</v>
      </c>
      <c r="Q2" s="391"/>
    </row>
    <row r="3" spans="1:17" ht="16.5" thickBot="1" x14ac:dyDescent="0.3">
      <c r="A3" s="380"/>
      <c r="B3" s="381"/>
      <c r="C3" s="381"/>
      <c r="D3" s="381"/>
      <c r="E3" s="382"/>
      <c r="F3" s="389" t="s">
        <v>42</v>
      </c>
      <c r="G3" s="390"/>
      <c r="H3" s="390"/>
      <c r="I3" s="390"/>
      <c r="J3" s="390"/>
      <c r="K3" s="390"/>
      <c r="L3" s="390"/>
      <c r="M3" s="390"/>
      <c r="N3" s="390"/>
      <c r="O3" s="391"/>
      <c r="P3" s="389" t="s">
        <v>46</v>
      </c>
      <c r="Q3" s="391"/>
    </row>
    <row r="4" spans="1:17" x14ac:dyDescent="0.25">
      <c r="A4" s="371" t="s">
        <v>135</v>
      </c>
      <c r="B4" s="371"/>
      <c r="C4" s="371"/>
      <c r="D4" s="397" t="s">
        <v>127</v>
      </c>
      <c r="E4" s="397"/>
      <c r="F4" s="397"/>
      <c r="G4" s="397"/>
      <c r="H4" s="371" t="s">
        <v>55</v>
      </c>
      <c r="I4" s="371"/>
      <c r="J4" s="371"/>
      <c r="K4" s="371"/>
      <c r="L4" s="371"/>
      <c r="M4" s="371"/>
      <c r="N4" s="371"/>
      <c r="O4" s="371" t="s">
        <v>82</v>
      </c>
      <c r="P4" s="371"/>
      <c r="Q4" s="371"/>
    </row>
    <row r="5" spans="1:17" x14ac:dyDescent="0.25">
      <c r="A5" s="372"/>
      <c r="B5" s="372"/>
      <c r="C5" s="372"/>
      <c r="D5" s="398"/>
      <c r="E5" s="398"/>
      <c r="F5" s="398"/>
      <c r="G5" s="398"/>
      <c r="H5" s="372"/>
      <c r="I5" s="372"/>
      <c r="J5" s="372"/>
      <c r="K5" s="372"/>
      <c r="L5" s="372"/>
      <c r="M5" s="372"/>
      <c r="N5" s="372"/>
      <c r="O5" s="372"/>
      <c r="P5" s="372"/>
      <c r="Q5" s="372"/>
    </row>
    <row r="6" spans="1:17" x14ac:dyDescent="0.25">
      <c r="A6" s="372" t="s">
        <v>90</v>
      </c>
      <c r="B6" s="372"/>
      <c r="C6" s="372"/>
      <c r="D6" s="372"/>
      <c r="E6" s="372"/>
      <c r="F6" s="372"/>
      <c r="G6" s="372"/>
      <c r="H6" s="372" t="s">
        <v>68</v>
      </c>
      <c r="I6" s="372"/>
      <c r="J6" s="372"/>
      <c r="K6" s="372"/>
      <c r="L6" s="372" t="s">
        <v>92</v>
      </c>
      <c r="M6" s="372"/>
      <c r="N6" s="372"/>
      <c r="O6" s="372"/>
      <c r="P6" s="372"/>
      <c r="Q6" s="372"/>
    </row>
    <row r="7" spans="1:17" x14ac:dyDescent="0.25">
      <c r="A7" s="372"/>
      <c r="B7" s="372"/>
      <c r="C7" s="372"/>
      <c r="D7" s="372"/>
      <c r="E7" s="372"/>
      <c r="F7" s="372"/>
      <c r="G7" s="372"/>
      <c r="H7" s="372"/>
      <c r="I7" s="372"/>
      <c r="J7" s="372"/>
      <c r="K7" s="372"/>
      <c r="L7" s="372"/>
      <c r="M7" s="372"/>
      <c r="N7" s="372"/>
      <c r="O7" s="372"/>
      <c r="P7" s="372"/>
      <c r="Q7" s="372"/>
    </row>
    <row r="8" spans="1:17" x14ac:dyDescent="0.25">
      <c r="A8" s="372" t="s">
        <v>91</v>
      </c>
      <c r="B8" s="372"/>
      <c r="C8" s="372"/>
      <c r="D8" s="372"/>
      <c r="E8" s="372"/>
      <c r="F8" s="372"/>
      <c r="G8" s="372"/>
      <c r="H8" s="372"/>
      <c r="I8" s="372" t="s">
        <v>93</v>
      </c>
      <c r="J8" s="372"/>
      <c r="K8" s="372"/>
      <c r="L8" s="372"/>
      <c r="M8" s="372"/>
      <c r="N8" s="372"/>
      <c r="O8" s="372"/>
      <c r="P8" s="372"/>
      <c r="Q8" s="372"/>
    </row>
    <row r="9" spans="1:17" x14ac:dyDescent="0.25">
      <c r="A9" s="372"/>
      <c r="B9" s="372"/>
      <c r="C9" s="372"/>
      <c r="D9" s="372"/>
      <c r="E9" s="372"/>
      <c r="F9" s="372"/>
      <c r="G9" s="372"/>
      <c r="H9" s="372"/>
      <c r="I9" s="372"/>
      <c r="J9" s="372"/>
      <c r="K9" s="372"/>
      <c r="L9" s="372"/>
      <c r="M9" s="372"/>
      <c r="N9" s="372"/>
      <c r="O9" s="372"/>
      <c r="P9" s="372"/>
      <c r="Q9" s="372"/>
    </row>
    <row r="10" spans="1:17" x14ac:dyDescent="0.25">
      <c r="A10" s="372" t="s">
        <v>56</v>
      </c>
      <c r="B10" s="372"/>
      <c r="C10" s="372"/>
      <c r="D10" s="372"/>
      <c r="E10" s="372"/>
      <c r="F10" s="372"/>
      <c r="G10" s="372"/>
      <c r="H10" s="372" t="s">
        <v>53</v>
      </c>
      <c r="I10" s="372"/>
      <c r="J10" s="372"/>
      <c r="K10" s="372"/>
      <c r="L10" s="372"/>
      <c r="M10" s="372"/>
      <c r="N10" s="372"/>
      <c r="O10" s="372"/>
      <c r="P10" s="372"/>
      <c r="Q10" s="372"/>
    </row>
    <row r="11" spans="1:17" x14ac:dyDescent="0.25">
      <c r="A11" s="372"/>
      <c r="B11" s="372"/>
      <c r="C11" s="372"/>
      <c r="D11" s="372"/>
      <c r="E11" s="372"/>
      <c r="F11" s="372"/>
      <c r="G11" s="372"/>
      <c r="H11" s="372"/>
      <c r="I11" s="372"/>
      <c r="J11" s="372"/>
      <c r="K11" s="372"/>
      <c r="L11" s="372"/>
      <c r="M11" s="372"/>
      <c r="N11" s="372"/>
      <c r="O11" s="372"/>
      <c r="P11" s="372"/>
      <c r="Q11" s="372"/>
    </row>
    <row r="12" spans="1:17" ht="15.75" thickBot="1" x14ac:dyDescent="0.3">
      <c r="A12" s="381"/>
      <c r="B12" s="381"/>
      <c r="C12" s="381"/>
      <c r="D12" s="381"/>
      <c r="E12" s="381"/>
      <c r="F12" s="381"/>
      <c r="G12" s="381"/>
      <c r="H12" s="381"/>
      <c r="I12" s="381"/>
      <c r="J12" s="381"/>
      <c r="K12" s="381"/>
      <c r="L12" s="381"/>
      <c r="M12" s="381"/>
      <c r="N12" s="381"/>
      <c r="O12" s="381"/>
      <c r="P12" s="381"/>
      <c r="Q12" s="381"/>
    </row>
    <row r="13" spans="1:17" ht="26.25" thickBot="1" x14ac:dyDescent="0.3">
      <c r="A13" s="7" t="s">
        <v>122</v>
      </c>
      <c r="B13" s="7" t="s">
        <v>69</v>
      </c>
      <c r="C13" s="8" t="s">
        <v>58</v>
      </c>
      <c r="D13" s="8" t="s">
        <v>41</v>
      </c>
      <c r="E13" s="8" t="s">
        <v>40</v>
      </c>
      <c r="F13" s="392" t="s">
        <v>11</v>
      </c>
      <c r="G13" s="393"/>
      <c r="H13" s="393"/>
      <c r="I13" s="393"/>
      <c r="J13" s="394"/>
      <c r="K13" s="16" t="s">
        <v>20</v>
      </c>
      <c r="L13" s="16" t="s">
        <v>59</v>
      </c>
      <c r="M13" s="16" t="s">
        <v>60</v>
      </c>
      <c r="N13" s="16" t="s">
        <v>61</v>
      </c>
      <c r="O13" s="16" t="s">
        <v>62</v>
      </c>
      <c r="P13" s="395" t="s">
        <v>70</v>
      </c>
      <c r="Q13" s="396"/>
    </row>
    <row r="14" spans="1:17" x14ac:dyDescent="0.25">
      <c r="A14" s="399"/>
      <c r="B14" s="401"/>
      <c r="C14" s="401"/>
      <c r="D14" s="399"/>
      <c r="E14" s="399"/>
      <c r="F14" s="9"/>
      <c r="G14" s="10"/>
      <c r="H14" s="10"/>
      <c r="I14" s="10"/>
      <c r="J14" s="11"/>
      <c r="K14" s="9"/>
      <c r="L14" s="9"/>
      <c r="M14" s="9"/>
      <c r="N14" s="9"/>
      <c r="O14" s="9"/>
      <c r="P14" s="41"/>
      <c r="Q14" s="93"/>
    </row>
    <row r="15" spans="1:17" ht="15.75" thickBot="1" x14ac:dyDescent="0.3">
      <c r="A15" s="400"/>
      <c r="B15" s="402"/>
      <c r="C15" s="402"/>
      <c r="D15" s="400"/>
      <c r="E15" s="400"/>
      <c r="F15" s="12"/>
      <c r="G15" s="13"/>
      <c r="H15" s="13"/>
      <c r="I15" s="13"/>
      <c r="J15" s="14"/>
      <c r="K15" s="15"/>
      <c r="L15" s="15"/>
      <c r="M15" s="15"/>
      <c r="N15" s="15"/>
      <c r="O15" s="15"/>
      <c r="P15" s="42"/>
      <c r="Q15" s="20"/>
    </row>
    <row r="16" spans="1:17" x14ac:dyDescent="0.25">
      <c r="A16" s="399"/>
      <c r="B16" s="401"/>
      <c r="C16" s="401"/>
      <c r="D16" s="399"/>
      <c r="E16" s="399"/>
      <c r="F16" s="9"/>
      <c r="G16" s="10"/>
      <c r="H16" s="10"/>
      <c r="I16" s="10"/>
      <c r="J16" s="11"/>
      <c r="K16" s="9"/>
      <c r="L16" s="9"/>
      <c r="M16" s="9"/>
      <c r="N16" s="9"/>
      <c r="O16" s="9"/>
      <c r="P16" s="41"/>
      <c r="Q16" s="93"/>
    </row>
    <row r="17" spans="1:17" ht="15.75" thickBot="1" x14ac:dyDescent="0.3">
      <c r="A17" s="400"/>
      <c r="B17" s="402"/>
      <c r="C17" s="402"/>
      <c r="D17" s="400"/>
      <c r="E17" s="400"/>
      <c r="F17" s="12"/>
      <c r="G17" s="13"/>
      <c r="H17" s="13"/>
      <c r="I17" s="13"/>
      <c r="J17" s="14"/>
      <c r="K17" s="15"/>
      <c r="L17" s="15"/>
      <c r="M17" s="15"/>
      <c r="N17" s="15"/>
      <c r="O17" s="15"/>
      <c r="P17" s="42"/>
      <c r="Q17" s="20"/>
    </row>
    <row r="18" spans="1:17" x14ac:dyDescent="0.25">
      <c r="A18" s="403" t="s">
        <v>45</v>
      </c>
      <c r="B18" s="404"/>
      <c r="C18" s="404"/>
      <c r="D18" s="404"/>
      <c r="E18" s="404"/>
      <c r="F18" s="404"/>
      <c r="G18" s="404"/>
      <c r="H18" s="404"/>
      <c r="I18" s="404"/>
      <c r="J18" s="404"/>
      <c r="K18" s="404"/>
      <c r="L18" s="404"/>
      <c r="M18" s="404"/>
      <c r="N18" s="404"/>
      <c r="O18" s="404"/>
      <c r="P18" s="404"/>
      <c r="Q18" s="405"/>
    </row>
    <row r="19" spans="1:17" ht="9.75" customHeight="1" x14ac:dyDescent="0.25">
      <c r="A19" s="409"/>
      <c r="B19" s="410"/>
      <c r="C19" s="410"/>
      <c r="D19" s="410"/>
      <c r="E19" s="410"/>
      <c r="F19" s="410"/>
      <c r="G19" s="410"/>
      <c r="H19" s="410"/>
      <c r="I19" s="410"/>
      <c r="J19" s="410"/>
      <c r="K19" s="410"/>
      <c r="L19" s="410"/>
      <c r="M19" s="410"/>
      <c r="N19" s="410"/>
      <c r="O19" s="410"/>
      <c r="P19" s="410"/>
      <c r="Q19" s="411"/>
    </row>
    <row r="20" spans="1:17" ht="9.75" customHeight="1" thickBot="1" x14ac:dyDescent="0.3">
      <c r="A20" s="406"/>
      <c r="B20" s="407"/>
      <c r="C20" s="407"/>
      <c r="D20" s="407"/>
      <c r="E20" s="407"/>
      <c r="F20" s="407"/>
      <c r="G20" s="407"/>
      <c r="H20" s="407"/>
      <c r="I20" s="407"/>
      <c r="J20" s="407"/>
      <c r="K20" s="407"/>
      <c r="L20" s="407"/>
      <c r="M20" s="407"/>
      <c r="N20" s="407"/>
      <c r="O20" s="407"/>
      <c r="P20" s="407"/>
      <c r="Q20" s="408"/>
    </row>
    <row r="21" spans="1:17" x14ac:dyDescent="0.25">
      <c r="A21" s="371" t="s">
        <v>134</v>
      </c>
      <c r="B21" s="371"/>
      <c r="C21" s="371"/>
      <c r="D21" s="397" t="s">
        <v>127</v>
      </c>
      <c r="E21" s="397"/>
      <c r="F21" s="397"/>
      <c r="G21" s="397"/>
      <c r="H21" s="371" t="s">
        <v>55</v>
      </c>
      <c r="I21" s="371"/>
      <c r="J21" s="371"/>
      <c r="K21" s="371"/>
      <c r="L21" s="371"/>
      <c r="M21" s="371"/>
      <c r="N21" s="371"/>
      <c r="O21" s="371" t="s">
        <v>82</v>
      </c>
      <c r="P21" s="371"/>
      <c r="Q21" s="371"/>
    </row>
    <row r="22" spans="1:17" x14ac:dyDescent="0.25">
      <c r="A22" s="372"/>
      <c r="B22" s="372"/>
      <c r="C22" s="372"/>
      <c r="D22" s="398"/>
      <c r="E22" s="398"/>
      <c r="F22" s="398"/>
      <c r="G22" s="398"/>
      <c r="H22" s="372"/>
      <c r="I22" s="372"/>
      <c r="J22" s="372"/>
      <c r="K22" s="372"/>
      <c r="L22" s="372"/>
      <c r="M22" s="372"/>
      <c r="N22" s="372"/>
      <c r="O22" s="372"/>
      <c r="P22" s="372"/>
      <c r="Q22" s="372"/>
    </row>
    <row r="23" spans="1:17" x14ac:dyDescent="0.25">
      <c r="A23" s="372" t="s">
        <v>90</v>
      </c>
      <c r="B23" s="372"/>
      <c r="C23" s="372"/>
      <c r="D23" s="372"/>
      <c r="E23" s="372"/>
      <c r="F23" s="372"/>
      <c r="G23" s="372"/>
      <c r="H23" s="372" t="s">
        <v>68</v>
      </c>
      <c r="I23" s="372"/>
      <c r="J23" s="372"/>
      <c r="K23" s="372"/>
      <c r="L23" s="372" t="s">
        <v>92</v>
      </c>
      <c r="M23" s="372"/>
      <c r="N23" s="372"/>
      <c r="O23" s="372"/>
      <c r="P23" s="372"/>
      <c r="Q23" s="372"/>
    </row>
    <row r="24" spans="1:17" x14ac:dyDescent="0.25">
      <c r="A24" s="372"/>
      <c r="B24" s="372"/>
      <c r="C24" s="372"/>
      <c r="D24" s="372"/>
      <c r="E24" s="372"/>
      <c r="F24" s="372"/>
      <c r="G24" s="372"/>
      <c r="H24" s="372"/>
      <c r="I24" s="372"/>
      <c r="J24" s="372"/>
      <c r="K24" s="372"/>
      <c r="L24" s="372"/>
      <c r="M24" s="372"/>
      <c r="N24" s="372"/>
      <c r="O24" s="372"/>
      <c r="P24" s="372"/>
      <c r="Q24" s="372"/>
    </row>
    <row r="25" spans="1:17" x14ac:dyDescent="0.25">
      <c r="A25" s="372" t="s">
        <v>91</v>
      </c>
      <c r="B25" s="372"/>
      <c r="C25" s="372"/>
      <c r="D25" s="372"/>
      <c r="E25" s="372"/>
      <c r="F25" s="372"/>
      <c r="G25" s="372"/>
      <c r="H25" s="372"/>
      <c r="I25" s="372" t="s">
        <v>93</v>
      </c>
      <c r="J25" s="372"/>
      <c r="K25" s="372"/>
      <c r="L25" s="372"/>
      <c r="M25" s="372"/>
      <c r="N25" s="372"/>
      <c r="O25" s="372"/>
      <c r="P25" s="372"/>
      <c r="Q25" s="372"/>
    </row>
    <row r="26" spans="1:17" x14ac:dyDescent="0.25">
      <c r="A26" s="372"/>
      <c r="B26" s="372"/>
      <c r="C26" s="372"/>
      <c r="D26" s="372"/>
      <c r="E26" s="372"/>
      <c r="F26" s="372"/>
      <c r="G26" s="372"/>
      <c r="H26" s="372"/>
      <c r="I26" s="372"/>
      <c r="J26" s="372"/>
      <c r="K26" s="372"/>
      <c r="L26" s="372"/>
      <c r="M26" s="372"/>
      <c r="N26" s="372"/>
      <c r="O26" s="372"/>
      <c r="P26" s="372"/>
      <c r="Q26" s="372"/>
    </row>
    <row r="27" spans="1:17" x14ac:dyDescent="0.25">
      <c r="A27" s="372" t="s">
        <v>56</v>
      </c>
      <c r="B27" s="372"/>
      <c r="C27" s="372"/>
      <c r="D27" s="372"/>
      <c r="E27" s="372"/>
      <c r="F27" s="372"/>
      <c r="G27" s="372"/>
      <c r="H27" s="372" t="s">
        <v>53</v>
      </c>
      <c r="I27" s="372"/>
      <c r="J27" s="372"/>
      <c r="K27" s="372"/>
      <c r="L27" s="372"/>
      <c r="M27" s="372"/>
      <c r="N27" s="372"/>
      <c r="O27" s="372"/>
      <c r="P27" s="372"/>
      <c r="Q27" s="372"/>
    </row>
    <row r="28" spans="1:17" x14ac:dyDescent="0.25">
      <c r="A28" s="372"/>
      <c r="B28" s="372"/>
      <c r="C28" s="372"/>
      <c r="D28" s="372"/>
      <c r="E28" s="372"/>
      <c r="F28" s="372"/>
      <c r="G28" s="372"/>
      <c r="H28" s="372"/>
      <c r="I28" s="372"/>
      <c r="J28" s="372"/>
      <c r="K28" s="372"/>
      <c r="L28" s="372"/>
      <c r="M28" s="372"/>
      <c r="N28" s="372"/>
      <c r="O28" s="372"/>
      <c r="P28" s="372"/>
      <c r="Q28" s="372"/>
    </row>
    <row r="29" spans="1:17" ht="11.25" customHeight="1" thickBot="1" x14ac:dyDescent="0.3">
      <c r="A29" s="94"/>
      <c r="B29" s="94"/>
      <c r="C29" s="94"/>
      <c r="D29" s="94"/>
      <c r="E29" s="94"/>
      <c r="F29" s="94"/>
      <c r="G29" s="94"/>
      <c r="H29" s="94"/>
      <c r="I29" s="94"/>
      <c r="J29" s="94"/>
      <c r="K29" s="94"/>
      <c r="L29" s="94"/>
      <c r="M29" s="94"/>
      <c r="N29" s="94"/>
      <c r="O29" s="94"/>
      <c r="P29" s="94"/>
      <c r="Q29" s="94"/>
    </row>
    <row r="30" spans="1:17" ht="26.25" thickBot="1" x14ac:dyDescent="0.3">
      <c r="A30" s="7" t="s">
        <v>122</v>
      </c>
      <c r="B30" s="7" t="s">
        <v>69</v>
      </c>
      <c r="C30" s="8" t="s">
        <v>58</v>
      </c>
      <c r="D30" s="8" t="s">
        <v>41</v>
      </c>
      <c r="E30" s="8" t="s">
        <v>40</v>
      </c>
      <c r="F30" s="392" t="s">
        <v>11</v>
      </c>
      <c r="G30" s="393"/>
      <c r="H30" s="393"/>
      <c r="I30" s="393"/>
      <c r="J30" s="394"/>
      <c r="K30" s="16" t="s">
        <v>20</v>
      </c>
      <c r="L30" s="16" t="s">
        <v>59</v>
      </c>
      <c r="M30" s="16" t="s">
        <v>60</v>
      </c>
      <c r="N30" s="16" t="s">
        <v>61</v>
      </c>
      <c r="O30" s="16" t="s">
        <v>62</v>
      </c>
      <c r="P30" s="395" t="s">
        <v>70</v>
      </c>
      <c r="Q30" s="396"/>
    </row>
    <row r="31" spans="1:17" x14ac:dyDescent="0.25">
      <c r="A31" s="399"/>
      <c r="B31" s="401"/>
      <c r="C31" s="401"/>
      <c r="D31" s="399"/>
      <c r="E31" s="399"/>
      <c r="F31" s="9"/>
      <c r="G31" s="10"/>
      <c r="H31" s="10"/>
      <c r="I31" s="10"/>
      <c r="J31" s="11"/>
      <c r="K31" s="9"/>
      <c r="L31" s="9"/>
      <c r="M31" s="9"/>
      <c r="N31" s="9"/>
      <c r="O31" s="9"/>
      <c r="P31" s="41"/>
      <c r="Q31" s="93"/>
    </row>
    <row r="32" spans="1:17" ht="15.75" thickBot="1" x14ac:dyDescent="0.3">
      <c r="A32" s="400"/>
      <c r="B32" s="402"/>
      <c r="C32" s="402"/>
      <c r="D32" s="400"/>
      <c r="E32" s="400"/>
      <c r="F32" s="12"/>
      <c r="G32" s="13"/>
      <c r="H32" s="13"/>
      <c r="I32" s="13"/>
      <c r="J32" s="14"/>
      <c r="K32" s="15"/>
      <c r="L32" s="15"/>
      <c r="M32" s="15"/>
      <c r="N32" s="15"/>
      <c r="O32" s="15"/>
      <c r="P32" s="42"/>
      <c r="Q32" s="20"/>
    </row>
    <row r="33" spans="1:17" x14ac:dyDescent="0.25">
      <c r="A33" s="399"/>
      <c r="B33" s="401"/>
      <c r="C33" s="401"/>
      <c r="D33" s="399"/>
      <c r="E33" s="399"/>
      <c r="F33" s="9"/>
      <c r="G33" s="10"/>
      <c r="H33" s="10"/>
      <c r="I33" s="10"/>
      <c r="J33" s="11"/>
      <c r="K33" s="9"/>
      <c r="L33" s="9"/>
      <c r="M33" s="9"/>
      <c r="N33" s="9"/>
      <c r="O33" s="9"/>
      <c r="P33" s="41"/>
      <c r="Q33" s="93"/>
    </row>
    <row r="34" spans="1:17" ht="15.75" thickBot="1" x14ac:dyDescent="0.3">
      <c r="A34" s="400"/>
      <c r="B34" s="402"/>
      <c r="C34" s="402"/>
      <c r="D34" s="400"/>
      <c r="E34" s="400"/>
      <c r="F34" s="12"/>
      <c r="G34" s="13"/>
      <c r="H34" s="13"/>
      <c r="I34" s="13"/>
      <c r="J34" s="14"/>
      <c r="K34" s="15"/>
      <c r="L34" s="15"/>
      <c r="M34" s="15"/>
      <c r="N34" s="15"/>
      <c r="O34" s="15"/>
      <c r="P34" s="42"/>
      <c r="Q34" s="20"/>
    </row>
    <row r="35" spans="1:17" ht="9.75" customHeight="1" x14ac:dyDescent="0.25">
      <c r="A35" s="403" t="s">
        <v>128</v>
      </c>
      <c r="B35" s="404"/>
      <c r="C35" s="404"/>
      <c r="D35" s="404"/>
      <c r="E35" s="404"/>
      <c r="F35" s="404"/>
      <c r="G35" s="404"/>
      <c r="H35" s="404"/>
      <c r="I35" s="404"/>
      <c r="J35" s="404"/>
      <c r="K35" s="404"/>
      <c r="L35" s="404"/>
      <c r="M35" s="404"/>
      <c r="N35" s="404"/>
      <c r="O35" s="404"/>
      <c r="P35" s="404"/>
      <c r="Q35" s="405"/>
    </row>
    <row r="36" spans="1:17" ht="9.75" customHeight="1" x14ac:dyDescent="0.25">
      <c r="A36" s="409"/>
      <c r="B36" s="410"/>
      <c r="C36" s="410"/>
      <c r="D36" s="410"/>
      <c r="E36" s="410"/>
      <c r="F36" s="410"/>
      <c r="G36" s="410"/>
      <c r="H36" s="410"/>
      <c r="I36" s="410"/>
      <c r="J36" s="410"/>
      <c r="K36" s="410"/>
      <c r="L36" s="410"/>
      <c r="M36" s="410"/>
      <c r="N36" s="410"/>
      <c r="O36" s="410"/>
      <c r="P36" s="410"/>
      <c r="Q36" s="411"/>
    </row>
    <row r="37" spans="1:17" ht="15.75" thickBot="1" x14ac:dyDescent="0.3">
      <c r="A37" s="406"/>
      <c r="B37" s="407"/>
      <c r="C37" s="407"/>
      <c r="D37" s="407"/>
      <c r="E37" s="407"/>
      <c r="F37" s="407"/>
      <c r="G37" s="407"/>
      <c r="H37" s="407"/>
      <c r="I37" s="407"/>
      <c r="J37" s="407"/>
      <c r="K37" s="407"/>
      <c r="L37" s="407"/>
      <c r="M37" s="407"/>
      <c r="N37" s="407"/>
      <c r="O37" s="407"/>
      <c r="P37" s="407"/>
      <c r="Q37" s="408"/>
    </row>
    <row r="38" spans="1:17" ht="16.5" thickBot="1" x14ac:dyDescent="0.3">
      <c r="A38" s="374"/>
      <c r="B38" s="375"/>
      <c r="C38" s="375"/>
      <c r="D38" s="375"/>
      <c r="E38" s="376"/>
      <c r="F38" s="383" t="s">
        <v>126</v>
      </c>
      <c r="G38" s="384"/>
      <c r="H38" s="384"/>
      <c r="I38" s="384"/>
      <c r="J38" s="384"/>
      <c r="K38" s="384"/>
      <c r="L38" s="384"/>
      <c r="M38" s="384"/>
      <c r="N38" s="384"/>
      <c r="O38" s="385"/>
      <c r="P38" s="389" t="s">
        <v>43</v>
      </c>
      <c r="Q38" s="391"/>
    </row>
    <row r="39" spans="1:17" ht="16.5" thickBot="1" x14ac:dyDescent="0.3">
      <c r="A39" s="377"/>
      <c r="B39" s="378"/>
      <c r="C39" s="378"/>
      <c r="D39" s="378"/>
      <c r="E39" s="379"/>
      <c r="F39" s="386"/>
      <c r="G39" s="387"/>
      <c r="H39" s="387"/>
      <c r="I39" s="387"/>
      <c r="J39" s="387"/>
      <c r="K39" s="387"/>
      <c r="L39" s="387"/>
      <c r="M39" s="387"/>
      <c r="N39" s="387"/>
      <c r="O39" s="388"/>
      <c r="P39" s="389" t="s">
        <v>54</v>
      </c>
      <c r="Q39" s="391"/>
    </row>
    <row r="40" spans="1:17" ht="16.5" thickBot="1" x14ac:dyDescent="0.3">
      <c r="A40" s="380"/>
      <c r="B40" s="381"/>
      <c r="C40" s="381"/>
      <c r="D40" s="381"/>
      <c r="E40" s="382"/>
      <c r="F40" s="389" t="s">
        <v>42</v>
      </c>
      <c r="G40" s="390"/>
      <c r="H40" s="390"/>
      <c r="I40" s="390"/>
      <c r="J40" s="390"/>
      <c r="K40" s="390"/>
      <c r="L40" s="390"/>
      <c r="M40" s="390"/>
      <c r="N40" s="390"/>
      <c r="O40" s="391"/>
      <c r="P40" s="389" t="s">
        <v>46</v>
      </c>
      <c r="Q40" s="391"/>
    </row>
    <row r="41" spans="1:17" ht="15" customHeight="1" x14ac:dyDescent="0.25">
      <c r="A41" s="371" t="s">
        <v>133</v>
      </c>
      <c r="B41" s="371"/>
      <c r="C41" s="371"/>
      <c r="D41" s="397" t="s">
        <v>129</v>
      </c>
      <c r="E41" s="397"/>
      <c r="F41" s="397"/>
      <c r="G41" s="397"/>
      <c r="H41" s="371" t="s">
        <v>55</v>
      </c>
      <c r="I41" s="371"/>
      <c r="J41" s="371"/>
      <c r="K41" s="371"/>
      <c r="L41" s="371"/>
      <c r="M41" s="371"/>
      <c r="N41" s="371"/>
      <c r="O41" s="371" t="s">
        <v>82</v>
      </c>
      <c r="P41" s="371"/>
      <c r="Q41" s="371"/>
    </row>
    <row r="42" spans="1:17" ht="15" customHeight="1" x14ac:dyDescent="0.25">
      <c r="A42" s="372"/>
      <c r="B42" s="372"/>
      <c r="C42" s="372"/>
      <c r="D42" s="398"/>
      <c r="E42" s="398"/>
      <c r="F42" s="398"/>
      <c r="G42" s="398"/>
      <c r="H42" s="372"/>
      <c r="I42" s="372"/>
      <c r="J42" s="372"/>
      <c r="K42" s="372"/>
      <c r="L42" s="372"/>
      <c r="M42" s="372"/>
      <c r="N42" s="372"/>
      <c r="O42" s="372"/>
      <c r="P42" s="372"/>
      <c r="Q42" s="372"/>
    </row>
    <row r="43" spans="1:17" x14ac:dyDescent="0.25">
      <c r="A43" s="372" t="s">
        <v>90</v>
      </c>
      <c r="B43" s="372"/>
      <c r="C43" s="372"/>
      <c r="D43" s="372"/>
      <c r="E43" s="372"/>
      <c r="F43" s="372"/>
      <c r="G43" s="372"/>
      <c r="H43" s="372" t="s">
        <v>68</v>
      </c>
      <c r="I43" s="372"/>
      <c r="J43" s="372"/>
      <c r="K43" s="372"/>
      <c r="L43" s="372" t="s">
        <v>92</v>
      </c>
      <c r="M43" s="372"/>
      <c r="N43" s="372"/>
      <c r="O43" s="372"/>
      <c r="P43" s="372"/>
      <c r="Q43" s="372"/>
    </row>
    <row r="44" spans="1:17" x14ac:dyDescent="0.25">
      <c r="A44" s="372"/>
      <c r="B44" s="372"/>
      <c r="C44" s="372"/>
      <c r="D44" s="372"/>
      <c r="E44" s="372"/>
      <c r="F44" s="372"/>
      <c r="G44" s="372"/>
      <c r="H44" s="372"/>
      <c r="I44" s="372"/>
      <c r="J44" s="372"/>
      <c r="K44" s="372"/>
      <c r="L44" s="372"/>
      <c r="M44" s="372"/>
      <c r="N44" s="372"/>
      <c r="O44" s="372"/>
      <c r="P44" s="372"/>
      <c r="Q44" s="372"/>
    </row>
    <row r="45" spans="1:17" x14ac:dyDescent="0.25">
      <c r="A45" s="372" t="s">
        <v>91</v>
      </c>
      <c r="B45" s="372"/>
      <c r="C45" s="372"/>
      <c r="D45" s="372"/>
      <c r="E45" s="372"/>
      <c r="F45" s="372"/>
      <c r="G45" s="372"/>
      <c r="H45" s="372"/>
      <c r="I45" s="372" t="s">
        <v>93</v>
      </c>
      <c r="J45" s="372"/>
      <c r="K45" s="372"/>
      <c r="L45" s="372"/>
      <c r="M45" s="372"/>
      <c r="N45" s="372"/>
      <c r="O45" s="372"/>
      <c r="P45" s="372"/>
      <c r="Q45" s="372"/>
    </row>
    <row r="46" spans="1:17" x14ac:dyDescent="0.25">
      <c r="A46" s="372"/>
      <c r="B46" s="372"/>
      <c r="C46" s="372"/>
      <c r="D46" s="372"/>
      <c r="E46" s="372"/>
      <c r="F46" s="372"/>
      <c r="G46" s="372"/>
      <c r="H46" s="372"/>
      <c r="I46" s="372"/>
      <c r="J46" s="372"/>
      <c r="K46" s="372"/>
      <c r="L46" s="372"/>
      <c r="M46" s="372"/>
      <c r="N46" s="372"/>
      <c r="O46" s="372"/>
      <c r="P46" s="372"/>
      <c r="Q46" s="372"/>
    </row>
    <row r="47" spans="1:17" x14ac:dyDescent="0.25">
      <c r="A47" s="372" t="s">
        <v>56</v>
      </c>
      <c r="B47" s="372"/>
      <c r="C47" s="372"/>
      <c r="D47" s="372"/>
      <c r="E47" s="372"/>
      <c r="F47" s="372"/>
      <c r="G47" s="372"/>
      <c r="H47" s="372" t="s">
        <v>53</v>
      </c>
      <c r="I47" s="372"/>
      <c r="J47" s="372"/>
      <c r="K47" s="372"/>
      <c r="L47" s="372"/>
      <c r="M47" s="372"/>
      <c r="N47" s="372"/>
      <c r="O47" s="372"/>
      <c r="P47" s="372"/>
      <c r="Q47" s="372"/>
    </row>
    <row r="48" spans="1:17" x14ac:dyDescent="0.25">
      <c r="A48" s="372"/>
      <c r="B48" s="372"/>
      <c r="C48" s="372"/>
      <c r="D48" s="372"/>
      <c r="E48" s="372"/>
      <c r="F48" s="372"/>
      <c r="G48" s="372"/>
      <c r="H48" s="372"/>
      <c r="I48" s="372"/>
      <c r="J48" s="372"/>
      <c r="K48" s="372"/>
      <c r="L48" s="372"/>
      <c r="M48" s="372"/>
      <c r="N48" s="372"/>
      <c r="O48" s="372"/>
      <c r="P48" s="372"/>
      <c r="Q48" s="372"/>
    </row>
    <row r="49" spans="1:17" ht="15.75" thickBot="1" x14ac:dyDescent="0.3">
      <c r="A49" s="381"/>
      <c r="B49" s="381"/>
      <c r="C49" s="381"/>
      <c r="D49" s="381"/>
      <c r="E49" s="381"/>
      <c r="F49" s="381"/>
      <c r="G49" s="381"/>
      <c r="H49" s="381"/>
      <c r="I49" s="381"/>
      <c r="J49" s="381"/>
      <c r="K49" s="381"/>
      <c r="L49" s="381"/>
      <c r="M49" s="381"/>
      <c r="N49" s="381"/>
      <c r="O49" s="381"/>
      <c r="P49" s="381"/>
      <c r="Q49" s="381"/>
    </row>
    <row r="50" spans="1:17" ht="26.25" thickBot="1" x14ac:dyDescent="0.3">
      <c r="A50" s="7" t="s">
        <v>122</v>
      </c>
      <c r="B50" s="7" t="s">
        <v>69</v>
      </c>
      <c r="C50" s="8" t="s">
        <v>58</v>
      </c>
      <c r="D50" s="8" t="s">
        <v>41</v>
      </c>
      <c r="E50" s="8" t="s">
        <v>40</v>
      </c>
      <c r="F50" s="392" t="s">
        <v>11</v>
      </c>
      <c r="G50" s="393"/>
      <c r="H50" s="393"/>
      <c r="I50" s="393"/>
      <c r="J50" s="394"/>
      <c r="K50" s="16" t="s">
        <v>20</v>
      </c>
      <c r="L50" s="16" t="s">
        <v>59</v>
      </c>
      <c r="M50" s="16" t="s">
        <v>60</v>
      </c>
      <c r="N50" s="16" t="s">
        <v>61</v>
      </c>
      <c r="O50" s="16" t="s">
        <v>62</v>
      </c>
      <c r="P50" s="395" t="s">
        <v>70</v>
      </c>
      <c r="Q50" s="396"/>
    </row>
    <row r="51" spans="1:17" x14ac:dyDescent="0.25">
      <c r="A51" s="399"/>
      <c r="B51" s="401"/>
      <c r="C51" s="401"/>
      <c r="D51" s="399"/>
      <c r="E51" s="399"/>
      <c r="F51" s="9"/>
      <c r="G51" s="10"/>
      <c r="H51" s="10"/>
      <c r="I51" s="10"/>
      <c r="J51" s="11"/>
      <c r="K51" s="9"/>
      <c r="L51" s="9"/>
      <c r="M51" s="9"/>
      <c r="N51" s="9"/>
      <c r="O51" s="9"/>
      <c r="P51" s="41"/>
      <c r="Q51" s="93"/>
    </row>
    <row r="52" spans="1:17" ht="15.75" thickBot="1" x14ac:dyDescent="0.3">
      <c r="A52" s="400"/>
      <c r="B52" s="402"/>
      <c r="C52" s="402"/>
      <c r="D52" s="400"/>
      <c r="E52" s="400"/>
      <c r="F52" s="12"/>
      <c r="G52" s="13"/>
      <c r="H52" s="13"/>
      <c r="I52" s="13"/>
      <c r="J52" s="14"/>
      <c r="K52" s="15"/>
      <c r="L52" s="15"/>
      <c r="M52" s="15"/>
      <c r="N52" s="15"/>
      <c r="O52" s="15"/>
      <c r="P52" s="42"/>
      <c r="Q52" s="20"/>
    </row>
    <row r="53" spans="1:17" x14ac:dyDescent="0.25">
      <c r="A53" s="399"/>
      <c r="B53" s="401"/>
      <c r="C53" s="401"/>
      <c r="D53" s="399"/>
      <c r="E53" s="399"/>
      <c r="F53" s="9"/>
      <c r="G53" s="10"/>
      <c r="H53" s="10"/>
      <c r="I53" s="10"/>
      <c r="J53" s="11"/>
      <c r="K53" s="9"/>
      <c r="L53" s="9"/>
      <c r="M53" s="9"/>
      <c r="N53" s="9"/>
      <c r="O53" s="9"/>
      <c r="P53" s="41"/>
      <c r="Q53" s="93"/>
    </row>
    <row r="54" spans="1:17" ht="15.75" thickBot="1" x14ac:dyDescent="0.3">
      <c r="A54" s="400"/>
      <c r="B54" s="402"/>
      <c r="C54" s="402"/>
      <c r="D54" s="400"/>
      <c r="E54" s="400"/>
      <c r="F54" s="12"/>
      <c r="G54" s="13"/>
      <c r="H54" s="13"/>
      <c r="I54" s="13"/>
      <c r="J54" s="14"/>
      <c r="K54" s="15"/>
      <c r="L54" s="15"/>
      <c r="M54" s="15"/>
      <c r="N54" s="15"/>
      <c r="O54" s="15"/>
      <c r="P54" s="42"/>
      <c r="Q54" s="20"/>
    </row>
    <row r="55" spans="1:17" ht="9.75" customHeight="1" x14ac:dyDescent="0.25">
      <c r="A55" s="403" t="s">
        <v>45</v>
      </c>
      <c r="B55" s="404"/>
      <c r="C55" s="404"/>
      <c r="D55" s="404"/>
      <c r="E55" s="404"/>
      <c r="F55" s="404"/>
      <c r="G55" s="404"/>
      <c r="H55" s="404"/>
      <c r="I55" s="404"/>
      <c r="J55" s="404"/>
      <c r="K55" s="404"/>
      <c r="L55" s="404"/>
      <c r="M55" s="404"/>
      <c r="N55" s="404"/>
      <c r="O55" s="404"/>
      <c r="P55" s="404"/>
      <c r="Q55" s="405"/>
    </row>
    <row r="56" spans="1:17" ht="9.75" customHeight="1" x14ac:dyDescent="0.25">
      <c r="A56" s="409"/>
      <c r="B56" s="410"/>
      <c r="C56" s="410"/>
      <c r="D56" s="410"/>
      <c r="E56" s="410"/>
      <c r="F56" s="410"/>
      <c r="G56" s="410"/>
      <c r="H56" s="410"/>
      <c r="I56" s="410"/>
      <c r="J56" s="410"/>
      <c r="K56" s="410"/>
      <c r="L56" s="410"/>
      <c r="M56" s="410"/>
      <c r="N56" s="410"/>
      <c r="O56" s="410"/>
      <c r="P56" s="410"/>
      <c r="Q56" s="411"/>
    </row>
    <row r="57" spans="1:17" ht="9.75" customHeight="1" thickBot="1" x14ac:dyDescent="0.3">
      <c r="A57" s="406"/>
      <c r="B57" s="407"/>
      <c r="C57" s="407"/>
      <c r="D57" s="407"/>
      <c r="E57" s="407"/>
      <c r="F57" s="407"/>
      <c r="G57" s="407"/>
      <c r="H57" s="407"/>
      <c r="I57" s="407"/>
      <c r="J57" s="407"/>
      <c r="K57" s="407"/>
      <c r="L57" s="407"/>
      <c r="M57" s="407"/>
      <c r="N57" s="407"/>
      <c r="O57" s="407"/>
      <c r="P57" s="407"/>
      <c r="Q57" s="408"/>
    </row>
    <row r="58" spans="1:17" x14ac:dyDescent="0.25">
      <c r="A58" s="371" t="s">
        <v>133</v>
      </c>
      <c r="B58" s="371"/>
      <c r="C58" s="371"/>
      <c r="D58" s="371" t="s">
        <v>129</v>
      </c>
      <c r="E58" s="371"/>
      <c r="F58" s="371"/>
      <c r="G58" s="371"/>
      <c r="H58" s="371" t="s">
        <v>55</v>
      </c>
      <c r="I58" s="371"/>
      <c r="J58" s="371"/>
      <c r="K58" s="371"/>
      <c r="L58" s="371"/>
      <c r="M58" s="371"/>
      <c r="N58" s="371"/>
      <c r="O58" s="371" t="s">
        <v>82</v>
      </c>
      <c r="P58" s="371"/>
      <c r="Q58" s="371"/>
    </row>
    <row r="59" spans="1:17" x14ac:dyDescent="0.25">
      <c r="A59" s="372"/>
      <c r="B59" s="372"/>
      <c r="C59" s="372"/>
      <c r="D59" s="372"/>
      <c r="E59" s="372"/>
      <c r="F59" s="372"/>
      <c r="G59" s="372"/>
      <c r="H59" s="372"/>
      <c r="I59" s="372"/>
      <c r="J59" s="372"/>
      <c r="K59" s="372"/>
      <c r="L59" s="372"/>
      <c r="M59" s="372"/>
      <c r="N59" s="372"/>
      <c r="O59" s="372"/>
      <c r="P59" s="372"/>
      <c r="Q59" s="372"/>
    </row>
    <row r="60" spans="1:17" x14ac:dyDescent="0.25">
      <c r="A60" s="372" t="s">
        <v>90</v>
      </c>
      <c r="B60" s="372"/>
      <c r="C60" s="372"/>
      <c r="D60" s="372"/>
      <c r="E60" s="372"/>
      <c r="F60" s="372"/>
      <c r="G60" s="372"/>
      <c r="H60" s="372" t="s">
        <v>132</v>
      </c>
      <c r="I60" s="372"/>
      <c r="J60" s="372"/>
      <c r="K60" s="372"/>
      <c r="L60" s="372" t="s">
        <v>92</v>
      </c>
      <c r="M60" s="372"/>
      <c r="N60" s="372"/>
      <c r="O60" s="372"/>
      <c r="P60" s="372"/>
      <c r="Q60" s="372"/>
    </row>
    <row r="61" spans="1:17" x14ac:dyDescent="0.25">
      <c r="A61" s="372"/>
      <c r="B61" s="372"/>
      <c r="C61" s="372"/>
      <c r="D61" s="372"/>
      <c r="E61" s="372"/>
      <c r="F61" s="372"/>
      <c r="G61" s="372"/>
      <c r="H61" s="372"/>
      <c r="I61" s="372"/>
      <c r="J61" s="372"/>
      <c r="K61" s="372"/>
      <c r="L61" s="372"/>
      <c r="M61" s="372"/>
      <c r="N61" s="372"/>
      <c r="O61" s="372"/>
      <c r="P61" s="372"/>
      <c r="Q61" s="372"/>
    </row>
    <row r="62" spans="1:17" x14ac:dyDescent="0.25">
      <c r="A62" s="372" t="s">
        <v>131</v>
      </c>
      <c r="B62" s="372"/>
      <c r="C62" s="372"/>
      <c r="D62" s="372"/>
      <c r="E62" s="372"/>
      <c r="F62" s="372"/>
      <c r="G62" s="372"/>
      <c r="H62" s="372"/>
      <c r="I62" s="372" t="s">
        <v>93</v>
      </c>
      <c r="J62" s="372"/>
      <c r="K62" s="372"/>
      <c r="L62" s="372"/>
      <c r="M62" s="372"/>
      <c r="N62" s="372"/>
      <c r="O62" s="372"/>
      <c r="P62" s="372"/>
      <c r="Q62" s="372"/>
    </row>
    <row r="63" spans="1:17" x14ac:dyDescent="0.25">
      <c r="A63" s="372"/>
      <c r="B63" s="372"/>
      <c r="C63" s="372"/>
      <c r="D63" s="372"/>
      <c r="E63" s="372"/>
      <c r="F63" s="372"/>
      <c r="G63" s="372"/>
      <c r="H63" s="372"/>
      <c r="I63" s="372"/>
      <c r="J63" s="372"/>
      <c r="K63" s="372"/>
      <c r="L63" s="372"/>
      <c r="M63" s="372"/>
      <c r="N63" s="372"/>
      <c r="O63" s="372"/>
      <c r="P63" s="372"/>
      <c r="Q63" s="372"/>
    </row>
    <row r="64" spans="1:17" x14ac:dyDescent="0.25">
      <c r="A64" s="372" t="s">
        <v>56</v>
      </c>
      <c r="B64" s="372"/>
      <c r="C64" s="372"/>
      <c r="D64" s="372"/>
      <c r="E64" s="372"/>
      <c r="F64" s="372"/>
      <c r="G64" s="372"/>
      <c r="H64" s="372" t="s">
        <v>53</v>
      </c>
      <c r="I64" s="372"/>
      <c r="J64" s="372"/>
      <c r="K64" s="372"/>
      <c r="L64" s="372"/>
      <c r="M64" s="372"/>
      <c r="N64" s="372"/>
      <c r="O64" s="372"/>
      <c r="P64" s="372"/>
      <c r="Q64" s="372"/>
    </row>
    <row r="65" spans="1:17" x14ac:dyDescent="0.25">
      <c r="A65" s="372"/>
      <c r="B65" s="372"/>
      <c r="C65" s="372"/>
      <c r="D65" s="372"/>
      <c r="E65" s="372"/>
      <c r="F65" s="372"/>
      <c r="G65" s="372"/>
      <c r="H65" s="372"/>
      <c r="I65" s="372"/>
      <c r="J65" s="372"/>
      <c r="K65" s="372"/>
      <c r="L65" s="372"/>
      <c r="M65" s="372"/>
      <c r="N65" s="372"/>
      <c r="O65" s="372"/>
      <c r="P65" s="372"/>
      <c r="Q65" s="372"/>
    </row>
    <row r="66" spans="1:17" ht="16.5" thickBot="1" x14ac:dyDescent="0.3">
      <c r="A66" s="94"/>
      <c r="B66" s="94"/>
      <c r="C66" s="94"/>
      <c r="D66" s="94"/>
      <c r="E66" s="94"/>
      <c r="F66" s="94"/>
      <c r="G66" s="94"/>
      <c r="H66" s="94"/>
      <c r="I66" s="94"/>
      <c r="J66" s="94"/>
      <c r="K66" s="94"/>
      <c r="L66" s="94"/>
      <c r="M66" s="94"/>
      <c r="N66" s="94"/>
      <c r="O66" s="94"/>
      <c r="P66" s="94"/>
      <c r="Q66" s="94"/>
    </row>
    <row r="67" spans="1:17" ht="26.25" thickBot="1" x14ac:dyDescent="0.3">
      <c r="A67" s="7" t="s">
        <v>122</v>
      </c>
      <c r="B67" s="7" t="s">
        <v>69</v>
      </c>
      <c r="C67" s="8" t="s">
        <v>58</v>
      </c>
      <c r="D67" s="8" t="s">
        <v>41</v>
      </c>
      <c r="E67" s="8" t="s">
        <v>40</v>
      </c>
      <c r="F67" s="392" t="s">
        <v>11</v>
      </c>
      <c r="G67" s="393"/>
      <c r="H67" s="393"/>
      <c r="I67" s="393"/>
      <c r="J67" s="394"/>
      <c r="K67" s="16" t="s">
        <v>20</v>
      </c>
      <c r="L67" s="16" t="s">
        <v>59</v>
      </c>
      <c r="M67" s="16" t="s">
        <v>60</v>
      </c>
      <c r="N67" s="16" t="s">
        <v>61</v>
      </c>
      <c r="O67" s="16" t="s">
        <v>62</v>
      </c>
      <c r="P67" s="395" t="s">
        <v>70</v>
      </c>
      <c r="Q67" s="396"/>
    </row>
    <row r="68" spans="1:17" x14ac:dyDescent="0.25">
      <c r="A68" s="399"/>
      <c r="B68" s="401"/>
      <c r="C68" s="401"/>
      <c r="D68" s="399"/>
      <c r="E68" s="399"/>
      <c r="F68" s="9"/>
      <c r="G68" s="10"/>
      <c r="H68" s="10"/>
      <c r="I68" s="10"/>
      <c r="J68" s="11"/>
      <c r="K68" s="9"/>
      <c r="L68" s="9"/>
      <c r="M68" s="9"/>
      <c r="N68" s="9"/>
      <c r="O68" s="9"/>
      <c r="P68" s="41"/>
      <c r="Q68" s="93"/>
    </row>
    <row r="69" spans="1:17" ht="15.75" thickBot="1" x14ac:dyDescent="0.3">
      <c r="A69" s="400"/>
      <c r="B69" s="402"/>
      <c r="C69" s="402"/>
      <c r="D69" s="400"/>
      <c r="E69" s="400"/>
      <c r="F69" s="12"/>
      <c r="G69" s="13"/>
      <c r="H69" s="13"/>
      <c r="I69" s="13"/>
      <c r="J69" s="14"/>
      <c r="K69" s="15"/>
      <c r="L69" s="15"/>
      <c r="M69" s="15"/>
      <c r="N69" s="15"/>
      <c r="O69" s="15"/>
      <c r="P69" s="42"/>
      <c r="Q69" s="20"/>
    </row>
    <row r="70" spans="1:17" x14ac:dyDescent="0.25">
      <c r="A70" s="399"/>
      <c r="B70" s="401"/>
      <c r="C70" s="401"/>
      <c r="D70" s="399"/>
      <c r="E70" s="399"/>
      <c r="F70" s="9"/>
      <c r="G70" s="10"/>
      <c r="H70" s="10"/>
      <c r="I70" s="10"/>
      <c r="J70" s="11"/>
      <c r="K70" s="9"/>
      <c r="L70" s="9"/>
      <c r="M70" s="9"/>
      <c r="N70" s="9"/>
      <c r="O70" s="9"/>
      <c r="P70" s="41"/>
      <c r="Q70" s="93"/>
    </row>
    <row r="71" spans="1:17" ht="15.75" thickBot="1" x14ac:dyDescent="0.3">
      <c r="A71" s="400"/>
      <c r="B71" s="402"/>
      <c r="C71" s="402"/>
      <c r="D71" s="400"/>
      <c r="E71" s="400"/>
      <c r="F71" s="12"/>
      <c r="G71" s="13"/>
      <c r="H71" s="13"/>
      <c r="I71" s="13"/>
      <c r="J71" s="14"/>
      <c r="K71" s="15"/>
      <c r="L71" s="15"/>
      <c r="M71" s="15"/>
      <c r="N71" s="15"/>
      <c r="O71" s="15"/>
      <c r="P71" s="42"/>
      <c r="Q71" s="20"/>
    </row>
    <row r="72" spans="1:17" ht="9.75" customHeight="1" x14ac:dyDescent="0.25">
      <c r="A72" s="403" t="s">
        <v>128</v>
      </c>
      <c r="B72" s="404"/>
      <c r="C72" s="404"/>
      <c r="D72" s="404"/>
      <c r="E72" s="404"/>
      <c r="F72" s="404"/>
      <c r="G72" s="404"/>
      <c r="H72" s="404"/>
      <c r="I72" s="404"/>
      <c r="J72" s="404"/>
      <c r="K72" s="404"/>
      <c r="L72" s="404"/>
      <c r="M72" s="404"/>
      <c r="N72" s="404"/>
      <c r="O72" s="404"/>
      <c r="P72" s="404"/>
      <c r="Q72" s="405"/>
    </row>
    <row r="73" spans="1:17" ht="9.75" customHeight="1" x14ac:dyDescent="0.25">
      <c r="A73" s="409"/>
      <c r="B73" s="410"/>
      <c r="C73" s="410"/>
      <c r="D73" s="410"/>
      <c r="E73" s="410"/>
      <c r="F73" s="410"/>
      <c r="G73" s="410"/>
      <c r="H73" s="410"/>
      <c r="I73" s="410"/>
      <c r="J73" s="410"/>
      <c r="K73" s="410"/>
      <c r="L73" s="410"/>
      <c r="M73" s="410"/>
      <c r="N73" s="410"/>
      <c r="O73" s="410"/>
      <c r="P73" s="410"/>
      <c r="Q73" s="411"/>
    </row>
    <row r="74" spans="1:17" ht="9.75" customHeight="1" thickBot="1" x14ac:dyDescent="0.3">
      <c r="A74" s="406"/>
      <c r="B74" s="407"/>
      <c r="C74" s="407"/>
      <c r="D74" s="407"/>
      <c r="E74" s="407"/>
      <c r="F74" s="407"/>
      <c r="G74" s="407"/>
      <c r="H74" s="407"/>
      <c r="I74" s="407"/>
      <c r="J74" s="407"/>
      <c r="K74" s="407"/>
      <c r="L74" s="407"/>
      <c r="M74" s="407"/>
      <c r="N74" s="407"/>
      <c r="O74" s="407"/>
      <c r="P74" s="407"/>
      <c r="Q74" s="408"/>
    </row>
  </sheetData>
  <mergeCells count="110">
    <mergeCell ref="P67:Q67"/>
    <mergeCell ref="A70:A71"/>
    <mergeCell ref="B70:B71"/>
    <mergeCell ref="C70:C71"/>
    <mergeCell ref="D70:D71"/>
    <mergeCell ref="E70:E71"/>
    <mergeCell ref="A72:Q74"/>
    <mergeCell ref="A58:C59"/>
    <mergeCell ref="D58:G59"/>
    <mergeCell ref="A68:A69"/>
    <mergeCell ref="B68:B69"/>
    <mergeCell ref="C68:C69"/>
    <mergeCell ref="D68:D69"/>
    <mergeCell ref="E68:E69"/>
    <mergeCell ref="F67:J67"/>
    <mergeCell ref="A62:H63"/>
    <mergeCell ref="I62:Q63"/>
    <mergeCell ref="A64:G65"/>
    <mergeCell ref="H64:Q65"/>
    <mergeCell ref="H58:N59"/>
    <mergeCell ref="O58:Q59"/>
    <mergeCell ref="A60:G61"/>
    <mergeCell ref="H60:K61"/>
    <mergeCell ref="L60:Q61"/>
    <mergeCell ref="C14:C15"/>
    <mergeCell ref="D14:D15"/>
    <mergeCell ref="E14:E15"/>
    <mergeCell ref="A35:Q37"/>
    <mergeCell ref="A38:E40"/>
    <mergeCell ref="F38:O39"/>
    <mergeCell ref="F40:O40"/>
    <mergeCell ref="P40:Q40"/>
    <mergeCell ref="P38:Q38"/>
    <mergeCell ref="P39:Q39"/>
    <mergeCell ref="A31:A32"/>
    <mergeCell ref="B31:B32"/>
    <mergeCell ref="C31:C32"/>
    <mergeCell ref="D31:D32"/>
    <mergeCell ref="E31:E32"/>
    <mergeCell ref="A33:A34"/>
    <mergeCell ref="B33:B34"/>
    <mergeCell ref="C33:C34"/>
    <mergeCell ref="D33:D34"/>
    <mergeCell ref="E33:E34"/>
    <mergeCell ref="F30:J30"/>
    <mergeCell ref="P30:Q30"/>
    <mergeCell ref="A4:C5"/>
    <mergeCell ref="D4:G5"/>
    <mergeCell ref="A6:G7"/>
    <mergeCell ref="H6:K7"/>
    <mergeCell ref="L6:Q7"/>
    <mergeCell ref="A8:H9"/>
    <mergeCell ref="I8:Q9"/>
    <mergeCell ref="A27:G28"/>
    <mergeCell ref="H27:Q28"/>
    <mergeCell ref="A16:A17"/>
    <mergeCell ref="B16:B17"/>
    <mergeCell ref="C16:C17"/>
    <mergeCell ref="D16:D17"/>
    <mergeCell ref="E16:E17"/>
    <mergeCell ref="A21:C22"/>
    <mergeCell ref="D21:G22"/>
    <mergeCell ref="A18:Q20"/>
    <mergeCell ref="A10:G11"/>
    <mergeCell ref="H10:Q11"/>
    <mergeCell ref="A12:Q12"/>
    <mergeCell ref="F13:J13"/>
    <mergeCell ref="P13:Q13"/>
    <mergeCell ref="A14:A15"/>
    <mergeCell ref="B14:B15"/>
    <mergeCell ref="A55:Q57"/>
    <mergeCell ref="A1:E3"/>
    <mergeCell ref="F1:O2"/>
    <mergeCell ref="P1:Q1"/>
    <mergeCell ref="P2:Q2"/>
    <mergeCell ref="F3:O3"/>
    <mergeCell ref="P3:Q3"/>
    <mergeCell ref="H4:N5"/>
    <mergeCell ref="O4:Q5"/>
    <mergeCell ref="C53:C54"/>
    <mergeCell ref="D53:D54"/>
    <mergeCell ref="E53:E54"/>
    <mergeCell ref="H21:N22"/>
    <mergeCell ref="O21:Q22"/>
    <mergeCell ref="A23:G24"/>
    <mergeCell ref="H23:K24"/>
    <mergeCell ref="L23:Q24"/>
    <mergeCell ref="A25:H26"/>
    <mergeCell ref="I25:Q26"/>
    <mergeCell ref="F50:J50"/>
    <mergeCell ref="P50:Q50"/>
    <mergeCell ref="A51:A52"/>
    <mergeCell ref="B51:B52"/>
    <mergeCell ref="C51:C52"/>
    <mergeCell ref="A41:C42"/>
    <mergeCell ref="D41:G42"/>
    <mergeCell ref="H41:N42"/>
    <mergeCell ref="O41:Q42"/>
    <mergeCell ref="A43:G44"/>
    <mergeCell ref="H43:K44"/>
    <mergeCell ref="L43:Q44"/>
    <mergeCell ref="E51:E52"/>
    <mergeCell ref="A53:A54"/>
    <mergeCell ref="B53:B54"/>
    <mergeCell ref="A45:H46"/>
    <mergeCell ref="I45:Q46"/>
    <mergeCell ref="A47:G48"/>
    <mergeCell ref="H47:Q48"/>
    <mergeCell ref="A49:Q49"/>
    <mergeCell ref="D51:D52"/>
  </mergeCells>
  <pageMargins left="0.31496062992125984" right="0.31496062992125984" top="0.35433070866141736" bottom="0.35433070866141736" header="0" footer="0"/>
  <pageSetup paperSize="9"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782"/>
  <sheetViews>
    <sheetView zoomScale="90" zoomScaleNormal="90" workbookViewId="0">
      <pane ySplit="14" topLeftCell="A15" activePane="bottomLeft" state="frozenSplit"/>
      <selection pane="bottomLeft" activeCell="Q603" sqref="Q603"/>
    </sheetView>
  </sheetViews>
  <sheetFormatPr baseColWidth="10" defaultRowHeight="15" x14ac:dyDescent="0.25"/>
  <cols>
    <col min="1" max="1" width="12.85546875" style="2" customWidth="1"/>
    <col min="2" max="2" width="19.85546875" style="2" customWidth="1"/>
    <col min="3" max="3" width="17.42578125" style="2" customWidth="1"/>
    <col min="4" max="4" width="11.5703125" style="2" customWidth="1"/>
    <col min="5" max="5" width="11.85546875" style="19" customWidth="1"/>
    <col min="6" max="6" width="7.85546875" style="19" customWidth="1"/>
    <col min="7" max="8" width="8.28515625" style="2" customWidth="1"/>
    <col min="9" max="9" width="8.7109375" style="19" customWidth="1"/>
    <col min="10" max="10" width="14" style="19" bestFit="1" customWidth="1"/>
    <col min="11" max="11" width="12.28515625" style="19" bestFit="1" customWidth="1"/>
    <col min="12" max="12" width="17" style="19" bestFit="1" customWidth="1"/>
    <col min="13" max="13" width="5.5703125" style="2" bestFit="1" customWidth="1"/>
    <col min="14" max="14" width="6" style="2" bestFit="1" customWidth="1"/>
    <col min="15" max="15" width="9.7109375" style="2" customWidth="1"/>
    <col min="16" max="25" width="6" style="43" customWidth="1"/>
    <col min="26" max="39" width="7.28515625" style="43" customWidth="1"/>
    <col min="40" max="40" width="8.28515625" style="43" customWidth="1"/>
    <col min="41" max="41" width="8.28515625" style="2" customWidth="1"/>
    <col min="42" max="44" width="7.5703125" style="2" customWidth="1"/>
    <col min="45" max="46" width="11.42578125" style="2"/>
  </cols>
  <sheetData>
    <row r="1" spans="1:46" ht="15" customHeight="1" thickBot="1" x14ac:dyDescent="0.3">
      <c r="A1" s="417"/>
      <c r="B1" s="418"/>
      <c r="C1" s="418"/>
      <c r="D1" s="418"/>
      <c r="E1" s="418"/>
      <c r="F1" s="418"/>
      <c r="G1" s="418"/>
      <c r="H1" s="419"/>
      <c r="I1" s="426" t="s">
        <v>140</v>
      </c>
      <c r="J1" s="427"/>
      <c r="K1" s="427"/>
      <c r="L1" s="427"/>
      <c r="M1" s="427"/>
      <c r="N1" s="427"/>
      <c r="O1" s="427"/>
      <c r="P1" s="427"/>
      <c r="Q1" s="427"/>
      <c r="R1" s="427"/>
      <c r="S1" s="427"/>
      <c r="T1" s="427"/>
      <c r="U1" s="427"/>
      <c r="V1" s="427"/>
      <c r="W1" s="427"/>
      <c r="X1" s="427"/>
      <c r="Y1" s="427"/>
      <c r="Z1" s="427"/>
      <c r="AA1" s="427"/>
      <c r="AB1" s="427"/>
      <c r="AC1" s="427"/>
      <c r="AD1" s="427"/>
      <c r="AE1" s="427"/>
      <c r="AF1" s="427"/>
      <c r="AG1" s="427"/>
      <c r="AH1" s="427"/>
      <c r="AI1" s="427"/>
      <c r="AJ1" s="428"/>
      <c r="AK1" s="438" t="s">
        <v>52</v>
      </c>
      <c r="AL1" s="439"/>
      <c r="AM1" s="439"/>
      <c r="AN1" s="439"/>
      <c r="AO1" s="440"/>
    </row>
    <row r="2" spans="1:46" ht="15.75" customHeight="1" x14ac:dyDescent="0.25">
      <c r="A2" s="420"/>
      <c r="B2" s="421"/>
      <c r="C2" s="421"/>
      <c r="D2" s="421"/>
      <c r="E2" s="421"/>
      <c r="F2" s="421"/>
      <c r="G2" s="421"/>
      <c r="H2" s="422"/>
      <c r="I2" s="441"/>
      <c r="J2" s="442"/>
      <c r="K2" s="442"/>
      <c r="L2" s="442"/>
      <c r="M2" s="442"/>
      <c r="N2" s="442"/>
      <c r="O2" s="442"/>
      <c r="P2" s="442"/>
      <c r="Q2" s="442"/>
      <c r="R2" s="442"/>
      <c r="S2" s="442"/>
      <c r="T2" s="442"/>
      <c r="U2" s="442"/>
      <c r="V2" s="442"/>
      <c r="W2" s="442"/>
      <c r="X2" s="442"/>
      <c r="Y2" s="442"/>
      <c r="Z2" s="442"/>
      <c r="AA2" s="442"/>
      <c r="AB2" s="442"/>
      <c r="AC2" s="442"/>
      <c r="AD2" s="442"/>
      <c r="AE2" s="442"/>
      <c r="AF2" s="442"/>
      <c r="AG2" s="442"/>
      <c r="AH2" s="442"/>
      <c r="AI2" s="442"/>
      <c r="AJ2" s="443"/>
      <c r="AK2" s="432" t="s">
        <v>51</v>
      </c>
      <c r="AL2" s="433"/>
      <c r="AM2" s="433"/>
      <c r="AN2" s="433"/>
      <c r="AO2" s="434"/>
    </row>
    <row r="3" spans="1:46" ht="15.75" customHeight="1" thickBot="1" x14ac:dyDescent="0.3">
      <c r="A3" s="420"/>
      <c r="B3" s="421"/>
      <c r="C3" s="421"/>
      <c r="D3" s="421"/>
      <c r="E3" s="421"/>
      <c r="F3" s="421"/>
      <c r="G3" s="421"/>
      <c r="H3" s="422"/>
      <c r="I3" s="429"/>
      <c r="J3" s="430"/>
      <c r="K3" s="430"/>
      <c r="L3" s="430"/>
      <c r="M3" s="430"/>
      <c r="N3" s="430"/>
      <c r="O3" s="430"/>
      <c r="P3" s="430"/>
      <c r="Q3" s="430"/>
      <c r="R3" s="430"/>
      <c r="S3" s="430"/>
      <c r="T3" s="430"/>
      <c r="U3" s="430"/>
      <c r="V3" s="430"/>
      <c r="W3" s="430"/>
      <c r="X3" s="430"/>
      <c r="Y3" s="430"/>
      <c r="Z3" s="430"/>
      <c r="AA3" s="430"/>
      <c r="AB3" s="430"/>
      <c r="AC3" s="430"/>
      <c r="AD3" s="430"/>
      <c r="AE3" s="430"/>
      <c r="AF3" s="430"/>
      <c r="AG3" s="430"/>
      <c r="AH3" s="430"/>
      <c r="AI3" s="430"/>
      <c r="AJ3" s="431"/>
      <c r="AK3" s="435"/>
      <c r="AL3" s="436"/>
      <c r="AM3" s="436"/>
      <c r="AN3" s="436"/>
      <c r="AO3" s="437"/>
    </row>
    <row r="4" spans="1:46" ht="15.75" customHeight="1" x14ac:dyDescent="0.25">
      <c r="A4" s="420"/>
      <c r="B4" s="421"/>
      <c r="C4" s="421"/>
      <c r="D4" s="421"/>
      <c r="E4" s="421"/>
      <c r="F4" s="421"/>
      <c r="G4" s="421"/>
      <c r="H4" s="422"/>
      <c r="I4" s="426" t="s">
        <v>42</v>
      </c>
      <c r="J4" s="427"/>
      <c r="K4" s="427"/>
      <c r="L4" s="427"/>
      <c r="M4" s="427"/>
      <c r="N4" s="427"/>
      <c r="O4" s="427"/>
      <c r="P4" s="427"/>
      <c r="Q4" s="427"/>
      <c r="R4" s="427"/>
      <c r="S4" s="427"/>
      <c r="T4" s="427"/>
      <c r="U4" s="427"/>
      <c r="V4" s="427"/>
      <c r="W4" s="427"/>
      <c r="X4" s="427"/>
      <c r="Y4" s="427"/>
      <c r="Z4" s="427"/>
      <c r="AA4" s="427"/>
      <c r="AB4" s="427"/>
      <c r="AC4" s="427"/>
      <c r="AD4" s="427"/>
      <c r="AE4" s="427"/>
      <c r="AF4" s="427"/>
      <c r="AG4" s="427"/>
      <c r="AH4" s="427"/>
      <c r="AI4" s="427"/>
      <c r="AJ4" s="428"/>
      <c r="AK4" s="432" t="s">
        <v>46</v>
      </c>
      <c r="AL4" s="433"/>
      <c r="AM4" s="433"/>
      <c r="AN4" s="433"/>
      <c r="AO4" s="434"/>
    </row>
    <row r="5" spans="1:46" ht="15.75" customHeight="1" thickBot="1" x14ac:dyDescent="0.3">
      <c r="A5" s="423"/>
      <c r="B5" s="424"/>
      <c r="C5" s="424"/>
      <c r="D5" s="424"/>
      <c r="E5" s="424"/>
      <c r="F5" s="424"/>
      <c r="G5" s="424"/>
      <c r="H5" s="425"/>
      <c r="I5" s="429"/>
      <c r="J5" s="430"/>
      <c r="K5" s="430"/>
      <c r="L5" s="430"/>
      <c r="M5" s="430"/>
      <c r="N5" s="430"/>
      <c r="O5" s="430"/>
      <c r="P5" s="430"/>
      <c r="Q5" s="430"/>
      <c r="R5" s="430"/>
      <c r="S5" s="430"/>
      <c r="T5" s="430"/>
      <c r="U5" s="430"/>
      <c r="V5" s="430"/>
      <c r="W5" s="430"/>
      <c r="X5" s="430"/>
      <c r="Y5" s="430"/>
      <c r="Z5" s="430"/>
      <c r="AA5" s="430"/>
      <c r="AB5" s="430"/>
      <c r="AC5" s="430"/>
      <c r="AD5" s="430"/>
      <c r="AE5" s="430"/>
      <c r="AF5" s="430"/>
      <c r="AG5" s="430"/>
      <c r="AH5" s="430"/>
      <c r="AI5" s="430"/>
      <c r="AJ5" s="431"/>
      <c r="AK5" s="435"/>
      <c r="AL5" s="436"/>
      <c r="AM5" s="436"/>
      <c r="AN5" s="436"/>
      <c r="AO5" s="437"/>
    </row>
    <row r="6" spans="1:46" ht="15.75" customHeight="1" x14ac:dyDescent="0.25">
      <c r="A6" s="415" t="s">
        <v>80</v>
      </c>
      <c r="B6" s="415"/>
      <c r="C6" s="415"/>
      <c r="D6" s="415"/>
      <c r="E6" s="415"/>
      <c r="F6" s="415" t="s">
        <v>81</v>
      </c>
      <c r="G6" s="415"/>
      <c r="H6" s="415"/>
      <c r="I6" s="415"/>
      <c r="J6" s="415"/>
      <c r="K6" s="415"/>
      <c r="L6" s="415"/>
      <c r="M6" s="415"/>
      <c r="N6" s="415"/>
      <c r="O6" s="415"/>
      <c r="P6" s="415"/>
      <c r="Q6" s="415"/>
      <c r="R6" s="415"/>
      <c r="S6" s="415" t="s">
        <v>82</v>
      </c>
      <c r="T6" s="415"/>
      <c r="U6" s="415"/>
      <c r="V6" s="415" t="s">
        <v>83</v>
      </c>
      <c r="W6" s="415"/>
      <c r="X6" s="415"/>
      <c r="Y6" s="415"/>
      <c r="Z6" s="415"/>
      <c r="AA6" s="415"/>
      <c r="AB6" s="415" t="s">
        <v>84</v>
      </c>
      <c r="AC6" s="415"/>
      <c r="AD6" s="415"/>
      <c r="AE6" s="415"/>
      <c r="AF6" s="415"/>
      <c r="AG6" s="415"/>
      <c r="AH6" s="415" t="s">
        <v>85</v>
      </c>
      <c r="AI6" s="415"/>
      <c r="AJ6" s="415"/>
      <c r="AK6" s="415"/>
      <c r="AL6" s="415"/>
      <c r="AM6" s="415"/>
      <c r="AN6" s="415"/>
      <c r="AO6" s="415"/>
    </row>
    <row r="7" spans="1:46" ht="15.75" customHeight="1" x14ac:dyDescent="0.25">
      <c r="A7" s="416"/>
      <c r="B7" s="416"/>
      <c r="C7" s="416"/>
      <c r="D7" s="416"/>
      <c r="E7" s="416"/>
      <c r="F7" s="416"/>
      <c r="G7" s="416"/>
      <c r="H7" s="416"/>
      <c r="I7" s="416"/>
      <c r="J7" s="416"/>
      <c r="K7" s="416"/>
      <c r="L7" s="416"/>
      <c r="M7" s="416"/>
      <c r="N7" s="416"/>
      <c r="O7" s="416"/>
      <c r="P7" s="416"/>
      <c r="Q7" s="416"/>
      <c r="R7" s="416"/>
      <c r="S7" s="416"/>
      <c r="T7" s="416"/>
      <c r="U7" s="416"/>
      <c r="V7" s="416"/>
      <c r="W7" s="416"/>
      <c r="X7" s="416"/>
      <c r="Y7" s="416"/>
      <c r="Z7" s="416"/>
      <c r="AA7" s="416"/>
      <c r="AB7" s="416"/>
      <c r="AC7" s="416"/>
      <c r="AD7" s="416"/>
      <c r="AE7" s="416"/>
      <c r="AF7" s="416"/>
      <c r="AG7" s="416"/>
      <c r="AH7" s="416"/>
      <c r="AI7" s="416"/>
      <c r="AJ7" s="416"/>
      <c r="AK7" s="416"/>
      <c r="AL7" s="416"/>
      <c r="AM7" s="416"/>
      <c r="AN7" s="416"/>
      <c r="AO7" s="416"/>
    </row>
    <row r="8" spans="1:46" ht="15.75" customHeight="1" x14ac:dyDescent="0.25">
      <c r="A8" s="416"/>
      <c r="B8" s="416"/>
      <c r="C8" s="416"/>
      <c r="D8" s="416"/>
      <c r="E8" s="416"/>
      <c r="F8" s="416"/>
      <c r="G8" s="416"/>
      <c r="H8" s="416"/>
      <c r="I8" s="416"/>
      <c r="J8" s="416"/>
      <c r="K8" s="416"/>
      <c r="L8" s="416"/>
      <c r="M8" s="416"/>
      <c r="N8" s="416"/>
      <c r="O8" s="416"/>
      <c r="P8" s="416"/>
      <c r="Q8" s="416"/>
      <c r="R8" s="416"/>
      <c r="S8" s="416"/>
      <c r="T8" s="416"/>
      <c r="U8" s="416"/>
      <c r="V8" s="416"/>
      <c r="W8" s="416"/>
      <c r="X8" s="416"/>
      <c r="Y8" s="416"/>
      <c r="Z8" s="416"/>
      <c r="AA8" s="416"/>
      <c r="AB8" s="416"/>
      <c r="AC8" s="416"/>
      <c r="AD8" s="416"/>
      <c r="AE8" s="416"/>
      <c r="AF8" s="416"/>
      <c r="AG8" s="416"/>
      <c r="AH8" s="416"/>
      <c r="AI8" s="416"/>
      <c r="AJ8" s="416"/>
      <c r="AK8" s="416"/>
      <c r="AL8" s="416"/>
      <c r="AM8" s="416"/>
      <c r="AN8" s="416"/>
      <c r="AO8" s="416"/>
      <c r="AP8"/>
      <c r="AQ8"/>
      <c r="AR8"/>
      <c r="AS8"/>
      <c r="AT8"/>
    </row>
    <row r="9" spans="1:46" ht="15.75" customHeight="1" x14ac:dyDescent="0.25">
      <c r="A9" s="372" t="s">
        <v>88</v>
      </c>
      <c r="B9" s="372"/>
      <c r="C9" s="372"/>
      <c r="D9" s="372"/>
      <c r="E9" s="372"/>
      <c r="F9" s="372"/>
      <c r="G9" s="372"/>
      <c r="H9" s="372"/>
      <c r="I9" s="372" t="s">
        <v>78</v>
      </c>
      <c r="J9" s="372"/>
      <c r="K9" s="372"/>
      <c r="L9" s="372"/>
      <c r="M9" s="372"/>
      <c r="N9" s="372"/>
      <c r="O9" s="372"/>
      <c r="P9" s="372"/>
      <c r="Q9" s="372"/>
      <c r="R9" s="372"/>
      <c r="S9" s="372"/>
      <c r="T9" s="372"/>
      <c r="U9" s="372"/>
      <c r="V9" s="372"/>
      <c r="W9" s="372" t="s">
        <v>86</v>
      </c>
      <c r="X9" s="372"/>
      <c r="Y9" s="372"/>
      <c r="Z9" s="372"/>
      <c r="AA9" s="372"/>
      <c r="AB9" s="372"/>
      <c r="AC9" s="372"/>
      <c r="AD9" s="372"/>
      <c r="AE9" s="372"/>
      <c r="AF9" s="372" t="s">
        <v>87</v>
      </c>
      <c r="AG9" s="372"/>
      <c r="AH9" s="372"/>
      <c r="AI9" s="372"/>
      <c r="AJ9" s="372"/>
      <c r="AK9" s="372"/>
      <c r="AL9" s="372"/>
      <c r="AM9" s="372"/>
      <c r="AN9" s="372"/>
      <c r="AO9" s="372"/>
      <c r="AP9"/>
      <c r="AQ9"/>
      <c r="AR9"/>
      <c r="AS9"/>
      <c r="AT9"/>
    </row>
    <row r="10" spans="1:46" ht="15.75" customHeight="1" x14ac:dyDescent="0.25">
      <c r="A10" s="372"/>
      <c r="B10" s="372"/>
      <c r="C10" s="372"/>
      <c r="D10" s="372"/>
      <c r="E10" s="372"/>
      <c r="F10" s="372"/>
      <c r="G10" s="372"/>
      <c r="H10" s="372"/>
      <c r="I10" s="372"/>
      <c r="J10" s="372"/>
      <c r="K10" s="372"/>
      <c r="L10" s="372"/>
      <c r="M10" s="372"/>
      <c r="N10" s="372"/>
      <c r="O10" s="372"/>
      <c r="P10" s="372"/>
      <c r="Q10" s="372"/>
      <c r="R10" s="372"/>
      <c r="S10" s="372"/>
      <c r="T10" s="372"/>
      <c r="U10" s="372"/>
      <c r="V10" s="372"/>
      <c r="W10" s="372"/>
      <c r="X10" s="372"/>
      <c r="Y10" s="372"/>
      <c r="Z10" s="372"/>
      <c r="AA10" s="372"/>
      <c r="AB10" s="372"/>
      <c r="AC10" s="372"/>
      <c r="AD10" s="372"/>
      <c r="AE10" s="372"/>
      <c r="AF10" s="372"/>
      <c r="AG10" s="372"/>
      <c r="AH10" s="372"/>
      <c r="AI10" s="372"/>
      <c r="AJ10" s="372"/>
      <c r="AK10" s="372"/>
      <c r="AL10" s="372"/>
      <c r="AM10" s="372"/>
      <c r="AN10" s="372"/>
      <c r="AO10" s="372"/>
      <c r="AP10"/>
      <c r="AQ10"/>
      <c r="AR10"/>
      <c r="AS10"/>
      <c r="AT10"/>
    </row>
    <row r="11" spans="1:46" ht="15.75" customHeight="1" x14ac:dyDescent="0.25">
      <c r="A11" s="372"/>
      <c r="B11" s="372"/>
      <c r="C11" s="372"/>
      <c r="D11" s="372"/>
      <c r="E11" s="372"/>
      <c r="F11" s="372"/>
      <c r="G11" s="372"/>
      <c r="H11" s="372"/>
      <c r="I11" s="372"/>
      <c r="J11" s="372"/>
      <c r="K11" s="372"/>
      <c r="L11" s="372"/>
      <c r="M11" s="372"/>
      <c r="N11" s="372"/>
      <c r="O11" s="372"/>
      <c r="P11" s="372"/>
      <c r="Q11" s="372"/>
      <c r="R11" s="372"/>
      <c r="S11" s="372"/>
      <c r="T11" s="372"/>
      <c r="U11" s="372"/>
      <c r="V11" s="372"/>
      <c r="W11" s="372"/>
      <c r="X11" s="372"/>
      <c r="Y11" s="372"/>
      <c r="Z11" s="372"/>
      <c r="AA11" s="372"/>
      <c r="AB11" s="372"/>
      <c r="AC11" s="372"/>
      <c r="AD11" s="372"/>
      <c r="AE11" s="372"/>
      <c r="AF11" s="372"/>
      <c r="AG11" s="372"/>
      <c r="AH11" s="372"/>
      <c r="AI11" s="372"/>
      <c r="AJ11" s="372"/>
      <c r="AK11" s="372"/>
      <c r="AL11" s="372"/>
      <c r="AM11" s="372"/>
      <c r="AN11" s="372"/>
      <c r="AO11" s="372"/>
      <c r="AP11"/>
      <c r="AQ11"/>
      <c r="AR11"/>
      <c r="AS11"/>
      <c r="AT11"/>
    </row>
    <row r="12" spans="1:46" ht="15.75" customHeight="1" thickBot="1" x14ac:dyDescent="0.3">
      <c r="A12" s="414"/>
      <c r="B12" s="414"/>
      <c r="C12" s="414"/>
      <c r="D12" s="414"/>
      <c r="E12" s="414"/>
      <c r="F12" s="414"/>
      <c r="G12" s="414"/>
      <c r="H12" s="414"/>
      <c r="I12" s="414"/>
      <c r="J12" s="414"/>
      <c r="K12" s="414"/>
      <c r="L12" s="414"/>
      <c r="M12" s="414"/>
      <c r="N12" s="414"/>
      <c r="O12" s="414"/>
      <c r="P12" s="414"/>
      <c r="Q12" s="414"/>
      <c r="R12" s="414"/>
      <c r="S12" s="414"/>
      <c r="T12" s="414"/>
      <c r="U12" s="414"/>
      <c r="V12" s="414"/>
      <c r="W12" s="414"/>
      <c r="X12" s="414"/>
      <c r="Y12" s="414"/>
      <c r="Z12" s="414"/>
      <c r="AA12" s="414"/>
      <c r="AB12" s="414"/>
      <c r="AC12" s="414"/>
      <c r="AD12" s="414"/>
      <c r="AE12" s="414"/>
      <c r="AF12" s="414"/>
      <c r="AG12" s="414"/>
      <c r="AH12" s="414"/>
      <c r="AI12" s="414"/>
      <c r="AJ12" s="414"/>
      <c r="AK12" s="414"/>
      <c r="AL12" s="414"/>
      <c r="AM12" s="414"/>
      <c r="AN12" s="414"/>
      <c r="AO12" s="414"/>
    </row>
    <row r="13" spans="1:46" s="1" customFormat="1" ht="15.75" customHeight="1" thickBot="1" x14ac:dyDescent="0.3">
      <c r="A13" s="444" t="s">
        <v>19</v>
      </c>
      <c r="B13" s="444" t="s">
        <v>0</v>
      </c>
      <c r="C13" s="448" t="s">
        <v>142</v>
      </c>
      <c r="D13" s="448" t="s">
        <v>144</v>
      </c>
      <c r="E13" s="444" t="s">
        <v>75</v>
      </c>
      <c r="F13" s="444" t="s">
        <v>57</v>
      </c>
      <c r="G13" s="453" t="s">
        <v>63</v>
      </c>
      <c r="H13" s="453" t="s">
        <v>66</v>
      </c>
      <c r="I13" s="453" t="s">
        <v>58</v>
      </c>
      <c r="J13" s="459" t="s">
        <v>206</v>
      </c>
      <c r="K13" s="459" t="s">
        <v>207</v>
      </c>
      <c r="L13" s="459" t="s">
        <v>208</v>
      </c>
      <c r="M13" s="448" t="s">
        <v>23</v>
      </c>
      <c r="N13" s="453" t="s">
        <v>24</v>
      </c>
      <c r="O13" s="453" t="s">
        <v>64</v>
      </c>
      <c r="P13" s="455" t="s">
        <v>11</v>
      </c>
      <c r="Q13" s="456"/>
      <c r="R13" s="456"/>
      <c r="S13" s="456"/>
      <c r="T13" s="456"/>
      <c r="U13" s="456"/>
      <c r="V13" s="456"/>
      <c r="W13" s="456"/>
      <c r="X13" s="456"/>
      <c r="Y13" s="457"/>
      <c r="Z13" s="446" t="s">
        <v>20</v>
      </c>
      <c r="AA13" s="447"/>
      <c r="AB13" s="446" t="s">
        <v>21</v>
      </c>
      <c r="AC13" s="447"/>
      <c r="AD13" s="446" t="s">
        <v>22</v>
      </c>
      <c r="AE13" s="447"/>
      <c r="AF13" s="446" t="s">
        <v>25</v>
      </c>
      <c r="AG13" s="447"/>
      <c r="AH13" s="446" t="s">
        <v>26</v>
      </c>
      <c r="AI13" s="447"/>
      <c r="AJ13" s="446" t="s">
        <v>27</v>
      </c>
      <c r="AK13" s="447"/>
      <c r="AL13" s="450" t="s">
        <v>71</v>
      </c>
      <c r="AM13" s="451"/>
      <c r="AN13" s="451"/>
      <c r="AO13" s="452"/>
      <c r="AP13" s="458"/>
      <c r="AQ13" s="458"/>
      <c r="AR13" s="458"/>
      <c r="AS13" s="3"/>
      <c r="AT13" s="3"/>
    </row>
    <row r="14" spans="1:46" s="1" customFormat="1" ht="16.5" thickBot="1" x14ac:dyDescent="0.3">
      <c r="A14" s="445"/>
      <c r="B14" s="445" t="s">
        <v>0</v>
      </c>
      <c r="C14" s="449"/>
      <c r="D14" s="449"/>
      <c r="E14" s="445"/>
      <c r="F14" s="445"/>
      <c r="G14" s="454"/>
      <c r="H14" s="454"/>
      <c r="I14" s="454"/>
      <c r="J14" s="460"/>
      <c r="K14" s="460"/>
      <c r="L14" s="460"/>
      <c r="M14" s="449"/>
      <c r="N14" s="454"/>
      <c r="O14" s="454"/>
      <c r="P14" s="17" t="s">
        <v>1</v>
      </c>
      <c r="Q14" s="17" t="s">
        <v>2</v>
      </c>
      <c r="R14" s="17" t="s">
        <v>3</v>
      </c>
      <c r="S14" s="17" t="s">
        <v>4</v>
      </c>
      <c r="T14" s="17" t="s">
        <v>5</v>
      </c>
      <c r="U14" s="17" t="s">
        <v>6</v>
      </c>
      <c r="V14" s="17" t="s">
        <v>7</v>
      </c>
      <c r="W14" s="17" t="s">
        <v>8</v>
      </c>
      <c r="X14" s="17" t="s">
        <v>9</v>
      </c>
      <c r="Y14" s="17" t="s">
        <v>10</v>
      </c>
      <c r="Z14" s="18" t="s">
        <v>49</v>
      </c>
      <c r="AA14" s="18" t="s">
        <v>50</v>
      </c>
      <c r="AB14" s="18" t="s">
        <v>49</v>
      </c>
      <c r="AC14" s="18" t="s">
        <v>50</v>
      </c>
      <c r="AD14" s="18" t="s">
        <v>49</v>
      </c>
      <c r="AE14" s="18" t="s">
        <v>50</v>
      </c>
      <c r="AF14" s="18" t="s">
        <v>49</v>
      </c>
      <c r="AG14" s="18" t="s">
        <v>50</v>
      </c>
      <c r="AH14" s="18" t="s">
        <v>49</v>
      </c>
      <c r="AI14" s="18" t="s">
        <v>50</v>
      </c>
      <c r="AJ14" s="18" t="s">
        <v>49</v>
      </c>
      <c r="AK14" s="18" t="s">
        <v>50</v>
      </c>
      <c r="AL14" s="18" t="s">
        <v>49</v>
      </c>
      <c r="AM14" s="18" t="s">
        <v>50</v>
      </c>
      <c r="AN14" s="18" t="s">
        <v>49</v>
      </c>
      <c r="AO14" s="18" t="s">
        <v>50</v>
      </c>
      <c r="AP14" s="458"/>
      <c r="AQ14" s="458"/>
      <c r="AR14" s="458"/>
      <c r="AS14" s="3"/>
      <c r="AT14" s="3"/>
    </row>
    <row r="15" spans="1:46" s="1" customFormat="1" ht="15.75" x14ac:dyDescent="0.25">
      <c r="A15" s="308">
        <v>42717</v>
      </c>
      <c r="B15" s="53" t="s">
        <v>121</v>
      </c>
      <c r="C15" s="53" t="s">
        <v>143</v>
      </c>
      <c r="D15" s="53" t="s">
        <v>145</v>
      </c>
      <c r="E15" s="53">
        <v>1</v>
      </c>
      <c r="F15" s="53" t="s">
        <v>153</v>
      </c>
      <c r="G15" s="309">
        <v>4</v>
      </c>
      <c r="H15" s="53"/>
      <c r="I15" s="54">
        <v>1</v>
      </c>
      <c r="J15" s="254"/>
      <c r="K15" s="54"/>
      <c r="L15" s="257"/>
      <c r="M15" s="53">
        <v>21</v>
      </c>
      <c r="N15" s="54">
        <v>15</v>
      </c>
      <c r="O15" s="54">
        <v>21</v>
      </c>
      <c r="P15" s="53">
        <v>2</v>
      </c>
      <c r="Q15" s="53">
        <v>0</v>
      </c>
      <c r="R15" s="53"/>
      <c r="S15" s="53"/>
      <c r="T15" s="53"/>
      <c r="U15" s="53"/>
      <c r="V15" s="53"/>
      <c r="W15" s="53"/>
      <c r="X15" s="53"/>
      <c r="Y15" s="53"/>
      <c r="Z15" s="54">
        <v>50</v>
      </c>
      <c r="AA15" s="54"/>
      <c r="AB15" s="54">
        <v>25</v>
      </c>
      <c r="AC15" s="54"/>
      <c r="AD15" s="54">
        <v>0</v>
      </c>
      <c r="AE15" s="54"/>
      <c r="AF15" s="54">
        <v>1</v>
      </c>
      <c r="AG15" s="54"/>
      <c r="AH15" s="54">
        <v>0</v>
      </c>
      <c r="AI15" s="54"/>
      <c r="AJ15" s="54">
        <v>0</v>
      </c>
      <c r="AK15" s="54"/>
      <c r="AL15" s="54">
        <v>0</v>
      </c>
      <c r="AM15" s="54"/>
      <c r="AN15" s="54">
        <v>0</v>
      </c>
      <c r="AO15" s="56"/>
      <c r="AP15" s="40"/>
      <c r="AQ15" s="40"/>
      <c r="AR15" s="40"/>
      <c r="AS15" s="3"/>
      <c r="AT15" s="3"/>
    </row>
    <row r="16" spans="1:46" s="1" customFormat="1" ht="15.75" x14ac:dyDescent="0.25">
      <c r="A16" s="310">
        <v>42717</v>
      </c>
      <c r="B16" s="57" t="s">
        <v>121</v>
      </c>
      <c r="C16" s="57" t="s">
        <v>143</v>
      </c>
      <c r="D16" s="57" t="s">
        <v>145</v>
      </c>
      <c r="E16" s="57">
        <v>1</v>
      </c>
      <c r="F16" s="57" t="s">
        <v>154</v>
      </c>
      <c r="G16" s="311">
        <v>4</v>
      </c>
      <c r="H16" s="57"/>
      <c r="I16" s="58">
        <v>1</v>
      </c>
      <c r="J16" s="253"/>
      <c r="K16" s="58"/>
      <c r="L16" s="256"/>
      <c r="M16" s="57">
        <v>11</v>
      </c>
      <c r="N16" s="58">
        <v>21</v>
      </c>
      <c r="O16" s="58">
        <v>11</v>
      </c>
      <c r="P16" s="57">
        <v>0</v>
      </c>
      <c r="Q16" s="57"/>
      <c r="R16" s="57"/>
      <c r="S16" s="57"/>
      <c r="T16" s="57"/>
      <c r="U16" s="57"/>
      <c r="V16" s="57"/>
      <c r="W16" s="57"/>
      <c r="X16" s="57"/>
      <c r="Y16" s="57"/>
      <c r="Z16" s="58">
        <v>0</v>
      </c>
      <c r="AA16" s="58"/>
      <c r="AB16" s="58">
        <v>0</v>
      </c>
      <c r="AC16" s="58"/>
      <c r="AD16" s="58">
        <v>0</v>
      </c>
      <c r="AE16" s="58"/>
      <c r="AF16" s="58">
        <v>0</v>
      </c>
      <c r="AG16" s="58"/>
      <c r="AH16" s="58">
        <v>0</v>
      </c>
      <c r="AI16" s="58"/>
      <c r="AJ16" s="58">
        <v>0</v>
      </c>
      <c r="AK16" s="58"/>
      <c r="AL16" s="58">
        <v>0</v>
      </c>
      <c r="AM16" s="58"/>
      <c r="AN16" s="58">
        <v>0</v>
      </c>
      <c r="AO16" s="61"/>
      <c r="AP16" s="40"/>
      <c r="AQ16" s="40"/>
      <c r="AR16" s="40"/>
      <c r="AS16" s="3"/>
      <c r="AT16" s="3"/>
    </row>
    <row r="17" spans="1:46" s="1" customFormat="1" ht="15.75" x14ac:dyDescent="0.25">
      <c r="A17" s="310">
        <v>42717</v>
      </c>
      <c r="B17" s="57" t="s">
        <v>121</v>
      </c>
      <c r="C17" s="57" t="s">
        <v>143</v>
      </c>
      <c r="D17" s="57" t="s">
        <v>145</v>
      </c>
      <c r="E17" s="57">
        <v>1</v>
      </c>
      <c r="F17" s="57" t="s">
        <v>155</v>
      </c>
      <c r="G17" s="311">
        <v>4</v>
      </c>
      <c r="H17" s="57"/>
      <c r="I17" s="58">
        <v>1</v>
      </c>
      <c r="J17" s="253"/>
      <c r="K17" s="58"/>
      <c r="L17" s="256"/>
      <c r="M17" s="57">
        <v>32</v>
      </c>
      <c r="N17" s="58">
        <v>76</v>
      </c>
      <c r="O17" s="58"/>
      <c r="P17" s="57">
        <v>4</v>
      </c>
      <c r="Q17" s="57">
        <v>8</v>
      </c>
      <c r="R17" s="57">
        <v>2</v>
      </c>
      <c r="S17" s="57">
        <v>0</v>
      </c>
      <c r="T17" s="57"/>
      <c r="U17" s="57"/>
      <c r="V17" s="57"/>
      <c r="W17" s="57"/>
      <c r="X17" s="57"/>
      <c r="Y17" s="57"/>
      <c r="Z17" s="58">
        <v>22</v>
      </c>
      <c r="AA17" s="58"/>
      <c r="AB17" s="58">
        <v>26</v>
      </c>
      <c r="AC17" s="58"/>
      <c r="AD17" s="58">
        <v>0</v>
      </c>
      <c r="AE17" s="58"/>
      <c r="AF17" s="58">
        <v>0</v>
      </c>
      <c r="AG17" s="58"/>
      <c r="AH17" s="58">
        <v>0</v>
      </c>
      <c r="AI17" s="58"/>
      <c r="AJ17" s="58">
        <v>0</v>
      </c>
      <c r="AK17" s="58"/>
      <c r="AL17" s="58">
        <v>0</v>
      </c>
      <c r="AM17" s="58"/>
      <c r="AN17" s="58">
        <v>0</v>
      </c>
      <c r="AO17" s="61"/>
      <c r="AP17" s="40"/>
      <c r="AQ17" s="40"/>
      <c r="AR17" s="40"/>
      <c r="AS17" s="3"/>
      <c r="AT17" s="3"/>
    </row>
    <row r="18" spans="1:46" s="1" customFormat="1" ht="15.75" x14ac:dyDescent="0.25">
      <c r="A18" s="310">
        <v>42717</v>
      </c>
      <c r="B18" s="57" t="s">
        <v>121</v>
      </c>
      <c r="C18" s="57" t="s">
        <v>143</v>
      </c>
      <c r="D18" s="57" t="s">
        <v>145</v>
      </c>
      <c r="E18" s="57">
        <v>1</v>
      </c>
      <c r="F18" s="57" t="s">
        <v>156</v>
      </c>
      <c r="G18" s="311">
        <v>4</v>
      </c>
      <c r="H18" s="57"/>
      <c r="I18" s="58">
        <v>1</v>
      </c>
      <c r="J18" s="253"/>
      <c r="K18" s="58"/>
      <c r="L18" s="256"/>
      <c r="M18" s="57">
        <v>14</v>
      </c>
      <c r="N18" s="58">
        <v>20</v>
      </c>
      <c r="O18" s="58">
        <v>14</v>
      </c>
      <c r="P18" s="57">
        <v>0</v>
      </c>
      <c r="Q18" s="57">
        <v>0</v>
      </c>
      <c r="R18" s="57"/>
      <c r="S18" s="57"/>
      <c r="T18" s="57"/>
      <c r="U18" s="57"/>
      <c r="V18" s="57"/>
      <c r="W18" s="57"/>
      <c r="X18" s="57"/>
      <c r="Y18" s="57"/>
      <c r="Z18" s="58">
        <v>0</v>
      </c>
      <c r="AA18" s="58"/>
      <c r="AB18" s="58">
        <v>1</v>
      </c>
      <c r="AC18" s="58"/>
      <c r="AD18" s="58">
        <v>0</v>
      </c>
      <c r="AE18" s="58"/>
      <c r="AF18" s="58">
        <v>0</v>
      </c>
      <c r="AG18" s="58"/>
      <c r="AH18" s="58">
        <v>0</v>
      </c>
      <c r="AI18" s="58"/>
      <c r="AJ18" s="58">
        <v>0</v>
      </c>
      <c r="AK18" s="58"/>
      <c r="AL18" s="58">
        <v>0</v>
      </c>
      <c r="AM18" s="58"/>
      <c r="AN18" s="58">
        <v>0</v>
      </c>
      <c r="AO18" s="61"/>
      <c r="AP18" s="40"/>
      <c r="AQ18" s="40"/>
      <c r="AR18" s="40"/>
      <c r="AS18" s="3"/>
      <c r="AT18" s="3"/>
    </row>
    <row r="19" spans="1:46" s="1" customFormat="1" ht="15.75" x14ac:dyDescent="0.25">
      <c r="A19" s="310">
        <v>42717</v>
      </c>
      <c r="B19" s="57" t="s">
        <v>121</v>
      </c>
      <c r="C19" s="57" t="s">
        <v>143</v>
      </c>
      <c r="D19" s="57" t="s">
        <v>145</v>
      </c>
      <c r="E19" s="57">
        <v>1</v>
      </c>
      <c r="F19" s="57" t="s">
        <v>157</v>
      </c>
      <c r="G19" s="311">
        <v>4</v>
      </c>
      <c r="H19" s="57"/>
      <c r="I19" s="58">
        <v>1</v>
      </c>
      <c r="J19" s="253"/>
      <c r="K19" s="58"/>
      <c r="L19" s="256"/>
      <c r="M19" s="57">
        <v>26</v>
      </c>
      <c r="N19" s="58">
        <v>16</v>
      </c>
      <c r="O19" s="59"/>
      <c r="P19" s="57">
        <v>0</v>
      </c>
      <c r="Q19" s="57">
        <v>0</v>
      </c>
      <c r="R19" s="57">
        <v>0</v>
      </c>
      <c r="S19" s="57"/>
      <c r="T19" s="57"/>
      <c r="U19" s="57"/>
      <c r="V19" s="57"/>
      <c r="W19" s="57"/>
      <c r="X19" s="57"/>
      <c r="Y19" s="57"/>
      <c r="Z19" s="58">
        <v>7</v>
      </c>
      <c r="AA19" s="58"/>
      <c r="AB19" s="58">
        <v>1</v>
      </c>
      <c r="AC19" s="58"/>
      <c r="AD19" s="58">
        <v>0</v>
      </c>
      <c r="AE19" s="58"/>
      <c r="AF19" s="58">
        <v>0</v>
      </c>
      <c r="AG19" s="58"/>
      <c r="AH19" s="58">
        <v>0</v>
      </c>
      <c r="AI19" s="58"/>
      <c r="AJ19" s="58">
        <v>0</v>
      </c>
      <c r="AK19" s="58"/>
      <c r="AL19" s="58">
        <v>0</v>
      </c>
      <c r="AM19" s="58"/>
      <c r="AN19" s="58">
        <v>0</v>
      </c>
      <c r="AO19" s="61"/>
      <c r="AP19" s="40"/>
      <c r="AQ19" s="40"/>
      <c r="AR19" s="40"/>
      <c r="AS19" s="3"/>
      <c r="AT19" s="3"/>
    </row>
    <row r="20" spans="1:46" s="1" customFormat="1" ht="15.75" x14ac:dyDescent="0.25">
      <c r="A20" s="310">
        <v>42717</v>
      </c>
      <c r="B20" s="57" t="s">
        <v>121</v>
      </c>
      <c r="C20" s="57" t="s">
        <v>143</v>
      </c>
      <c r="D20" s="57" t="s">
        <v>145</v>
      </c>
      <c r="E20" s="57">
        <v>1</v>
      </c>
      <c r="F20" s="57" t="s">
        <v>158</v>
      </c>
      <c r="G20" s="311">
        <v>4</v>
      </c>
      <c r="H20" s="58"/>
      <c r="I20" s="58">
        <v>1</v>
      </c>
      <c r="J20" s="253"/>
      <c r="K20" s="58"/>
      <c r="L20" s="256"/>
      <c r="M20" s="57">
        <v>32</v>
      </c>
      <c r="N20" s="58">
        <v>54</v>
      </c>
      <c r="O20" s="58"/>
      <c r="P20" s="311">
        <v>0</v>
      </c>
      <c r="Q20" s="311">
        <v>18</v>
      </c>
      <c r="R20" s="311"/>
      <c r="S20" s="311"/>
      <c r="T20" s="311"/>
      <c r="U20" s="311"/>
      <c r="V20" s="311"/>
      <c r="W20" s="311"/>
      <c r="X20" s="311"/>
      <c r="Y20" s="311"/>
      <c r="Z20" s="58">
        <v>79</v>
      </c>
      <c r="AA20" s="58"/>
      <c r="AB20" s="58">
        <v>2</v>
      </c>
      <c r="AC20" s="58"/>
      <c r="AD20" s="58">
        <v>0</v>
      </c>
      <c r="AE20" s="58"/>
      <c r="AF20" s="58">
        <v>0</v>
      </c>
      <c r="AG20" s="58"/>
      <c r="AH20" s="58">
        <v>0</v>
      </c>
      <c r="AI20" s="58"/>
      <c r="AJ20" s="58">
        <v>0</v>
      </c>
      <c r="AK20" s="58"/>
      <c r="AL20" s="58">
        <v>0</v>
      </c>
      <c r="AM20" s="58"/>
      <c r="AN20" s="58">
        <v>2</v>
      </c>
      <c r="AO20" s="61"/>
      <c r="AP20" s="40"/>
      <c r="AQ20" s="40"/>
      <c r="AR20" s="40"/>
      <c r="AS20" s="3"/>
      <c r="AT20" s="3"/>
    </row>
    <row r="21" spans="1:46" s="1" customFormat="1" ht="15.75" x14ac:dyDescent="0.25">
      <c r="A21" s="310">
        <v>42717</v>
      </c>
      <c r="B21" s="57" t="s">
        <v>121</v>
      </c>
      <c r="C21" s="57" t="s">
        <v>143</v>
      </c>
      <c r="D21" s="57" t="s">
        <v>145</v>
      </c>
      <c r="E21" s="57">
        <v>1</v>
      </c>
      <c r="F21" s="57" t="s">
        <v>159</v>
      </c>
      <c r="G21" s="311">
        <v>4</v>
      </c>
      <c r="H21" s="58"/>
      <c r="I21" s="58">
        <v>1</v>
      </c>
      <c r="J21" s="253"/>
      <c r="K21" s="58"/>
      <c r="L21" s="256"/>
      <c r="M21" s="57">
        <v>22</v>
      </c>
      <c r="N21" s="58">
        <v>26</v>
      </c>
      <c r="O21" s="58">
        <v>22</v>
      </c>
      <c r="P21" s="57"/>
      <c r="Q21" s="57"/>
      <c r="R21" s="57"/>
      <c r="S21" s="57"/>
      <c r="T21" s="57"/>
      <c r="U21" s="57"/>
      <c r="V21" s="57"/>
      <c r="W21" s="57"/>
      <c r="X21" s="57"/>
      <c r="Y21" s="57"/>
      <c r="Z21" s="58">
        <v>57</v>
      </c>
      <c r="AA21" s="58"/>
      <c r="AB21" s="58">
        <v>38</v>
      </c>
      <c r="AC21" s="58"/>
      <c r="AD21" s="58">
        <v>0</v>
      </c>
      <c r="AE21" s="58"/>
      <c r="AF21" s="58">
        <v>0</v>
      </c>
      <c r="AG21" s="58"/>
      <c r="AH21" s="58">
        <v>0</v>
      </c>
      <c r="AI21" s="58"/>
      <c r="AJ21" s="58">
        <v>0</v>
      </c>
      <c r="AK21" s="58"/>
      <c r="AL21" s="58">
        <v>0</v>
      </c>
      <c r="AM21" s="58"/>
      <c r="AN21" s="58">
        <v>0</v>
      </c>
      <c r="AO21" s="61"/>
      <c r="AP21" s="40"/>
      <c r="AQ21" s="40"/>
      <c r="AR21" s="40"/>
      <c r="AS21" s="3"/>
      <c r="AT21" s="3"/>
    </row>
    <row r="22" spans="1:46" s="1" customFormat="1" ht="15.75" x14ac:dyDescent="0.25">
      <c r="A22" s="310">
        <v>42717</v>
      </c>
      <c r="B22" s="57" t="s">
        <v>121</v>
      </c>
      <c r="C22" s="57" t="s">
        <v>143</v>
      </c>
      <c r="D22" s="57" t="s">
        <v>145</v>
      </c>
      <c r="E22" s="57">
        <v>1</v>
      </c>
      <c r="F22" s="57" t="s">
        <v>160</v>
      </c>
      <c r="G22" s="311">
        <v>4</v>
      </c>
      <c r="H22" s="58"/>
      <c r="I22" s="58">
        <v>1</v>
      </c>
      <c r="J22" s="253"/>
      <c r="K22" s="58"/>
      <c r="L22" s="256"/>
      <c r="M22" s="57">
        <v>64</v>
      </c>
      <c r="N22" s="58">
        <v>15</v>
      </c>
      <c r="O22" s="58"/>
      <c r="P22" s="57">
        <v>0</v>
      </c>
      <c r="Q22" s="57">
        <v>0</v>
      </c>
      <c r="R22" s="57">
        <v>0</v>
      </c>
      <c r="S22" s="57">
        <v>0</v>
      </c>
      <c r="T22" s="57"/>
      <c r="U22" s="57"/>
      <c r="V22" s="57"/>
      <c r="W22" s="57"/>
      <c r="X22" s="57"/>
      <c r="Y22" s="57"/>
      <c r="Z22" s="58">
        <v>20</v>
      </c>
      <c r="AA22" s="58"/>
      <c r="AB22" s="58">
        <v>18</v>
      </c>
      <c r="AC22" s="58"/>
      <c r="AD22" s="58">
        <v>0</v>
      </c>
      <c r="AE22" s="58"/>
      <c r="AF22" s="58">
        <v>0</v>
      </c>
      <c r="AG22" s="58"/>
      <c r="AH22" s="58">
        <v>0</v>
      </c>
      <c r="AI22" s="58"/>
      <c r="AJ22" s="58">
        <v>0</v>
      </c>
      <c r="AK22" s="58"/>
      <c r="AL22" s="58">
        <v>0</v>
      </c>
      <c r="AM22" s="58"/>
      <c r="AN22" s="58">
        <v>0</v>
      </c>
      <c r="AO22" s="61"/>
      <c r="AP22" s="40"/>
      <c r="AQ22" s="40"/>
      <c r="AR22" s="40"/>
      <c r="AS22" s="3"/>
      <c r="AT22" s="3"/>
    </row>
    <row r="23" spans="1:46" s="1" customFormat="1" ht="15.75" x14ac:dyDescent="0.25">
      <c r="A23" s="310">
        <v>42717</v>
      </c>
      <c r="B23" s="57" t="s">
        <v>121</v>
      </c>
      <c r="C23" s="57" t="s">
        <v>143</v>
      </c>
      <c r="D23" s="57" t="s">
        <v>145</v>
      </c>
      <c r="E23" s="57">
        <v>1</v>
      </c>
      <c r="F23" s="57" t="s">
        <v>161</v>
      </c>
      <c r="G23" s="311">
        <v>4</v>
      </c>
      <c r="H23" s="58"/>
      <c r="I23" s="58">
        <v>1</v>
      </c>
      <c r="J23" s="253"/>
      <c r="K23" s="58"/>
      <c r="L23" s="256"/>
      <c r="M23" s="57">
        <v>26</v>
      </c>
      <c r="N23" s="58">
        <v>54</v>
      </c>
      <c r="O23" s="58"/>
      <c r="P23" s="57">
        <v>0</v>
      </c>
      <c r="Q23" s="57"/>
      <c r="R23" s="57"/>
      <c r="S23" s="57"/>
      <c r="T23" s="57"/>
      <c r="U23" s="57"/>
      <c r="V23" s="57"/>
      <c r="W23" s="57"/>
      <c r="X23" s="57"/>
      <c r="Y23" s="57"/>
      <c r="Z23" s="58">
        <v>25</v>
      </c>
      <c r="AA23" s="58"/>
      <c r="AB23" s="58">
        <v>3</v>
      </c>
      <c r="AC23" s="58"/>
      <c r="AD23" s="58">
        <v>0</v>
      </c>
      <c r="AE23" s="58"/>
      <c r="AF23" s="58">
        <v>0</v>
      </c>
      <c r="AG23" s="58"/>
      <c r="AH23" s="58">
        <v>0</v>
      </c>
      <c r="AI23" s="58"/>
      <c r="AJ23" s="58">
        <v>0</v>
      </c>
      <c r="AK23" s="58"/>
      <c r="AL23" s="58">
        <v>0</v>
      </c>
      <c r="AM23" s="58"/>
      <c r="AN23" s="58">
        <v>0</v>
      </c>
      <c r="AO23" s="61"/>
      <c r="AP23" s="40"/>
      <c r="AQ23" s="40"/>
      <c r="AR23" s="40"/>
      <c r="AS23" s="3"/>
      <c r="AT23" s="3"/>
    </row>
    <row r="24" spans="1:46" s="1" customFormat="1" ht="15.75" x14ac:dyDescent="0.25">
      <c r="A24" s="310">
        <v>42717</v>
      </c>
      <c r="B24" s="60" t="s">
        <v>121</v>
      </c>
      <c r="C24" s="57" t="s">
        <v>143</v>
      </c>
      <c r="D24" s="57" t="s">
        <v>145</v>
      </c>
      <c r="E24" s="57">
        <v>1</v>
      </c>
      <c r="F24" s="60" t="s">
        <v>162</v>
      </c>
      <c r="G24" s="312">
        <v>4</v>
      </c>
      <c r="H24" s="58"/>
      <c r="I24" s="58">
        <v>1</v>
      </c>
      <c r="J24" s="253"/>
      <c r="K24" s="58"/>
      <c r="L24" s="256"/>
      <c r="M24" s="57">
        <v>14</v>
      </c>
      <c r="N24" s="58">
        <v>38</v>
      </c>
      <c r="O24" s="58">
        <v>14</v>
      </c>
      <c r="P24" s="57">
        <v>0</v>
      </c>
      <c r="Q24" s="57"/>
      <c r="R24" s="57"/>
      <c r="S24" s="57"/>
      <c r="T24" s="57"/>
      <c r="U24" s="57"/>
      <c r="V24" s="57"/>
      <c r="W24" s="57"/>
      <c r="X24" s="57"/>
      <c r="Y24" s="57"/>
      <c r="Z24" s="58">
        <v>1</v>
      </c>
      <c r="AA24" s="58"/>
      <c r="AB24" s="58">
        <v>1</v>
      </c>
      <c r="AC24" s="58"/>
      <c r="AD24" s="58">
        <v>0</v>
      </c>
      <c r="AE24" s="58"/>
      <c r="AF24" s="58">
        <v>0</v>
      </c>
      <c r="AG24" s="58"/>
      <c r="AH24" s="58">
        <v>0</v>
      </c>
      <c r="AI24" s="58"/>
      <c r="AJ24" s="58">
        <v>0</v>
      </c>
      <c r="AK24" s="58"/>
      <c r="AL24" s="58">
        <v>0</v>
      </c>
      <c r="AM24" s="58"/>
      <c r="AN24" s="58">
        <v>1</v>
      </c>
      <c r="AO24" s="61"/>
      <c r="AP24" s="40"/>
      <c r="AQ24" s="40"/>
      <c r="AR24" s="40"/>
      <c r="AS24" s="3"/>
      <c r="AT24" s="3"/>
    </row>
    <row r="25" spans="1:46" s="1" customFormat="1" ht="15.75" x14ac:dyDescent="0.25">
      <c r="A25" s="310">
        <v>42717</v>
      </c>
      <c r="B25" s="60" t="s">
        <v>121</v>
      </c>
      <c r="C25" s="57" t="s">
        <v>143</v>
      </c>
      <c r="D25" s="57" t="s">
        <v>145</v>
      </c>
      <c r="E25" s="57">
        <v>1</v>
      </c>
      <c r="F25" s="60" t="s">
        <v>163</v>
      </c>
      <c r="G25" s="312">
        <v>4</v>
      </c>
      <c r="H25" s="58"/>
      <c r="I25" s="58">
        <v>1</v>
      </c>
      <c r="J25" s="253"/>
      <c r="K25" s="58"/>
      <c r="L25" s="256"/>
      <c r="M25" s="57">
        <v>10</v>
      </c>
      <c r="N25" s="58">
        <v>25</v>
      </c>
      <c r="O25" s="58">
        <v>10</v>
      </c>
      <c r="P25" s="57"/>
      <c r="Q25" s="57"/>
      <c r="R25" s="57"/>
      <c r="S25" s="57"/>
      <c r="T25" s="57"/>
      <c r="U25" s="57"/>
      <c r="V25" s="57"/>
      <c r="W25" s="57"/>
      <c r="X25" s="57"/>
      <c r="Y25" s="57"/>
      <c r="Z25" s="58">
        <v>29</v>
      </c>
      <c r="AA25" s="58"/>
      <c r="AB25" s="58">
        <v>30</v>
      </c>
      <c r="AC25" s="58"/>
      <c r="AD25" s="58">
        <v>0</v>
      </c>
      <c r="AE25" s="58"/>
      <c r="AF25" s="58">
        <v>2</v>
      </c>
      <c r="AG25" s="58"/>
      <c r="AH25" s="58">
        <v>0</v>
      </c>
      <c r="AI25" s="58"/>
      <c r="AJ25" s="58">
        <v>0</v>
      </c>
      <c r="AK25" s="58"/>
      <c r="AL25" s="58">
        <v>0</v>
      </c>
      <c r="AM25" s="58"/>
      <c r="AN25" s="58">
        <v>0</v>
      </c>
      <c r="AO25" s="61"/>
      <c r="AP25" s="40"/>
      <c r="AQ25" s="40"/>
      <c r="AR25" s="40"/>
      <c r="AS25" s="3"/>
      <c r="AT25" s="3"/>
    </row>
    <row r="26" spans="1:46" s="1" customFormat="1" ht="15.75" x14ac:dyDescent="0.25">
      <c r="A26" s="310">
        <v>42717</v>
      </c>
      <c r="B26" s="57" t="s">
        <v>121</v>
      </c>
      <c r="C26" s="57" t="s">
        <v>143</v>
      </c>
      <c r="D26" s="57" t="s">
        <v>145</v>
      </c>
      <c r="E26" s="57">
        <v>1</v>
      </c>
      <c r="F26" s="57" t="s">
        <v>164</v>
      </c>
      <c r="G26" s="311">
        <v>4</v>
      </c>
      <c r="H26" s="58"/>
      <c r="I26" s="58">
        <v>1</v>
      </c>
      <c r="J26" s="253"/>
      <c r="K26" s="58"/>
      <c r="L26" s="256"/>
      <c r="M26" s="57">
        <v>26</v>
      </c>
      <c r="N26" s="58">
        <v>58</v>
      </c>
      <c r="O26" s="58"/>
      <c r="P26" s="57">
        <v>1</v>
      </c>
      <c r="Q26" s="57">
        <v>0</v>
      </c>
      <c r="R26" s="57"/>
      <c r="S26" s="57"/>
      <c r="T26" s="57"/>
      <c r="U26" s="57"/>
      <c r="V26" s="57"/>
      <c r="W26" s="57"/>
      <c r="X26" s="57"/>
      <c r="Y26" s="57"/>
      <c r="Z26" s="58">
        <v>30</v>
      </c>
      <c r="AA26" s="58"/>
      <c r="AB26" s="58">
        <v>6</v>
      </c>
      <c r="AC26" s="58"/>
      <c r="AD26" s="58">
        <v>0</v>
      </c>
      <c r="AE26" s="58"/>
      <c r="AF26" s="58">
        <v>2</v>
      </c>
      <c r="AG26" s="58"/>
      <c r="AH26" s="58">
        <v>0</v>
      </c>
      <c r="AI26" s="58"/>
      <c r="AJ26" s="58">
        <v>0</v>
      </c>
      <c r="AK26" s="58"/>
      <c r="AL26" s="58">
        <v>0</v>
      </c>
      <c r="AM26" s="58"/>
      <c r="AN26" s="58">
        <v>1</v>
      </c>
      <c r="AO26" s="61"/>
      <c r="AP26" s="40"/>
      <c r="AQ26" s="40"/>
      <c r="AR26" s="40"/>
      <c r="AS26" s="3"/>
      <c r="AT26" s="3"/>
    </row>
    <row r="27" spans="1:46" s="1" customFormat="1" ht="15.75" x14ac:dyDescent="0.25">
      <c r="A27" s="310">
        <v>42717</v>
      </c>
      <c r="B27" s="60" t="s">
        <v>121</v>
      </c>
      <c r="C27" s="57" t="s">
        <v>143</v>
      </c>
      <c r="D27" s="57" t="s">
        <v>145</v>
      </c>
      <c r="E27" s="57">
        <v>1</v>
      </c>
      <c r="F27" s="60" t="s">
        <v>165</v>
      </c>
      <c r="G27" s="312">
        <v>4</v>
      </c>
      <c r="H27" s="58"/>
      <c r="I27" s="58">
        <v>1</v>
      </c>
      <c r="J27" s="253"/>
      <c r="K27" s="58"/>
      <c r="L27" s="256"/>
      <c r="M27" s="57">
        <v>9</v>
      </c>
      <c r="N27" s="58">
        <v>36</v>
      </c>
      <c r="O27" s="58">
        <v>9</v>
      </c>
      <c r="P27" s="57"/>
      <c r="Q27" s="57"/>
      <c r="R27" s="57"/>
      <c r="S27" s="57"/>
      <c r="T27" s="57"/>
      <c r="U27" s="57"/>
      <c r="V27" s="57"/>
      <c r="W27" s="57"/>
      <c r="X27" s="57"/>
      <c r="Y27" s="57"/>
      <c r="Z27" s="58">
        <v>4</v>
      </c>
      <c r="AA27" s="58"/>
      <c r="AB27" s="58">
        <v>0</v>
      </c>
      <c r="AC27" s="58"/>
      <c r="AD27" s="58">
        <v>0</v>
      </c>
      <c r="AE27" s="58"/>
      <c r="AF27" s="58">
        <v>0</v>
      </c>
      <c r="AG27" s="58"/>
      <c r="AH27" s="58">
        <v>0</v>
      </c>
      <c r="AI27" s="58"/>
      <c r="AJ27" s="58">
        <v>0</v>
      </c>
      <c r="AK27" s="58"/>
      <c r="AL27" s="58">
        <v>0</v>
      </c>
      <c r="AM27" s="58"/>
      <c r="AN27" s="58">
        <v>0</v>
      </c>
      <c r="AO27" s="61"/>
      <c r="AP27" s="40"/>
      <c r="AQ27" s="40"/>
      <c r="AR27" s="40"/>
      <c r="AS27" s="3"/>
      <c r="AT27" s="3"/>
    </row>
    <row r="28" spans="1:46" s="1" customFormat="1" ht="15.75" x14ac:dyDescent="0.25">
      <c r="A28" s="310">
        <v>42717</v>
      </c>
      <c r="B28" s="57" t="s">
        <v>121</v>
      </c>
      <c r="C28" s="57" t="s">
        <v>143</v>
      </c>
      <c r="D28" s="57" t="s">
        <v>145</v>
      </c>
      <c r="E28" s="57">
        <v>1</v>
      </c>
      <c r="F28" s="57" t="s">
        <v>166</v>
      </c>
      <c r="G28" s="311">
        <v>4</v>
      </c>
      <c r="H28" s="58"/>
      <c r="I28" s="58">
        <v>1</v>
      </c>
      <c r="J28" s="253"/>
      <c r="K28" s="58"/>
      <c r="L28" s="256"/>
      <c r="M28" s="57">
        <v>69</v>
      </c>
      <c r="N28" s="58">
        <v>34</v>
      </c>
      <c r="O28" s="58"/>
      <c r="P28" s="57">
        <v>17</v>
      </c>
      <c r="Q28" s="57">
        <v>0</v>
      </c>
      <c r="R28" s="57">
        <v>0</v>
      </c>
      <c r="S28" s="57">
        <v>0</v>
      </c>
      <c r="T28" s="57"/>
      <c r="U28" s="57"/>
      <c r="V28" s="57"/>
      <c r="W28" s="57"/>
      <c r="X28" s="57"/>
      <c r="Y28" s="57"/>
      <c r="Z28" s="58">
        <v>16</v>
      </c>
      <c r="AA28" s="58"/>
      <c r="AB28" s="58">
        <v>67</v>
      </c>
      <c r="AC28" s="58"/>
      <c r="AD28" s="58">
        <v>0</v>
      </c>
      <c r="AE28" s="58"/>
      <c r="AF28" s="58">
        <v>0</v>
      </c>
      <c r="AG28" s="58"/>
      <c r="AH28" s="58">
        <v>0</v>
      </c>
      <c r="AI28" s="58"/>
      <c r="AJ28" s="58">
        <v>0</v>
      </c>
      <c r="AK28" s="58"/>
      <c r="AL28" s="58">
        <v>0</v>
      </c>
      <c r="AM28" s="58"/>
      <c r="AN28" s="58">
        <v>0</v>
      </c>
      <c r="AO28" s="61"/>
      <c r="AP28" s="40"/>
      <c r="AQ28" s="40"/>
      <c r="AR28" s="40"/>
      <c r="AS28" s="3"/>
      <c r="AT28" s="3"/>
    </row>
    <row r="29" spans="1:46" s="1" customFormat="1" ht="15.75" x14ac:dyDescent="0.25">
      <c r="A29" s="310">
        <v>42717</v>
      </c>
      <c r="B29" s="57" t="s">
        <v>121</v>
      </c>
      <c r="C29" s="57" t="s">
        <v>143</v>
      </c>
      <c r="D29" s="57" t="s">
        <v>145</v>
      </c>
      <c r="E29" s="57">
        <v>1</v>
      </c>
      <c r="F29" s="57" t="s">
        <v>167</v>
      </c>
      <c r="G29" s="311">
        <v>4</v>
      </c>
      <c r="H29" s="58"/>
      <c r="I29" s="58">
        <v>1</v>
      </c>
      <c r="J29" s="253"/>
      <c r="K29" s="58"/>
      <c r="L29" s="256"/>
      <c r="M29" s="57">
        <v>33</v>
      </c>
      <c r="N29" s="58">
        <v>41</v>
      </c>
      <c r="O29" s="58"/>
      <c r="P29" s="57">
        <v>0</v>
      </c>
      <c r="Q29" s="57">
        <v>20</v>
      </c>
      <c r="R29" s="57">
        <v>0</v>
      </c>
      <c r="S29" s="57"/>
      <c r="T29" s="57"/>
      <c r="U29" s="57"/>
      <c r="V29" s="57"/>
      <c r="W29" s="57"/>
      <c r="X29" s="57"/>
      <c r="Y29" s="57"/>
      <c r="Z29" s="58">
        <v>206</v>
      </c>
      <c r="AA29" s="58"/>
      <c r="AB29" s="58">
        <v>38</v>
      </c>
      <c r="AC29" s="58"/>
      <c r="AD29" s="58">
        <v>0</v>
      </c>
      <c r="AE29" s="58"/>
      <c r="AF29" s="58">
        <v>0</v>
      </c>
      <c r="AG29" s="58"/>
      <c r="AH29" s="58">
        <v>0</v>
      </c>
      <c r="AI29" s="58"/>
      <c r="AJ29" s="58">
        <v>0</v>
      </c>
      <c r="AK29" s="58"/>
      <c r="AL29" s="58">
        <v>0</v>
      </c>
      <c r="AM29" s="58"/>
      <c r="AN29" s="58">
        <v>20</v>
      </c>
      <c r="AO29" s="61"/>
      <c r="AP29" s="40"/>
      <c r="AQ29" s="40"/>
      <c r="AR29" s="40"/>
      <c r="AS29" s="3"/>
      <c r="AT29" s="3"/>
    </row>
    <row r="30" spans="1:46" s="1" customFormat="1" ht="15.75" x14ac:dyDescent="0.25">
      <c r="A30" s="310">
        <v>42717</v>
      </c>
      <c r="B30" s="57" t="s">
        <v>121</v>
      </c>
      <c r="C30" s="57" t="s">
        <v>143</v>
      </c>
      <c r="D30" s="57" t="s">
        <v>145</v>
      </c>
      <c r="E30" s="57">
        <v>1</v>
      </c>
      <c r="F30" s="57" t="s">
        <v>168</v>
      </c>
      <c r="G30" s="311">
        <v>4</v>
      </c>
      <c r="H30" s="58"/>
      <c r="I30" s="58">
        <v>1</v>
      </c>
      <c r="J30" s="253"/>
      <c r="K30" s="58"/>
      <c r="L30" s="256"/>
      <c r="M30" s="57">
        <v>20</v>
      </c>
      <c r="N30" s="58">
        <v>77</v>
      </c>
      <c r="O30" s="58">
        <v>20</v>
      </c>
      <c r="P30" s="57"/>
      <c r="Q30" s="57"/>
      <c r="R30" s="57"/>
      <c r="S30" s="57"/>
      <c r="T30" s="57"/>
      <c r="U30" s="57"/>
      <c r="V30" s="57"/>
      <c r="W30" s="57"/>
      <c r="X30" s="57"/>
      <c r="Y30" s="57"/>
      <c r="Z30" s="58">
        <v>10</v>
      </c>
      <c r="AA30" s="58"/>
      <c r="AB30" s="58">
        <v>15</v>
      </c>
      <c r="AC30" s="58"/>
      <c r="AD30" s="58">
        <v>0</v>
      </c>
      <c r="AE30" s="58"/>
      <c r="AF30" s="58">
        <v>0</v>
      </c>
      <c r="AG30" s="58"/>
      <c r="AH30" s="58">
        <v>0</v>
      </c>
      <c r="AI30" s="58"/>
      <c r="AJ30" s="58">
        <v>0</v>
      </c>
      <c r="AK30" s="58"/>
      <c r="AL30" s="58">
        <v>0</v>
      </c>
      <c r="AM30" s="58"/>
      <c r="AN30" s="58">
        <v>0</v>
      </c>
      <c r="AO30" s="61"/>
      <c r="AP30" s="40"/>
      <c r="AQ30" s="40"/>
      <c r="AR30" s="40"/>
      <c r="AS30" s="3"/>
      <c r="AT30" s="3"/>
    </row>
    <row r="31" spans="1:46" s="1" customFormat="1" ht="15.75" x14ac:dyDescent="0.25">
      <c r="A31" s="310">
        <v>42717</v>
      </c>
      <c r="B31" s="57" t="s">
        <v>121</v>
      </c>
      <c r="C31" s="57" t="s">
        <v>143</v>
      </c>
      <c r="D31" s="57" t="s">
        <v>145</v>
      </c>
      <c r="E31" s="57">
        <v>1</v>
      </c>
      <c r="F31" s="57" t="s">
        <v>169</v>
      </c>
      <c r="G31" s="311">
        <v>4</v>
      </c>
      <c r="H31" s="58"/>
      <c r="I31" s="58">
        <v>1</v>
      </c>
      <c r="J31" s="253"/>
      <c r="K31" s="58"/>
      <c r="L31" s="256"/>
      <c r="M31" s="57">
        <v>21</v>
      </c>
      <c r="N31" s="58">
        <v>35</v>
      </c>
      <c r="O31" s="58">
        <v>21</v>
      </c>
      <c r="P31" s="57">
        <v>11</v>
      </c>
      <c r="Q31" s="57">
        <v>10</v>
      </c>
      <c r="R31" s="57">
        <v>10</v>
      </c>
      <c r="S31" s="57"/>
      <c r="T31" s="57"/>
      <c r="U31" s="57"/>
      <c r="V31" s="57"/>
      <c r="W31" s="57"/>
      <c r="X31" s="57"/>
      <c r="Y31" s="57"/>
      <c r="Z31" s="58">
        <v>174</v>
      </c>
      <c r="AA31" s="58"/>
      <c r="AB31" s="58">
        <v>67</v>
      </c>
      <c r="AC31" s="58"/>
      <c r="AD31" s="58">
        <v>1</v>
      </c>
      <c r="AE31" s="58"/>
      <c r="AF31" s="58">
        <v>1</v>
      </c>
      <c r="AG31" s="58"/>
      <c r="AH31" s="58">
        <v>0</v>
      </c>
      <c r="AI31" s="58"/>
      <c r="AJ31" s="58">
        <v>0</v>
      </c>
      <c r="AK31" s="58"/>
      <c r="AL31" s="58">
        <v>0</v>
      </c>
      <c r="AM31" s="58"/>
      <c r="AN31" s="58">
        <v>10</v>
      </c>
      <c r="AO31" s="61"/>
      <c r="AP31" s="40"/>
      <c r="AQ31" s="40"/>
      <c r="AR31" s="40"/>
      <c r="AS31" s="3"/>
      <c r="AT31" s="3"/>
    </row>
    <row r="32" spans="1:46" s="1" customFormat="1" ht="15.75" x14ac:dyDescent="0.25">
      <c r="A32" s="310">
        <v>42717</v>
      </c>
      <c r="B32" s="57" t="s">
        <v>121</v>
      </c>
      <c r="C32" s="57" t="s">
        <v>143</v>
      </c>
      <c r="D32" s="57" t="s">
        <v>145</v>
      </c>
      <c r="E32" s="57">
        <v>1</v>
      </c>
      <c r="F32" s="57" t="s">
        <v>170</v>
      </c>
      <c r="G32" s="311">
        <v>4</v>
      </c>
      <c r="H32" s="58"/>
      <c r="I32" s="58">
        <v>1</v>
      </c>
      <c r="J32" s="253"/>
      <c r="K32" s="58"/>
      <c r="L32" s="256"/>
      <c r="M32" s="57">
        <v>12</v>
      </c>
      <c r="N32" s="58">
        <v>12</v>
      </c>
      <c r="O32" s="58">
        <v>12</v>
      </c>
      <c r="P32" s="57">
        <v>0</v>
      </c>
      <c r="Q32" s="57">
        <v>0</v>
      </c>
      <c r="R32" s="57"/>
      <c r="S32" s="57"/>
      <c r="T32" s="57"/>
      <c r="U32" s="57"/>
      <c r="V32" s="57"/>
      <c r="W32" s="57"/>
      <c r="X32" s="57"/>
      <c r="Y32" s="57"/>
      <c r="Z32" s="58">
        <v>0</v>
      </c>
      <c r="AA32" s="58"/>
      <c r="AB32" s="58">
        <v>14</v>
      </c>
      <c r="AC32" s="58"/>
      <c r="AD32" s="58">
        <v>0</v>
      </c>
      <c r="AE32" s="58"/>
      <c r="AF32" s="58">
        <v>0</v>
      </c>
      <c r="AG32" s="58"/>
      <c r="AH32" s="58">
        <v>0</v>
      </c>
      <c r="AI32" s="58"/>
      <c r="AJ32" s="58">
        <v>0</v>
      </c>
      <c r="AK32" s="58"/>
      <c r="AL32" s="58">
        <v>0</v>
      </c>
      <c r="AM32" s="58"/>
      <c r="AN32" s="58">
        <v>0</v>
      </c>
      <c r="AO32" s="61"/>
      <c r="AP32" s="40"/>
      <c r="AQ32" s="40"/>
      <c r="AR32" s="40"/>
      <c r="AS32" s="3"/>
      <c r="AT32" s="3"/>
    </row>
    <row r="33" spans="1:262" s="1" customFormat="1" ht="15.75" x14ac:dyDescent="0.25">
      <c r="A33" s="310">
        <v>42717</v>
      </c>
      <c r="B33" s="57" t="s">
        <v>121</v>
      </c>
      <c r="C33" s="57" t="s">
        <v>143</v>
      </c>
      <c r="D33" s="57" t="s">
        <v>145</v>
      </c>
      <c r="E33" s="57">
        <v>1</v>
      </c>
      <c r="F33" s="57" t="s">
        <v>171</v>
      </c>
      <c r="G33" s="212">
        <v>4</v>
      </c>
      <c r="H33" s="58"/>
      <c r="I33" s="57">
        <v>1</v>
      </c>
      <c r="J33" s="253"/>
      <c r="K33" s="57"/>
      <c r="L33" s="256"/>
      <c r="M33" s="57">
        <v>39</v>
      </c>
      <c r="N33" s="58">
        <v>45</v>
      </c>
      <c r="O33" s="58"/>
      <c r="P33" s="57">
        <v>0</v>
      </c>
      <c r="Q33" s="57">
        <v>0</v>
      </c>
      <c r="R33" s="57">
        <v>0</v>
      </c>
      <c r="S33" s="57"/>
      <c r="T33" s="57"/>
      <c r="U33" s="57"/>
      <c r="V33" s="57"/>
      <c r="W33" s="57"/>
      <c r="X33" s="57"/>
      <c r="Y33" s="57"/>
      <c r="Z33" s="58">
        <v>24</v>
      </c>
      <c r="AA33" s="58"/>
      <c r="AB33" s="58">
        <v>24</v>
      </c>
      <c r="AC33" s="58"/>
      <c r="AD33" s="58">
        <v>0</v>
      </c>
      <c r="AE33" s="58"/>
      <c r="AF33" s="58">
        <v>0</v>
      </c>
      <c r="AG33" s="58"/>
      <c r="AH33" s="58">
        <v>0</v>
      </c>
      <c r="AI33" s="58"/>
      <c r="AJ33" s="58">
        <v>0</v>
      </c>
      <c r="AK33" s="58"/>
      <c r="AL33" s="58">
        <v>0</v>
      </c>
      <c r="AM33" s="58"/>
      <c r="AN33" s="58">
        <v>1</v>
      </c>
      <c r="AO33" s="61"/>
      <c r="AP33" s="40"/>
      <c r="AQ33" s="40"/>
      <c r="AR33" s="40"/>
      <c r="AS33" s="3"/>
      <c r="AT33" s="3"/>
    </row>
    <row r="34" spans="1:262" s="1" customFormat="1" ht="16.5" thickBot="1" x14ac:dyDescent="0.3">
      <c r="A34" s="313">
        <v>42717</v>
      </c>
      <c r="B34" s="57" t="s">
        <v>121</v>
      </c>
      <c r="C34" s="57" t="s">
        <v>143</v>
      </c>
      <c r="D34" s="57" t="s">
        <v>145</v>
      </c>
      <c r="E34" s="57">
        <v>1</v>
      </c>
      <c r="F34" s="62" t="s">
        <v>172</v>
      </c>
      <c r="G34" s="213">
        <v>4</v>
      </c>
      <c r="H34" s="63"/>
      <c r="I34" s="62">
        <v>1</v>
      </c>
      <c r="J34" s="255"/>
      <c r="K34" s="62"/>
      <c r="L34" s="258"/>
      <c r="M34" s="62">
        <v>4</v>
      </c>
      <c r="N34" s="63">
        <v>45</v>
      </c>
      <c r="O34" s="63">
        <v>4</v>
      </c>
      <c r="P34" s="62"/>
      <c r="Q34" s="62"/>
      <c r="R34" s="62"/>
      <c r="S34" s="62"/>
      <c r="T34" s="62"/>
      <c r="U34" s="62"/>
      <c r="V34" s="62"/>
      <c r="W34" s="62"/>
      <c r="X34" s="62"/>
      <c r="Y34" s="62"/>
      <c r="Z34" s="63">
        <v>0</v>
      </c>
      <c r="AA34" s="63"/>
      <c r="AB34" s="63">
        <v>3</v>
      </c>
      <c r="AC34" s="63"/>
      <c r="AD34" s="63">
        <v>0</v>
      </c>
      <c r="AE34" s="63"/>
      <c r="AF34" s="63">
        <v>0</v>
      </c>
      <c r="AG34" s="63"/>
      <c r="AH34" s="63">
        <v>0</v>
      </c>
      <c r="AI34" s="63"/>
      <c r="AJ34" s="63">
        <v>0</v>
      </c>
      <c r="AK34" s="63"/>
      <c r="AL34" s="63">
        <v>0</v>
      </c>
      <c r="AM34" s="63"/>
      <c r="AN34" s="63">
        <v>0</v>
      </c>
      <c r="AO34" s="64"/>
      <c r="AP34" s="40"/>
      <c r="AQ34" s="40"/>
      <c r="AR34" s="40"/>
      <c r="AS34" s="3"/>
      <c r="AT34" s="3"/>
    </row>
    <row r="35" spans="1:262" s="1" customFormat="1" ht="15.75" x14ac:dyDescent="0.25">
      <c r="A35" s="285">
        <v>42717</v>
      </c>
      <c r="B35" s="259" t="s">
        <v>121</v>
      </c>
      <c r="C35" s="261" t="s">
        <v>143</v>
      </c>
      <c r="D35" s="259" t="s">
        <v>146</v>
      </c>
      <c r="E35" s="259">
        <v>1</v>
      </c>
      <c r="F35" s="259" t="s">
        <v>153</v>
      </c>
      <c r="G35" s="214">
        <v>4</v>
      </c>
      <c r="H35" s="260"/>
      <c r="I35" s="259">
        <v>1</v>
      </c>
      <c r="J35" s="259"/>
      <c r="K35" s="259"/>
      <c r="L35" s="260"/>
      <c r="M35" s="259">
        <v>13</v>
      </c>
      <c r="N35" s="260">
        <v>5</v>
      </c>
      <c r="O35" s="260">
        <v>13</v>
      </c>
      <c r="P35" s="259">
        <v>0</v>
      </c>
      <c r="Q35" s="259">
        <v>0</v>
      </c>
      <c r="R35" s="259"/>
      <c r="S35" s="259"/>
      <c r="T35" s="259"/>
      <c r="U35" s="259"/>
      <c r="V35" s="259"/>
      <c r="W35" s="259"/>
      <c r="X35" s="259"/>
      <c r="Y35" s="259"/>
      <c r="Z35" s="260">
        <v>0</v>
      </c>
      <c r="AA35" s="260"/>
      <c r="AB35" s="260">
        <v>28</v>
      </c>
      <c r="AC35" s="260"/>
      <c r="AD35" s="260">
        <v>0</v>
      </c>
      <c r="AE35" s="260"/>
      <c r="AF35" s="260">
        <v>0</v>
      </c>
      <c r="AG35" s="260"/>
      <c r="AH35" s="260">
        <v>0</v>
      </c>
      <c r="AI35" s="260"/>
      <c r="AJ35" s="260">
        <v>0</v>
      </c>
      <c r="AK35" s="260"/>
      <c r="AL35" s="260">
        <v>0</v>
      </c>
      <c r="AM35" s="260"/>
      <c r="AN35" s="260">
        <v>0</v>
      </c>
      <c r="AO35" s="48"/>
      <c r="AP35" s="40"/>
      <c r="AQ35" s="40"/>
      <c r="AR35" s="40"/>
      <c r="AS35" s="3"/>
      <c r="AT35" s="3"/>
    </row>
    <row r="36" spans="1:262" s="1" customFormat="1" ht="15.75" x14ac:dyDescent="0.25">
      <c r="A36" s="314">
        <v>42717</v>
      </c>
      <c r="B36" s="261" t="s">
        <v>121</v>
      </c>
      <c r="C36" s="261" t="s">
        <v>143</v>
      </c>
      <c r="D36" s="261" t="s">
        <v>146</v>
      </c>
      <c r="E36" s="261">
        <v>1</v>
      </c>
      <c r="F36" s="261" t="s">
        <v>154</v>
      </c>
      <c r="G36" s="215">
        <v>4</v>
      </c>
      <c r="H36" s="262"/>
      <c r="I36" s="261">
        <v>1</v>
      </c>
      <c r="J36" s="261"/>
      <c r="K36" s="261"/>
      <c r="L36" s="262"/>
      <c r="M36" s="261">
        <v>27</v>
      </c>
      <c r="N36" s="262">
        <v>26</v>
      </c>
      <c r="O36" s="262"/>
      <c r="P36" s="261">
        <v>0</v>
      </c>
      <c r="Q36" s="261">
        <v>0</v>
      </c>
      <c r="R36" s="261">
        <v>0</v>
      </c>
      <c r="S36" s="261"/>
      <c r="T36" s="261"/>
      <c r="U36" s="261"/>
      <c r="V36" s="261"/>
      <c r="W36" s="261"/>
      <c r="X36" s="261"/>
      <c r="Y36" s="261"/>
      <c r="Z36" s="262">
        <v>4</v>
      </c>
      <c r="AA36" s="262"/>
      <c r="AB36" s="262">
        <v>51</v>
      </c>
      <c r="AC36" s="262"/>
      <c r="AD36" s="262">
        <v>3</v>
      </c>
      <c r="AE36" s="262"/>
      <c r="AF36" s="262">
        <v>0</v>
      </c>
      <c r="AG36" s="262"/>
      <c r="AH36" s="262">
        <v>0</v>
      </c>
      <c r="AI36" s="262"/>
      <c r="AJ36" s="262">
        <v>0</v>
      </c>
      <c r="AK36" s="262"/>
      <c r="AL36" s="262">
        <v>0</v>
      </c>
      <c r="AM36" s="262"/>
      <c r="AN36" s="262">
        <v>0</v>
      </c>
      <c r="AO36" s="49"/>
      <c r="AP36" s="40"/>
      <c r="AQ36" s="40"/>
      <c r="AR36" s="40"/>
      <c r="AS36" s="3"/>
      <c r="AT36" s="3"/>
    </row>
    <row r="37" spans="1:262" s="1" customFormat="1" ht="15.75" x14ac:dyDescent="0.25">
      <c r="A37" s="314">
        <v>42717</v>
      </c>
      <c r="B37" s="261" t="s">
        <v>121</v>
      </c>
      <c r="C37" s="261" t="s">
        <v>143</v>
      </c>
      <c r="D37" s="261" t="s">
        <v>146</v>
      </c>
      <c r="E37" s="261">
        <v>1</v>
      </c>
      <c r="F37" s="261" t="s">
        <v>155</v>
      </c>
      <c r="G37" s="215">
        <v>4</v>
      </c>
      <c r="H37" s="262"/>
      <c r="I37" s="261">
        <v>1</v>
      </c>
      <c r="J37" s="261"/>
      <c r="K37" s="261"/>
      <c r="L37" s="262"/>
      <c r="M37" s="261">
        <v>18</v>
      </c>
      <c r="N37" s="262">
        <v>23</v>
      </c>
      <c r="O37" s="262">
        <v>18</v>
      </c>
      <c r="P37" s="261"/>
      <c r="Q37" s="261"/>
      <c r="R37" s="261"/>
      <c r="S37" s="261"/>
      <c r="T37" s="261"/>
      <c r="U37" s="261"/>
      <c r="V37" s="261"/>
      <c r="W37" s="261"/>
      <c r="X37" s="261"/>
      <c r="Y37" s="261"/>
      <c r="Z37" s="262">
        <v>41</v>
      </c>
      <c r="AA37" s="262"/>
      <c r="AB37" s="262">
        <v>10</v>
      </c>
      <c r="AC37" s="262"/>
      <c r="AD37" s="262">
        <v>0</v>
      </c>
      <c r="AE37" s="262"/>
      <c r="AF37" s="262">
        <v>0</v>
      </c>
      <c r="AG37" s="262"/>
      <c r="AH37" s="262">
        <v>0</v>
      </c>
      <c r="AI37" s="262"/>
      <c r="AJ37" s="262">
        <v>0</v>
      </c>
      <c r="AK37" s="262"/>
      <c r="AL37" s="262">
        <v>0</v>
      </c>
      <c r="AM37" s="262"/>
      <c r="AN37" s="262">
        <v>1</v>
      </c>
      <c r="AO37" s="49"/>
      <c r="AP37" s="40"/>
      <c r="AQ37" s="40"/>
      <c r="AR37" s="40"/>
      <c r="AS37" s="3"/>
      <c r="AT37" s="3"/>
    </row>
    <row r="38" spans="1:262" s="1" customFormat="1" ht="15.75" x14ac:dyDescent="0.25">
      <c r="A38" s="314">
        <v>42717</v>
      </c>
      <c r="B38" s="261" t="s">
        <v>121</v>
      </c>
      <c r="C38" s="261" t="s">
        <v>143</v>
      </c>
      <c r="D38" s="261" t="s">
        <v>146</v>
      </c>
      <c r="E38" s="261">
        <v>1</v>
      </c>
      <c r="F38" s="261" t="s">
        <v>156</v>
      </c>
      <c r="G38" s="215">
        <v>4</v>
      </c>
      <c r="H38" s="262"/>
      <c r="I38" s="261">
        <v>1</v>
      </c>
      <c r="J38" s="261"/>
      <c r="K38" s="261"/>
      <c r="L38" s="262"/>
      <c r="M38" s="261">
        <v>12</v>
      </c>
      <c r="N38" s="262">
        <v>45</v>
      </c>
      <c r="O38" s="262">
        <v>12</v>
      </c>
      <c r="P38" s="261">
        <v>16</v>
      </c>
      <c r="Q38" s="261"/>
      <c r="R38" s="261"/>
      <c r="S38" s="261"/>
      <c r="T38" s="261"/>
      <c r="U38" s="261"/>
      <c r="V38" s="261"/>
      <c r="W38" s="261"/>
      <c r="X38" s="261"/>
      <c r="Y38" s="261"/>
      <c r="Z38" s="262">
        <v>56</v>
      </c>
      <c r="AA38" s="262"/>
      <c r="AB38" s="262">
        <v>16</v>
      </c>
      <c r="AC38" s="262"/>
      <c r="AD38" s="262">
        <v>0</v>
      </c>
      <c r="AE38" s="262"/>
      <c r="AF38" s="262">
        <v>0</v>
      </c>
      <c r="AG38" s="262"/>
      <c r="AH38" s="262">
        <v>0</v>
      </c>
      <c r="AI38" s="262"/>
      <c r="AJ38" s="262">
        <v>0</v>
      </c>
      <c r="AK38" s="262"/>
      <c r="AL38" s="262">
        <v>0</v>
      </c>
      <c r="AM38" s="262"/>
      <c r="AN38" s="262">
        <v>1</v>
      </c>
      <c r="AO38" s="49"/>
      <c r="AP38" s="40"/>
      <c r="AQ38" s="40"/>
      <c r="AR38" s="40"/>
      <c r="AS38" s="3"/>
      <c r="AT38" s="3"/>
    </row>
    <row r="39" spans="1:262" s="1" customFormat="1" ht="15.75" x14ac:dyDescent="0.25">
      <c r="A39" s="314">
        <v>42717</v>
      </c>
      <c r="B39" s="261" t="s">
        <v>121</v>
      </c>
      <c r="C39" s="261" t="s">
        <v>143</v>
      </c>
      <c r="D39" s="261" t="s">
        <v>146</v>
      </c>
      <c r="E39" s="261">
        <v>1</v>
      </c>
      <c r="F39" s="261" t="s">
        <v>157</v>
      </c>
      <c r="G39" s="215">
        <v>4</v>
      </c>
      <c r="H39" s="262"/>
      <c r="I39" s="261">
        <v>1</v>
      </c>
      <c r="J39" s="261"/>
      <c r="K39" s="261"/>
      <c r="L39" s="262"/>
      <c r="M39" s="261">
        <v>118</v>
      </c>
      <c r="N39" s="262">
        <v>97</v>
      </c>
      <c r="O39" s="262"/>
      <c r="P39" s="261">
        <v>10</v>
      </c>
      <c r="Q39" s="261">
        <v>0</v>
      </c>
      <c r="R39" s="261">
        <v>0</v>
      </c>
      <c r="S39" s="261">
        <v>0</v>
      </c>
      <c r="T39" s="261"/>
      <c r="U39" s="261"/>
      <c r="V39" s="261"/>
      <c r="W39" s="261"/>
      <c r="X39" s="261"/>
      <c r="Y39" s="261"/>
      <c r="Z39" s="262">
        <v>42</v>
      </c>
      <c r="AA39" s="262"/>
      <c r="AB39" s="262">
        <v>28</v>
      </c>
      <c r="AC39" s="262"/>
      <c r="AD39" s="262">
        <v>0</v>
      </c>
      <c r="AE39" s="262"/>
      <c r="AF39" s="262">
        <v>0</v>
      </c>
      <c r="AG39" s="262"/>
      <c r="AH39" s="262">
        <v>0</v>
      </c>
      <c r="AI39" s="262"/>
      <c r="AJ39" s="262">
        <v>0</v>
      </c>
      <c r="AK39" s="262"/>
      <c r="AL39" s="262">
        <v>0</v>
      </c>
      <c r="AM39" s="262"/>
      <c r="AN39" s="262">
        <v>4</v>
      </c>
      <c r="AO39" s="49"/>
      <c r="AP39" s="40"/>
      <c r="AQ39" s="40"/>
      <c r="AR39" s="40"/>
      <c r="AS39" s="3"/>
      <c r="AT39" s="3"/>
    </row>
    <row r="40" spans="1:262" ht="21" customHeight="1" x14ac:dyDescent="0.25">
      <c r="A40" s="314">
        <v>42717</v>
      </c>
      <c r="B40" s="261" t="s">
        <v>121</v>
      </c>
      <c r="C40" s="261" t="s">
        <v>143</v>
      </c>
      <c r="D40" s="261" t="s">
        <v>146</v>
      </c>
      <c r="E40" s="261">
        <v>1</v>
      </c>
      <c r="F40" s="261" t="s">
        <v>158</v>
      </c>
      <c r="G40" s="211">
        <v>4</v>
      </c>
      <c r="H40" s="263"/>
      <c r="I40" s="263">
        <v>1</v>
      </c>
      <c r="J40" s="263"/>
      <c r="K40" s="263"/>
      <c r="L40" s="263"/>
      <c r="M40" s="263">
        <v>103</v>
      </c>
      <c r="N40" s="263">
        <v>58</v>
      </c>
      <c r="O40" s="263"/>
      <c r="P40" s="263">
        <v>2.5</v>
      </c>
      <c r="Q40" s="263">
        <v>0</v>
      </c>
      <c r="R40" s="263">
        <v>0</v>
      </c>
      <c r="S40" s="263"/>
      <c r="T40" s="263"/>
      <c r="U40" s="263"/>
      <c r="V40" s="263"/>
      <c r="W40" s="263"/>
      <c r="X40" s="263"/>
      <c r="Y40" s="263"/>
      <c r="Z40" s="263">
        <v>58</v>
      </c>
      <c r="AA40" s="263"/>
      <c r="AB40" s="263">
        <v>37</v>
      </c>
      <c r="AC40" s="263"/>
      <c r="AD40" s="263">
        <v>0</v>
      </c>
      <c r="AE40" s="263"/>
      <c r="AF40" s="263">
        <v>4</v>
      </c>
      <c r="AG40" s="263"/>
      <c r="AH40" s="263">
        <v>0</v>
      </c>
      <c r="AI40" s="263"/>
      <c r="AJ40" s="263">
        <v>0</v>
      </c>
      <c r="AK40" s="263"/>
      <c r="AL40" s="263">
        <v>0</v>
      </c>
      <c r="AM40" s="263"/>
      <c r="AN40" s="263">
        <v>4</v>
      </c>
      <c r="AO40" s="575"/>
      <c r="JA40" t="s">
        <v>16</v>
      </c>
      <c r="JB40" t="s">
        <v>12</v>
      </c>
    </row>
    <row r="41" spans="1:262" ht="21" customHeight="1" x14ac:dyDescent="0.25">
      <c r="A41" s="314">
        <v>42717</v>
      </c>
      <c r="B41" s="261" t="s">
        <v>121</v>
      </c>
      <c r="C41" s="261" t="s">
        <v>143</v>
      </c>
      <c r="D41" s="261" t="s">
        <v>146</v>
      </c>
      <c r="E41" s="261">
        <v>1</v>
      </c>
      <c r="F41" s="261" t="s">
        <v>159</v>
      </c>
      <c r="G41" s="211">
        <v>4</v>
      </c>
      <c r="H41" s="263"/>
      <c r="I41" s="263">
        <v>1</v>
      </c>
      <c r="J41" s="263"/>
      <c r="K41" s="263"/>
      <c r="L41" s="263"/>
      <c r="M41" s="263">
        <v>23</v>
      </c>
      <c r="N41" s="263">
        <v>24</v>
      </c>
      <c r="O41" s="263">
        <v>23</v>
      </c>
      <c r="P41" s="263">
        <v>5.6</v>
      </c>
      <c r="Q41" s="263"/>
      <c r="R41" s="263"/>
      <c r="S41" s="263"/>
      <c r="T41" s="263"/>
      <c r="U41" s="263"/>
      <c r="V41" s="263"/>
      <c r="W41" s="263"/>
      <c r="X41" s="263"/>
      <c r="Y41" s="263"/>
      <c r="Z41" s="263">
        <v>5</v>
      </c>
      <c r="AA41" s="263"/>
      <c r="AB41" s="263">
        <v>17</v>
      </c>
      <c r="AC41" s="263"/>
      <c r="AD41" s="263">
        <v>0</v>
      </c>
      <c r="AE41" s="263"/>
      <c r="AF41" s="263">
        <v>0</v>
      </c>
      <c r="AG41" s="263"/>
      <c r="AH41" s="263">
        <v>0</v>
      </c>
      <c r="AI41" s="263"/>
      <c r="AJ41" s="263">
        <v>0</v>
      </c>
      <c r="AK41" s="263"/>
      <c r="AL41" s="263">
        <v>0</v>
      </c>
      <c r="AM41" s="263"/>
      <c r="AN41" s="263">
        <v>0</v>
      </c>
      <c r="AO41" s="575"/>
      <c r="JA41" t="s">
        <v>17</v>
      </c>
      <c r="JB41" t="s">
        <v>13</v>
      </c>
    </row>
    <row r="42" spans="1:262" ht="21" customHeight="1" x14ac:dyDescent="0.25">
      <c r="A42" s="314">
        <v>42717</v>
      </c>
      <c r="B42" s="261" t="s">
        <v>121</v>
      </c>
      <c r="C42" s="261" t="s">
        <v>143</v>
      </c>
      <c r="D42" s="261" t="s">
        <v>146</v>
      </c>
      <c r="E42" s="261">
        <v>1</v>
      </c>
      <c r="F42" s="261" t="s">
        <v>160</v>
      </c>
      <c r="G42" s="211">
        <v>4</v>
      </c>
      <c r="H42" s="263"/>
      <c r="I42" s="263">
        <v>1</v>
      </c>
      <c r="J42" s="263"/>
      <c r="K42" s="263"/>
      <c r="L42" s="263"/>
      <c r="M42" s="263">
        <v>19</v>
      </c>
      <c r="N42" s="263">
        <v>12</v>
      </c>
      <c r="O42" s="263">
        <v>19</v>
      </c>
      <c r="P42" s="263">
        <v>0</v>
      </c>
      <c r="Q42" s="263"/>
      <c r="R42" s="263"/>
      <c r="S42" s="263"/>
      <c r="T42" s="263"/>
      <c r="U42" s="263"/>
      <c r="V42" s="263"/>
      <c r="W42" s="263"/>
      <c r="X42" s="263"/>
      <c r="Y42" s="263"/>
      <c r="Z42" s="263">
        <v>0</v>
      </c>
      <c r="AA42" s="263"/>
      <c r="AB42" s="263">
        <v>6</v>
      </c>
      <c r="AC42" s="263"/>
      <c r="AD42" s="263">
        <v>0</v>
      </c>
      <c r="AE42" s="263"/>
      <c r="AF42" s="263">
        <v>0</v>
      </c>
      <c r="AG42" s="263"/>
      <c r="AH42" s="263">
        <v>0</v>
      </c>
      <c r="AI42" s="263"/>
      <c r="AJ42" s="263">
        <v>0</v>
      </c>
      <c r="AK42" s="263"/>
      <c r="AL42" s="263">
        <v>0</v>
      </c>
      <c r="AM42" s="263"/>
      <c r="AN42" s="263">
        <v>1</v>
      </c>
      <c r="AO42" s="575"/>
      <c r="JA42" t="s">
        <v>17</v>
      </c>
      <c r="JB42" t="s">
        <v>13</v>
      </c>
    </row>
    <row r="43" spans="1:262" ht="21" customHeight="1" x14ac:dyDescent="0.25">
      <c r="A43" s="314">
        <v>42717</v>
      </c>
      <c r="B43" s="261" t="s">
        <v>121</v>
      </c>
      <c r="C43" s="261" t="s">
        <v>143</v>
      </c>
      <c r="D43" s="261" t="s">
        <v>146</v>
      </c>
      <c r="E43" s="261">
        <v>1</v>
      </c>
      <c r="F43" s="261" t="s">
        <v>161</v>
      </c>
      <c r="G43" s="211">
        <v>4</v>
      </c>
      <c r="H43" s="263"/>
      <c r="I43" s="263">
        <v>1</v>
      </c>
      <c r="J43" s="263"/>
      <c r="K43" s="263"/>
      <c r="L43" s="263"/>
      <c r="M43" s="263">
        <v>13</v>
      </c>
      <c r="N43" s="263">
        <v>14</v>
      </c>
      <c r="O43" s="263">
        <v>13</v>
      </c>
      <c r="P43" s="263">
        <v>0</v>
      </c>
      <c r="Q43" s="263"/>
      <c r="R43" s="263"/>
      <c r="S43" s="263"/>
      <c r="T43" s="263"/>
      <c r="U43" s="263"/>
      <c r="V43" s="263"/>
      <c r="W43" s="263"/>
      <c r="X43" s="263"/>
      <c r="Y43" s="263"/>
      <c r="Z43" s="263">
        <v>1</v>
      </c>
      <c r="AA43" s="263"/>
      <c r="AB43" s="263">
        <v>6</v>
      </c>
      <c r="AC43" s="263"/>
      <c r="AD43" s="263">
        <v>0</v>
      </c>
      <c r="AE43" s="263"/>
      <c r="AF43" s="263">
        <v>0</v>
      </c>
      <c r="AG43" s="263"/>
      <c r="AH43" s="263">
        <v>0</v>
      </c>
      <c r="AI43" s="263"/>
      <c r="AJ43" s="263">
        <v>0</v>
      </c>
      <c r="AK43" s="263"/>
      <c r="AL43" s="263">
        <v>0</v>
      </c>
      <c r="AM43" s="263"/>
      <c r="AN43" s="263">
        <v>0</v>
      </c>
      <c r="AO43" s="575"/>
      <c r="JB43" t="s">
        <v>15</v>
      </c>
    </row>
    <row r="44" spans="1:262" ht="21" customHeight="1" x14ac:dyDescent="0.25">
      <c r="A44" s="314">
        <v>42717</v>
      </c>
      <c r="B44" s="261" t="s">
        <v>121</v>
      </c>
      <c r="C44" s="261" t="s">
        <v>143</v>
      </c>
      <c r="D44" s="261" t="s">
        <v>146</v>
      </c>
      <c r="E44" s="261">
        <v>1</v>
      </c>
      <c r="F44" s="261" t="s">
        <v>162</v>
      </c>
      <c r="G44" s="211">
        <v>4</v>
      </c>
      <c r="H44" s="263"/>
      <c r="I44" s="263">
        <v>1</v>
      </c>
      <c r="J44" s="263"/>
      <c r="K44" s="263"/>
      <c r="L44" s="263"/>
      <c r="M44" s="263">
        <v>26</v>
      </c>
      <c r="N44" s="263">
        <v>18</v>
      </c>
      <c r="O44" s="263"/>
      <c r="P44" s="263">
        <v>4</v>
      </c>
      <c r="Q44" s="263">
        <v>0</v>
      </c>
      <c r="R44" s="263"/>
      <c r="S44" s="263"/>
      <c r="T44" s="263"/>
      <c r="U44" s="263"/>
      <c r="V44" s="263"/>
      <c r="W44" s="263"/>
      <c r="X44" s="263"/>
      <c r="Y44" s="263"/>
      <c r="Z44" s="263">
        <v>18</v>
      </c>
      <c r="AA44" s="263"/>
      <c r="AB44" s="263">
        <v>34</v>
      </c>
      <c r="AC44" s="263"/>
      <c r="AD44" s="263">
        <v>1</v>
      </c>
      <c r="AE44" s="263"/>
      <c r="AF44" s="263">
        <v>0</v>
      </c>
      <c r="AG44" s="263"/>
      <c r="AH44" s="263">
        <v>0</v>
      </c>
      <c r="AI44" s="263"/>
      <c r="AJ44" s="263">
        <v>0</v>
      </c>
      <c r="AK44" s="263"/>
      <c r="AL44" s="263">
        <v>0</v>
      </c>
      <c r="AM44" s="263"/>
      <c r="AN44" s="263">
        <v>2</v>
      </c>
      <c r="AO44" s="575"/>
      <c r="JA44" t="s">
        <v>18</v>
      </c>
      <c r="JB44" t="s">
        <v>14</v>
      </c>
    </row>
    <row r="45" spans="1:262" ht="21" customHeight="1" x14ac:dyDescent="0.25">
      <c r="A45" s="314">
        <v>42717</v>
      </c>
      <c r="B45" s="261" t="s">
        <v>121</v>
      </c>
      <c r="C45" s="261" t="s">
        <v>143</v>
      </c>
      <c r="D45" s="261" t="s">
        <v>146</v>
      </c>
      <c r="E45" s="261">
        <v>1</v>
      </c>
      <c r="F45" s="261" t="s">
        <v>163</v>
      </c>
      <c r="G45" s="211">
        <v>4</v>
      </c>
      <c r="H45" s="263"/>
      <c r="I45" s="263">
        <v>1</v>
      </c>
      <c r="J45" s="263"/>
      <c r="K45" s="263"/>
      <c r="L45" s="263"/>
      <c r="M45" s="263">
        <v>79</v>
      </c>
      <c r="N45" s="263">
        <v>75</v>
      </c>
      <c r="O45" s="263"/>
      <c r="P45" s="263">
        <v>9</v>
      </c>
      <c r="Q45" s="263">
        <v>0</v>
      </c>
      <c r="R45" s="263">
        <v>0</v>
      </c>
      <c r="S45" s="263">
        <v>0</v>
      </c>
      <c r="T45" s="263">
        <v>0</v>
      </c>
      <c r="U45" s="263">
        <v>0</v>
      </c>
      <c r="V45" s="263"/>
      <c r="W45" s="263"/>
      <c r="X45" s="263"/>
      <c r="Y45" s="263"/>
      <c r="Z45" s="263">
        <v>25</v>
      </c>
      <c r="AA45" s="263"/>
      <c r="AB45" s="263">
        <v>83</v>
      </c>
      <c r="AC45" s="263"/>
      <c r="AD45" s="263">
        <v>0</v>
      </c>
      <c r="AE45" s="263"/>
      <c r="AF45" s="263">
        <v>0</v>
      </c>
      <c r="AG45" s="263"/>
      <c r="AH45" s="263">
        <v>0</v>
      </c>
      <c r="AI45" s="263"/>
      <c r="AJ45" s="263">
        <v>0</v>
      </c>
      <c r="AK45" s="263"/>
      <c r="AL45" s="263">
        <v>0</v>
      </c>
      <c r="AM45" s="263"/>
      <c r="AN45" s="263">
        <v>4</v>
      </c>
      <c r="AO45" s="575"/>
      <c r="JA45" t="s">
        <v>17</v>
      </c>
      <c r="JB45" t="s">
        <v>13</v>
      </c>
    </row>
    <row r="46" spans="1:262" ht="21" customHeight="1" x14ac:dyDescent="0.25">
      <c r="A46" s="314">
        <v>42717</v>
      </c>
      <c r="B46" s="261" t="s">
        <v>121</v>
      </c>
      <c r="C46" s="261" t="s">
        <v>143</v>
      </c>
      <c r="D46" s="261" t="s">
        <v>146</v>
      </c>
      <c r="E46" s="261">
        <v>1</v>
      </c>
      <c r="F46" s="261" t="s">
        <v>173</v>
      </c>
      <c r="G46" s="211">
        <v>4</v>
      </c>
      <c r="H46" s="263"/>
      <c r="I46" s="263">
        <v>1</v>
      </c>
      <c r="J46" s="263"/>
      <c r="K46" s="263"/>
      <c r="L46" s="263"/>
      <c r="M46" s="263">
        <v>5</v>
      </c>
      <c r="N46" s="263">
        <v>8</v>
      </c>
      <c r="O46" s="263">
        <v>5</v>
      </c>
      <c r="P46" s="263"/>
      <c r="Q46" s="263"/>
      <c r="R46" s="263"/>
      <c r="S46" s="263"/>
      <c r="T46" s="263"/>
      <c r="U46" s="263"/>
      <c r="V46" s="263"/>
      <c r="W46" s="263"/>
      <c r="X46" s="263"/>
      <c r="Y46" s="263"/>
      <c r="Z46" s="263">
        <v>3</v>
      </c>
      <c r="AA46" s="263"/>
      <c r="AB46" s="263">
        <v>3</v>
      </c>
      <c r="AC46" s="263"/>
      <c r="AD46" s="263">
        <v>0</v>
      </c>
      <c r="AE46" s="263"/>
      <c r="AF46" s="263">
        <v>0</v>
      </c>
      <c r="AG46" s="263"/>
      <c r="AH46" s="263">
        <v>0</v>
      </c>
      <c r="AI46" s="263"/>
      <c r="AJ46" s="263">
        <v>0</v>
      </c>
      <c r="AK46" s="263"/>
      <c r="AL46" s="263">
        <v>0</v>
      </c>
      <c r="AM46" s="263"/>
      <c r="AN46" s="263">
        <v>3</v>
      </c>
      <c r="AO46" s="575"/>
      <c r="JB46" t="s">
        <v>15</v>
      </c>
    </row>
    <row r="47" spans="1:262" ht="21" customHeight="1" x14ac:dyDescent="0.25">
      <c r="A47" s="314">
        <v>42717</v>
      </c>
      <c r="B47" s="261" t="s">
        <v>121</v>
      </c>
      <c r="C47" s="261" t="s">
        <v>143</v>
      </c>
      <c r="D47" s="261" t="s">
        <v>146</v>
      </c>
      <c r="E47" s="261">
        <v>1</v>
      </c>
      <c r="F47" s="261" t="s">
        <v>165</v>
      </c>
      <c r="G47" s="315">
        <v>4</v>
      </c>
      <c r="H47" s="316"/>
      <c r="I47" s="316">
        <v>1</v>
      </c>
      <c r="J47" s="316"/>
      <c r="K47" s="316"/>
      <c r="L47" s="316"/>
      <c r="M47" s="263">
        <v>10</v>
      </c>
      <c r="N47" s="263">
        <v>22</v>
      </c>
      <c r="O47" s="263">
        <v>10</v>
      </c>
      <c r="P47" s="263">
        <v>10</v>
      </c>
      <c r="Q47" s="263">
        <v>9</v>
      </c>
      <c r="R47" s="263">
        <v>20</v>
      </c>
      <c r="S47" s="263"/>
      <c r="T47" s="263"/>
      <c r="U47" s="263"/>
      <c r="V47" s="263"/>
      <c r="W47" s="263"/>
      <c r="X47" s="263"/>
      <c r="Y47" s="263"/>
      <c r="Z47" s="263">
        <v>32</v>
      </c>
      <c r="AA47" s="263"/>
      <c r="AB47" s="263">
        <v>95</v>
      </c>
      <c r="AC47" s="263"/>
      <c r="AD47" s="263">
        <v>0</v>
      </c>
      <c r="AE47" s="263"/>
      <c r="AF47" s="263">
        <v>0</v>
      </c>
      <c r="AG47" s="263"/>
      <c r="AH47" s="263">
        <v>0</v>
      </c>
      <c r="AI47" s="263"/>
      <c r="AJ47" s="263">
        <v>0</v>
      </c>
      <c r="AK47" s="263"/>
      <c r="AL47" s="263">
        <v>0</v>
      </c>
      <c r="AM47" s="263"/>
      <c r="AN47" s="263">
        <v>15</v>
      </c>
      <c r="AO47" s="575"/>
      <c r="JA47" t="s">
        <v>18</v>
      </c>
      <c r="JB47" t="s">
        <v>14</v>
      </c>
    </row>
    <row r="48" spans="1:262" ht="21" customHeight="1" x14ac:dyDescent="0.25">
      <c r="A48" s="314">
        <v>42717</v>
      </c>
      <c r="B48" s="261" t="s">
        <v>121</v>
      </c>
      <c r="C48" s="261" t="s">
        <v>143</v>
      </c>
      <c r="D48" s="261" t="s">
        <v>146</v>
      </c>
      <c r="E48" s="261">
        <v>1</v>
      </c>
      <c r="F48" s="261" t="s">
        <v>166</v>
      </c>
      <c r="G48" s="315">
        <v>4</v>
      </c>
      <c r="H48" s="316"/>
      <c r="I48" s="316">
        <v>1</v>
      </c>
      <c r="J48" s="316"/>
      <c r="K48" s="316"/>
      <c r="L48" s="316"/>
      <c r="M48" s="263">
        <v>32</v>
      </c>
      <c r="N48" s="263">
        <v>16</v>
      </c>
      <c r="O48" s="263"/>
      <c r="P48" s="263">
        <v>0</v>
      </c>
      <c r="Q48" s="263">
        <v>0</v>
      </c>
      <c r="R48" s="263">
        <v>0</v>
      </c>
      <c r="S48" s="263"/>
      <c r="T48" s="263"/>
      <c r="U48" s="263"/>
      <c r="V48" s="263"/>
      <c r="W48" s="263"/>
      <c r="X48" s="263"/>
      <c r="Y48" s="263"/>
      <c r="Z48" s="263">
        <v>1</v>
      </c>
      <c r="AA48" s="263"/>
      <c r="AB48" s="263">
        <v>17</v>
      </c>
      <c r="AC48" s="263"/>
      <c r="AD48" s="263">
        <v>0</v>
      </c>
      <c r="AE48" s="263"/>
      <c r="AF48" s="263">
        <v>2</v>
      </c>
      <c r="AG48" s="263"/>
      <c r="AH48" s="263">
        <v>0</v>
      </c>
      <c r="AI48" s="263"/>
      <c r="AJ48" s="263">
        <v>0</v>
      </c>
      <c r="AK48" s="263"/>
      <c r="AL48" s="263">
        <v>0</v>
      </c>
      <c r="AM48" s="263"/>
      <c r="AN48" s="263">
        <v>0</v>
      </c>
      <c r="AO48" s="575"/>
      <c r="JA48" t="s">
        <v>17</v>
      </c>
      <c r="JB48" t="s">
        <v>13</v>
      </c>
    </row>
    <row r="49" spans="1:262" ht="21" customHeight="1" x14ac:dyDescent="0.25">
      <c r="A49" s="314">
        <v>42717</v>
      </c>
      <c r="B49" s="261" t="s">
        <v>121</v>
      </c>
      <c r="C49" s="261" t="s">
        <v>143</v>
      </c>
      <c r="D49" s="261" t="s">
        <v>146</v>
      </c>
      <c r="E49" s="261">
        <v>1</v>
      </c>
      <c r="F49" s="261" t="s">
        <v>167</v>
      </c>
      <c r="G49" s="315">
        <v>4</v>
      </c>
      <c r="H49" s="316"/>
      <c r="I49" s="316">
        <v>1</v>
      </c>
      <c r="J49" s="316"/>
      <c r="K49" s="316"/>
      <c r="L49" s="316"/>
      <c r="M49" s="263">
        <v>52</v>
      </c>
      <c r="N49" s="263">
        <v>38</v>
      </c>
      <c r="O49" s="263"/>
      <c r="P49" s="263">
        <v>0</v>
      </c>
      <c r="Q49" s="263">
        <v>0</v>
      </c>
      <c r="R49" s="263">
        <v>0</v>
      </c>
      <c r="S49" s="263"/>
      <c r="T49" s="263"/>
      <c r="U49" s="263"/>
      <c r="V49" s="263"/>
      <c r="W49" s="263"/>
      <c r="X49" s="263"/>
      <c r="Y49" s="263"/>
      <c r="Z49" s="263">
        <v>0</v>
      </c>
      <c r="AA49" s="263"/>
      <c r="AB49" s="263">
        <v>1</v>
      </c>
      <c r="AC49" s="263"/>
      <c r="AD49" s="263">
        <v>2</v>
      </c>
      <c r="AE49" s="263"/>
      <c r="AF49" s="263">
        <v>0</v>
      </c>
      <c r="AG49" s="263"/>
      <c r="AH49" s="263">
        <v>0</v>
      </c>
      <c r="AI49" s="263"/>
      <c r="AJ49" s="263">
        <v>0</v>
      </c>
      <c r="AK49" s="263"/>
      <c r="AL49" s="263">
        <v>0</v>
      </c>
      <c r="AM49" s="263"/>
      <c r="AN49" s="263">
        <v>3</v>
      </c>
      <c r="AO49" s="575"/>
      <c r="JB49" t="s">
        <v>15</v>
      </c>
    </row>
    <row r="50" spans="1:262" ht="21" customHeight="1" x14ac:dyDescent="0.25">
      <c r="A50" s="314">
        <v>42717</v>
      </c>
      <c r="B50" s="261" t="s">
        <v>121</v>
      </c>
      <c r="C50" s="261" t="s">
        <v>143</v>
      </c>
      <c r="D50" s="261" t="s">
        <v>146</v>
      </c>
      <c r="E50" s="261">
        <v>1</v>
      </c>
      <c r="F50" s="261" t="s">
        <v>168</v>
      </c>
      <c r="G50" s="315">
        <v>4</v>
      </c>
      <c r="H50" s="316"/>
      <c r="I50" s="316">
        <v>1</v>
      </c>
      <c r="J50" s="316"/>
      <c r="K50" s="316"/>
      <c r="L50" s="316"/>
      <c r="M50" s="263">
        <v>52</v>
      </c>
      <c r="N50" s="263">
        <v>17</v>
      </c>
      <c r="O50" s="263"/>
      <c r="P50" s="263">
        <v>0</v>
      </c>
      <c r="Q50" s="263">
        <v>0</v>
      </c>
      <c r="R50" s="263">
        <v>0</v>
      </c>
      <c r="S50" s="263"/>
      <c r="T50" s="263"/>
      <c r="U50" s="263"/>
      <c r="V50" s="263"/>
      <c r="W50" s="263"/>
      <c r="X50" s="263"/>
      <c r="Y50" s="263"/>
      <c r="Z50" s="263">
        <v>43</v>
      </c>
      <c r="AA50" s="263"/>
      <c r="AB50" s="263">
        <v>5</v>
      </c>
      <c r="AC50" s="263"/>
      <c r="AD50" s="263">
        <v>0</v>
      </c>
      <c r="AE50" s="263"/>
      <c r="AF50" s="263">
        <v>2</v>
      </c>
      <c r="AG50" s="263"/>
      <c r="AH50" s="263">
        <v>0</v>
      </c>
      <c r="AI50" s="263"/>
      <c r="AJ50" s="263">
        <v>0</v>
      </c>
      <c r="AK50" s="263"/>
      <c r="AL50" s="263">
        <v>0</v>
      </c>
      <c r="AM50" s="263"/>
      <c r="AN50" s="263">
        <v>0</v>
      </c>
      <c r="AO50" s="575"/>
      <c r="JA50" t="s">
        <v>18</v>
      </c>
      <c r="JB50" t="s">
        <v>14</v>
      </c>
    </row>
    <row r="51" spans="1:262" ht="21" customHeight="1" x14ac:dyDescent="0.25">
      <c r="A51" s="314">
        <v>42717</v>
      </c>
      <c r="B51" s="261" t="s">
        <v>121</v>
      </c>
      <c r="C51" s="261" t="s">
        <v>143</v>
      </c>
      <c r="D51" s="261" t="s">
        <v>146</v>
      </c>
      <c r="E51" s="261">
        <v>1</v>
      </c>
      <c r="F51" s="261" t="s">
        <v>169</v>
      </c>
      <c r="G51" s="315">
        <v>4</v>
      </c>
      <c r="H51" s="316"/>
      <c r="I51" s="316">
        <v>1</v>
      </c>
      <c r="J51" s="316"/>
      <c r="K51" s="316"/>
      <c r="L51" s="316"/>
      <c r="M51" s="263">
        <v>13</v>
      </c>
      <c r="N51" s="263">
        <v>19</v>
      </c>
      <c r="O51" s="263">
        <v>13</v>
      </c>
      <c r="P51" s="263">
        <v>7</v>
      </c>
      <c r="Q51" s="263">
        <v>0</v>
      </c>
      <c r="R51" s="263"/>
      <c r="S51" s="263"/>
      <c r="T51" s="263"/>
      <c r="U51" s="263"/>
      <c r="V51" s="263"/>
      <c r="W51" s="263"/>
      <c r="X51" s="263"/>
      <c r="Y51" s="263"/>
      <c r="Z51" s="263">
        <v>13</v>
      </c>
      <c r="AA51" s="263"/>
      <c r="AB51" s="263">
        <v>7</v>
      </c>
      <c r="AC51" s="263"/>
      <c r="AD51" s="263">
        <v>1</v>
      </c>
      <c r="AE51" s="263"/>
      <c r="AF51" s="263">
        <v>0</v>
      </c>
      <c r="AG51" s="263"/>
      <c r="AH51" s="263">
        <v>0</v>
      </c>
      <c r="AI51" s="263"/>
      <c r="AJ51" s="263">
        <v>0</v>
      </c>
      <c r="AK51" s="263"/>
      <c r="AL51" s="263">
        <v>0</v>
      </c>
      <c r="AM51" s="263"/>
      <c r="AN51" s="263">
        <v>1</v>
      </c>
      <c r="AO51" s="575"/>
      <c r="JA51" t="s">
        <v>17</v>
      </c>
      <c r="JB51" t="s">
        <v>13</v>
      </c>
    </row>
    <row r="52" spans="1:262" ht="21" customHeight="1" x14ac:dyDescent="0.25">
      <c r="A52" s="314">
        <v>42717</v>
      </c>
      <c r="B52" s="261" t="s">
        <v>121</v>
      </c>
      <c r="C52" s="261" t="s">
        <v>143</v>
      </c>
      <c r="D52" s="261" t="s">
        <v>146</v>
      </c>
      <c r="E52" s="261">
        <v>1</v>
      </c>
      <c r="F52" s="261" t="s">
        <v>170</v>
      </c>
      <c r="G52" s="315">
        <v>4</v>
      </c>
      <c r="H52" s="316"/>
      <c r="I52" s="316">
        <v>1</v>
      </c>
      <c r="J52" s="316"/>
      <c r="K52" s="316"/>
      <c r="L52" s="316"/>
      <c r="M52" s="263">
        <v>31</v>
      </c>
      <c r="N52" s="263">
        <v>86</v>
      </c>
      <c r="O52" s="263"/>
      <c r="P52" s="263">
        <v>0</v>
      </c>
      <c r="Q52" s="263"/>
      <c r="R52" s="263"/>
      <c r="S52" s="263"/>
      <c r="T52" s="263"/>
      <c r="U52" s="263"/>
      <c r="V52" s="263"/>
      <c r="W52" s="263"/>
      <c r="X52" s="263"/>
      <c r="Y52" s="263"/>
      <c r="Z52" s="263">
        <v>15</v>
      </c>
      <c r="AA52" s="263"/>
      <c r="AB52" s="263">
        <v>26</v>
      </c>
      <c r="AC52" s="263"/>
      <c r="AD52" s="263">
        <v>0</v>
      </c>
      <c r="AE52" s="263"/>
      <c r="AF52" s="263">
        <v>0</v>
      </c>
      <c r="AG52" s="263"/>
      <c r="AH52" s="263">
        <v>0</v>
      </c>
      <c r="AI52" s="263"/>
      <c r="AJ52" s="263">
        <v>0</v>
      </c>
      <c r="AK52" s="263"/>
      <c r="AL52" s="263">
        <v>0</v>
      </c>
      <c r="AM52" s="263"/>
      <c r="AN52" s="263">
        <v>0</v>
      </c>
      <c r="AO52" s="575"/>
      <c r="JA52" t="s">
        <v>18</v>
      </c>
      <c r="JB52" t="s">
        <v>14</v>
      </c>
    </row>
    <row r="53" spans="1:262" ht="21" customHeight="1" x14ac:dyDescent="0.25">
      <c r="A53" s="314">
        <v>42717</v>
      </c>
      <c r="B53" s="261" t="s">
        <v>121</v>
      </c>
      <c r="C53" s="261" t="s">
        <v>143</v>
      </c>
      <c r="D53" s="261" t="s">
        <v>146</v>
      </c>
      <c r="E53" s="261">
        <v>1</v>
      </c>
      <c r="F53" s="261" t="s">
        <v>171</v>
      </c>
      <c r="G53" s="315">
        <v>4</v>
      </c>
      <c r="H53" s="316"/>
      <c r="I53" s="316">
        <v>1</v>
      </c>
      <c r="J53" s="316"/>
      <c r="K53" s="316"/>
      <c r="L53" s="316"/>
      <c r="M53" s="263">
        <v>31</v>
      </c>
      <c r="N53" s="263">
        <v>27</v>
      </c>
      <c r="O53" s="263"/>
      <c r="P53" s="263">
        <v>3</v>
      </c>
      <c r="Q53" s="263">
        <v>0</v>
      </c>
      <c r="R53" s="263">
        <v>0</v>
      </c>
      <c r="S53" s="263"/>
      <c r="T53" s="263"/>
      <c r="U53" s="263"/>
      <c r="V53" s="263"/>
      <c r="W53" s="263"/>
      <c r="X53" s="263"/>
      <c r="Y53" s="263"/>
      <c r="Z53" s="263">
        <v>60</v>
      </c>
      <c r="AA53" s="263"/>
      <c r="AB53" s="263">
        <v>12</v>
      </c>
      <c r="AC53" s="263"/>
      <c r="AD53" s="263">
        <v>0</v>
      </c>
      <c r="AE53" s="263"/>
      <c r="AF53" s="263">
        <v>0</v>
      </c>
      <c r="AG53" s="263"/>
      <c r="AH53" s="263">
        <v>0</v>
      </c>
      <c r="AI53" s="263"/>
      <c r="AJ53" s="263">
        <v>0</v>
      </c>
      <c r="AK53" s="263"/>
      <c r="AL53" s="263">
        <v>0</v>
      </c>
      <c r="AM53" s="263"/>
      <c r="AN53" s="263">
        <v>4</v>
      </c>
      <c r="AO53" s="575"/>
      <c r="JA53" t="s">
        <v>17</v>
      </c>
      <c r="JB53" t="s">
        <v>13</v>
      </c>
    </row>
    <row r="54" spans="1:262" ht="28.5" customHeight="1" thickBot="1" x14ac:dyDescent="0.3">
      <c r="A54" s="317">
        <v>42717</v>
      </c>
      <c r="B54" s="261" t="s">
        <v>121</v>
      </c>
      <c r="C54" s="52" t="s">
        <v>143</v>
      </c>
      <c r="D54" s="261" t="s">
        <v>146</v>
      </c>
      <c r="E54" s="261">
        <v>1</v>
      </c>
      <c r="F54" s="52" t="s">
        <v>172</v>
      </c>
      <c r="G54" s="318">
        <v>4</v>
      </c>
      <c r="H54" s="319"/>
      <c r="I54" s="319">
        <v>1</v>
      </c>
      <c r="J54" s="319"/>
      <c r="K54" s="319"/>
      <c r="L54" s="319"/>
      <c r="M54" s="51">
        <v>5</v>
      </c>
      <c r="N54" s="51">
        <v>13</v>
      </c>
      <c r="O54" s="51">
        <v>5</v>
      </c>
      <c r="P54" s="51"/>
      <c r="Q54" s="51"/>
      <c r="R54" s="51"/>
      <c r="S54" s="51"/>
      <c r="T54" s="51"/>
      <c r="U54" s="51"/>
      <c r="V54" s="51"/>
      <c r="W54" s="51"/>
      <c r="X54" s="51"/>
      <c r="Y54" s="51"/>
      <c r="Z54" s="51">
        <v>0</v>
      </c>
      <c r="AA54" s="51"/>
      <c r="AB54" s="51">
        <v>2</v>
      </c>
      <c r="AC54" s="51"/>
      <c r="AD54" s="51">
        <v>0</v>
      </c>
      <c r="AE54" s="51"/>
      <c r="AF54" s="51">
        <v>0</v>
      </c>
      <c r="AG54" s="51"/>
      <c r="AH54" s="51">
        <v>0</v>
      </c>
      <c r="AI54" s="51"/>
      <c r="AJ54" s="51">
        <v>0</v>
      </c>
      <c r="AK54" s="51"/>
      <c r="AL54" s="51">
        <v>0</v>
      </c>
      <c r="AM54" s="51"/>
      <c r="AN54" s="51">
        <v>0</v>
      </c>
      <c r="AO54" s="576"/>
      <c r="JB54" t="s">
        <v>15</v>
      </c>
    </row>
    <row r="55" spans="1:262" ht="15.75" x14ac:dyDescent="0.25">
      <c r="A55" s="320">
        <v>42765</v>
      </c>
      <c r="B55" s="66" t="s">
        <v>147</v>
      </c>
      <c r="C55" s="66" t="s">
        <v>143</v>
      </c>
      <c r="D55" s="66" t="s">
        <v>145</v>
      </c>
      <c r="E55" s="65">
        <v>1</v>
      </c>
      <c r="F55" s="66" t="s">
        <v>153</v>
      </c>
      <c r="G55" s="321">
        <v>23</v>
      </c>
      <c r="H55" s="322"/>
      <c r="I55" s="322">
        <v>1</v>
      </c>
      <c r="J55" s="322"/>
      <c r="K55" s="322"/>
      <c r="L55" s="322"/>
      <c r="M55" s="65">
        <v>14</v>
      </c>
      <c r="N55" s="65">
        <v>14</v>
      </c>
      <c r="O55" s="65">
        <v>14</v>
      </c>
      <c r="P55" s="65"/>
      <c r="Q55" s="65"/>
      <c r="R55" s="65"/>
      <c r="S55" s="65"/>
      <c r="T55" s="65"/>
      <c r="U55" s="65"/>
      <c r="V55" s="65"/>
      <c r="W55" s="65"/>
      <c r="X55" s="65"/>
      <c r="Y55" s="65"/>
      <c r="Z55" s="65">
        <v>3</v>
      </c>
      <c r="AA55" s="65"/>
      <c r="AB55" s="65">
        <v>53</v>
      </c>
      <c r="AC55" s="65"/>
      <c r="AD55" s="65">
        <v>2</v>
      </c>
      <c r="AE55" s="65"/>
      <c r="AF55" s="65">
        <v>1</v>
      </c>
      <c r="AG55" s="65"/>
      <c r="AH55" s="65">
        <v>0</v>
      </c>
      <c r="AI55" s="65"/>
      <c r="AJ55" s="65">
        <v>0</v>
      </c>
      <c r="AK55" s="65"/>
      <c r="AL55" s="65">
        <v>0</v>
      </c>
      <c r="AM55" s="65"/>
      <c r="AN55" s="65">
        <v>3</v>
      </c>
      <c r="AO55" s="579"/>
    </row>
    <row r="56" spans="1:262" ht="15.75" x14ac:dyDescent="0.25">
      <c r="A56" s="68">
        <v>42765</v>
      </c>
      <c r="B56" s="266" t="s">
        <v>147</v>
      </c>
      <c r="C56" s="266" t="s">
        <v>143</v>
      </c>
      <c r="D56" s="266" t="s">
        <v>145</v>
      </c>
      <c r="E56" s="67">
        <v>1</v>
      </c>
      <c r="F56" s="266" t="s">
        <v>174</v>
      </c>
      <c r="G56" s="216">
        <v>23</v>
      </c>
      <c r="H56" s="268"/>
      <c r="I56" s="268">
        <v>1</v>
      </c>
      <c r="J56" s="268"/>
      <c r="K56" s="268"/>
      <c r="L56" s="268"/>
      <c r="M56" s="67">
        <v>26</v>
      </c>
      <c r="N56" s="67">
        <v>32</v>
      </c>
      <c r="O56" s="67"/>
      <c r="P56" s="67">
        <v>0</v>
      </c>
      <c r="Q56" s="67">
        <v>0</v>
      </c>
      <c r="R56" s="67"/>
      <c r="S56" s="67"/>
      <c r="T56" s="67"/>
      <c r="U56" s="67"/>
      <c r="V56" s="67"/>
      <c r="W56" s="67"/>
      <c r="X56" s="67"/>
      <c r="Y56" s="67"/>
      <c r="Z56" s="67">
        <v>5</v>
      </c>
      <c r="AA56" s="67"/>
      <c r="AB56" s="67">
        <v>26</v>
      </c>
      <c r="AC56" s="67"/>
      <c r="AD56" s="67">
        <v>7</v>
      </c>
      <c r="AE56" s="67"/>
      <c r="AF56" s="67">
        <v>1</v>
      </c>
      <c r="AG56" s="67"/>
      <c r="AH56" s="67">
        <v>0</v>
      </c>
      <c r="AI56" s="67"/>
      <c r="AJ56" s="67">
        <v>0</v>
      </c>
      <c r="AK56" s="67"/>
      <c r="AL56" s="67">
        <v>0</v>
      </c>
      <c r="AM56" s="67"/>
      <c r="AN56" s="67">
        <v>0</v>
      </c>
      <c r="AO56" s="580"/>
    </row>
    <row r="57" spans="1:262" ht="15.75" x14ac:dyDescent="0.25">
      <c r="A57" s="68">
        <v>42765</v>
      </c>
      <c r="B57" s="266" t="s">
        <v>147</v>
      </c>
      <c r="C57" s="266" t="s">
        <v>143</v>
      </c>
      <c r="D57" s="266" t="s">
        <v>145</v>
      </c>
      <c r="E57" s="67">
        <v>1</v>
      </c>
      <c r="F57" s="266" t="s">
        <v>175</v>
      </c>
      <c r="G57" s="216">
        <v>23</v>
      </c>
      <c r="H57" s="268"/>
      <c r="I57" s="268">
        <v>1</v>
      </c>
      <c r="J57" s="268"/>
      <c r="K57" s="268"/>
      <c r="L57" s="268"/>
      <c r="M57" s="67">
        <v>26</v>
      </c>
      <c r="N57" s="67">
        <v>22</v>
      </c>
      <c r="O57" s="67"/>
      <c r="P57" s="67">
        <v>0</v>
      </c>
      <c r="Q57" s="67">
        <v>0</v>
      </c>
      <c r="R57" s="67">
        <v>0</v>
      </c>
      <c r="S57" s="67"/>
      <c r="T57" s="67"/>
      <c r="U57" s="67"/>
      <c r="V57" s="67"/>
      <c r="W57" s="67"/>
      <c r="X57" s="67"/>
      <c r="Y57" s="67"/>
      <c r="Z57" s="67"/>
      <c r="AA57" s="67"/>
      <c r="AB57" s="67">
        <v>2</v>
      </c>
      <c r="AC57" s="67"/>
      <c r="AD57" s="67">
        <v>25</v>
      </c>
      <c r="AE57" s="67"/>
      <c r="AF57" s="67">
        <v>35</v>
      </c>
      <c r="AG57" s="67"/>
      <c r="AH57" s="67">
        <v>0</v>
      </c>
      <c r="AI57" s="67"/>
      <c r="AJ57" s="67">
        <v>0</v>
      </c>
      <c r="AK57" s="67"/>
      <c r="AL57" s="67">
        <v>0</v>
      </c>
      <c r="AM57" s="67"/>
      <c r="AN57" s="67">
        <v>1</v>
      </c>
      <c r="AO57" s="580"/>
    </row>
    <row r="58" spans="1:262" ht="15.75" x14ac:dyDescent="0.25">
      <c r="A58" s="68">
        <v>42765</v>
      </c>
      <c r="B58" s="266" t="s">
        <v>147</v>
      </c>
      <c r="C58" s="266" t="s">
        <v>143</v>
      </c>
      <c r="D58" s="266" t="s">
        <v>145</v>
      </c>
      <c r="E58" s="67">
        <v>1</v>
      </c>
      <c r="F58" s="266" t="s">
        <v>156</v>
      </c>
      <c r="G58" s="216">
        <v>23</v>
      </c>
      <c r="H58" s="268"/>
      <c r="I58" s="268">
        <v>1</v>
      </c>
      <c r="J58" s="268"/>
      <c r="K58" s="268"/>
      <c r="L58" s="268"/>
      <c r="M58" s="67">
        <v>24</v>
      </c>
      <c r="N58" s="67">
        <v>44</v>
      </c>
      <c r="O58" s="67">
        <v>24</v>
      </c>
      <c r="P58" s="67">
        <v>0</v>
      </c>
      <c r="Q58" s="67">
        <v>0</v>
      </c>
      <c r="R58" s="67">
        <v>0</v>
      </c>
      <c r="S58" s="67">
        <v>7.5</v>
      </c>
      <c r="T58" s="67"/>
      <c r="U58" s="67"/>
      <c r="V58" s="67"/>
      <c r="W58" s="67"/>
      <c r="X58" s="67"/>
      <c r="Y58" s="67"/>
      <c r="Z58" s="67">
        <v>9</v>
      </c>
      <c r="AA58" s="67"/>
      <c r="AB58" s="67">
        <v>12</v>
      </c>
      <c r="AC58" s="67"/>
      <c r="AD58" s="67">
        <v>2</v>
      </c>
      <c r="AE58" s="67"/>
      <c r="AF58" s="67">
        <v>1</v>
      </c>
      <c r="AG58" s="67"/>
      <c r="AH58" s="67">
        <v>0</v>
      </c>
      <c r="AI58" s="67"/>
      <c r="AJ58" s="67">
        <v>0</v>
      </c>
      <c r="AK58" s="67"/>
      <c r="AL58" s="67">
        <v>0</v>
      </c>
      <c r="AM58" s="67"/>
      <c r="AN58" s="67">
        <v>2</v>
      </c>
      <c r="AO58" s="580"/>
    </row>
    <row r="59" spans="1:262" ht="15.75" x14ac:dyDescent="0.25">
      <c r="A59" s="68">
        <v>42765</v>
      </c>
      <c r="B59" s="266" t="s">
        <v>147</v>
      </c>
      <c r="C59" s="266" t="s">
        <v>143</v>
      </c>
      <c r="D59" s="266" t="s">
        <v>145</v>
      </c>
      <c r="E59" s="268">
        <v>1</v>
      </c>
      <c r="F59" s="266" t="s">
        <v>176</v>
      </c>
      <c r="G59" s="216">
        <v>23</v>
      </c>
      <c r="H59" s="268"/>
      <c r="I59" s="268">
        <v>1</v>
      </c>
      <c r="J59" s="268"/>
      <c r="K59" s="268"/>
      <c r="L59" s="268"/>
      <c r="M59" s="67">
        <v>36</v>
      </c>
      <c r="N59" s="67">
        <v>29</v>
      </c>
      <c r="O59" s="67"/>
      <c r="P59" s="67">
        <v>17.5</v>
      </c>
      <c r="Q59" s="67">
        <v>1.5</v>
      </c>
      <c r="R59" s="67">
        <v>0</v>
      </c>
      <c r="S59" s="67">
        <v>0</v>
      </c>
      <c r="T59" s="67">
        <v>0</v>
      </c>
      <c r="U59" s="67">
        <v>0</v>
      </c>
      <c r="V59" s="67"/>
      <c r="W59" s="67"/>
      <c r="X59" s="67"/>
      <c r="Y59" s="67"/>
      <c r="Z59" s="67">
        <v>23</v>
      </c>
      <c r="AA59" s="67"/>
      <c r="AB59" s="67">
        <v>8</v>
      </c>
      <c r="AC59" s="67"/>
      <c r="AD59" s="67">
        <v>0</v>
      </c>
      <c r="AE59" s="67"/>
      <c r="AF59" s="67">
        <v>4</v>
      </c>
      <c r="AG59" s="67"/>
      <c r="AH59" s="67">
        <v>0</v>
      </c>
      <c r="AI59" s="67"/>
      <c r="AJ59" s="67">
        <v>0</v>
      </c>
      <c r="AK59" s="67"/>
      <c r="AL59" s="67">
        <v>0</v>
      </c>
      <c r="AM59" s="67"/>
      <c r="AN59" s="67">
        <v>0</v>
      </c>
      <c r="AO59" s="580"/>
    </row>
    <row r="60" spans="1:262" ht="15.75" x14ac:dyDescent="0.25">
      <c r="A60" s="68">
        <v>42765</v>
      </c>
      <c r="B60" s="266" t="s">
        <v>147</v>
      </c>
      <c r="C60" s="266" t="s">
        <v>143</v>
      </c>
      <c r="D60" s="266" t="s">
        <v>145</v>
      </c>
      <c r="E60" s="268">
        <v>1</v>
      </c>
      <c r="F60" s="266" t="s">
        <v>177</v>
      </c>
      <c r="G60" s="216">
        <v>23</v>
      </c>
      <c r="H60" s="268"/>
      <c r="I60" s="268">
        <v>1</v>
      </c>
      <c r="J60" s="268"/>
      <c r="K60" s="268"/>
      <c r="L60" s="268"/>
      <c r="M60" s="67">
        <v>10</v>
      </c>
      <c r="N60" s="67">
        <v>65</v>
      </c>
      <c r="O60" s="67">
        <v>10</v>
      </c>
      <c r="P60" s="67">
        <v>0</v>
      </c>
      <c r="Q60" s="67">
        <v>4</v>
      </c>
      <c r="R60" s="67">
        <v>6</v>
      </c>
      <c r="S60" s="67">
        <v>0</v>
      </c>
      <c r="T60" s="67">
        <v>20</v>
      </c>
      <c r="U60" s="67"/>
      <c r="V60" s="67"/>
      <c r="W60" s="67"/>
      <c r="X60" s="67"/>
      <c r="Y60" s="67"/>
      <c r="Z60" s="67">
        <v>17</v>
      </c>
      <c r="AA60" s="67"/>
      <c r="AB60" s="67">
        <v>8</v>
      </c>
      <c r="AC60" s="67"/>
      <c r="AD60" s="67">
        <v>0</v>
      </c>
      <c r="AE60" s="67">
        <v>0</v>
      </c>
      <c r="AF60" s="67">
        <v>0</v>
      </c>
      <c r="AG60" s="67"/>
      <c r="AH60" s="67">
        <v>0</v>
      </c>
      <c r="AI60" s="67"/>
      <c r="AJ60" s="67">
        <v>0</v>
      </c>
      <c r="AK60" s="67"/>
      <c r="AL60" s="67">
        <v>0</v>
      </c>
      <c r="AM60" s="67"/>
      <c r="AN60" s="67">
        <v>0</v>
      </c>
      <c r="AO60" s="580"/>
    </row>
    <row r="61" spans="1:262" ht="15.75" x14ac:dyDescent="0.25">
      <c r="A61" s="68">
        <v>42765</v>
      </c>
      <c r="B61" s="266" t="s">
        <v>147</v>
      </c>
      <c r="C61" s="266" t="s">
        <v>143</v>
      </c>
      <c r="D61" s="266" t="s">
        <v>145</v>
      </c>
      <c r="E61" s="268">
        <v>1</v>
      </c>
      <c r="F61" s="266" t="s">
        <v>159</v>
      </c>
      <c r="G61" s="216">
        <v>23</v>
      </c>
      <c r="H61" s="268"/>
      <c r="I61" s="268">
        <v>1</v>
      </c>
      <c r="J61" s="268"/>
      <c r="K61" s="268"/>
      <c r="L61" s="268"/>
      <c r="M61" s="67">
        <v>20</v>
      </c>
      <c r="N61" s="67">
        <v>36</v>
      </c>
      <c r="O61" s="67">
        <v>20</v>
      </c>
      <c r="P61" s="67">
        <v>0</v>
      </c>
      <c r="Q61" s="67">
        <v>0</v>
      </c>
      <c r="R61" s="67">
        <v>0</v>
      </c>
      <c r="S61" s="67"/>
      <c r="T61" s="67"/>
      <c r="U61" s="67"/>
      <c r="V61" s="67"/>
      <c r="W61" s="67"/>
      <c r="X61" s="67"/>
      <c r="Y61" s="67"/>
      <c r="Z61" s="67">
        <v>18</v>
      </c>
      <c r="AA61" s="67"/>
      <c r="AB61" s="67">
        <v>11</v>
      </c>
      <c r="AC61" s="67"/>
      <c r="AD61" s="67">
        <v>8</v>
      </c>
      <c r="AE61" s="67"/>
      <c r="AF61" s="67">
        <v>0</v>
      </c>
      <c r="AG61" s="67"/>
      <c r="AH61" s="67">
        <v>0</v>
      </c>
      <c r="AI61" s="67"/>
      <c r="AJ61" s="67">
        <v>0</v>
      </c>
      <c r="AK61" s="67"/>
      <c r="AL61" s="67">
        <v>0</v>
      </c>
      <c r="AM61" s="67"/>
      <c r="AN61" s="67">
        <v>3</v>
      </c>
      <c r="AO61" s="580"/>
    </row>
    <row r="62" spans="1:262" ht="15.75" x14ac:dyDescent="0.25">
      <c r="A62" s="68">
        <v>42765</v>
      </c>
      <c r="B62" s="266" t="s">
        <v>147</v>
      </c>
      <c r="C62" s="266" t="s">
        <v>143</v>
      </c>
      <c r="D62" s="266" t="s">
        <v>145</v>
      </c>
      <c r="E62" s="268">
        <v>1</v>
      </c>
      <c r="F62" s="266" t="s">
        <v>178</v>
      </c>
      <c r="G62" s="216">
        <v>23</v>
      </c>
      <c r="H62" s="268"/>
      <c r="I62" s="268">
        <v>1</v>
      </c>
      <c r="J62" s="268"/>
      <c r="K62" s="268"/>
      <c r="L62" s="268"/>
      <c r="M62" s="67">
        <v>30</v>
      </c>
      <c r="N62" s="67">
        <v>29</v>
      </c>
      <c r="O62" s="67"/>
      <c r="P62" s="67">
        <v>6</v>
      </c>
      <c r="Q62" s="67">
        <v>20</v>
      </c>
      <c r="R62" s="67">
        <v>0</v>
      </c>
      <c r="S62" s="67"/>
      <c r="T62" s="67"/>
      <c r="U62" s="67"/>
      <c r="V62" s="67"/>
      <c r="W62" s="67"/>
      <c r="X62" s="67"/>
      <c r="Y62" s="67"/>
      <c r="Z62" s="67">
        <v>37</v>
      </c>
      <c r="AA62" s="67"/>
      <c r="AB62" s="67">
        <v>30</v>
      </c>
      <c r="AC62" s="67"/>
      <c r="AD62" s="67">
        <v>5</v>
      </c>
      <c r="AE62" s="67"/>
      <c r="AF62" s="67">
        <v>7</v>
      </c>
      <c r="AG62" s="67"/>
      <c r="AH62" s="67">
        <v>0</v>
      </c>
      <c r="AI62" s="67"/>
      <c r="AJ62" s="67">
        <v>0</v>
      </c>
      <c r="AK62" s="67"/>
      <c r="AL62" s="67">
        <v>0</v>
      </c>
      <c r="AM62" s="67"/>
      <c r="AN62" s="67">
        <v>0</v>
      </c>
      <c r="AO62" s="580"/>
    </row>
    <row r="63" spans="1:262" ht="15.75" x14ac:dyDescent="0.25">
      <c r="A63" s="68">
        <v>42765</v>
      </c>
      <c r="B63" s="266" t="s">
        <v>147</v>
      </c>
      <c r="C63" s="266" t="s">
        <v>143</v>
      </c>
      <c r="D63" s="266" t="s">
        <v>145</v>
      </c>
      <c r="E63" s="268">
        <v>1</v>
      </c>
      <c r="F63" s="266" t="s">
        <v>179</v>
      </c>
      <c r="G63" s="216">
        <v>23</v>
      </c>
      <c r="H63" s="268"/>
      <c r="I63" s="268">
        <v>1</v>
      </c>
      <c r="J63" s="268"/>
      <c r="K63" s="268"/>
      <c r="L63" s="268"/>
      <c r="M63" s="67">
        <v>24</v>
      </c>
      <c r="N63" s="67">
        <v>41</v>
      </c>
      <c r="O63" s="67">
        <v>24</v>
      </c>
      <c r="P63" s="67">
        <v>4.5</v>
      </c>
      <c r="Q63" s="67">
        <v>0</v>
      </c>
      <c r="R63" s="67">
        <v>0</v>
      </c>
      <c r="S63" s="67"/>
      <c r="T63" s="67"/>
      <c r="U63" s="67"/>
      <c r="V63" s="67"/>
      <c r="W63" s="67"/>
      <c r="X63" s="67"/>
      <c r="Y63" s="67"/>
      <c r="Z63" s="67">
        <v>23</v>
      </c>
      <c r="AA63" s="67"/>
      <c r="AB63" s="67">
        <v>40</v>
      </c>
      <c r="AC63" s="67"/>
      <c r="AD63" s="67">
        <v>1</v>
      </c>
      <c r="AE63" s="67"/>
      <c r="AF63" s="67">
        <v>0</v>
      </c>
      <c r="AG63" s="67"/>
      <c r="AH63" s="67">
        <v>0</v>
      </c>
      <c r="AI63" s="67"/>
      <c r="AJ63" s="67">
        <v>0</v>
      </c>
      <c r="AK63" s="67"/>
      <c r="AL63" s="67">
        <v>0</v>
      </c>
      <c r="AM63" s="67"/>
      <c r="AN63" s="67">
        <v>1</v>
      </c>
      <c r="AO63" s="580"/>
    </row>
    <row r="64" spans="1:262" ht="15.75" x14ac:dyDescent="0.25">
      <c r="A64" s="68">
        <v>42765</v>
      </c>
      <c r="B64" s="266" t="s">
        <v>147</v>
      </c>
      <c r="C64" s="266" t="s">
        <v>143</v>
      </c>
      <c r="D64" s="266" t="s">
        <v>145</v>
      </c>
      <c r="E64" s="268">
        <v>1</v>
      </c>
      <c r="F64" s="266" t="s">
        <v>162</v>
      </c>
      <c r="G64" s="216">
        <v>23</v>
      </c>
      <c r="H64" s="268"/>
      <c r="I64" s="268">
        <v>1</v>
      </c>
      <c r="J64" s="268"/>
      <c r="K64" s="268"/>
      <c r="L64" s="268"/>
      <c r="M64" s="67">
        <v>5</v>
      </c>
      <c r="N64" s="67">
        <v>18</v>
      </c>
      <c r="O64" s="67">
        <v>5</v>
      </c>
      <c r="P64" s="67"/>
      <c r="Q64" s="67"/>
      <c r="R64" s="67"/>
      <c r="S64" s="67"/>
      <c r="T64" s="67"/>
      <c r="U64" s="67"/>
      <c r="V64" s="67"/>
      <c r="W64" s="67"/>
      <c r="X64" s="67"/>
      <c r="Y64" s="67"/>
      <c r="Z64" s="67">
        <v>23</v>
      </c>
      <c r="AA64" s="67"/>
      <c r="AB64" s="67">
        <v>0</v>
      </c>
      <c r="AC64" s="67">
        <v>0</v>
      </c>
      <c r="AD64" s="67">
        <v>0</v>
      </c>
      <c r="AE64" s="67">
        <v>0</v>
      </c>
      <c r="AF64" s="67">
        <v>1</v>
      </c>
      <c r="AG64" s="67"/>
      <c r="AH64" s="67">
        <v>0</v>
      </c>
      <c r="AI64" s="67"/>
      <c r="AJ64" s="67">
        <v>0</v>
      </c>
      <c r="AK64" s="67"/>
      <c r="AL64" s="67">
        <v>0</v>
      </c>
      <c r="AM64" s="67"/>
      <c r="AN64" s="67">
        <v>0</v>
      </c>
      <c r="AO64" s="580"/>
    </row>
    <row r="65" spans="1:41" ht="15.75" x14ac:dyDescent="0.25">
      <c r="A65" s="68">
        <v>42765</v>
      </c>
      <c r="B65" s="266" t="s">
        <v>147</v>
      </c>
      <c r="C65" s="266" t="s">
        <v>143</v>
      </c>
      <c r="D65" s="266" t="s">
        <v>145</v>
      </c>
      <c r="E65" s="268">
        <v>1</v>
      </c>
      <c r="F65" s="266" t="s">
        <v>180</v>
      </c>
      <c r="G65" s="216">
        <v>23</v>
      </c>
      <c r="H65" s="268"/>
      <c r="I65" s="268">
        <v>1</v>
      </c>
      <c r="J65" s="268"/>
      <c r="K65" s="268"/>
      <c r="L65" s="268"/>
      <c r="M65" s="67">
        <v>30</v>
      </c>
      <c r="N65" s="67">
        <v>68</v>
      </c>
      <c r="O65" s="67"/>
      <c r="P65" s="67">
        <v>0</v>
      </c>
      <c r="Q65" s="67">
        <v>0</v>
      </c>
      <c r="R65" s="67">
        <v>5</v>
      </c>
      <c r="S65" s="67"/>
      <c r="T65" s="67"/>
      <c r="U65" s="67"/>
      <c r="V65" s="67"/>
      <c r="W65" s="67"/>
      <c r="X65" s="67"/>
      <c r="Y65" s="67"/>
      <c r="Z65" s="67">
        <v>83</v>
      </c>
      <c r="AA65" s="67"/>
      <c r="AB65" s="67">
        <v>41</v>
      </c>
      <c r="AC65" s="67"/>
      <c r="AD65" s="67">
        <v>0</v>
      </c>
      <c r="AE65" s="67">
        <v>0</v>
      </c>
      <c r="AF65" s="67">
        <v>2</v>
      </c>
      <c r="AG65" s="67"/>
      <c r="AH65" s="67">
        <v>0</v>
      </c>
      <c r="AI65" s="67"/>
      <c r="AJ65" s="67">
        <v>0</v>
      </c>
      <c r="AK65" s="67"/>
      <c r="AL65" s="67">
        <v>0</v>
      </c>
      <c r="AM65" s="67"/>
      <c r="AN65" s="67">
        <v>1</v>
      </c>
      <c r="AO65" s="580"/>
    </row>
    <row r="66" spans="1:41" ht="15.75" x14ac:dyDescent="0.25">
      <c r="A66" s="68">
        <v>42765</v>
      </c>
      <c r="B66" s="266" t="s">
        <v>147</v>
      </c>
      <c r="C66" s="269" t="s">
        <v>143</v>
      </c>
      <c r="D66" s="269" t="s">
        <v>145</v>
      </c>
      <c r="E66" s="268">
        <v>1</v>
      </c>
      <c r="F66" s="266" t="s">
        <v>164</v>
      </c>
      <c r="G66" s="216">
        <v>23</v>
      </c>
      <c r="H66" s="268"/>
      <c r="I66" s="268">
        <v>1</v>
      </c>
      <c r="J66" s="268"/>
      <c r="K66" s="268"/>
      <c r="L66" s="268"/>
      <c r="M66" s="67">
        <v>35</v>
      </c>
      <c r="N66" s="67">
        <v>33</v>
      </c>
      <c r="O66" s="67"/>
      <c r="P66" s="67">
        <v>0</v>
      </c>
      <c r="Q66" s="67">
        <v>0</v>
      </c>
      <c r="R66" s="67">
        <v>2</v>
      </c>
      <c r="S66" s="67">
        <v>4</v>
      </c>
      <c r="T66" s="67">
        <v>0</v>
      </c>
      <c r="U66" s="67"/>
      <c r="V66" s="67"/>
      <c r="W66" s="67"/>
      <c r="X66" s="67"/>
      <c r="Y66" s="67"/>
      <c r="Z66" s="67">
        <v>42</v>
      </c>
      <c r="AA66" s="67"/>
      <c r="AB66" s="67">
        <v>60</v>
      </c>
      <c r="AC66" s="67"/>
      <c r="AD66" s="67">
        <v>0</v>
      </c>
      <c r="AE66" s="67">
        <v>0</v>
      </c>
      <c r="AF66" s="67">
        <v>1</v>
      </c>
      <c r="AG66" s="67"/>
      <c r="AH66" s="67">
        <v>0</v>
      </c>
      <c r="AI66" s="67"/>
      <c r="AJ66" s="67">
        <v>0</v>
      </c>
      <c r="AK66" s="67"/>
      <c r="AL66" s="67">
        <v>0</v>
      </c>
      <c r="AM66" s="67"/>
      <c r="AN66" s="67">
        <v>0</v>
      </c>
      <c r="AO66" s="580"/>
    </row>
    <row r="67" spans="1:41" ht="15.75" x14ac:dyDescent="0.25">
      <c r="A67" s="68">
        <v>42765</v>
      </c>
      <c r="B67" s="266" t="s">
        <v>147</v>
      </c>
      <c r="C67" s="269" t="s">
        <v>143</v>
      </c>
      <c r="D67" s="269" t="s">
        <v>145</v>
      </c>
      <c r="E67" s="268">
        <v>1</v>
      </c>
      <c r="F67" s="266" t="s">
        <v>165</v>
      </c>
      <c r="G67" s="216">
        <v>23</v>
      </c>
      <c r="H67" s="268"/>
      <c r="I67" s="268">
        <v>1</v>
      </c>
      <c r="J67" s="268"/>
      <c r="K67" s="268"/>
      <c r="L67" s="268"/>
      <c r="M67" s="67">
        <v>56</v>
      </c>
      <c r="N67" s="67">
        <v>35</v>
      </c>
      <c r="O67" s="67"/>
      <c r="P67" s="67">
        <v>0</v>
      </c>
      <c r="Q67" s="67">
        <v>0</v>
      </c>
      <c r="R67" s="67">
        <v>0</v>
      </c>
      <c r="S67" s="67">
        <v>0</v>
      </c>
      <c r="T67" s="67">
        <v>5</v>
      </c>
      <c r="U67" s="67"/>
      <c r="V67" s="67"/>
      <c r="W67" s="67"/>
      <c r="X67" s="67"/>
      <c r="Y67" s="67"/>
      <c r="Z67" s="67">
        <v>59</v>
      </c>
      <c r="AA67" s="67"/>
      <c r="AB67" s="67">
        <v>82</v>
      </c>
      <c r="AC67" s="67"/>
      <c r="AD67" s="67">
        <v>1</v>
      </c>
      <c r="AE67" s="67"/>
      <c r="AF67" s="67">
        <v>1</v>
      </c>
      <c r="AG67" s="67"/>
      <c r="AH67" s="67">
        <v>0</v>
      </c>
      <c r="AI67" s="67"/>
      <c r="AJ67" s="67">
        <v>0</v>
      </c>
      <c r="AK67" s="67"/>
      <c r="AL67" s="67">
        <v>0</v>
      </c>
      <c r="AM67" s="67"/>
      <c r="AN67" s="67">
        <v>4</v>
      </c>
      <c r="AO67" s="580"/>
    </row>
    <row r="68" spans="1:41" ht="15.75" x14ac:dyDescent="0.25">
      <c r="A68" s="68">
        <v>42765</v>
      </c>
      <c r="B68" s="266" t="s">
        <v>147</v>
      </c>
      <c r="C68" s="266" t="s">
        <v>143</v>
      </c>
      <c r="D68" s="266" t="s">
        <v>145</v>
      </c>
      <c r="E68" s="268">
        <v>1</v>
      </c>
      <c r="F68" s="266" t="s">
        <v>181</v>
      </c>
      <c r="G68" s="216">
        <v>23</v>
      </c>
      <c r="H68" s="268"/>
      <c r="I68" s="268">
        <v>1</v>
      </c>
      <c r="J68" s="268"/>
      <c r="K68" s="268"/>
      <c r="L68" s="268"/>
      <c r="M68" s="67">
        <v>73</v>
      </c>
      <c r="N68" s="67">
        <v>54</v>
      </c>
      <c r="O68" s="67"/>
      <c r="P68" s="67">
        <v>10</v>
      </c>
      <c r="Q68" s="67">
        <v>0</v>
      </c>
      <c r="R68" s="67">
        <v>0</v>
      </c>
      <c r="S68" s="67">
        <v>0</v>
      </c>
      <c r="T68" s="67">
        <v>0</v>
      </c>
      <c r="U68" s="67">
        <v>0</v>
      </c>
      <c r="V68" s="67">
        <v>0</v>
      </c>
      <c r="W68" s="67">
        <v>0</v>
      </c>
      <c r="X68" s="67">
        <v>0</v>
      </c>
      <c r="Y68" s="67">
        <v>0</v>
      </c>
      <c r="Z68" s="67">
        <v>1</v>
      </c>
      <c r="AA68" s="67"/>
      <c r="AB68" s="67">
        <v>63</v>
      </c>
      <c r="AC68" s="67"/>
      <c r="AD68" s="67">
        <v>7</v>
      </c>
      <c r="AE68" s="67"/>
      <c r="AF68" s="67">
        <v>0</v>
      </c>
      <c r="AG68" s="67"/>
      <c r="AH68" s="67">
        <v>0</v>
      </c>
      <c r="AI68" s="67"/>
      <c r="AJ68" s="67">
        <v>0</v>
      </c>
      <c r="AK68" s="67"/>
      <c r="AL68" s="67">
        <v>0</v>
      </c>
      <c r="AM68" s="67"/>
      <c r="AN68" s="67">
        <v>1</v>
      </c>
      <c r="AO68" s="580"/>
    </row>
    <row r="69" spans="1:41" ht="15.75" x14ac:dyDescent="0.25">
      <c r="A69" s="68">
        <v>42765</v>
      </c>
      <c r="B69" s="266" t="s">
        <v>147</v>
      </c>
      <c r="C69" s="266" t="s">
        <v>143</v>
      </c>
      <c r="D69" s="266" t="s">
        <v>145</v>
      </c>
      <c r="E69" s="268">
        <v>1</v>
      </c>
      <c r="F69" s="266" t="s">
        <v>182</v>
      </c>
      <c r="G69" s="216">
        <v>23</v>
      </c>
      <c r="H69" s="268"/>
      <c r="I69" s="268">
        <v>1</v>
      </c>
      <c r="J69" s="268"/>
      <c r="K69" s="268"/>
      <c r="L69" s="268"/>
      <c r="M69" s="67">
        <v>24</v>
      </c>
      <c r="N69" s="67">
        <v>13</v>
      </c>
      <c r="O69" s="67">
        <v>24</v>
      </c>
      <c r="P69" s="67">
        <v>0</v>
      </c>
      <c r="Q69" s="67">
        <v>0</v>
      </c>
      <c r="R69" s="67">
        <v>5</v>
      </c>
      <c r="S69" s="67"/>
      <c r="T69" s="67"/>
      <c r="U69" s="67"/>
      <c r="V69" s="67"/>
      <c r="W69" s="67"/>
      <c r="X69" s="67"/>
      <c r="Y69" s="67"/>
      <c r="Z69" s="67">
        <v>29</v>
      </c>
      <c r="AA69" s="67"/>
      <c r="AB69" s="67">
        <v>41</v>
      </c>
      <c r="AC69" s="67"/>
      <c r="AD69" s="67">
        <v>1</v>
      </c>
      <c r="AE69" s="67"/>
      <c r="AF69" s="67">
        <v>1</v>
      </c>
      <c r="AG69" s="67"/>
      <c r="AH69" s="67">
        <v>0</v>
      </c>
      <c r="AI69" s="67"/>
      <c r="AJ69" s="67">
        <v>0</v>
      </c>
      <c r="AK69" s="67"/>
      <c r="AL69" s="67">
        <v>0</v>
      </c>
      <c r="AM69" s="67"/>
      <c r="AN69" s="67">
        <v>0</v>
      </c>
      <c r="AO69" s="580"/>
    </row>
    <row r="70" spans="1:41" ht="15.75" x14ac:dyDescent="0.25">
      <c r="A70" s="68">
        <v>42765</v>
      </c>
      <c r="B70" s="266" t="s">
        <v>147</v>
      </c>
      <c r="C70" s="266" t="s">
        <v>143</v>
      </c>
      <c r="D70" s="266" t="s">
        <v>145</v>
      </c>
      <c r="E70" s="268">
        <v>1</v>
      </c>
      <c r="F70" s="266" t="s">
        <v>168</v>
      </c>
      <c r="G70" s="216">
        <v>23</v>
      </c>
      <c r="H70" s="268"/>
      <c r="I70" s="268">
        <v>1</v>
      </c>
      <c r="J70" s="268"/>
      <c r="K70" s="268"/>
      <c r="L70" s="268"/>
      <c r="M70" s="67">
        <v>12</v>
      </c>
      <c r="N70" s="67">
        <v>47</v>
      </c>
      <c r="O70" s="67">
        <v>12</v>
      </c>
      <c r="P70" s="67"/>
      <c r="Q70" s="67"/>
      <c r="R70" s="67"/>
      <c r="S70" s="67"/>
      <c r="T70" s="67"/>
      <c r="U70" s="67"/>
      <c r="V70" s="67"/>
      <c r="W70" s="67"/>
      <c r="X70" s="67"/>
      <c r="Y70" s="67"/>
      <c r="Z70" s="67">
        <v>60</v>
      </c>
      <c r="AA70" s="67"/>
      <c r="AB70" s="67">
        <v>13</v>
      </c>
      <c r="AC70" s="67"/>
      <c r="AD70" s="67">
        <v>0</v>
      </c>
      <c r="AE70" s="67">
        <v>0</v>
      </c>
      <c r="AF70" s="67">
        <v>0</v>
      </c>
      <c r="AG70" s="67"/>
      <c r="AH70" s="67">
        <v>0</v>
      </c>
      <c r="AI70" s="67"/>
      <c r="AJ70" s="67">
        <v>0</v>
      </c>
      <c r="AK70" s="67"/>
      <c r="AL70" s="67">
        <v>0</v>
      </c>
      <c r="AM70" s="67"/>
      <c r="AN70" s="67">
        <v>3</v>
      </c>
      <c r="AO70" s="580"/>
    </row>
    <row r="71" spans="1:41" ht="15.75" x14ac:dyDescent="0.25">
      <c r="A71" s="68">
        <v>42765</v>
      </c>
      <c r="B71" s="266" t="s">
        <v>147</v>
      </c>
      <c r="C71" s="266" t="s">
        <v>143</v>
      </c>
      <c r="D71" s="266" t="s">
        <v>145</v>
      </c>
      <c r="E71" s="268">
        <v>1</v>
      </c>
      <c r="F71" s="266" t="s">
        <v>183</v>
      </c>
      <c r="G71" s="216">
        <v>23</v>
      </c>
      <c r="H71" s="268"/>
      <c r="I71" s="268">
        <v>1</v>
      </c>
      <c r="J71" s="268"/>
      <c r="K71" s="268"/>
      <c r="L71" s="268"/>
      <c r="M71" s="67">
        <v>22</v>
      </c>
      <c r="N71" s="67">
        <v>25</v>
      </c>
      <c r="O71" s="67">
        <v>22</v>
      </c>
      <c r="P71" s="67">
        <v>0</v>
      </c>
      <c r="Q71" s="67"/>
      <c r="R71" s="67"/>
      <c r="S71" s="67"/>
      <c r="T71" s="67"/>
      <c r="U71" s="67"/>
      <c r="V71" s="67"/>
      <c r="W71" s="67"/>
      <c r="X71" s="67"/>
      <c r="Y71" s="67"/>
      <c r="Z71" s="67">
        <v>56</v>
      </c>
      <c r="AA71" s="67"/>
      <c r="AB71" s="67">
        <v>69</v>
      </c>
      <c r="AC71" s="67"/>
      <c r="AD71" s="67">
        <v>1</v>
      </c>
      <c r="AE71" s="67"/>
      <c r="AF71" s="67">
        <v>3</v>
      </c>
      <c r="AG71" s="67"/>
      <c r="AH71" s="67">
        <v>0</v>
      </c>
      <c r="AI71" s="67"/>
      <c r="AJ71" s="67">
        <v>0</v>
      </c>
      <c r="AK71" s="67"/>
      <c r="AL71" s="67">
        <v>0</v>
      </c>
      <c r="AM71" s="67"/>
      <c r="AN71" s="67">
        <v>0</v>
      </c>
      <c r="AO71" s="580"/>
    </row>
    <row r="72" spans="1:41" ht="15.75" x14ac:dyDescent="0.25">
      <c r="A72" s="68">
        <v>42765</v>
      </c>
      <c r="B72" s="266" t="s">
        <v>147</v>
      </c>
      <c r="C72" s="266" t="s">
        <v>143</v>
      </c>
      <c r="D72" s="266" t="s">
        <v>145</v>
      </c>
      <c r="E72" s="268">
        <v>1</v>
      </c>
      <c r="F72" s="266" t="s">
        <v>184</v>
      </c>
      <c r="G72" s="216">
        <v>23</v>
      </c>
      <c r="H72" s="268"/>
      <c r="I72" s="268">
        <v>1</v>
      </c>
      <c r="J72" s="268"/>
      <c r="K72" s="268"/>
      <c r="L72" s="268"/>
      <c r="M72" s="67">
        <v>45</v>
      </c>
      <c r="N72" s="67">
        <v>73</v>
      </c>
      <c r="O72" s="67"/>
      <c r="P72" s="67">
        <v>1.7</v>
      </c>
      <c r="Q72" s="67">
        <v>0</v>
      </c>
      <c r="R72" s="67">
        <v>3</v>
      </c>
      <c r="S72" s="67">
        <v>0</v>
      </c>
      <c r="T72" s="67">
        <v>0</v>
      </c>
      <c r="U72" s="67">
        <v>0</v>
      </c>
      <c r="V72" s="67"/>
      <c r="W72" s="67"/>
      <c r="X72" s="67"/>
      <c r="Y72" s="67"/>
      <c r="Z72" s="67">
        <v>8</v>
      </c>
      <c r="AA72" s="67"/>
      <c r="AB72" s="67">
        <v>125</v>
      </c>
      <c r="AC72" s="67"/>
      <c r="AD72" s="67">
        <v>1</v>
      </c>
      <c r="AE72" s="67"/>
      <c r="AF72" s="67">
        <v>3</v>
      </c>
      <c r="AG72" s="67"/>
      <c r="AH72" s="67">
        <v>0</v>
      </c>
      <c r="AI72" s="67"/>
      <c r="AJ72" s="67">
        <v>0</v>
      </c>
      <c r="AK72" s="67"/>
      <c r="AL72" s="67">
        <v>0</v>
      </c>
      <c r="AM72" s="67"/>
      <c r="AN72" s="67">
        <v>0</v>
      </c>
      <c r="AO72" s="580"/>
    </row>
    <row r="73" spans="1:41" ht="15.75" x14ac:dyDescent="0.25">
      <c r="A73" s="68">
        <v>42765</v>
      </c>
      <c r="B73" s="266" t="s">
        <v>147</v>
      </c>
      <c r="C73" s="266" t="s">
        <v>143</v>
      </c>
      <c r="D73" s="266" t="s">
        <v>145</v>
      </c>
      <c r="E73" s="266">
        <v>1</v>
      </c>
      <c r="F73" s="266" t="s">
        <v>171</v>
      </c>
      <c r="G73" s="323">
        <v>23</v>
      </c>
      <c r="H73" s="266"/>
      <c r="I73" s="270">
        <v>1</v>
      </c>
      <c r="J73" s="270"/>
      <c r="K73" s="270"/>
      <c r="L73" s="270"/>
      <c r="M73" s="266">
        <v>38</v>
      </c>
      <c r="N73" s="270">
        <v>18</v>
      </c>
      <c r="O73" s="271"/>
      <c r="P73" s="266"/>
      <c r="Q73" s="266"/>
      <c r="R73" s="266"/>
      <c r="S73" s="266"/>
      <c r="T73" s="266"/>
      <c r="U73" s="266"/>
      <c r="V73" s="266"/>
      <c r="W73" s="266"/>
      <c r="X73" s="266"/>
      <c r="Y73" s="266"/>
      <c r="Z73" s="270">
        <v>27</v>
      </c>
      <c r="AA73" s="270"/>
      <c r="AB73" s="270">
        <v>28</v>
      </c>
      <c r="AC73" s="270"/>
      <c r="AD73" s="270">
        <v>1</v>
      </c>
      <c r="AE73" s="270"/>
      <c r="AF73" s="270">
        <v>2</v>
      </c>
      <c r="AG73" s="270"/>
      <c r="AH73" s="270">
        <v>0</v>
      </c>
      <c r="AI73" s="270"/>
      <c r="AJ73" s="270">
        <v>0</v>
      </c>
      <c r="AK73" s="270"/>
      <c r="AL73" s="270">
        <v>0</v>
      </c>
      <c r="AM73" s="270"/>
      <c r="AN73" s="270">
        <v>0</v>
      </c>
      <c r="AO73" s="272"/>
    </row>
    <row r="74" spans="1:41" ht="15.75" x14ac:dyDescent="0.25">
      <c r="A74" s="68">
        <v>42765</v>
      </c>
      <c r="B74" s="266" t="s">
        <v>147</v>
      </c>
      <c r="C74" s="266" t="s">
        <v>143</v>
      </c>
      <c r="D74" s="266" t="s">
        <v>145</v>
      </c>
      <c r="E74" s="266">
        <v>1</v>
      </c>
      <c r="F74" s="266" t="s">
        <v>185</v>
      </c>
      <c r="G74" s="323">
        <v>23</v>
      </c>
      <c r="H74" s="266"/>
      <c r="I74" s="270">
        <v>1</v>
      </c>
      <c r="J74" s="270"/>
      <c r="K74" s="270"/>
      <c r="L74" s="270"/>
      <c r="M74" s="266">
        <v>8</v>
      </c>
      <c r="N74" s="270">
        <v>33</v>
      </c>
      <c r="O74" s="271">
        <v>8</v>
      </c>
      <c r="P74" s="266"/>
      <c r="Q74" s="266"/>
      <c r="R74" s="266"/>
      <c r="S74" s="266"/>
      <c r="T74" s="266"/>
      <c r="U74" s="266"/>
      <c r="V74" s="266"/>
      <c r="W74" s="266"/>
      <c r="X74" s="266"/>
      <c r="Y74" s="266"/>
      <c r="Z74" s="270">
        <v>33</v>
      </c>
      <c r="AA74" s="270"/>
      <c r="AB74" s="270">
        <v>4</v>
      </c>
      <c r="AC74" s="270"/>
      <c r="AD74" s="270">
        <v>0</v>
      </c>
      <c r="AE74" s="270"/>
      <c r="AF74" s="270">
        <v>0</v>
      </c>
      <c r="AG74" s="270"/>
      <c r="AH74" s="270">
        <v>0</v>
      </c>
      <c r="AI74" s="270"/>
      <c r="AJ74" s="270">
        <v>0</v>
      </c>
      <c r="AK74" s="270"/>
      <c r="AL74" s="270">
        <v>0</v>
      </c>
      <c r="AM74" s="270"/>
      <c r="AN74" s="270">
        <v>1</v>
      </c>
      <c r="AO74" s="272"/>
    </row>
    <row r="75" spans="1:41" ht="15.75" x14ac:dyDescent="0.25">
      <c r="A75" s="68">
        <v>42765</v>
      </c>
      <c r="B75" s="266" t="s">
        <v>147</v>
      </c>
      <c r="C75" s="266" t="s">
        <v>143</v>
      </c>
      <c r="D75" s="266" t="s">
        <v>146</v>
      </c>
      <c r="E75" s="266">
        <v>1</v>
      </c>
      <c r="F75" s="266" t="s">
        <v>153</v>
      </c>
      <c r="G75" s="323">
        <v>23</v>
      </c>
      <c r="H75" s="266"/>
      <c r="I75" s="270">
        <v>1</v>
      </c>
      <c r="J75" s="270"/>
      <c r="K75" s="270"/>
      <c r="L75" s="270"/>
      <c r="M75" s="266">
        <v>50</v>
      </c>
      <c r="N75" s="270">
        <v>20</v>
      </c>
      <c r="O75" s="271"/>
      <c r="P75" s="266">
        <v>4</v>
      </c>
      <c r="Q75" s="266">
        <v>4</v>
      </c>
      <c r="R75" s="266">
        <v>0</v>
      </c>
      <c r="S75" s="266">
        <v>0</v>
      </c>
      <c r="T75" s="266">
        <v>0</v>
      </c>
      <c r="U75" s="266">
        <v>0</v>
      </c>
      <c r="V75" s="266"/>
      <c r="W75" s="266"/>
      <c r="X75" s="266"/>
      <c r="Y75" s="266"/>
      <c r="Z75" s="270">
        <v>3</v>
      </c>
      <c r="AA75" s="270"/>
      <c r="AB75" s="270">
        <v>106</v>
      </c>
      <c r="AC75" s="270"/>
      <c r="AD75" s="270">
        <v>11</v>
      </c>
      <c r="AE75" s="270"/>
      <c r="AF75" s="270">
        <v>0</v>
      </c>
      <c r="AG75" s="270"/>
      <c r="AH75" s="270">
        <v>0</v>
      </c>
      <c r="AI75" s="270"/>
      <c r="AJ75" s="270">
        <v>0</v>
      </c>
      <c r="AK75" s="270"/>
      <c r="AL75" s="270">
        <v>0</v>
      </c>
      <c r="AM75" s="270"/>
      <c r="AN75" s="270">
        <v>0</v>
      </c>
      <c r="AO75" s="272"/>
    </row>
    <row r="76" spans="1:41" ht="15.75" x14ac:dyDescent="0.25">
      <c r="A76" s="68">
        <v>42765</v>
      </c>
      <c r="B76" s="266" t="s">
        <v>147</v>
      </c>
      <c r="C76" s="266" t="s">
        <v>143</v>
      </c>
      <c r="D76" s="266" t="s">
        <v>146</v>
      </c>
      <c r="E76" s="266">
        <v>1</v>
      </c>
      <c r="F76" s="266" t="s">
        <v>174</v>
      </c>
      <c r="G76" s="323">
        <v>23</v>
      </c>
      <c r="H76" s="266"/>
      <c r="I76" s="270">
        <v>1</v>
      </c>
      <c r="J76" s="270"/>
      <c r="K76" s="270"/>
      <c r="L76" s="270"/>
      <c r="M76" s="266">
        <v>77</v>
      </c>
      <c r="N76" s="270">
        <v>61</v>
      </c>
      <c r="O76" s="271"/>
      <c r="P76" s="266">
        <v>7.5</v>
      </c>
      <c r="Q76" s="266">
        <v>9</v>
      </c>
      <c r="R76" s="266">
        <v>13.5</v>
      </c>
      <c r="S76" s="266">
        <v>0</v>
      </c>
      <c r="T76" s="266">
        <v>0</v>
      </c>
      <c r="U76" s="266">
        <v>0</v>
      </c>
      <c r="V76" s="266">
        <v>0</v>
      </c>
      <c r="W76" s="266">
        <v>0</v>
      </c>
      <c r="X76" s="266"/>
      <c r="Y76" s="266"/>
      <c r="Z76" s="270">
        <v>82</v>
      </c>
      <c r="AA76" s="270"/>
      <c r="AB76" s="270">
        <v>48</v>
      </c>
      <c r="AC76" s="270"/>
      <c r="AD76" s="270">
        <v>0</v>
      </c>
      <c r="AE76" s="270"/>
      <c r="AF76" s="270">
        <v>0</v>
      </c>
      <c r="AG76" s="270"/>
      <c r="AH76" s="270">
        <v>0</v>
      </c>
      <c r="AI76" s="270"/>
      <c r="AJ76" s="270">
        <v>0</v>
      </c>
      <c r="AK76" s="270"/>
      <c r="AL76" s="270">
        <v>0</v>
      </c>
      <c r="AM76" s="270"/>
      <c r="AN76" s="270">
        <v>5</v>
      </c>
      <c r="AO76" s="272"/>
    </row>
    <row r="77" spans="1:41" ht="15.75" x14ac:dyDescent="0.25">
      <c r="A77" s="68">
        <v>42765</v>
      </c>
      <c r="B77" s="266" t="s">
        <v>147</v>
      </c>
      <c r="C77" s="266" t="s">
        <v>143</v>
      </c>
      <c r="D77" s="266" t="s">
        <v>146</v>
      </c>
      <c r="E77" s="266">
        <v>1</v>
      </c>
      <c r="F77" s="266" t="s">
        <v>175</v>
      </c>
      <c r="G77" s="323">
        <v>23</v>
      </c>
      <c r="H77" s="266"/>
      <c r="I77" s="270">
        <v>1</v>
      </c>
      <c r="J77" s="270"/>
      <c r="K77" s="270"/>
      <c r="L77" s="270"/>
      <c r="M77" s="266">
        <v>69</v>
      </c>
      <c r="N77" s="270">
        <v>8</v>
      </c>
      <c r="O77" s="271"/>
      <c r="P77" s="266">
        <v>0</v>
      </c>
      <c r="Q77" s="266">
        <v>0</v>
      </c>
      <c r="R77" s="266">
        <v>0</v>
      </c>
      <c r="S77" s="266">
        <v>0</v>
      </c>
      <c r="T77" s="266">
        <v>0</v>
      </c>
      <c r="U77" s="266">
        <v>0</v>
      </c>
      <c r="V77" s="266">
        <v>0</v>
      </c>
      <c r="W77" s="266">
        <v>0</v>
      </c>
      <c r="X77" s="266"/>
      <c r="Y77" s="266"/>
      <c r="Z77" s="270">
        <v>0</v>
      </c>
      <c r="AA77" s="270"/>
      <c r="AB77" s="270">
        <v>12</v>
      </c>
      <c r="AC77" s="270"/>
      <c r="AD77" s="270">
        <v>0</v>
      </c>
      <c r="AE77" s="270"/>
      <c r="AF77" s="270">
        <v>2</v>
      </c>
      <c r="AG77" s="270"/>
      <c r="AH77" s="270">
        <v>0</v>
      </c>
      <c r="AI77" s="270"/>
      <c r="AJ77" s="270">
        <v>0</v>
      </c>
      <c r="AK77" s="270"/>
      <c r="AL77" s="270">
        <v>0</v>
      </c>
      <c r="AM77" s="270"/>
      <c r="AN77" s="270">
        <v>1</v>
      </c>
      <c r="AO77" s="272"/>
    </row>
    <row r="78" spans="1:41" ht="15.75" x14ac:dyDescent="0.25">
      <c r="A78" s="68">
        <v>42765</v>
      </c>
      <c r="B78" s="266" t="s">
        <v>147</v>
      </c>
      <c r="C78" s="266" t="s">
        <v>143</v>
      </c>
      <c r="D78" s="266" t="s">
        <v>146</v>
      </c>
      <c r="E78" s="266">
        <v>1</v>
      </c>
      <c r="F78" s="266" t="s">
        <v>156</v>
      </c>
      <c r="G78" s="323">
        <v>23</v>
      </c>
      <c r="H78" s="270"/>
      <c r="I78" s="270">
        <v>1</v>
      </c>
      <c r="J78" s="270"/>
      <c r="K78" s="270"/>
      <c r="L78" s="270"/>
      <c r="M78" s="266">
        <v>10</v>
      </c>
      <c r="N78" s="270">
        <v>27</v>
      </c>
      <c r="O78" s="270">
        <v>10</v>
      </c>
      <c r="P78" s="266">
        <v>0</v>
      </c>
      <c r="Q78" s="266"/>
      <c r="R78" s="266"/>
      <c r="S78" s="266"/>
      <c r="T78" s="266"/>
      <c r="U78" s="266"/>
      <c r="V78" s="266"/>
      <c r="W78" s="266"/>
      <c r="X78" s="266"/>
      <c r="Y78" s="266"/>
      <c r="Z78" s="270">
        <v>15</v>
      </c>
      <c r="AA78" s="270"/>
      <c r="AB78" s="270">
        <v>24</v>
      </c>
      <c r="AC78" s="270"/>
      <c r="AD78" s="270">
        <v>0</v>
      </c>
      <c r="AE78" s="270"/>
      <c r="AF78" s="270">
        <v>2</v>
      </c>
      <c r="AG78" s="270"/>
      <c r="AH78" s="270">
        <v>0</v>
      </c>
      <c r="AI78" s="270"/>
      <c r="AJ78" s="270">
        <v>0</v>
      </c>
      <c r="AK78" s="270"/>
      <c r="AL78" s="270">
        <v>0</v>
      </c>
      <c r="AM78" s="270"/>
      <c r="AN78" s="270">
        <v>2</v>
      </c>
      <c r="AO78" s="272"/>
    </row>
    <row r="79" spans="1:41" ht="15.75" x14ac:dyDescent="0.25">
      <c r="A79" s="68">
        <v>42765</v>
      </c>
      <c r="B79" s="266" t="s">
        <v>147</v>
      </c>
      <c r="C79" s="266" t="s">
        <v>143</v>
      </c>
      <c r="D79" s="266" t="s">
        <v>146</v>
      </c>
      <c r="E79" s="266">
        <v>1</v>
      </c>
      <c r="F79" s="266" t="s">
        <v>176</v>
      </c>
      <c r="G79" s="323">
        <v>23</v>
      </c>
      <c r="H79" s="270"/>
      <c r="I79" s="270">
        <v>1</v>
      </c>
      <c r="J79" s="270"/>
      <c r="K79" s="270"/>
      <c r="L79" s="270"/>
      <c r="M79" s="266">
        <v>46</v>
      </c>
      <c r="N79" s="270">
        <v>42</v>
      </c>
      <c r="O79" s="270"/>
      <c r="P79" s="266">
        <v>10</v>
      </c>
      <c r="Q79" s="266">
        <v>1.5</v>
      </c>
      <c r="R79" s="266">
        <v>2</v>
      </c>
      <c r="S79" s="266">
        <v>0</v>
      </c>
      <c r="T79" s="266">
        <v>0</v>
      </c>
      <c r="U79" s="266"/>
      <c r="V79" s="266"/>
      <c r="W79" s="266"/>
      <c r="X79" s="266"/>
      <c r="Y79" s="266"/>
      <c r="Z79" s="270">
        <v>18</v>
      </c>
      <c r="AA79" s="270"/>
      <c r="AB79" s="270">
        <v>27</v>
      </c>
      <c r="AC79" s="270"/>
      <c r="AD79" s="270">
        <v>0</v>
      </c>
      <c r="AE79" s="270"/>
      <c r="AF79" s="270">
        <v>0</v>
      </c>
      <c r="AG79" s="270"/>
      <c r="AH79" s="270">
        <v>0</v>
      </c>
      <c r="AI79" s="270"/>
      <c r="AJ79" s="270"/>
      <c r="AK79" s="270"/>
      <c r="AL79" s="270">
        <v>0</v>
      </c>
      <c r="AM79" s="270"/>
      <c r="AN79" s="270">
        <v>2</v>
      </c>
      <c r="AO79" s="272"/>
    </row>
    <row r="80" spans="1:41" ht="15.75" x14ac:dyDescent="0.25">
      <c r="A80" s="68">
        <v>42765</v>
      </c>
      <c r="B80" s="266" t="s">
        <v>147</v>
      </c>
      <c r="C80" s="266" t="s">
        <v>143</v>
      </c>
      <c r="D80" s="266" t="s">
        <v>146</v>
      </c>
      <c r="E80" s="266">
        <v>1</v>
      </c>
      <c r="F80" s="266" t="s">
        <v>177</v>
      </c>
      <c r="G80" s="323">
        <v>23</v>
      </c>
      <c r="H80" s="270"/>
      <c r="I80" s="270">
        <v>1</v>
      </c>
      <c r="J80" s="270"/>
      <c r="K80" s="270"/>
      <c r="L80" s="270"/>
      <c r="M80" s="266">
        <v>25</v>
      </c>
      <c r="N80" s="270">
        <v>52</v>
      </c>
      <c r="O80" s="270"/>
      <c r="P80" s="266">
        <v>2</v>
      </c>
      <c r="Q80" s="266">
        <v>12</v>
      </c>
      <c r="R80" s="266">
        <v>4</v>
      </c>
      <c r="S80" s="266">
        <v>0</v>
      </c>
      <c r="T80" s="266"/>
      <c r="U80" s="266"/>
      <c r="V80" s="266"/>
      <c r="W80" s="266"/>
      <c r="X80" s="266"/>
      <c r="Y80" s="266"/>
      <c r="Z80" s="270">
        <v>33</v>
      </c>
      <c r="AA80" s="270"/>
      <c r="AB80" s="270">
        <v>2</v>
      </c>
      <c r="AC80" s="270"/>
      <c r="AD80" s="270">
        <v>0</v>
      </c>
      <c r="AE80" s="270"/>
      <c r="AF80" s="270">
        <v>0</v>
      </c>
      <c r="AG80" s="270"/>
      <c r="AH80" s="270">
        <v>0</v>
      </c>
      <c r="AI80" s="270"/>
      <c r="AJ80" s="270">
        <v>0</v>
      </c>
      <c r="AK80" s="270"/>
      <c r="AL80" s="270">
        <v>0</v>
      </c>
      <c r="AM80" s="270"/>
      <c r="AN80" s="270">
        <v>0</v>
      </c>
      <c r="AO80" s="272"/>
    </row>
    <row r="81" spans="1:41" ht="15.75" x14ac:dyDescent="0.25">
      <c r="A81" s="68">
        <v>42765</v>
      </c>
      <c r="B81" s="266" t="s">
        <v>147</v>
      </c>
      <c r="C81" s="266" t="s">
        <v>143</v>
      </c>
      <c r="D81" s="266" t="s">
        <v>146</v>
      </c>
      <c r="E81" s="266">
        <v>1</v>
      </c>
      <c r="F81" s="266" t="s">
        <v>159</v>
      </c>
      <c r="G81" s="323">
        <v>23</v>
      </c>
      <c r="H81" s="270"/>
      <c r="I81" s="270">
        <v>1</v>
      </c>
      <c r="J81" s="270"/>
      <c r="K81" s="270"/>
      <c r="L81" s="270"/>
      <c r="M81" s="266">
        <v>33</v>
      </c>
      <c r="N81" s="270">
        <v>48</v>
      </c>
      <c r="O81" s="270"/>
      <c r="P81" s="266">
        <v>0</v>
      </c>
      <c r="Q81" s="266">
        <v>0</v>
      </c>
      <c r="R81" s="266">
        <v>0</v>
      </c>
      <c r="S81" s="266"/>
      <c r="T81" s="266"/>
      <c r="U81" s="266"/>
      <c r="V81" s="266"/>
      <c r="W81" s="266"/>
      <c r="X81" s="266"/>
      <c r="Y81" s="266"/>
      <c r="Z81" s="270">
        <v>28</v>
      </c>
      <c r="AA81" s="270"/>
      <c r="AB81" s="270">
        <v>4</v>
      </c>
      <c r="AC81" s="270"/>
      <c r="AD81" s="270">
        <v>0</v>
      </c>
      <c r="AE81" s="270"/>
      <c r="AF81" s="270">
        <v>0</v>
      </c>
      <c r="AG81" s="270"/>
      <c r="AH81" s="270"/>
      <c r="AI81" s="270"/>
      <c r="AJ81" s="270">
        <v>0</v>
      </c>
      <c r="AK81" s="270"/>
      <c r="AL81" s="270">
        <v>0</v>
      </c>
      <c r="AM81" s="270"/>
      <c r="AN81" s="270">
        <v>0</v>
      </c>
      <c r="AO81" s="272"/>
    </row>
    <row r="82" spans="1:41" ht="15.75" x14ac:dyDescent="0.25">
      <c r="A82" s="68">
        <v>42765</v>
      </c>
      <c r="B82" s="266" t="s">
        <v>147</v>
      </c>
      <c r="C82" s="269" t="s">
        <v>143</v>
      </c>
      <c r="D82" s="269" t="s">
        <v>146</v>
      </c>
      <c r="E82" s="266">
        <v>1</v>
      </c>
      <c r="F82" s="266" t="s">
        <v>178</v>
      </c>
      <c r="G82" s="324">
        <v>23</v>
      </c>
      <c r="H82" s="270"/>
      <c r="I82" s="270">
        <v>1</v>
      </c>
      <c r="J82" s="270"/>
      <c r="K82" s="270"/>
      <c r="L82" s="270"/>
      <c r="M82" s="266">
        <v>44</v>
      </c>
      <c r="N82" s="270">
        <v>63</v>
      </c>
      <c r="O82" s="270"/>
      <c r="P82" s="266">
        <v>2</v>
      </c>
      <c r="Q82" s="266">
        <v>0</v>
      </c>
      <c r="R82" s="266">
        <v>0</v>
      </c>
      <c r="S82" s="266">
        <v>0</v>
      </c>
      <c r="T82" s="266">
        <v>0</v>
      </c>
      <c r="U82" s="266"/>
      <c r="V82" s="266"/>
      <c r="W82" s="266"/>
      <c r="X82" s="266"/>
      <c r="Y82" s="266"/>
      <c r="Z82" s="270">
        <v>13</v>
      </c>
      <c r="AA82" s="270"/>
      <c r="AB82" s="270">
        <v>138</v>
      </c>
      <c r="AC82" s="270"/>
      <c r="AD82" s="270">
        <v>7</v>
      </c>
      <c r="AE82" s="270"/>
      <c r="AF82" s="270">
        <v>1</v>
      </c>
      <c r="AG82" s="270"/>
      <c r="AH82" s="270">
        <v>0</v>
      </c>
      <c r="AI82" s="270"/>
      <c r="AJ82" s="270">
        <v>0</v>
      </c>
      <c r="AK82" s="270"/>
      <c r="AL82" s="270">
        <v>0</v>
      </c>
      <c r="AM82" s="270"/>
      <c r="AN82" s="270">
        <v>1</v>
      </c>
      <c r="AO82" s="272"/>
    </row>
    <row r="83" spans="1:41" ht="15.75" x14ac:dyDescent="0.25">
      <c r="A83" s="68">
        <v>42765</v>
      </c>
      <c r="B83" s="266" t="s">
        <v>147</v>
      </c>
      <c r="C83" s="269" t="s">
        <v>143</v>
      </c>
      <c r="D83" s="269" t="s">
        <v>146</v>
      </c>
      <c r="E83" s="266">
        <v>1</v>
      </c>
      <c r="F83" s="266" t="s">
        <v>179</v>
      </c>
      <c r="G83" s="324">
        <v>23</v>
      </c>
      <c r="H83" s="270"/>
      <c r="I83" s="270">
        <v>1</v>
      </c>
      <c r="J83" s="270"/>
      <c r="K83" s="270"/>
      <c r="L83" s="270"/>
      <c r="M83" s="266">
        <v>15</v>
      </c>
      <c r="N83" s="270">
        <v>36</v>
      </c>
      <c r="O83" s="270">
        <v>15</v>
      </c>
      <c r="P83" s="266">
        <v>0</v>
      </c>
      <c r="Q83" s="266"/>
      <c r="R83" s="266"/>
      <c r="S83" s="266"/>
      <c r="T83" s="266"/>
      <c r="U83" s="266"/>
      <c r="V83" s="266"/>
      <c r="W83" s="266"/>
      <c r="X83" s="266"/>
      <c r="Y83" s="266"/>
      <c r="Z83" s="270">
        <v>30</v>
      </c>
      <c r="AA83" s="270"/>
      <c r="AB83" s="270">
        <v>30</v>
      </c>
      <c r="AC83" s="270"/>
      <c r="AD83" s="270">
        <v>0</v>
      </c>
      <c r="AE83" s="270"/>
      <c r="AF83" s="270">
        <v>1</v>
      </c>
      <c r="AG83" s="270"/>
      <c r="AH83" s="270">
        <v>0</v>
      </c>
      <c r="AI83" s="270"/>
      <c r="AJ83" s="270">
        <v>0</v>
      </c>
      <c r="AK83" s="270"/>
      <c r="AL83" s="270">
        <v>0</v>
      </c>
      <c r="AM83" s="270"/>
      <c r="AN83" s="270">
        <v>0</v>
      </c>
      <c r="AO83" s="272"/>
    </row>
    <row r="84" spans="1:41" ht="15.75" x14ac:dyDescent="0.25">
      <c r="A84" s="68">
        <v>42765</v>
      </c>
      <c r="B84" s="266" t="s">
        <v>147</v>
      </c>
      <c r="C84" s="266" t="s">
        <v>143</v>
      </c>
      <c r="D84" s="266" t="s">
        <v>146</v>
      </c>
      <c r="E84" s="266">
        <v>1</v>
      </c>
      <c r="F84" s="266" t="s">
        <v>162</v>
      </c>
      <c r="G84" s="323">
        <v>23</v>
      </c>
      <c r="H84" s="270"/>
      <c r="I84" s="270">
        <v>1</v>
      </c>
      <c r="J84" s="270"/>
      <c r="K84" s="270"/>
      <c r="L84" s="270"/>
      <c r="M84" s="266">
        <v>52</v>
      </c>
      <c r="N84" s="270">
        <v>81</v>
      </c>
      <c r="O84" s="270"/>
      <c r="P84" s="266">
        <v>4</v>
      </c>
      <c r="Q84" s="266">
        <v>3</v>
      </c>
      <c r="R84" s="266">
        <v>2.5</v>
      </c>
      <c r="S84" s="266">
        <v>0</v>
      </c>
      <c r="T84" s="266"/>
      <c r="U84" s="266"/>
      <c r="V84" s="266"/>
      <c r="W84" s="266"/>
      <c r="X84" s="266"/>
      <c r="Y84" s="266"/>
      <c r="Z84" s="270">
        <v>54</v>
      </c>
      <c r="AA84" s="270"/>
      <c r="AB84" s="270">
        <v>35</v>
      </c>
      <c r="AC84" s="270"/>
      <c r="AD84" s="270">
        <v>0</v>
      </c>
      <c r="AE84" s="270"/>
      <c r="AF84" s="270">
        <v>1</v>
      </c>
      <c r="AG84" s="270"/>
      <c r="AH84" s="270">
        <v>0</v>
      </c>
      <c r="AI84" s="270"/>
      <c r="AJ84" s="270">
        <v>0</v>
      </c>
      <c r="AK84" s="270"/>
      <c r="AL84" s="270">
        <v>0</v>
      </c>
      <c r="AM84" s="270"/>
      <c r="AN84" s="270">
        <v>1</v>
      </c>
      <c r="AO84" s="272"/>
    </row>
    <row r="85" spans="1:41" ht="15.75" x14ac:dyDescent="0.25">
      <c r="A85" s="68">
        <v>42765</v>
      </c>
      <c r="B85" s="266" t="s">
        <v>147</v>
      </c>
      <c r="C85" s="269" t="s">
        <v>143</v>
      </c>
      <c r="D85" s="269" t="s">
        <v>146</v>
      </c>
      <c r="E85" s="266">
        <v>1</v>
      </c>
      <c r="F85" s="266" t="s">
        <v>180</v>
      </c>
      <c r="G85" s="324">
        <v>23</v>
      </c>
      <c r="H85" s="270"/>
      <c r="I85" s="270">
        <v>1</v>
      </c>
      <c r="J85" s="270"/>
      <c r="K85" s="270"/>
      <c r="L85" s="270"/>
      <c r="M85" s="266">
        <v>35</v>
      </c>
      <c r="N85" s="270">
        <v>21</v>
      </c>
      <c r="O85" s="270"/>
      <c r="P85" s="266">
        <v>4</v>
      </c>
      <c r="Q85" s="266">
        <v>4</v>
      </c>
      <c r="R85" s="266">
        <v>0</v>
      </c>
      <c r="S85" s="266">
        <v>0</v>
      </c>
      <c r="T85" s="266"/>
      <c r="U85" s="266"/>
      <c r="V85" s="266"/>
      <c r="W85" s="266"/>
      <c r="X85" s="266"/>
      <c r="Y85" s="266"/>
      <c r="Z85" s="270">
        <v>11</v>
      </c>
      <c r="AA85" s="270"/>
      <c r="AB85" s="270">
        <v>8</v>
      </c>
      <c r="AC85" s="270"/>
      <c r="AD85" s="270">
        <v>0</v>
      </c>
      <c r="AE85" s="270"/>
      <c r="AF85" s="270">
        <v>1</v>
      </c>
      <c r="AG85" s="270"/>
      <c r="AH85" s="270">
        <v>0</v>
      </c>
      <c r="AI85" s="270"/>
      <c r="AJ85" s="270">
        <v>0</v>
      </c>
      <c r="AK85" s="270"/>
      <c r="AL85" s="270">
        <v>0</v>
      </c>
      <c r="AM85" s="270"/>
      <c r="AN85" s="270">
        <v>0</v>
      </c>
      <c r="AO85" s="272"/>
    </row>
    <row r="86" spans="1:41" ht="15.75" x14ac:dyDescent="0.25">
      <c r="A86" s="68">
        <v>42765</v>
      </c>
      <c r="B86" s="266" t="s">
        <v>147</v>
      </c>
      <c r="C86" s="266" t="s">
        <v>143</v>
      </c>
      <c r="D86" s="266" t="s">
        <v>146</v>
      </c>
      <c r="E86" s="266">
        <v>1</v>
      </c>
      <c r="F86" s="266" t="s">
        <v>164</v>
      </c>
      <c r="G86" s="323">
        <v>23</v>
      </c>
      <c r="H86" s="270"/>
      <c r="I86" s="270">
        <v>1</v>
      </c>
      <c r="J86" s="270"/>
      <c r="K86" s="270"/>
      <c r="L86" s="270"/>
      <c r="M86" s="266">
        <v>50</v>
      </c>
      <c r="N86" s="270">
        <v>29</v>
      </c>
      <c r="O86" s="270"/>
      <c r="P86" s="266">
        <v>6.2</v>
      </c>
      <c r="Q86" s="266">
        <v>1</v>
      </c>
      <c r="R86" s="266">
        <v>0</v>
      </c>
      <c r="S86" s="266">
        <v>0</v>
      </c>
      <c r="T86" s="266">
        <v>0</v>
      </c>
      <c r="U86" s="266"/>
      <c r="V86" s="266"/>
      <c r="W86" s="266"/>
      <c r="X86" s="266"/>
      <c r="Y86" s="266"/>
      <c r="Z86" s="270">
        <v>14</v>
      </c>
      <c r="AA86" s="270"/>
      <c r="AB86" s="270">
        <v>9</v>
      </c>
      <c r="AC86" s="270"/>
      <c r="AD86" s="270">
        <v>0</v>
      </c>
      <c r="AE86" s="270"/>
      <c r="AF86" s="270">
        <v>0</v>
      </c>
      <c r="AG86" s="270"/>
      <c r="AH86" s="270">
        <v>0</v>
      </c>
      <c r="AI86" s="270"/>
      <c r="AJ86" s="270">
        <v>0</v>
      </c>
      <c r="AK86" s="270"/>
      <c r="AL86" s="270">
        <v>0</v>
      </c>
      <c r="AM86" s="270"/>
      <c r="AN86" s="270">
        <v>0</v>
      </c>
      <c r="AO86" s="272"/>
    </row>
    <row r="87" spans="1:41" ht="15.75" x14ac:dyDescent="0.25">
      <c r="A87" s="68">
        <v>42765</v>
      </c>
      <c r="B87" s="266" t="s">
        <v>147</v>
      </c>
      <c r="C87" s="266" t="s">
        <v>143</v>
      </c>
      <c r="D87" s="266" t="s">
        <v>146</v>
      </c>
      <c r="E87" s="266">
        <v>1</v>
      </c>
      <c r="F87" s="266" t="s">
        <v>165</v>
      </c>
      <c r="G87" s="323">
        <v>23</v>
      </c>
      <c r="H87" s="270"/>
      <c r="I87" s="270">
        <v>1</v>
      </c>
      <c r="J87" s="270"/>
      <c r="K87" s="270"/>
      <c r="L87" s="270"/>
      <c r="M87" s="266">
        <v>89</v>
      </c>
      <c r="N87" s="270">
        <v>90</v>
      </c>
      <c r="O87" s="270"/>
      <c r="P87" s="266">
        <v>3.5</v>
      </c>
      <c r="Q87" s="266">
        <v>0</v>
      </c>
      <c r="R87" s="266">
        <v>0</v>
      </c>
      <c r="S87" s="266">
        <v>0</v>
      </c>
      <c r="T87" s="266">
        <v>0</v>
      </c>
      <c r="U87" s="266">
        <v>0</v>
      </c>
      <c r="V87" s="266">
        <v>0</v>
      </c>
      <c r="W87" s="266"/>
      <c r="X87" s="266"/>
      <c r="Y87" s="266"/>
      <c r="Z87" s="270">
        <v>92</v>
      </c>
      <c r="AA87" s="270"/>
      <c r="AB87" s="270">
        <v>64</v>
      </c>
      <c r="AC87" s="270"/>
      <c r="AD87" s="270">
        <v>1</v>
      </c>
      <c r="AE87" s="270"/>
      <c r="AF87" s="270">
        <v>0</v>
      </c>
      <c r="AG87" s="270"/>
      <c r="AH87" s="270">
        <v>0</v>
      </c>
      <c r="AI87" s="270"/>
      <c r="AJ87" s="270">
        <v>0</v>
      </c>
      <c r="AK87" s="270"/>
      <c r="AL87" s="270">
        <v>0</v>
      </c>
      <c r="AM87" s="270"/>
      <c r="AN87" s="270">
        <v>2</v>
      </c>
      <c r="AO87" s="272"/>
    </row>
    <row r="88" spans="1:41" ht="15.75" x14ac:dyDescent="0.25">
      <c r="A88" s="68">
        <v>42765</v>
      </c>
      <c r="B88" s="266" t="s">
        <v>147</v>
      </c>
      <c r="C88" s="266" t="s">
        <v>143</v>
      </c>
      <c r="D88" s="266" t="s">
        <v>146</v>
      </c>
      <c r="E88" s="266">
        <v>1</v>
      </c>
      <c r="F88" s="266" t="s">
        <v>181</v>
      </c>
      <c r="G88" s="323">
        <v>23</v>
      </c>
      <c r="H88" s="270"/>
      <c r="I88" s="270">
        <v>1</v>
      </c>
      <c r="J88" s="270"/>
      <c r="K88" s="270"/>
      <c r="L88" s="270"/>
      <c r="M88" s="266">
        <v>60</v>
      </c>
      <c r="N88" s="270">
        <v>11</v>
      </c>
      <c r="O88" s="270"/>
      <c r="P88" s="266">
        <v>3</v>
      </c>
      <c r="Q88" s="266">
        <v>0</v>
      </c>
      <c r="R88" s="266">
        <v>0</v>
      </c>
      <c r="S88" s="266">
        <v>0</v>
      </c>
      <c r="T88" s="266">
        <v>0</v>
      </c>
      <c r="U88" s="266"/>
      <c r="V88" s="266"/>
      <c r="W88" s="266"/>
      <c r="X88" s="266"/>
      <c r="Y88" s="266"/>
      <c r="Z88" s="270">
        <v>4</v>
      </c>
      <c r="AA88" s="270"/>
      <c r="AB88" s="270">
        <v>108</v>
      </c>
      <c r="AC88" s="270"/>
      <c r="AD88" s="270">
        <v>3</v>
      </c>
      <c r="AE88" s="270"/>
      <c r="AF88" s="270">
        <v>0</v>
      </c>
      <c r="AG88" s="270"/>
      <c r="AH88" s="270">
        <v>0</v>
      </c>
      <c r="AI88" s="270"/>
      <c r="AJ88" s="270">
        <v>0</v>
      </c>
      <c r="AK88" s="270"/>
      <c r="AL88" s="270">
        <v>0</v>
      </c>
      <c r="AM88" s="270"/>
      <c r="AN88" s="270">
        <v>3</v>
      </c>
      <c r="AO88" s="272"/>
    </row>
    <row r="89" spans="1:41" ht="15.75" x14ac:dyDescent="0.25">
      <c r="A89" s="68">
        <v>42765</v>
      </c>
      <c r="B89" s="266" t="s">
        <v>147</v>
      </c>
      <c r="C89" s="266" t="s">
        <v>143</v>
      </c>
      <c r="D89" s="266" t="s">
        <v>146</v>
      </c>
      <c r="E89" s="266">
        <v>1</v>
      </c>
      <c r="F89" s="266" t="s">
        <v>182</v>
      </c>
      <c r="G89" s="323">
        <v>23</v>
      </c>
      <c r="H89" s="270"/>
      <c r="I89" s="270">
        <v>1</v>
      </c>
      <c r="J89" s="270"/>
      <c r="K89" s="270"/>
      <c r="L89" s="270"/>
      <c r="M89" s="266">
        <v>136</v>
      </c>
      <c r="N89" s="270">
        <v>52</v>
      </c>
      <c r="O89" s="270"/>
      <c r="P89" s="266">
        <v>1.5</v>
      </c>
      <c r="Q89" s="266">
        <v>0</v>
      </c>
      <c r="R89" s="266">
        <v>0</v>
      </c>
      <c r="S89" s="266">
        <v>0</v>
      </c>
      <c r="T89" s="266">
        <v>0</v>
      </c>
      <c r="U89" s="266">
        <v>0</v>
      </c>
      <c r="V89" s="266">
        <v>0</v>
      </c>
      <c r="W89" s="266">
        <v>0</v>
      </c>
      <c r="X89" s="266">
        <v>0</v>
      </c>
      <c r="Y89" s="266">
        <v>0</v>
      </c>
      <c r="Z89" s="270">
        <v>1</v>
      </c>
      <c r="AA89" s="270"/>
      <c r="AB89" s="270">
        <v>0</v>
      </c>
      <c r="AC89" s="270">
        <v>0</v>
      </c>
      <c r="AD89" s="270">
        <v>61</v>
      </c>
      <c r="AE89" s="270"/>
      <c r="AF89" s="270">
        <v>6</v>
      </c>
      <c r="AG89" s="270"/>
      <c r="AH89" s="270">
        <v>0</v>
      </c>
      <c r="AI89" s="270"/>
      <c r="AJ89" s="270">
        <v>0</v>
      </c>
      <c r="AK89" s="270"/>
      <c r="AL89" s="270">
        <v>0</v>
      </c>
      <c r="AM89" s="270"/>
      <c r="AN89" s="270">
        <v>0</v>
      </c>
      <c r="AO89" s="272"/>
    </row>
    <row r="90" spans="1:41" ht="15.75" x14ac:dyDescent="0.25">
      <c r="A90" s="68">
        <v>42765</v>
      </c>
      <c r="B90" s="266" t="s">
        <v>147</v>
      </c>
      <c r="C90" s="266" t="s">
        <v>143</v>
      </c>
      <c r="D90" s="266" t="s">
        <v>146</v>
      </c>
      <c r="E90" s="266">
        <v>1</v>
      </c>
      <c r="F90" s="266" t="s">
        <v>168</v>
      </c>
      <c r="G90" s="323">
        <v>23</v>
      </c>
      <c r="H90" s="270"/>
      <c r="I90" s="270">
        <v>1</v>
      </c>
      <c r="J90" s="270"/>
      <c r="K90" s="270"/>
      <c r="L90" s="270"/>
      <c r="M90" s="266">
        <v>95</v>
      </c>
      <c r="N90" s="270">
        <v>39</v>
      </c>
      <c r="O90" s="270"/>
      <c r="P90" s="266">
        <v>3.6</v>
      </c>
      <c r="Q90" s="266">
        <v>7</v>
      </c>
      <c r="R90" s="266">
        <v>0</v>
      </c>
      <c r="S90" s="266">
        <v>0</v>
      </c>
      <c r="T90" s="266">
        <v>0</v>
      </c>
      <c r="U90" s="266">
        <v>0</v>
      </c>
      <c r="V90" s="266">
        <v>0</v>
      </c>
      <c r="W90" s="266">
        <v>0</v>
      </c>
      <c r="X90" s="266">
        <v>0</v>
      </c>
      <c r="Y90" s="266">
        <v>0</v>
      </c>
      <c r="Z90" s="270">
        <v>8</v>
      </c>
      <c r="AA90" s="270"/>
      <c r="AB90" s="270">
        <v>0</v>
      </c>
      <c r="AC90" s="270">
        <v>0</v>
      </c>
      <c r="AD90" s="270">
        <v>0</v>
      </c>
      <c r="AE90" s="270"/>
      <c r="AF90" s="270">
        <v>3</v>
      </c>
      <c r="AG90" s="270"/>
      <c r="AH90" s="270">
        <v>0</v>
      </c>
      <c r="AI90" s="270"/>
      <c r="AJ90" s="270">
        <v>0</v>
      </c>
      <c r="AK90" s="270"/>
      <c r="AL90" s="270">
        <v>0</v>
      </c>
      <c r="AM90" s="270"/>
      <c r="AN90" s="270">
        <v>0</v>
      </c>
      <c r="AO90" s="272"/>
    </row>
    <row r="91" spans="1:41" ht="15.75" x14ac:dyDescent="0.25">
      <c r="A91" s="68">
        <v>42765</v>
      </c>
      <c r="B91" s="266" t="s">
        <v>147</v>
      </c>
      <c r="C91" s="266" t="s">
        <v>143</v>
      </c>
      <c r="D91" s="266" t="s">
        <v>146</v>
      </c>
      <c r="E91" s="266">
        <v>1</v>
      </c>
      <c r="F91" s="266" t="s">
        <v>183</v>
      </c>
      <c r="G91" s="217">
        <v>23</v>
      </c>
      <c r="H91" s="270"/>
      <c r="I91" s="266">
        <v>1</v>
      </c>
      <c r="J91" s="266"/>
      <c r="K91" s="266"/>
      <c r="L91" s="266"/>
      <c r="M91" s="266">
        <v>29</v>
      </c>
      <c r="N91" s="270">
        <v>68</v>
      </c>
      <c r="O91" s="270"/>
      <c r="P91" s="266">
        <v>0</v>
      </c>
      <c r="Q91" s="266">
        <v>14</v>
      </c>
      <c r="R91" s="266">
        <v>0.3</v>
      </c>
      <c r="S91" s="266"/>
      <c r="T91" s="266"/>
      <c r="U91" s="266"/>
      <c r="V91" s="266"/>
      <c r="W91" s="266"/>
      <c r="X91" s="266"/>
      <c r="Y91" s="266"/>
      <c r="Z91" s="270">
        <v>35</v>
      </c>
      <c r="AA91" s="270"/>
      <c r="AB91" s="270">
        <v>27</v>
      </c>
      <c r="AC91" s="270"/>
      <c r="AD91" s="270">
        <v>5</v>
      </c>
      <c r="AE91" s="270"/>
      <c r="AF91" s="270">
        <v>3</v>
      </c>
      <c r="AG91" s="270"/>
      <c r="AH91" s="270">
        <v>0</v>
      </c>
      <c r="AI91" s="270"/>
      <c r="AJ91" s="270">
        <v>0</v>
      </c>
      <c r="AK91" s="270"/>
      <c r="AL91" s="270">
        <v>0</v>
      </c>
      <c r="AM91" s="270"/>
      <c r="AN91" s="270">
        <v>5</v>
      </c>
      <c r="AO91" s="272"/>
    </row>
    <row r="92" spans="1:41" ht="15.75" x14ac:dyDescent="0.25">
      <c r="A92" s="68">
        <v>42765</v>
      </c>
      <c r="B92" s="266" t="s">
        <v>147</v>
      </c>
      <c r="C92" s="266" t="s">
        <v>143</v>
      </c>
      <c r="D92" s="266" t="s">
        <v>146</v>
      </c>
      <c r="E92" s="266">
        <v>1</v>
      </c>
      <c r="F92" s="266" t="s">
        <v>184</v>
      </c>
      <c r="G92" s="217">
        <v>23</v>
      </c>
      <c r="H92" s="270"/>
      <c r="I92" s="266">
        <v>1</v>
      </c>
      <c r="J92" s="266"/>
      <c r="K92" s="266"/>
      <c r="L92" s="266"/>
      <c r="M92" s="266">
        <v>14</v>
      </c>
      <c r="N92" s="270">
        <v>90</v>
      </c>
      <c r="O92" s="270">
        <v>14</v>
      </c>
      <c r="P92" s="266">
        <v>20</v>
      </c>
      <c r="Q92" s="266">
        <v>0</v>
      </c>
      <c r="R92" s="266"/>
      <c r="S92" s="266"/>
      <c r="T92" s="266"/>
      <c r="U92" s="266"/>
      <c r="V92" s="266"/>
      <c r="W92" s="266"/>
      <c r="X92" s="266"/>
      <c r="Y92" s="266"/>
      <c r="Z92" s="270">
        <v>19</v>
      </c>
      <c r="AA92" s="270"/>
      <c r="AB92" s="270">
        <v>4</v>
      </c>
      <c r="AC92" s="270"/>
      <c r="AD92" s="270">
        <v>0</v>
      </c>
      <c r="AE92" s="270"/>
      <c r="AF92" s="270">
        <v>1</v>
      </c>
      <c r="AG92" s="270"/>
      <c r="AH92" s="270">
        <v>0</v>
      </c>
      <c r="AI92" s="270"/>
      <c r="AJ92" s="270">
        <v>0</v>
      </c>
      <c r="AK92" s="270"/>
      <c r="AL92" s="270">
        <v>0</v>
      </c>
      <c r="AM92" s="270"/>
      <c r="AN92" s="270">
        <v>0</v>
      </c>
      <c r="AO92" s="272"/>
    </row>
    <row r="93" spans="1:41" ht="15.75" x14ac:dyDescent="0.25">
      <c r="A93" s="68">
        <v>42765</v>
      </c>
      <c r="B93" s="266" t="s">
        <v>147</v>
      </c>
      <c r="C93" s="266" t="s">
        <v>143</v>
      </c>
      <c r="D93" s="266" t="s">
        <v>146</v>
      </c>
      <c r="E93" s="266">
        <v>1</v>
      </c>
      <c r="F93" s="266" t="s">
        <v>171</v>
      </c>
      <c r="G93" s="217">
        <v>23</v>
      </c>
      <c r="H93" s="270"/>
      <c r="I93" s="266">
        <v>1</v>
      </c>
      <c r="J93" s="266"/>
      <c r="K93" s="266"/>
      <c r="L93" s="266"/>
      <c r="M93" s="266">
        <v>16</v>
      </c>
      <c r="N93" s="270">
        <v>104</v>
      </c>
      <c r="O93" s="270">
        <v>16</v>
      </c>
      <c r="P93" s="266"/>
      <c r="Q93" s="266"/>
      <c r="R93" s="266"/>
      <c r="S93" s="266"/>
      <c r="T93" s="266"/>
      <c r="U93" s="266"/>
      <c r="V93" s="266"/>
      <c r="W93" s="266"/>
      <c r="X93" s="266"/>
      <c r="Y93" s="266"/>
      <c r="Z93" s="270">
        <v>25</v>
      </c>
      <c r="AA93" s="270"/>
      <c r="AB93" s="270">
        <v>22</v>
      </c>
      <c r="AC93" s="270"/>
      <c r="AD93" s="270">
        <v>1</v>
      </c>
      <c r="AE93" s="270"/>
      <c r="AF93" s="270">
        <v>1</v>
      </c>
      <c r="AG93" s="270"/>
      <c r="AH93" s="270">
        <v>0</v>
      </c>
      <c r="AI93" s="270"/>
      <c r="AJ93" s="270">
        <v>0</v>
      </c>
      <c r="AK93" s="270"/>
      <c r="AL93" s="270">
        <v>0</v>
      </c>
      <c r="AM93" s="270"/>
      <c r="AN93" s="270">
        <v>0</v>
      </c>
      <c r="AO93" s="272"/>
    </row>
    <row r="94" spans="1:41" ht="16.5" thickBot="1" x14ac:dyDescent="0.3">
      <c r="A94" s="325">
        <v>42765</v>
      </c>
      <c r="B94" s="273" t="s">
        <v>147</v>
      </c>
      <c r="C94" s="273" t="s">
        <v>143</v>
      </c>
      <c r="D94" s="273" t="s">
        <v>146</v>
      </c>
      <c r="E94" s="273">
        <v>1</v>
      </c>
      <c r="F94" s="273" t="s">
        <v>185</v>
      </c>
      <c r="G94" s="218">
        <v>23</v>
      </c>
      <c r="H94" s="274"/>
      <c r="I94" s="273">
        <v>1</v>
      </c>
      <c r="J94" s="273"/>
      <c r="K94" s="273"/>
      <c r="L94" s="273"/>
      <c r="M94" s="273">
        <v>58</v>
      </c>
      <c r="N94" s="274">
        <v>54</v>
      </c>
      <c r="O94" s="274"/>
      <c r="P94" s="273">
        <v>11</v>
      </c>
      <c r="Q94" s="273">
        <v>8</v>
      </c>
      <c r="R94" s="273"/>
      <c r="S94" s="273"/>
      <c r="T94" s="273"/>
      <c r="U94" s="273"/>
      <c r="V94" s="273"/>
      <c r="W94" s="273"/>
      <c r="X94" s="273"/>
      <c r="Y94" s="273"/>
      <c r="Z94" s="274">
        <v>102</v>
      </c>
      <c r="AA94" s="274"/>
      <c r="AB94" s="274">
        <v>40</v>
      </c>
      <c r="AC94" s="274"/>
      <c r="AD94" s="274">
        <v>5</v>
      </c>
      <c r="AE94" s="274"/>
      <c r="AF94" s="274">
        <v>1</v>
      </c>
      <c r="AG94" s="274"/>
      <c r="AH94" s="274">
        <v>0</v>
      </c>
      <c r="AI94" s="274"/>
      <c r="AJ94" s="274">
        <v>0</v>
      </c>
      <c r="AK94" s="274"/>
      <c r="AL94" s="274">
        <v>0</v>
      </c>
      <c r="AM94" s="274"/>
      <c r="AN94" s="274">
        <v>1</v>
      </c>
      <c r="AO94" s="275"/>
    </row>
    <row r="95" spans="1:41" ht="15.75" x14ac:dyDescent="0.25">
      <c r="A95" s="283">
        <v>42731</v>
      </c>
      <c r="B95" s="132" t="s">
        <v>149</v>
      </c>
      <c r="C95" s="132" t="s">
        <v>148</v>
      </c>
      <c r="D95" s="132" t="s">
        <v>145</v>
      </c>
      <c r="E95" s="132">
        <v>1</v>
      </c>
      <c r="F95" s="132" t="s">
        <v>153</v>
      </c>
      <c r="G95" s="219">
        <v>7</v>
      </c>
      <c r="H95" s="133"/>
      <c r="I95" s="132">
        <v>1</v>
      </c>
      <c r="J95" s="132"/>
      <c r="K95" s="132"/>
      <c r="L95" s="132"/>
      <c r="M95" s="132">
        <v>15</v>
      </c>
      <c r="N95" s="133">
        <v>77</v>
      </c>
      <c r="O95" s="133">
        <v>15</v>
      </c>
      <c r="P95" s="132">
        <v>5</v>
      </c>
      <c r="Q95" s="132">
        <v>9</v>
      </c>
      <c r="R95" s="132">
        <v>0</v>
      </c>
      <c r="S95" s="132"/>
      <c r="T95" s="132"/>
      <c r="U95" s="132"/>
      <c r="V95" s="132"/>
      <c r="W95" s="132"/>
      <c r="X95" s="132"/>
      <c r="Y95" s="132"/>
      <c r="Z95" s="133">
        <v>45</v>
      </c>
      <c r="AA95" s="133"/>
      <c r="AB95" s="133">
        <v>45</v>
      </c>
      <c r="AC95" s="133"/>
      <c r="AD95" s="133">
        <v>2</v>
      </c>
      <c r="AE95" s="133"/>
      <c r="AF95" s="133">
        <v>0</v>
      </c>
      <c r="AG95" s="133"/>
      <c r="AH95" s="133">
        <v>0</v>
      </c>
      <c r="AI95" s="133"/>
      <c r="AJ95" s="133">
        <v>0</v>
      </c>
      <c r="AK95" s="133"/>
      <c r="AL95" s="133">
        <v>0</v>
      </c>
      <c r="AM95" s="133"/>
      <c r="AN95" s="133">
        <v>2</v>
      </c>
      <c r="AO95" s="134"/>
    </row>
    <row r="96" spans="1:41" ht="15.75" x14ac:dyDescent="0.25">
      <c r="A96" s="122">
        <v>42731</v>
      </c>
      <c r="B96" s="119" t="s">
        <v>149</v>
      </c>
      <c r="C96" s="119" t="s">
        <v>148</v>
      </c>
      <c r="D96" s="119" t="s">
        <v>145</v>
      </c>
      <c r="E96" s="149">
        <v>1</v>
      </c>
      <c r="F96" s="119" t="s">
        <v>174</v>
      </c>
      <c r="G96" s="149">
        <v>7</v>
      </c>
      <c r="H96" s="121"/>
      <c r="I96" s="121">
        <v>1</v>
      </c>
      <c r="J96" s="121"/>
      <c r="K96" s="121"/>
      <c r="L96" s="121"/>
      <c r="M96" s="121">
        <v>42</v>
      </c>
      <c r="N96" s="121">
        <v>17</v>
      </c>
      <c r="O96" s="121"/>
      <c r="P96" s="121">
        <v>2</v>
      </c>
      <c r="Q96" s="121">
        <v>0</v>
      </c>
      <c r="R96" s="121">
        <v>0</v>
      </c>
      <c r="S96" s="121">
        <v>0</v>
      </c>
      <c r="T96" s="121"/>
      <c r="U96" s="121"/>
      <c r="V96" s="121"/>
      <c r="W96" s="121"/>
      <c r="X96" s="121"/>
      <c r="Y96" s="121"/>
      <c r="Z96" s="121">
        <v>2</v>
      </c>
      <c r="AA96" s="121"/>
      <c r="AB96" s="121">
        <v>26</v>
      </c>
      <c r="AC96" s="121"/>
      <c r="AD96" s="121">
        <v>3</v>
      </c>
      <c r="AE96" s="121"/>
      <c r="AF96" s="121">
        <v>0</v>
      </c>
      <c r="AG96" s="121"/>
      <c r="AH96" s="121">
        <v>0</v>
      </c>
      <c r="AI96" s="121"/>
      <c r="AJ96" s="121">
        <v>0</v>
      </c>
      <c r="AK96" s="121"/>
      <c r="AL96" s="121">
        <v>0</v>
      </c>
      <c r="AM96" s="121"/>
      <c r="AN96" s="121">
        <v>1</v>
      </c>
      <c r="AO96" s="577"/>
    </row>
    <row r="97" spans="1:41" ht="15.75" x14ac:dyDescent="0.25">
      <c r="A97" s="122">
        <v>42731</v>
      </c>
      <c r="B97" s="119" t="s">
        <v>149</v>
      </c>
      <c r="C97" s="119" t="s">
        <v>148</v>
      </c>
      <c r="D97" s="119" t="s">
        <v>145</v>
      </c>
      <c r="E97" s="121">
        <v>1</v>
      </c>
      <c r="F97" s="119" t="s">
        <v>175</v>
      </c>
      <c r="G97" s="149">
        <v>7</v>
      </c>
      <c r="H97" s="121"/>
      <c r="I97" s="121">
        <v>1</v>
      </c>
      <c r="J97" s="121"/>
      <c r="K97" s="121"/>
      <c r="L97" s="121"/>
      <c r="M97" s="121">
        <v>84</v>
      </c>
      <c r="N97" s="121">
        <v>34</v>
      </c>
      <c r="O97" s="121"/>
      <c r="P97" s="121">
        <v>0</v>
      </c>
      <c r="Q97" s="121">
        <v>2</v>
      </c>
      <c r="R97" s="121">
        <v>0</v>
      </c>
      <c r="S97" s="121">
        <v>0</v>
      </c>
      <c r="T97" s="121">
        <v>0</v>
      </c>
      <c r="U97" s="121">
        <v>0</v>
      </c>
      <c r="V97" s="121">
        <v>0</v>
      </c>
      <c r="W97" s="121"/>
      <c r="X97" s="121"/>
      <c r="Y97" s="121"/>
      <c r="Z97" s="121">
        <v>2</v>
      </c>
      <c r="AA97" s="121"/>
      <c r="AB97" s="121">
        <v>11</v>
      </c>
      <c r="AC97" s="121"/>
      <c r="AD97" s="121">
        <v>0</v>
      </c>
      <c r="AE97" s="121"/>
      <c r="AF97" s="121">
        <v>0</v>
      </c>
      <c r="AG97" s="121"/>
      <c r="AH97" s="121">
        <v>0</v>
      </c>
      <c r="AI97" s="121"/>
      <c r="AJ97" s="121">
        <v>0</v>
      </c>
      <c r="AK97" s="121"/>
      <c r="AL97" s="121">
        <v>0</v>
      </c>
      <c r="AM97" s="121"/>
      <c r="AN97" s="121">
        <v>0</v>
      </c>
      <c r="AO97" s="577"/>
    </row>
    <row r="98" spans="1:41" ht="15.75" x14ac:dyDescent="0.25">
      <c r="A98" s="122">
        <v>42731</v>
      </c>
      <c r="B98" s="119" t="s">
        <v>149</v>
      </c>
      <c r="C98" s="119" t="s">
        <v>148</v>
      </c>
      <c r="D98" s="119" t="s">
        <v>145</v>
      </c>
      <c r="E98" s="149">
        <v>1</v>
      </c>
      <c r="F98" s="119" t="s">
        <v>156</v>
      </c>
      <c r="G98" s="149">
        <v>7</v>
      </c>
      <c r="H98" s="121"/>
      <c r="I98" s="121">
        <v>1</v>
      </c>
      <c r="J98" s="121"/>
      <c r="K98" s="121"/>
      <c r="L98" s="121"/>
      <c r="M98" s="121">
        <v>11</v>
      </c>
      <c r="N98" s="121">
        <v>30</v>
      </c>
      <c r="O98" s="121">
        <v>11</v>
      </c>
      <c r="P98" s="121"/>
      <c r="Q98" s="121"/>
      <c r="R98" s="121"/>
      <c r="S98" s="121"/>
      <c r="T98" s="121"/>
      <c r="U98" s="121"/>
      <c r="V98" s="121"/>
      <c r="W98" s="121"/>
      <c r="X98" s="121"/>
      <c r="Y98" s="121"/>
      <c r="Z98" s="121">
        <v>8</v>
      </c>
      <c r="AA98" s="121"/>
      <c r="AB98" s="121">
        <v>15</v>
      </c>
      <c r="AC98" s="121"/>
      <c r="AD98" s="121">
        <v>1</v>
      </c>
      <c r="AE98" s="121"/>
      <c r="AF98" s="121">
        <v>0</v>
      </c>
      <c r="AG98" s="121"/>
      <c r="AH98" s="121">
        <v>0</v>
      </c>
      <c r="AI98" s="121"/>
      <c r="AJ98" s="121">
        <v>0</v>
      </c>
      <c r="AK98" s="121"/>
      <c r="AL98" s="121">
        <v>0</v>
      </c>
      <c r="AM98" s="121"/>
      <c r="AN98" s="121">
        <v>0</v>
      </c>
      <c r="AO98" s="577"/>
    </row>
    <row r="99" spans="1:41" ht="15.75" x14ac:dyDescent="0.25">
      <c r="A99" s="122">
        <v>42731</v>
      </c>
      <c r="B99" s="119" t="s">
        <v>149</v>
      </c>
      <c r="C99" s="119" t="s">
        <v>148</v>
      </c>
      <c r="D99" s="119" t="s">
        <v>145</v>
      </c>
      <c r="E99" s="149">
        <v>1</v>
      </c>
      <c r="F99" s="119" t="s">
        <v>176</v>
      </c>
      <c r="G99" s="149">
        <v>7</v>
      </c>
      <c r="H99" s="121"/>
      <c r="I99" s="121">
        <v>1</v>
      </c>
      <c r="J99" s="121"/>
      <c r="K99" s="121"/>
      <c r="L99" s="121"/>
      <c r="M99" s="121">
        <v>32</v>
      </c>
      <c r="N99" s="121">
        <v>20</v>
      </c>
      <c r="O99" s="121"/>
      <c r="P99" s="121">
        <v>4</v>
      </c>
      <c r="Q99" s="121">
        <v>0</v>
      </c>
      <c r="R99" s="121">
        <v>0</v>
      </c>
      <c r="S99" s="121">
        <v>0</v>
      </c>
      <c r="T99" s="121"/>
      <c r="U99" s="121"/>
      <c r="V99" s="121"/>
      <c r="W99" s="121"/>
      <c r="X99" s="121"/>
      <c r="Y99" s="121"/>
      <c r="Z99" s="121">
        <v>2</v>
      </c>
      <c r="AA99" s="121"/>
      <c r="AB99" s="121">
        <v>33</v>
      </c>
      <c r="AC99" s="121"/>
      <c r="AD99" s="121">
        <v>2</v>
      </c>
      <c r="AE99" s="121"/>
      <c r="AF99" s="121">
        <v>0</v>
      </c>
      <c r="AG99" s="121"/>
      <c r="AH99" s="121">
        <v>0</v>
      </c>
      <c r="AI99" s="121"/>
      <c r="AJ99" s="121">
        <v>0</v>
      </c>
      <c r="AK99" s="121"/>
      <c r="AL99" s="121">
        <v>0</v>
      </c>
      <c r="AM99" s="121"/>
      <c r="AN99" s="121">
        <v>2</v>
      </c>
      <c r="AO99" s="577"/>
    </row>
    <row r="100" spans="1:41" ht="15.75" x14ac:dyDescent="0.25">
      <c r="A100" s="122">
        <v>42731</v>
      </c>
      <c r="B100" s="119" t="s">
        <v>149</v>
      </c>
      <c r="C100" s="119" t="s">
        <v>148</v>
      </c>
      <c r="D100" s="119" t="s">
        <v>145</v>
      </c>
      <c r="E100" s="149">
        <v>1</v>
      </c>
      <c r="F100" s="119" t="s">
        <v>177</v>
      </c>
      <c r="G100" s="149">
        <v>7</v>
      </c>
      <c r="H100" s="121"/>
      <c r="I100" s="121">
        <v>1</v>
      </c>
      <c r="J100" s="121"/>
      <c r="K100" s="121"/>
      <c r="L100" s="121"/>
      <c r="M100" s="121">
        <v>38</v>
      </c>
      <c r="N100" s="121">
        <v>64</v>
      </c>
      <c r="O100" s="121"/>
      <c r="P100" s="121"/>
      <c r="Q100" s="121"/>
      <c r="R100" s="121"/>
      <c r="S100" s="121"/>
      <c r="T100" s="121"/>
      <c r="U100" s="121"/>
      <c r="V100" s="121"/>
      <c r="W100" s="121"/>
      <c r="X100" s="121"/>
      <c r="Y100" s="121"/>
      <c r="Z100" s="121">
        <v>0</v>
      </c>
      <c r="AA100" s="121"/>
      <c r="AB100" s="121">
        <v>32</v>
      </c>
      <c r="AC100" s="121"/>
      <c r="AD100" s="121">
        <v>0</v>
      </c>
      <c r="AE100" s="121"/>
      <c r="AF100" s="121">
        <v>1</v>
      </c>
      <c r="AG100" s="121"/>
      <c r="AH100" s="121">
        <v>0</v>
      </c>
      <c r="AI100" s="121"/>
      <c r="AJ100" s="121">
        <v>0</v>
      </c>
      <c r="AK100" s="121"/>
      <c r="AL100" s="121">
        <v>0</v>
      </c>
      <c r="AM100" s="121"/>
      <c r="AN100" s="121">
        <v>0</v>
      </c>
      <c r="AO100" s="577"/>
    </row>
    <row r="101" spans="1:41" ht="15.75" x14ac:dyDescent="0.25">
      <c r="A101" s="122">
        <v>42731</v>
      </c>
      <c r="B101" s="119" t="s">
        <v>149</v>
      </c>
      <c r="C101" s="119" t="s">
        <v>148</v>
      </c>
      <c r="D101" s="119" t="s">
        <v>145</v>
      </c>
      <c r="E101" s="149">
        <v>1</v>
      </c>
      <c r="F101" s="119" t="s">
        <v>159</v>
      </c>
      <c r="G101" s="149">
        <v>7</v>
      </c>
      <c r="H101" s="121"/>
      <c r="I101" s="121">
        <v>1</v>
      </c>
      <c r="J101" s="121"/>
      <c r="K101" s="121"/>
      <c r="L101" s="121"/>
      <c r="M101" s="121">
        <v>37</v>
      </c>
      <c r="N101" s="121">
        <v>22</v>
      </c>
      <c r="O101" s="121"/>
      <c r="P101" s="121">
        <v>1</v>
      </c>
      <c r="Q101" s="121">
        <v>0</v>
      </c>
      <c r="R101" s="121">
        <v>0</v>
      </c>
      <c r="S101" s="121">
        <v>0</v>
      </c>
      <c r="T101" s="121"/>
      <c r="U101" s="121"/>
      <c r="V101" s="121"/>
      <c r="W101" s="121"/>
      <c r="X101" s="121"/>
      <c r="Y101" s="121"/>
      <c r="Z101" s="121">
        <v>4</v>
      </c>
      <c r="AA101" s="121"/>
      <c r="AB101" s="121">
        <v>15</v>
      </c>
      <c r="AC101" s="121"/>
      <c r="AD101" s="121">
        <v>1</v>
      </c>
      <c r="AE101" s="121"/>
      <c r="AF101" s="121">
        <v>0</v>
      </c>
      <c r="AG101" s="121"/>
      <c r="AH101" s="121">
        <v>0</v>
      </c>
      <c r="AI101" s="121"/>
      <c r="AJ101" s="121">
        <v>0</v>
      </c>
      <c r="AK101" s="121"/>
      <c r="AL101" s="121">
        <v>0</v>
      </c>
      <c r="AM101" s="121"/>
      <c r="AN101" s="121">
        <v>0</v>
      </c>
      <c r="AO101" s="577"/>
    </row>
    <row r="102" spans="1:41" ht="15.75" x14ac:dyDescent="0.25">
      <c r="A102" s="122">
        <v>42731</v>
      </c>
      <c r="B102" s="119" t="s">
        <v>149</v>
      </c>
      <c r="C102" s="119" t="s">
        <v>148</v>
      </c>
      <c r="D102" s="119" t="s">
        <v>145</v>
      </c>
      <c r="E102" s="149">
        <v>1</v>
      </c>
      <c r="F102" s="119" t="s">
        <v>178</v>
      </c>
      <c r="G102" s="149">
        <v>7</v>
      </c>
      <c r="H102" s="121"/>
      <c r="I102" s="121">
        <v>1</v>
      </c>
      <c r="J102" s="121"/>
      <c r="K102" s="121"/>
      <c r="L102" s="121"/>
      <c r="M102" s="121">
        <v>21</v>
      </c>
      <c r="N102" s="121">
        <v>146</v>
      </c>
      <c r="O102" s="121">
        <v>21</v>
      </c>
      <c r="P102" s="121">
        <v>1</v>
      </c>
      <c r="Q102" s="121">
        <v>3</v>
      </c>
      <c r="R102" s="121"/>
      <c r="S102" s="121"/>
      <c r="T102" s="121"/>
      <c r="U102" s="121"/>
      <c r="V102" s="121"/>
      <c r="W102" s="121"/>
      <c r="X102" s="121"/>
      <c r="Y102" s="121"/>
      <c r="Z102" s="121">
        <v>1</v>
      </c>
      <c r="AA102" s="121"/>
      <c r="AB102" s="121">
        <v>13</v>
      </c>
      <c r="AC102" s="121"/>
      <c r="AD102" s="121">
        <v>3</v>
      </c>
      <c r="AE102" s="121"/>
      <c r="AF102" s="121">
        <v>0</v>
      </c>
      <c r="AG102" s="121"/>
      <c r="AH102" s="121">
        <v>0</v>
      </c>
      <c r="AI102" s="121"/>
      <c r="AJ102" s="121">
        <v>0</v>
      </c>
      <c r="AK102" s="121"/>
      <c r="AL102" s="121">
        <v>0</v>
      </c>
      <c r="AM102" s="121"/>
      <c r="AN102" s="121">
        <v>0</v>
      </c>
      <c r="AO102" s="577"/>
    </row>
    <row r="103" spans="1:41" ht="15.75" x14ac:dyDescent="0.25">
      <c r="A103" s="122">
        <v>42731</v>
      </c>
      <c r="B103" s="119" t="s">
        <v>149</v>
      </c>
      <c r="C103" s="119" t="s">
        <v>148</v>
      </c>
      <c r="D103" s="126" t="s">
        <v>145</v>
      </c>
      <c r="E103" s="149">
        <v>1</v>
      </c>
      <c r="F103" s="119" t="s">
        <v>179</v>
      </c>
      <c r="G103" s="220">
        <v>7</v>
      </c>
      <c r="H103" s="123"/>
      <c r="I103" s="123">
        <v>1</v>
      </c>
      <c r="J103" s="123"/>
      <c r="K103" s="123"/>
      <c r="L103" s="123"/>
      <c r="M103" s="121">
        <v>22</v>
      </c>
      <c r="N103" s="121">
        <v>48</v>
      </c>
      <c r="O103" s="121">
        <v>22</v>
      </c>
      <c r="P103" s="121">
        <v>0</v>
      </c>
      <c r="Q103" s="121">
        <v>0</v>
      </c>
      <c r="R103" s="121">
        <v>0</v>
      </c>
      <c r="S103" s="121"/>
      <c r="T103" s="121"/>
      <c r="U103" s="121"/>
      <c r="V103" s="121"/>
      <c r="W103" s="121"/>
      <c r="X103" s="121"/>
      <c r="Y103" s="121"/>
      <c r="Z103" s="121">
        <v>0</v>
      </c>
      <c r="AA103" s="121"/>
      <c r="AB103" s="121">
        <v>75</v>
      </c>
      <c r="AC103" s="121"/>
      <c r="AD103" s="121">
        <v>0</v>
      </c>
      <c r="AE103" s="121"/>
      <c r="AF103" s="121">
        <v>0</v>
      </c>
      <c r="AG103" s="121"/>
      <c r="AH103" s="121">
        <v>0</v>
      </c>
      <c r="AI103" s="121"/>
      <c r="AJ103" s="121">
        <v>0</v>
      </c>
      <c r="AK103" s="121"/>
      <c r="AL103" s="121">
        <v>0</v>
      </c>
      <c r="AM103" s="121"/>
      <c r="AN103" s="121">
        <v>0</v>
      </c>
      <c r="AO103" s="577"/>
    </row>
    <row r="104" spans="1:41" ht="15.75" x14ac:dyDescent="0.25">
      <c r="A104" s="122">
        <v>42731</v>
      </c>
      <c r="B104" s="119" t="s">
        <v>149</v>
      </c>
      <c r="C104" s="119" t="s">
        <v>148</v>
      </c>
      <c r="D104" s="126" t="s">
        <v>145</v>
      </c>
      <c r="E104" s="149">
        <v>1</v>
      </c>
      <c r="F104" s="119" t="s">
        <v>162</v>
      </c>
      <c r="G104" s="220">
        <v>7</v>
      </c>
      <c r="H104" s="123"/>
      <c r="I104" s="123">
        <v>1</v>
      </c>
      <c r="J104" s="123"/>
      <c r="K104" s="123"/>
      <c r="L104" s="123"/>
      <c r="M104" s="121">
        <v>26</v>
      </c>
      <c r="N104" s="121">
        <v>22</v>
      </c>
      <c r="O104" s="121"/>
      <c r="P104" s="121">
        <v>2</v>
      </c>
      <c r="Q104" s="121">
        <v>0</v>
      </c>
      <c r="R104" s="121">
        <v>3</v>
      </c>
      <c r="S104" s="121">
        <v>3.2</v>
      </c>
      <c r="T104" s="121"/>
      <c r="U104" s="121"/>
      <c r="V104" s="121"/>
      <c r="W104" s="121"/>
      <c r="X104" s="121"/>
      <c r="Y104" s="121"/>
      <c r="Z104" s="121">
        <v>2</v>
      </c>
      <c r="AA104" s="121"/>
      <c r="AB104" s="121">
        <v>2</v>
      </c>
      <c r="AC104" s="121"/>
      <c r="AD104" s="121">
        <v>0</v>
      </c>
      <c r="AE104" s="121"/>
      <c r="AF104" s="121">
        <v>0</v>
      </c>
      <c r="AG104" s="121"/>
      <c r="AH104" s="121">
        <v>0</v>
      </c>
      <c r="AI104" s="121"/>
      <c r="AJ104" s="121">
        <v>0</v>
      </c>
      <c r="AK104" s="121"/>
      <c r="AL104" s="121">
        <v>0</v>
      </c>
      <c r="AM104" s="121"/>
      <c r="AN104" s="121">
        <v>0</v>
      </c>
      <c r="AO104" s="577"/>
    </row>
    <row r="105" spans="1:41" ht="15.75" x14ac:dyDescent="0.25">
      <c r="A105" s="122">
        <v>42731</v>
      </c>
      <c r="B105" s="119" t="s">
        <v>149</v>
      </c>
      <c r="C105" s="119" t="s">
        <v>148</v>
      </c>
      <c r="D105" s="119" t="s">
        <v>145</v>
      </c>
      <c r="E105" s="149">
        <v>1</v>
      </c>
      <c r="F105" s="119" t="s">
        <v>180</v>
      </c>
      <c r="G105" s="220">
        <v>7</v>
      </c>
      <c r="H105" s="123"/>
      <c r="I105" s="123">
        <v>1</v>
      </c>
      <c r="J105" s="123"/>
      <c r="K105" s="123"/>
      <c r="L105" s="123"/>
      <c r="M105" s="121">
        <v>60</v>
      </c>
      <c r="N105" s="121">
        <v>18</v>
      </c>
      <c r="O105" s="121"/>
      <c r="P105" s="121">
        <v>0</v>
      </c>
      <c r="Q105" s="121"/>
      <c r="R105" s="121"/>
      <c r="S105" s="121"/>
      <c r="T105" s="121"/>
      <c r="U105" s="121"/>
      <c r="V105" s="121"/>
      <c r="W105" s="121"/>
      <c r="X105" s="121"/>
      <c r="Y105" s="121"/>
      <c r="Z105" s="121">
        <v>0</v>
      </c>
      <c r="AA105" s="121"/>
      <c r="AB105" s="121">
        <v>8</v>
      </c>
      <c r="AC105" s="121"/>
      <c r="AD105" s="121">
        <v>0</v>
      </c>
      <c r="AE105" s="121"/>
      <c r="AF105" s="121">
        <v>0</v>
      </c>
      <c r="AG105" s="121"/>
      <c r="AH105" s="121">
        <v>0</v>
      </c>
      <c r="AI105" s="121"/>
      <c r="AJ105" s="121">
        <v>0</v>
      </c>
      <c r="AK105" s="121"/>
      <c r="AL105" s="121">
        <v>0</v>
      </c>
      <c r="AM105" s="121"/>
      <c r="AN105" s="121">
        <v>0</v>
      </c>
      <c r="AO105" s="577"/>
    </row>
    <row r="106" spans="1:41" ht="15.75" x14ac:dyDescent="0.25">
      <c r="A106" s="122">
        <v>42731</v>
      </c>
      <c r="B106" s="119" t="s">
        <v>149</v>
      </c>
      <c r="C106" s="119" t="s">
        <v>148</v>
      </c>
      <c r="D106" s="119" t="s">
        <v>145</v>
      </c>
      <c r="E106" s="149">
        <v>1</v>
      </c>
      <c r="F106" s="119" t="s">
        <v>164</v>
      </c>
      <c r="G106" s="220">
        <v>7</v>
      </c>
      <c r="H106" s="123"/>
      <c r="I106" s="123">
        <v>1</v>
      </c>
      <c r="J106" s="123"/>
      <c r="K106" s="123"/>
      <c r="L106" s="123"/>
      <c r="M106" s="121">
        <v>36</v>
      </c>
      <c r="N106" s="121">
        <v>63</v>
      </c>
      <c r="O106" s="121"/>
      <c r="P106" s="121">
        <v>4.8</v>
      </c>
      <c r="Q106" s="121">
        <v>0</v>
      </c>
      <c r="R106" s="121"/>
      <c r="S106" s="121"/>
      <c r="T106" s="121"/>
      <c r="U106" s="121"/>
      <c r="V106" s="121"/>
      <c r="W106" s="121"/>
      <c r="X106" s="121"/>
      <c r="Y106" s="121"/>
      <c r="Z106" s="121">
        <v>13</v>
      </c>
      <c r="AA106" s="121"/>
      <c r="AB106" s="121">
        <v>96</v>
      </c>
      <c r="AC106" s="121"/>
      <c r="AD106" s="121">
        <v>0</v>
      </c>
      <c r="AE106" s="121"/>
      <c r="AF106" s="121">
        <v>0</v>
      </c>
      <c r="AG106" s="121"/>
      <c r="AH106" s="121">
        <v>0</v>
      </c>
      <c r="AI106" s="121"/>
      <c r="AJ106" s="121">
        <v>0</v>
      </c>
      <c r="AK106" s="121"/>
      <c r="AL106" s="121">
        <v>0</v>
      </c>
      <c r="AM106" s="121"/>
      <c r="AN106" s="121">
        <v>4</v>
      </c>
      <c r="AO106" s="577"/>
    </row>
    <row r="107" spans="1:41" ht="15.75" x14ac:dyDescent="0.25">
      <c r="A107" s="122">
        <v>42731</v>
      </c>
      <c r="B107" s="119" t="s">
        <v>149</v>
      </c>
      <c r="C107" s="119" t="s">
        <v>148</v>
      </c>
      <c r="D107" s="119" t="s">
        <v>145</v>
      </c>
      <c r="E107" s="149">
        <v>1</v>
      </c>
      <c r="F107" s="119" t="s">
        <v>165</v>
      </c>
      <c r="G107" s="220">
        <v>7</v>
      </c>
      <c r="H107" s="123"/>
      <c r="I107" s="123">
        <v>1</v>
      </c>
      <c r="J107" s="123"/>
      <c r="K107" s="123"/>
      <c r="L107" s="123"/>
      <c r="M107" s="121">
        <v>4</v>
      </c>
      <c r="N107" s="121">
        <v>49</v>
      </c>
      <c r="O107" s="121">
        <v>4</v>
      </c>
      <c r="P107" s="121"/>
      <c r="Q107" s="121"/>
      <c r="R107" s="121"/>
      <c r="S107" s="121"/>
      <c r="T107" s="121"/>
      <c r="U107" s="121"/>
      <c r="V107" s="121"/>
      <c r="W107" s="121"/>
      <c r="X107" s="121"/>
      <c r="Y107" s="121"/>
      <c r="Z107" s="121">
        <v>4</v>
      </c>
      <c r="AA107" s="121"/>
      <c r="AB107" s="121">
        <v>8</v>
      </c>
      <c r="AC107" s="121"/>
      <c r="AD107" s="121">
        <v>0</v>
      </c>
      <c r="AE107" s="121"/>
      <c r="AF107" s="121">
        <v>1</v>
      </c>
      <c r="AG107" s="121"/>
      <c r="AH107" s="121">
        <v>0</v>
      </c>
      <c r="AI107" s="121"/>
      <c r="AJ107" s="121">
        <v>0</v>
      </c>
      <c r="AK107" s="121"/>
      <c r="AL107" s="121">
        <v>0</v>
      </c>
      <c r="AM107" s="121"/>
      <c r="AN107" s="121">
        <v>4</v>
      </c>
      <c r="AO107" s="577"/>
    </row>
    <row r="108" spans="1:41" ht="15.75" x14ac:dyDescent="0.25">
      <c r="A108" s="122">
        <v>42731</v>
      </c>
      <c r="B108" s="119" t="s">
        <v>149</v>
      </c>
      <c r="C108" s="119" t="s">
        <v>148</v>
      </c>
      <c r="D108" s="119" t="s">
        <v>145</v>
      </c>
      <c r="E108" s="149">
        <v>1</v>
      </c>
      <c r="F108" s="119" t="s">
        <v>181</v>
      </c>
      <c r="G108" s="220">
        <v>7</v>
      </c>
      <c r="H108" s="123"/>
      <c r="I108" s="123">
        <v>1</v>
      </c>
      <c r="J108" s="123"/>
      <c r="K108" s="123"/>
      <c r="L108" s="123"/>
      <c r="M108" s="121">
        <v>7</v>
      </c>
      <c r="N108" s="121">
        <v>22</v>
      </c>
      <c r="O108" s="121">
        <v>7</v>
      </c>
      <c r="P108" s="121">
        <v>0</v>
      </c>
      <c r="Q108" s="121"/>
      <c r="R108" s="121"/>
      <c r="S108" s="121"/>
      <c r="T108" s="121"/>
      <c r="U108" s="121"/>
      <c r="V108" s="121"/>
      <c r="W108" s="121"/>
      <c r="X108" s="121"/>
      <c r="Y108" s="121"/>
      <c r="Z108" s="121">
        <v>7</v>
      </c>
      <c r="AA108" s="121"/>
      <c r="AB108" s="121">
        <v>11</v>
      </c>
      <c r="AC108" s="121"/>
      <c r="AD108" s="121">
        <v>0</v>
      </c>
      <c r="AE108" s="121"/>
      <c r="AF108" s="121">
        <v>1</v>
      </c>
      <c r="AG108" s="121"/>
      <c r="AH108" s="121">
        <v>0</v>
      </c>
      <c r="AI108" s="121"/>
      <c r="AJ108" s="121">
        <v>0</v>
      </c>
      <c r="AK108" s="121"/>
      <c r="AL108" s="121">
        <v>0</v>
      </c>
      <c r="AM108" s="121"/>
      <c r="AN108" s="121">
        <v>0</v>
      </c>
      <c r="AO108" s="577"/>
    </row>
    <row r="109" spans="1:41" ht="15.75" x14ac:dyDescent="0.25">
      <c r="A109" s="122">
        <v>42731</v>
      </c>
      <c r="B109" s="119" t="s">
        <v>149</v>
      </c>
      <c r="C109" s="119" t="s">
        <v>148</v>
      </c>
      <c r="D109" s="119" t="s">
        <v>145</v>
      </c>
      <c r="E109" s="149">
        <v>1</v>
      </c>
      <c r="F109" s="119" t="s">
        <v>182</v>
      </c>
      <c r="G109" s="220">
        <v>7</v>
      </c>
      <c r="H109" s="123"/>
      <c r="I109" s="123">
        <v>1</v>
      </c>
      <c r="J109" s="123"/>
      <c r="K109" s="123"/>
      <c r="L109" s="123"/>
      <c r="M109" s="121">
        <v>13</v>
      </c>
      <c r="N109" s="121">
        <v>41</v>
      </c>
      <c r="O109" s="121">
        <v>13</v>
      </c>
      <c r="P109" s="121">
        <v>0</v>
      </c>
      <c r="Q109" s="121">
        <v>0</v>
      </c>
      <c r="R109" s="121"/>
      <c r="S109" s="121"/>
      <c r="T109" s="121"/>
      <c r="U109" s="121"/>
      <c r="V109" s="121"/>
      <c r="W109" s="121"/>
      <c r="X109" s="121"/>
      <c r="Y109" s="121"/>
      <c r="Z109" s="121">
        <v>0</v>
      </c>
      <c r="AA109" s="121"/>
      <c r="AB109" s="121">
        <v>13</v>
      </c>
      <c r="AC109" s="121"/>
      <c r="AD109" s="121">
        <v>0</v>
      </c>
      <c r="AE109" s="121"/>
      <c r="AF109" s="121">
        <v>0</v>
      </c>
      <c r="AG109" s="121"/>
      <c r="AH109" s="121">
        <v>0</v>
      </c>
      <c r="AI109" s="121"/>
      <c r="AJ109" s="121">
        <v>0</v>
      </c>
      <c r="AK109" s="121"/>
      <c r="AL109" s="121">
        <v>0</v>
      </c>
      <c r="AM109" s="121"/>
      <c r="AN109" s="121">
        <v>0</v>
      </c>
      <c r="AO109" s="577"/>
    </row>
    <row r="110" spans="1:41" ht="15.75" x14ac:dyDescent="0.25">
      <c r="A110" s="122">
        <v>42731</v>
      </c>
      <c r="B110" s="119" t="s">
        <v>149</v>
      </c>
      <c r="C110" s="119" t="s">
        <v>148</v>
      </c>
      <c r="D110" s="119" t="s">
        <v>145</v>
      </c>
      <c r="E110" s="149">
        <v>1</v>
      </c>
      <c r="F110" s="119" t="s">
        <v>168</v>
      </c>
      <c r="G110" s="220">
        <v>7</v>
      </c>
      <c r="H110" s="123"/>
      <c r="I110" s="123">
        <v>1</v>
      </c>
      <c r="J110" s="123"/>
      <c r="K110" s="123"/>
      <c r="L110" s="123"/>
      <c r="M110" s="121">
        <v>8</v>
      </c>
      <c r="N110" s="121">
        <v>19</v>
      </c>
      <c r="O110" s="121">
        <v>8</v>
      </c>
      <c r="P110" s="121"/>
      <c r="Q110" s="121"/>
      <c r="R110" s="121"/>
      <c r="S110" s="121"/>
      <c r="T110" s="121"/>
      <c r="U110" s="121"/>
      <c r="V110" s="121"/>
      <c r="W110" s="121"/>
      <c r="X110" s="121"/>
      <c r="Y110" s="121"/>
      <c r="Z110" s="121">
        <v>8</v>
      </c>
      <c r="AA110" s="121"/>
      <c r="AB110" s="121">
        <v>20</v>
      </c>
      <c r="AC110" s="121"/>
      <c r="AD110" s="121">
        <v>1</v>
      </c>
      <c r="AE110" s="121"/>
      <c r="AF110" s="121">
        <v>0</v>
      </c>
      <c r="AG110" s="121"/>
      <c r="AH110" s="121">
        <v>0</v>
      </c>
      <c r="AI110" s="121"/>
      <c r="AJ110" s="121">
        <v>0</v>
      </c>
      <c r="AK110" s="121"/>
      <c r="AL110" s="121">
        <v>0</v>
      </c>
      <c r="AM110" s="121"/>
      <c r="AN110" s="121">
        <v>0</v>
      </c>
      <c r="AO110" s="577"/>
    </row>
    <row r="111" spans="1:41" ht="15.75" x14ac:dyDescent="0.25">
      <c r="A111" s="122">
        <v>42731</v>
      </c>
      <c r="B111" s="119" t="s">
        <v>149</v>
      </c>
      <c r="C111" s="119" t="s">
        <v>148</v>
      </c>
      <c r="D111" s="119" t="s">
        <v>145</v>
      </c>
      <c r="E111" s="149">
        <v>1</v>
      </c>
      <c r="F111" s="119" t="s">
        <v>183</v>
      </c>
      <c r="G111" s="220">
        <v>7</v>
      </c>
      <c r="H111" s="123"/>
      <c r="I111" s="123">
        <v>1</v>
      </c>
      <c r="J111" s="123"/>
      <c r="K111" s="123"/>
      <c r="L111" s="123"/>
      <c r="M111" s="121">
        <v>18</v>
      </c>
      <c r="N111" s="121">
        <v>46</v>
      </c>
      <c r="O111" s="121">
        <v>18</v>
      </c>
      <c r="P111" s="121">
        <v>3.5</v>
      </c>
      <c r="Q111" s="121"/>
      <c r="R111" s="121"/>
      <c r="S111" s="121"/>
      <c r="T111" s="121"/>
      <c r="U111" s="121"/>
      <c r="V111" s="121"/>
      <c r="W111" s="121"/>
      <c r="X111" s="121"/>
      <c r="Y111" s="121"/>
      <c r="Z111" s="121">
        <v>0</v>
      </c>
      <c r="AA111" s="121"/>
      <c r="AB111" s="121">
        <v>4</v>
      </c>
      <c r="AC111" s="121"/>
      <c r="AD111" s="121">
        <v>0</v>
      </c>
      <c r="AE111" s="121"/>
      <c r="AF111" s="121">
        <v>0</v>
      </c>
      <c r="AG111" s="121"/>
      <c r="AH111" s="121">
        <v>0</v>
      </c>
      <c r="AI111" s="121"/>
      <c r="AJ111" s="121">
        <v>0</v>
      </c>
      <c r="AK111" s="121"/>
      <c r="AL111" s="121">
        <v>0</v>
      </c>
      <c r="AM111" s="121"/>
      <c r="AN111" s="121">
        <v>0</v>
      </c>
      <c r="AO111" s="577"/>
    </row>
    <row r="112" spans="1:41" ht="15.75" x14ac:dyDescent="0.25">
      <c r="A112" s="122">
        <v>42731</v>
      </c>
      <c r="B112" s="119" t="s">
        <v>149</v>
      </c>
      <c r="C112" s="119" t="s">
        <v>148</v>
      </c>
      <c r="D112" s="119" t="s">
        <v>145</v>
      </c>
      <c r="E112" s="149">
        <v>1</v>
      </c>
      <c r="F112" s="119" t="s">
        <v>184</v>
      </c>
      <c r="G112" s="220">
        <v>7</v>
      </c>
      <c r="H112" s="123"/>
      <c r="I112" s="123">
        <v>1</v>
      </c>
      <c r="J112" s="123"/>
      <c r="K112" s="123"/>
      <c r="L112" s="123"/>
      <c r="M112" s="121">
        <v>13</v>
      </c>
      <c r="N112" s="121">
        <v>18</v>
      </c>
      <c r="O112" s="121">
        <v>13</v>
      </c>
      <c r="P112" s="121">
        <v>0</v>
      </c>
      <c r="Q112" s="121">
        <v>2</v>
      </c>
      <c r="R112" s="121"/>
      <c r="S112" s="121"/>
      <c r="T112" s="121"/>
      <c r="U112" s="121"/>
      <c r="V112" s="121"/>
      <c r="W112" s="121"/>
      <c r="X112" s="121"/>
      <c r="Y112" s="121"/>
      <c r="Z112" s="121">
        <v>19</v>
      </c>
      <c r="AA112" s="121"/>
      <c r="AB112" s="121">
        <v>6</v>
      </c>
      <c r="AC112" s="121"/>
      <c r="AD112" s="121">
        <v>0</v>
      </c>
      <c r="AE112" s="121"/>
      <c r="AF112" s="121">
        <v>0</v>
      </c>
      <c r="AG112" s="121"/>
      <c r="AH112" s="121">
        <v>0</v>
      </c>
      <c r="AI112" s="121"/>
      <c r="AJ112" s="121">
        <v>0</v>
      </c>
      <c r="AK112" s="121"/>
      <c r="AL112" s="121">
        <v>0</v>
      </c>
      <c r="AM112" s="121"/>
      <c r="AN112" s="121">
        <v>0</v>
      </c>
      <c r="AO112" s="577"/>
    </row>
    <row r="113" spans="1:41" ht="15.75" x14ac:dyDescent="0.25">
      <c r="A113" s="122">
        <v>42731</v>
      </c>
      <c r="B113" s="119" t="s">
        <v>149</v>
      </c>
      <c r="C113" s="119" t="s">
        <v>148</v>
      </c>
      <c r="D113" s="119" t="s">
        <v>145</v>
      </c>
      <c r="E113" s="149">
        <v>1</v>
      </c>
      <c r="F113" s="119" t="s">
        <v>171</v>
      </c>
      <c r="G113" s="220">
        <v>7</v>
      </c>
      <c r="H113" s="123"/>
      <c r="I113" s="123">
        <v>1</v>
      </c>
      <c r="J113" s="123"/>
      <c r="K113" s="123"/>
      <c r="L113" s="123"/>
      <c r="M113" s="121">
        <v>4</v>
      </c>
      <c r="N113" s="121">
        <v>26</v>
      </c>
      <c r="O113" s="121">
        <v>4</v>
      </c>
      <c r="P113" s="121"/>
      <c r="Q113" s="121"/>
      <c r="R113" s="121"/>
      <c r="S113" s="121"/>
      <c r="T113" s="121"/>
      <c r="U113" s="121"/>
      <c r="V113" s="121"/>
      <c r="W113" s="121"/>
      <c r="X113" s="121"/>
      <c r="Y113" s="121"/>
      <c r="Z113" s="121">
        <v>2</v>
      </c>
      <c r="AA113" s="121"/>
      <c r="AB113" s="121">
        <v>9</v>
      </c>
      <c r="AC113" s="121"/>
      <c r="AD113" s="121">
        <v>0</v>
      </c>
      <c r="AE113" s="121"/>
      <c r="AF113" s="121">
        <v>0</v>
      </c>
      <c r="AG113" s="121"/>
      <c r="AH113" s="121">
        <v>0</v>
      </c>
      <c r="AI113" s="121"/>
      <c r="AJ113" s="121">
        <v>0</v>
      </c>
      <c r="AK113" s="121"/>
      <c r="AL113" s="121">
        <v>0</v>
      </c>
      <c r="AM113" s="121"/>
      <c r="AN113" s="121">
        <v>0</v>
      </c>
      <c r="AO113" s="577"/>
    </row>
    <row r="114" spans="1:41" ht="15.75" x14ac:dyDescent="0.25">
      <c r="A114" s="122">
        <v>42731</v>
      </c>
      <c r="B114" s="119" t="s">
        <v>149</v>
      </c>
      <c r="C114" s="119" t="s">
        <v>148</v>
      </c>
      <c r="D114" s="119" t="s">
        <v>145</v>
      </c>
      <c r="E114" s="149">
        <v>1</v>
      </c>
      <c r="F114" s="119" t="s">
        <v>185</v>
      </c>
      <c r="G114" s="220">
        <v>7</v>
      </c>
      <c r="H114" s="123"/>
      <c r="I114" s="123">
        <v>1</v>
      </c>
      <c r="J114" s="123"/>
      <c r="K114" s="123"/>
      <c r="L114" s="123"/>
      <c r="M114" s="121">
        <v>55</v>
      </c>
      <c r="N114" s="121">
        <v>121</v>
      </c>
      <c r="O114" s="121"/>
      <c r="P114" s="121">
        <v>0</v>
      </c>
      <c r="Q114" s="121">
        <v>0</v>
      </c>
      <c r="R114" s="121">
        <v>0</v>
      </c>
      <c r="S114" s="121">
        <v>0</v>
      </c>
      <c r="T114" s="121">
        <v>0</v>
      </c>
      <c r="U114" s="121"/>
      <c r="V114" s="121"/>
      <c r="W114" s="121"/>
      <c r="X114" s="121"/>
      <c r="Y114" s="121"/>
      <c r="Z114" s="121">
        <v>2</v>
      </c>
      <c r="AA114" s="121"/>
      <c r="AB114" s="121">
        <v>8</v>
      </c>
      <c r="AC114" s="121"/>
      <c r="AD114" s="121">
        <v>0</v>
      </c>
      <c r="AE114" s="121"/>
      <c r="AF114" s="121">
        <v>0</v>
      </c>
      <c r="AG114" s="121"/>
      <c r="AH114" s="121">
        <v>0</v>
      </c>
      <c r="AI114" s="121"/>
      <c r="AJ114" s="121">
        <v>0</v>
      </c>
      <c r="AK114" s="121"/>
      <c r="AL114" s="121">
        <v>0</v>
      </c>
      <c r="AM114" s="121"/>
      <c r="AN114" s="121">
        <v>0</v>
      </c>
      <c r="AO114" s="577"/>
    </row>
    <row r="115" spans="1:41" ht="15.75" x14ac:dyDescent="0.25">
      <c r="A115" s="122">
        <v>42731</v>
      </c>
      <c r="B115" s="119" t="s">
        <v>149</v>
      </c>
      <c r="C115" s="119" t="s">
        <v>148</v>
      </c>
      <c r="D115" s="119" t="s">
        <v>146</v>
      </c>
      <c r="E115" s="149">
        <v>1</v>
      </c>
      <c r="F115" s="119" t="s">
        <v>153</v>
      </c>
      <c r="G115" s="220">
        <v>7</v>
      </c>
      <c r="H115" s="123"/>
      <c r="I115" s="123">
        <v>1</v>
      </c>
      <c r="J115" s="123"/>
      <c r="K115" s="123"/>
      <c r="L115" s="123"/>
      <c r="M115" s="121">
        <v>28</v>
      </c>
      <c r="N115" s="121">
        <v>41</v>
      </c>
      <c r="O115" s="121"/>
      <c r="P115" s="121">
        <v>0</v>
      </c>
      <c r="Q115" s="121">
        <v>0</v>
      </c>
      <c r="R115" s="121">
        <v>0</v>
      </c>
      <c r="S115" s="121"/>
      <c r="T115" s="121"/>
      <c r="U115" s="121"/>
      <c r="V115" s="121"/>
      <c r="W115" s="121"/>
      <c r="X115" s="121"/>
      <c r="Y115" s="121"/>
      <c r="Z115" s="121">
        <v>2</v>
      </c>
      <c r="AA115" s="121"/>
      <c r="AB115" s="121">
        <v>4</v>
      </c>
      <c r="AC115" s="121"/>
      <c r="AD115" s="121">
        <v>0</v>
      </c>
      <c r="AE115" s="121"/>
      <c r="AF115" s="121">
        <v>1</v>
      </c>
      <c r="AG115" s="121"/>
      <c r="AH115" s="121">
        <v>0</v>
      </c>
      <c r="AI115" s="121"/>
      <c r="AJ115" s="121">
        <v>0</v>
      </c>
      <c r="AK115" s="121"/>
      <c r="AL115" s="121">
        <v>0</v>
      </c>
      <c r="AM115" s="121"/>
      <c r="AN115" s="121">
        <v>0</v>
      </c>
      <c r="AO115" s="577"/>
    </row>
    <row r="116" spans="1:41" ht="15.75" x14ac:dyDescent="0.25">
      <c r="A116" s="122">
        <v>42731</v>
      </c>
      <c r="B116" s="119" t="s">
        <v>149</v>
      </c>
      <c r="C116" s="119" t="s">
        <v>148</v>
      </c>
      <c r="D116" s="119" t="s">
        <v>146</v>
      </c>
      <c r="E116" s="149">
        <v>1</v>
      </c>
      <c r="F116" s="119" t="s">
        <v>174</v>
      </c>
      <c r="G116" s="220">
        <v>7</v>
      </c>
      <c r="H116" s="123"/>
      <c r="I116" s="123">
        <v>1</v>
      </c>
      <c r="J116" s="123"/>
      <c r="K116" s="123"/>
      <c r="L116" s="123"/>
      <c r="M116" s="121">
        <v>77</v>
      </c>
      <c r="N116" s="121">
        <v>66</v>
      </c>
      <c r="O116" s="121"/>
      <c r="P116" s="121">
        <v>20</v>
      </c>
      <c r="Q116" s="121">
        <v>3.5</v>
      </c>
      <c r="R116" s="121">
        <v>4.2</v>
      </c>
      <c r="S116" s="121">
        <v>0</v>
      </c>
      <c r="T116" s="121">
        <v>0</v>
      </c>
      <c r="U116" s="121">
        <v>0</v>
      </c>
      <c r="V116" s="121"/>
      <c r="W116" s="121"/>
      <c r="X116" s="121"/>
      <c r="Y116" s="121"/>
      <c r="Z116" s="121">
        <v>57</v>
      </c>
      <c r="AA116" s="121"/>
      <c r="AB116" s="121">
        <v>6</v>
      </c>
      <c r="AC116" s="121"/>
      <c r="AD116" s="121">
        <v>4</v>
      </c>
      <c r="AE116" s="121"/>
      <c r="AF116" s="121">
        <v>2</v>
      </c>
      <c r="AG116" s="121"/>
      <c r="AH116" s="121">
        <v>0</v>
      </c>
      <c r="AI116" s="121"/>
      <c r="AJ116" s="121">
        <v>0</v>
      </c>
      <c r="AK116" s="121"/>
      <c r="AL116" s="121">
        <v>0</v>
      </c>
      <c r="AM116" s="121"/>
      <c r="AN116" s="121">
        <v>2</v>
      </c>
      <c r="AO116" s="577"/>
    </row>
    <row r="117" spans="1:41" ht="15.75" x14ac:dyDescent="0.25">
      <c r="A117" s="122">
        <v>42731</v>
      </c>
      <c r="B117" s="119" t="s">
        <v>149</v>
      </c>
      <c r="C117" s="119" t="s">
        <v>148</v>
      </c>
      <c r="D117" s="119" t="s">
        <v>146</v>
      </c>
      <c r="E117" s="149">
        <v>1</v>
      </c>
      <c r="F117" s="119" t="s">
        <v>175</v>
      </c>
      <c r="G117" s="220">
        <v>7</v>
      </c>
      <c r="H117" s="123"/>
      <c r="I117" s="123">
        <v>1</v>
      </c>
      <c r="J117" s="123"/>
      <c r="K117" s="123"/>
      <c r="L117" s="123"/>
      <c r="M117" s="121">
        <v>24</v>
      </c>
      <c r="N117" s="121">
        <v>25</v>
      </c>
      <c r="O117" s="121">
        <v>24</v>
      </c>
      <c r="P117" s="121">
        <v>0</v>
      </c>
      <c r="Q117" s="121">
        <v>0</v>
      </c>
      <c r="R117" s="121">
        <v>0</v>
      </c>
      <c r="S117" s="121"/>
      <c r="T117" s="121"/>
      <c r="U117" s="121"/>
      <c r="V117" s="121"/>
      <c r="W117" s="121"/>
      <c r="X117" s="121"/>
      <c r="Y117" s="121"/>
      <c r="Z117" s="121">
        <v>5</v>
      </c>
      <c r="AA117" s="121"/>
      <c r="AB117" s="121">
        <v>41</v>
      </c>
      <c r="AC117" s="121"/>
      <c r="AD117" s="121">
        <v>12</v>
      </c>
      <c r="AE117" s="121"/>
      <c r="AF117" s="121">
        <v>0</v>
      </c>
      <c r="AG117" s="121"/>
      <c r="AH117" s="121">
        <v>0</v>
      </c>
      <c r="AI117" s="121"/>
      <c r="AJ117" s="121">
        <v>0</v>
      </c>
      <c r="AK117" s="121"/>
      <c r="AL117" s="121">
        <v>0</v>
      </c>
      <c r="AM117" s="121"/>
      <c r="AN117" s="121">
        <v>0</v>
      </c>
      <c r="AO117" s="577"/>
    </row>
    <row r="118" spans="1:41" ht="15.75" x14ac:dyDescent="0.25">
      <c r="A118" s="122">
        <v>42731</v>
      </c>
      <c r="B118" s="119" t="s">
        <v>149</v>
      </c>
      <c r="C118" s="119" t="s">
        <v>148</v>
      </c>
      <c r="D118" s="119" t="s">
        <v>146</v>
      </c>
      <c r="E118" s="149">
        <v>1</v>
      </c>
      <c r="F118" s="119" t="s">
        <v>156</v>
      </c>
      <c r="G118" s="220">
        <v>7</v>
      </c>
      <c r="H118" s="123"/>
      <c r="I118" s="123">
        <v>1</v>
      </c>
      <c r="J118" s="123"/>
      <c r="K118" s="123"/>
      <c r="L118" s="123"/>
      <c r="M118" s="121">
        <v>17</v>
      </c>
      <c r="N118" s="121">
        <v>50</v>
      </c>
      <c r="O118" s="121">
        <v>17</v>
      </c>
      <c r="P118" s="121">
        <v>2</v>
      </c>
      <c r="Q118" s="121">
        <v>0.5</v>
      </c>
      <c r="R118" s="121"/>
      <c r="S118" s="121"/>
      <c r="T118" s="121"/>
      <c r="U118" s="121"/>
      <c r="V118" s="121"/>
      <c r="W118" s="121"/>
      <c r="X118" s="121"/>
      <c r="Y118" s="121"/>
      <c r="Z118" s="121">
        <v>40</v>
      </c>
      <c r="AA118" s="121"/>
      <c r="AB118" s="121">
        <v>24</v>
      </c>
      <c r="AC118" s="121"/>
      <c r="AD118" s="121">
        <v>18</v>
      </c>
      <c r="AE118" s="121"/>
      <c r="AF118" s="121">
        <v>0</v>
      </c>
      <c r="AG118" s="121"/>
      <c r="AH118" s="121">
        <v>0</v>
      </c>
      <c r="AI118" s="121"/>
      <c r="AJ118" s="121">
        <v>0</v>
      </c>
      <c r="AK118" s="121"/>
      <c r="AL118" s="121">
        <v>0</v>
      </c>
      <c r="AM118" s="121"/>
      <c r="AN118" s="121">
        <v>1</v>
      </c>
      <c r="AO118" s="577"/>
    </row>
    <row r="119" spans="1:41" ht="15.75" x14ac:dyDescent="0.25">
      <c r="A119" s="122">
        <v>42731</v>
      </c>
      <c r="B119" s="119" t="s">
        <v>149</v>
      </c>
      <c r="C119" s="119" t="s">
        <v>148</v>
      </c>
      <c r="D119" s="119" t="s">
        <v>146</v>
      </c>
      <c r="E119" s="149">
        <v>1</v>
      </c>
      <c r="F119" s="119" t="s">
        <v>176</v>
      </c>
      <c r="G119" s="220">
        <v>7</v>
      </c>
      <c r="H119" s="123"/>
      <c r="I119" s="123">
        <v>1</v>
      </c>
      <c r="J119" s="123"/>
      <c r="K119" s="123"/>
      <c r="L119" s="123"/>
      <c r="M119" s="121">
        <v>30</v>
      </c>
      <c r="N119" s="121">
        <v>29</v>
      </c>
      <c r="O119" s="121"/>
      <c r="P119" s="121">
        <v>0</v>
      </c>
      <c r="Q119" s="121"/>
      <c r="R119" s="121"/>
      <c r="S119" s="121"/>
      <c r="T119" s="121"/>
      <c r="U119" s="121"/>
      <c r="V119" s="121"/>
      <c r="W119" s="121"/>
      <c r="X119" s="121"/>
      <c r="Y119" s="121"/>
      <c r="Z119" s="121">
        <v>3</v>
      </c>
      <c r="AA119" s="121"/>
      <c r="AB119" s="121">
        <v>18</v>
      </c>
      <c r="AC119" s="121"/>
      <c r="AD119" s="121">
        <v>4</v>
      </c>
      <c r="AE119" s="121"/>
      <c r="AF119" s="121">
        <v>0</v>
      </c>
      <c r="AG119" s="121"/>
      <c r="AH119" s="121">
        <v>0</v>
      </c>
      <c r="AI119" s="121"/>
      <c r="AJ119" s="121">
        <v>0</v>
      </c>
      <c r="AK119" s="121"/>
      <c r="AL119" s="121">
        <v>0</v>
      </c>
      <c r="AM119" s="121"/>
      <c r="AN119" s="121">
        <v>0</v>
      </c>
      <c r="AO119" s="577"/>
    </row>
    <row r="120" spans="1:41" ht="15.75" x14ac:dyDescent="0.25">
      <c r="A120" s="122">
        <v>42731</v>
      </c>
      <c r="B120" s="119" t="s">
        <v>149</v>
      </c>
      <c r="C120" s="119" t="s">
        <v>148</v>
      </c>
      <c r="D120" s="119" t="s">
        <v>146</v>
      </c>
      <c r="E120" s="149">
        <v>1</v>
      </c>
      <c r="F120" s="119" t="s">
        <v>177</v>
      </c>
      <c r="G120" s="220">
        <v>7</v>
      </c>
      <c r="H120" s="123"/>
      <c r="I120" s="123">
        <v>1</v>
      </c>
      <c r="J120" s="123"/>
      <c r="K120" s="123"/>
      <c r="L120" s="123"/>
      <c r="M120" s="121">
        <v>42</v>
      </c>
      <c r="N120" s="121">
        <v>91</v>
      </c>
      <c r="O120" s="121"/>
      <c r="P120" s="121">
        <v>0</v>
      </c>
      <c r="Q120" s="121">
        <v>0</v>
      </c>
      <c r="R120" s="121">
        <v>0</v>
      </c>
      <c r="S120" s="121"/>
      <c r="T120" s="121"/>
      <c r="U120" s="121"/>
      <c r="V120" s="121"/>
      <c r="W120" s="121"/>
      <c r="X120" s="121"/>
      <c r="Y120" s="121"/>
      <c r="Z120" s="121">
        <v>3</v>
      </c>
      <c r="AA120" s="121"/>
      <c r="AB120" s="121">
        <v>18</v>
      </c>
      <c r="AC120" s="121"/>
      <c r="AD120" s="121">
        <v>4</v>
      </c>
      <c r="AE120" s="121"/>
      <c r="AF120" s="121">
        <v>0</v>
      </c>
      <c r="AG120" s="121"/>
      <c r="AH120" s="121">
        <v>0</v>
      </c>
      <c r="AI120" s="121"/>
      <c r="AJ120" s="121">
        <v>0</v>
      </c>
      <c r="AK120" s="121"/>
      <c r="AL120" s="121">
        <v>0</v>
      </c>
      <c r="AM120" s="121"/>
      <c r="AN120" s="121">
        <v>0</v>
      </c>
      <c r="AO120" s="577"/>
    </row>
    <row r="121" spans="1:41" ht="15.75" x14ac:dyDescent="0.25">
      <c r="A121" s="122">
        <v>42731</v>
      </c>
      <c r="B121" s="119" t="s">
        <v>149</v>
      </c>
      <c r="C121" s="119" t="s">
        <v>148</v>
      </c>
      <c r="D121" s="119" t="s">
        <v>146</v>
      </c>
      <c r="E121" s="149">
        <v>1</v>
      </c>
      <c r="F121" s="119" t="s">
        <v>159</v>
      </c>
      <c r="G121" s="220">
        <v>7</v>
      </c>
      <c r="H121" s="123"/>
      <c r="I121" s="123">
        <v>1</v>
      </c>
      <c r="J121" s="123"/>
      <c r="K121" s="123"/>
      <c r="L121" s="123"/>
      <c r="M121" s="121">
        <v>32</v>
      </c>
      <c r="N121" s="121">
        <v>42</v>
      </c>
      <c r="O121" s="121"/>
      <c r="P121" s="121">
        <v>2</v>
      </c>
      <c r="Q121" s="121">
        <v>0</v>
      </c>
      <c r="R121" s="121">
        <v>0</v>
      </c>
      <c r="S121" s="121"/>
      <c r="T121" s="121"/>
      <c r="U121" s="121"/>
      <c r="V121" s="121"/>
      <c r="W121" s="121"/>
      <c r="X121" s="121"/>
      <c r="Y121" s="121"/>
      <c r="Z121" s="121">
        <v>39</v>
      </c>
      <c r="AA121" s="121"/>
      <c r="AB121" s="121">
        <v>4</v>
      </c>
      <c r="AC121" s="121"/>
      <c r="AD121" s="121">
        <v>0</v>
      </c>
      <c r="AE121" s="121"/>
      <c r="AF121" s="121">
        <v>0</v>
      </c>
      <c r="AG121" s="121"/>
      <c r="AH121" s="121">
        <v>0</v>
      </c>
      <c r="AI121" s="121"/>
      <c r="AJ121" s="121">
        <v>0</v>
      </c>
      <c r="AK121" s="121"/>
      <c r="AL121" s="121">
        <v>0</v>
      </c>
      <c r="AM121" s="121"/>
      <c r="AN121" s="121">
        <v>0</v>
      </c>
      <c r="AO121" s="577"/>
    </row>
    <row r="122" spans="1:41" ht="15.75" x14ac:dyDescent="0.25">
      <c r="A122" s="122">
        <v>42731</v>
      </c>
      <c r="B122" s="119" t="s">
        <v>149</v>
      </c>
      <c r="C122" s="119" t="s">
        <v>148</v>
      </c>
      <c r="D122" s="119" t="s">
        <v>146</v>
      </c>
      <c r="E122" s="149">
        <v>1</v>
      </c>
      <c r="F122" s="119" t="s">
        <v>178</v>
      </c>
      <c r="G122" s="220">
        <v>7</v>
      </c>
      <c r="H122" s="123"/>
      <c r="I122" s="123">
        <v>1</v>
      </c>
      <c r="J122" s="123"/>
      <c r="K122" s="123"/>
      <c r="L122" s="123"/>
      <c r="M122" s="121">
        <v>14</v>
      </c>
      <c r="N122" s="121">
        <v>53</v>
      </c>
      <c r="O122" s="121">
        <v>14</v>
      </c>
      <c r="P122" s="121">
        <v>0</v>
      </c>
      <c r="Q122" s="121"/>
      <c r="R122" s="121"/>
      <c r="S122" s="121"/>
      <c r="T122" s="121"/>
      <c r="U122" s="121"/>
      <c r="V122" s="121"/>
      <c r="W122" s="121"/>
      <c r="X122" s="121"/>
      <c r="Y122" s="121"/>
      <c r="Z122" s="121">
        <v>1</v>
      </c>
      <c r="AA122" s="121"/>
      <c r="AB122" s="121">
        <v>4</v>
      </c>
      <c r="AC122" s="121"/>
      <c r="AD122" s="121">
        <v>0</v>
      </c>
      <c r="AE122" s="121"/>
      <c r="AF122" s="121">
        <v>0</v>
      </c>
      <c r="AG122" s="121"/>
      <c r="AH122" s="121">
        <v>0</v>
      </c>
      <c r="AI122" s="121"/>
      <c r="AJ122" s="121">
        <v>0</v>
      </c>
      <c r="AK122" s="121"/>
      <c r="AL122" s="121">
        <v>0</v>
      </c>
      <c r="AM122" s="121"/>
      <c r="AN122" s="121">
        <v>1</v>
      </c>
      <c r="AO122" s="577"/>
    </row>
    <row r="123" spans="1:41" ht="15.75" x14ac:dyDescent="0.25">
      <c r="A123" s="122">
        <v>42731</v>
      </c>
      <c r="B123" s="119" t="s">
        <v>149</v>
      </c>
      <c r="C123" s="119" t="s">
        <v>148</v>
      </c>
      <c r="D123" s="119" t="s">
        <v>146</v>
      </c>
      <c r="E123" s="149">
        <v>1</v>
      </c>
      <c r="F123" s="119" t="s">
        <v>179</v>
      </c>
      <c r="G123" s="220">
        <v>7</v>
      </c>
      <c r="H123" s="123"/>
      <c r="I123" s="123">
        <v>1</v>
      </c>
      <c r="J123" s="123"/>
      <c r="K123" s="123"/>
      <c r="L123" s="123"/>
      <c r="M123" s="121">
        <v>13</v>
      </c>
      <c r="N123" s="121">
        <v>43</v>
      </c>
      <c r="O123" s="121">
        <v>13</v>
      </c>
      <c r="P123" s="121"/>
      <c r="Q123" s="121"/>
      <c r="R123" s="121"/>
      <c r="S123" s="121"/>
      <c r="T123" s="121"/>
      <c r="U123" s="121"/>
      <c r="V123" s="121"/>
      <c r="W123" s="121"/>
      <c r="X123" s="121"/>
      <c r="Y123" s="121"/>
      <c r="Z123" s="121">
        <v>2</v>
      </c>
      <c r="AA123" s="121"/>
      <c r="AB123" s="121">
        <v>4</v>
      </c>
      <c r="AC123" s="121"/>
      <c r="AD123" s="121">
        <v>0</v>
      </c>
      <c r="AE123" s="121"/>
      <c r="AF123" s="121">
        <v>0</v>
      </c>
      <c r="AG123" s="121"/>
      <c r="AH123" s="121">
        <v>0</v>
      </c>
      <c r="AI123" s="121"/>
      <c r="AJ123" s="121">
        <v>0</v>
      </c>
      <c r="AK123" s="121"/>
      <c r="AL123" s="121">
        <v>0</v>
      </c>
      <c r="AM123" s="121"/>
      <c r="AN123" s="121">
        <v>0</v>
      </c>
      <c r="AO123" s="577"/>
    </row>
    <row r="124" spans="1:41" ht="15.75" x14ac:dyDescent="0.25">
      <c r="A124" s="122">
        <v>42731</v>
      </c>
      <c r="B124" s="119" t="s">
        <v>149</v>
      </c>
      <c r="C124" s="119" t="s">
        <v>148</v>
      </c>
      <c r="D124" s="126" t="s">
        <v>146</v>
      </c>
      <c r="E124" s="149">
        <v>1</v>
      </c>
      <c r="F124" s="119" t="s">
        <v>162</v>
      </c>
      <c r="G124" s="220">
        <v>7</v>
      </c>
      <c r="H124" s="123"/>
      <c r="I124" s="123">
        <v>1</v>
      </c>
      <c r="J124" s="123"/>
      <c r="K124" s="123"/>
      <c r="L124" s="123"/>
      <c r="M124" s="121">
        <v>19</v>
      </c>
      <c r="N124" s="121">
        <v>12</v>
      </c>
      <c r="O124" s="121">
        <v>19</v>
      </c>
      <c r="P124" s="121">
        <v>0</v>
      </c>
      <c r="Q124" s="121">
        <v>0</v>
      </c>
      <c r="R124" s="121"/>
      <c r="S124" s="121"/>
      <c r="T124" s="121"/>
      <c r="U124" s="121"/>
      <c r="V124" s="121"/>
      <c r="W124" s="121"/>
      <c r="X124" s="121"/>
      <c r="Y124" s="121"/>
      <c r="Z124" s="121">
        <v>12</v>
      </c>
      <c r="AA124" s="121"/>
      <c r="AB124" s="121">
        <v>3</v>
      </c>
      <c r="AC124" s="121"/>
      <c r="AD124" s="121">
        <v>1</v>
      </c>
      <c r="AE124" s="121"/>
      <c r="AF124" s="121">
        <v>0</v>
      </c>
      <c r="AG124" s="121"/>
      <c r="AH124" s="121">
        <v>0</v>
      </c>
      <c r="AI124" s="121"/>
      <c r="AJ124" s="121">
        <v>0</v>
      </c>
      <c r="AK124" s="121"/>
      <c r="AL124" s="121">
        <v>0</v>
      </c>
      <c r="AM124" s="121"/>
      <c r="AN124" s="121">
        <v>0</v>
      </c>
      <c r="AO124" s="577"/>
    </row>
    <row r="125" spans="1:41" ht="15.75" x14ac:dyDescent="0.25">
      <c r="A125" s="122">
        <v>42731</v>
      </c>
      <c r="B125" s="119" t="s">
        <v>149</v>
      </c>
      <c r="C125" s="119" t="s">
        <v>148</v>
      </c>
      <c r="D125" s="126" t="s">
        <v>146</v>
      </c>
      <c r="E125" s="149">
        <v>1</v>
      </c>
      <c r="F125" s="119" t="s">
        <v>180</v>
      </c>
      <c r="G125" s="220">
        <v>7</v>
      </c>
      <c r="H125" s="123"/>
      <c r="I125" s="123">
        <v>1</v>
      </c>
      <c r="J125" s="123"/>
      <c r="K125" s="123"/>
      <c r="L125" s="123"/>
      <c r="M125" s="121">
        <v>14</v>
      </c>
      <c r="N125" s="121">
        <v>44</v>
      </c>
      <c r="O125" s="121">
        <v>14</v>
      </c>
      <c r="P125" s="121"/>
      <c r="Q125" s="121"/>
      <c r="R125" s="121"/>
      <c r="S125" s="121"/>
      <c r="T125" s="121"/>
      <c r="U125" s="121"/>
      <c r="V125" s="121"/>
      <c r="W125" s="121"/>
      <c r="X125" s="121"/>
      <c r="Y125" s="121"/>
      <c r="Z125" s="121">
        <v>0</v>
      </c>
      <c r="AA125" s="121"/>
      <c r="AB125" s="121">
        <v>0</v>
      </c>
      <c r="AC125" s="121"/>
      <c r="AD125" s="121">
        <v>0</v>
      </c>
      <c r="AE125" s="121"/>
      <c r="AF125" s="121">
        <v>0</v>
      </c>
      <c r="AG125" s="121"/>
      <c r="AH125" s="121">
        <v>0</v>
      </c>
      <c r="AI125" s="121"/>
      <c r="AJ125" s="121">
        <v>0</v>
      </c>
      <c r="AK125" s="121"/>
      <c r="AL125" s="121">
        <v>0</v>
      </c>
      <c r="AM125" s="121"/>
      <c r="AN125" s="121">
        <v>0</v>
      </c>
      <c r="AO125" s="577"/>
    </row>
    <row r="126" spans="1:41" ht="15.75" x14ac:dyDescent="0.25">
      <c r="A126" s="122">
        <v>42731</v>
      </c>
      <c r="B126" s="119" t="s">
        <v>149</v>
      </c>
      <c r="C126" s="119" t="s">
        <v>148</v>
      </c>
      <c r="D126" s="119" t="s">
        <v>146</v>
      </c>
      <c r="E126" s="149">
        <v>1</v>
      </c>
      <c r="F126" s="119" t="s">
        <v>164</v>
      </c>
      <c r="G126" s="220">
        <v>7</v>
      </c>
      <c r="H126" s="123"/>
      <c r="I126" s="123">
        <v>1</v>
      </c>
      <c r="J126" s="123"/>
      <c r="K126" s="123"/>
      <c r="L126" s="123"/>
      <c r="M126" s="121">
        <v>16</v>
      </c>
      <c r="N126" s="121">
        <v>38</v>
      </c>
      <c r="O126" s="121">
        <v>16</v>
      </c>
      <c r="P126" s="121"/>
      <c r="Q126" s="121"/>
      <c r="R126" s="121"/>
      <c r="S126" s="121"/>
      <c r="T126" s="121"/>
      <c r="U126" s="121"/>
      <c r="V126" s="121"/>
      <c r="W126" s="121"/>
      <c r="X126" s="121"/>
      <c r="Y126" s="121"/>
      <c r="Z126" s="121">
        <v>9</v>
      </c>
      <c r="AA126" s="121"/>
      <c r="AB126" s="121">
        <v>2</v>
      </c>
      <c r="AC126" s="121"/>
      <c r="AD126" s="121">
        <v>0</v>
      </c>
      <c r="AE126" s="121"/>
      <c r="AF126" s="121">
        <v>1</v>
      </c>
      <c r="AG126" s="121"/>
      <c r="AH126" s="121">
        <v>0</v>
      </c>
      <c r="AI126" s="121"/>
      <c r="AJ126" s="121">
        <v>0</v>
      </c>
      <c r="AK126" s="121"/>
      <c r="AL126" s="121">
        <v>0</v>
      </c>
      <c r="AM126" s="121"/>
      <c r="AN126" s="121">
        <v>0</v>
      </c>
      <c r="AO126" s="577"/>
    </row>
    <row r="127" spans="1:41" ht="15.75" x14ac:dyDescent="0.25">
      <c r="A127" s="122">
        <v>42731</v>
      </c>
      <c r="B127" s="119" t="s">
        <v>149</v>
      </c>
      <c r="C127" s="119" t="s">
        <v>148</v>
      </c>
      <c r="D127" s="119" t="s">
        <v>146</v>
      </c>
      <c r="E127" s="149">
        <v>1</v>
      </c>
      <c r="F127" s="119" t="s">
        <v>165</v>
      </c>
      <c r="G127" s="220">
        <v>7</v>
      </c>
      <c r="H127" s="123"/>
      <c r="I127" s="123">
        <v>1</v>
      </c>
      <c r="J127" s="123"/>
      <c r="K127" s="123"/>
      <c r="L127" s="123"/>
      <c r="M127" s="121">
        <v>17</v>
      </c>
      <c r="N127" s="121">
        <v>30</v>
      </c>
      <c r="O127" s="121">
        <v>17</v>
      </c>
      <c r="P127" s="121">
        <v>0</v>
      </c>
      <c r="Q127" s="121">
        <v>0</v>
      </c>
      <c r="R127" s="121"/>
      <c r="S127" s="121"/>
      <c r="T127" s="121"/>
      <c r="U127" s="121"/>
      <c r="V127" s="121"/>
      <c r="W127" s="121"/>
      <c r="X127" s="121"/>
      <c r="Y127" s="121"/>
      <c r="Z127" s="121">
        <v>0</v>
      </c>
      <c r="AA127" s="121"/>
      <c r="AB127" s="121">
        <v>5</v>
      </c>
      <c r="AC127" s="121"/>
      <c r="AD127" s="121">
        <v>1</v>
      </c>
      <c r="AE127" s="121"/>
      <c r="AF127" s="121">
        <v>0</v>
      </c>
      <c r="AG127" s="121"/>
      <c r="AH127" s="121">
        <v>0</v>
      </c>
      <c r="AI127" s="121"/>
      <c r="AJ127" s="121">
        <v>0</v>
      </c>
      <c r="AK127" s="121"/>
      <c r="AL127" s="121">
        <v>0</v>
      </c>
      <c r="AM127" s="121"/>
      <c r="AN127" s="121">
        <v>0</v>
      </c>
      <c r="AO127" s="577"/>
    </row>
    <row r="128" spans="1:41" ht="15.75" x14ac:dyDescent="0.25">
      <c r="A128" s="122">
        <v>42731</v>
      </c>
      <c r="B128" s="119" t="s">
        <v>149</v>
      </c>
      <c r="C128" s="119" t="s">
        <v>148</v>
      </c>
      <c r="D128" s="119" t="s">
        <v>146</v>
      </c>
      <c r="E128" s="149">
        <v>1</v>
      </c>
      <c r="F128" s="119" t="s">
        <v>181</v>
      </c>
      <c r="G128" s="220">
        <v>7</v>
      </c>
      <c r="H128" s="123"/>
      <c r="I128" s="123">
        <v>1</v>
      </c>
      <c r="J128" s="123"/>
      <c r="K128" s="123"/>
      <c r="L128" s="123"/>
      <c r="M128" s="121">
        <v>15</v>
      </c>
      <c r="N128" s="121">
        <v>14</v>
      </c>
      <c r="O128" s="121">
        <v>15</v>
      </c>
      <c r="P128" s="121">
        <v>0</v>
      </c>
      <c r="Q128" s="121"/>
      <c r="R128" s="121"/>
      <c r="S128" s="121"/>
      <c r="T128" s="121"/>
      <c r="U128" s="121"/>
      <c r="V128" s="121"/>
      <c r="W128" s="121"/>
      <c r="X128" s="121"/>
      <c r="Y128" s="121"/>
      <c r="Z128" s="121">
        <v>0</v>
      </c>
      <c r="AA128" s="121"/>
      <c r="AB128" s="121">
        <v>1</v>
      </c>
      <c r="AC128" s="121"/>
      <c r="AD128" s="121">
        <v>0</v>
      </c>
      <c r="AE128" s="121"/>
      <c r="AF128" s="121">
        <v>0</v>
      </c>
      <c r="AG128" s="121"/>
      <c r="AH128" s="121">
        <v>0</v>
      </c>
      <c r="AI128" s="121"/>
      <c r="AJ128" s="121">
        <v>0</v>
      </c>
      <c r="AK128" s="121"/>
      <c r="AL128" s="121">
        <v>0</v>
      </c>
      <c r="AM128" s="121"/>
      <c r="AN128" s="121">
        <v>0</v>
      </c>
      <c r="AO128" s="577"/>
    </row>
    <row r="129" spans="1:41" ht="15.75" x14ac:dyDescent="0.25">
      <c r="A129" s="122">
        <v>42731</v>
      </c>
      <c r="B129" s="119" t="s">
        <v>149</v>
      </c>
      <c r="C129" s="119" t="s">
        <v>148</v>
      </c>
      <c r="D129" s="119" t="s">
        <v>146</v>
      </c>
      <c r="E129" s="149">
        <v>1</v>
      </c>
      <c r="F129" s="119" t="s">
        <v>182</v>
      </c>
      <c r="G129" s="220">
        <v>7</v>
      </c>
      <c r="H129" s="123"/>
      <c r="I129" s="123">
        <v>1</v>
      </c>
      <c r="J129" s="123"/>
      <c r="K129" s="123"/>
      <c r="L129" s="123"/>
      <c r="M129" s="121">
        <v>38</v>
      </c>
      <c r="N129" s="121">
        <v>35</v>
      </c>
      <c r="O129" s="121"/>
      <c r="P129" s="121">
        <v>0</v>
      </c>
      <c r="Q129" s="121">
        <v>0</v>
      </c>
      <c r="R129" s="121"/>
      <c r="S129" s="121"/>
      <c r="T129" s="121"/>
      <c r="U129" s="121"/>
      <c r="V129" s="121"/>
      <c r="W129" s="121"/>
      <c r="X129" s="121"/>
      <c r="Y129" s="121"/>
      <c r="Z129" s="121">
        <v>3</v>
      </c>
      <c r="AA129" s="121"/>
      <c r="AB129" s="121">
        <v>8</v>
      </c>
      <c r="AC129" s="121"/>
      <c r="AD129" s="121">
        <v>0</v>
      </c>
      <c r="AE129" s="121"/>
      <c r="AF129" s="121">
        <v>0</v>
      </c>
      <c r="AG129" s="121"/>
      <c r="AH129" s="121">
        <v>0</v>
      </c>
      <c r="AI129" s="121"/>
      <c r="AJ129" s="121">
        <v>0</v>
      </c>
      <c r="AK129" s="121"/>
      <c r="AL129" s="121">
        <v>0</v>
      </c>
      <c r="AM129" s="121"/>
      <c r="AN129" s="121">
        <v>0</v>
      </c>
      <c r="AO129" s="577"/>
    </row>
    <row r="130" spans="1:41" ht="15.75" x14ac:dyDescent="0.25">
      <c r="A130" s="122">
        <v>42731</v>
      </c>
      <c r="B130" s="119" t="s">
        <v>149</v>
      </c>
      <c r="C130" s="119" t="s">
        <v>148</v>
      </c>
      <c r="D130" s="119" t="s">
        <v>146</v>
      </c>
      <c r="E130" s="149">
        <v>1</v>
      </c>
      <c r="F130" s="119" t="s">
        <v>168</v>
      </c>
      <c r="G130" s="220">
        <v>7</v>
      </c>
      <c r="H130" s="123"/>
      <c r="I130" s="123">
        <v>1</v>
      </c>
      <c r="J130" s="123"/>
      <c r="K130" s="123"/>
      <c r="L130" s="123"/>
      <c r="M130" s="121">
        <v>9</v>
      </c>
      <c r="N130" s="121">
        <v>13</v>
      </c>
      <c r="O130" s="121">
        <v>9</v>
      </c>
      <c r="P130" s="121"/>
      <c r="Q130" s="121"/>
      <c r="R130" s="121"/>
      <c r="S130" s="121"/>
      <c r="T130" s="121"/>
      <c r="U130" s="121"/>
      <c r="V130" s="121"/>
      <c r="W130" s="121"/>
      <c r="X130" s="121"/>
      <c r="Y130" s="121"/>
      <c r="Z130" s="121">
        <v>3</v>
      </c>
      <c r="AA130" s="121"/>
      <c r="AB130" s="121">
        <v>5</v>
      </c>
      <c r="AC130" s="121"/>
      <c r="AD130" s="121">
        <v>0</v>
      </c>
      <c r="AE130" s="121"/>
      <c r="AF130" s="121">
        <v>1</v>
      </c>
      <c r="AG130" s="121"/>
      <c r="AH130" s="121">
        <v>0</v>
      </c>
      <c r="AI130" s="121"/>
      <c r="AJ130" s="121">
        <v>0</v>
      </c>
      <c r="AK130" s="121"/>
      <c r="AL130" s="121">
        <v>0</v>
      </c>
      <c r="AM130" s="121"/>
      <c r="AN130" s="121">
        <v>0</v>
      </c>
      <c r="AO130" s="577"/>
    </row>
    <row r="131" spans="1:41" ht="15.75" x14ac:dyDescent="0.25">
      <c r="A131" s="122">
        <v>42731</v>
      </c>
      <c r="B131" s="119" t="s">
        <v>149</v>
      </c>
      <c r="C131" s="119" t="s">
        <v>148</v>
      </c>
      <c r="D131" s="119" t="s">
        <v>146</v>
      </c>
      <c r="E131" s="149">
        <v>1</v>
      </c>
      <c r="F131" s="119" t="s">
        <v>183</v>
      </c>
      <c r="G131" s="220">
        <v>7</v>
      </c>
      <c r="H131" s="123"/>
      <c r="I131" s="123">
        <v>1</v>
      </c>
      <c r="J131" s="123"/>
      <c r="K131" s="123"/>
      <c r="L131" s="123"/>
      <c r="M131" s="121">
        <v>14</v>
      </c>
      <c r="N131" s="121">
        <v>62</v>
      </c>
      <c r="O131" s="121">
        <v>14</v>
      </c>
      <c r="P131" s="121">
        <v>0</v>
      </c>
      <c r="Q131" s="121"/>
      <c r="R131" s="121"/>
      <c r="S131" s="121"/>
      <c r="T131" s="121"/>
      <c r="U131" s="121"/>
      <c r="V131" s="121"/>
      <c r="W131" s="121"/>
      <c r="X131" s="121"/>
      <c r="Y131" s="121"/>
      <c r="Z131" s="121">
        <v>1</v>
      </c>
      <c r="AA131" s="121"/>
      <c r="AB131" s="121">
        <v>1</v>
      </c>
      <c r="AC131" s="121"/>
      <c r="AD131" s="121">
        <v>0</v>
      </c>
      <c r="AE131" s="121"/>
      <c r="AF131" s="121">
        <v>0</v>
      </c>
      <c r="AG131" s="121"/>
      <c r="AH131" s="121">
        <v>0</v>
      </c>
      <c r="AI131" s="121"/>
      <c r="AJ131" s="121">
        <v>0</v>
      </c>
      <c r="AK131" s="121"/>
      <c r="AL131" s="121">
        <v>0</v>
      </c>
      <c r="AM131" s="121"/>
      <c r="AN131" s="121">
        <v>0</v>
      </c>
      <c r="AO131" s="577"/>
    </row>
    <row r="132" spans="1:41" ht="15.75" x14ac:dyDescent="0.25">
      <c r="A132" s="122">
        <v>42731</v>
      </c>
      <c r="B132" s="119" t="s">
        <v>149</v>
      </c>
      <c r="C132" s="119" t="s">
        <v>148</v>
      </c>
      <c r="D132" s="119" t="s">
        <v>146</v>
      </c>
      <c r="E132" s="149">
        <v>1</v>
      </c>
      <c r="F132" s="119" t="s">
        <v>184</v>
      </c>
      <c r="G132" s="220">
        <v>7</v>
      </c>
      <c r="H132" s="123"/>
      <c r="I132" s="123">
        <v>1</v>
      </c>
      <c r="J132" s="123"/>
      <c r="K132" s="123"/>
      <c r="L132" s="123"/>
      <c r="M132" s="121">
        <v>19</v>
      </c>
      <c r="N132" s="121">
        <v>28</v>
      </c>
      <c r="O132" s="121">
        <v>19</v>
      </c>
      <c r="P132" s="121">
        <v>3</v>
      </c>
      <c r="Q132" s="121"/>
      <c r="R132" s="121"/>
      <c r="S132" s="121"/>
      <c r="T132" s="121"/>
      <c r="U132" s="121"/>
      <c r="V132" s="121"/>
      <c r="W132" s="121"/>
      <c r="X132" s="121"/>
      <c r="Y132" s="121"/>
      <c r="Z132" s="121">
        <v>3</v>
      </c>
      <c r="AA132" s="121"/>
      <c r="AB132" s="121">
        <v>2</v>
      </c>
      <c r="AC132" s="121"/>
      <c r="AD132" s="121">
        <v>0</v>
      </c>
      <c r="AE132" s="121"/>
      <c r="AF132" s="121">
        <v>0</v>
      </c>
      <c r="AG132" s="121"/>
      <c r="AH132" s="121">
        <v>0</v>
      </c>
      <c r="AI132" s="121"/>
      <c r="AJ132" s="121">
        <v>0</v>
      </c>
      <c r="AK132" s="121"/>
      <c r="AL132" s="121">
        <v>0</v>
      </c>
      <c r="AM132" s="121"/>
      <c r="AN132" s="121">
        <v>1</v>
      </c>
      <c r="AO132" s="577"/>
    </row>
    <row r="133" spans="1:41" ht="15.75" x14ac:dyDescent="0.25">
      <c r="A133" s="122">
        <v>42731</v>
      </c>
      <c r="B133" s="119" t="s">
        <v>149</v>
      </c>
      <c r="C133" s="119" t="s">
        <v>148</v>
      </c>
      <c r="D133" s="119" t="s">
        <v>146</v>
      </c>
      <c r="E133" s="149">
        <v>1</v>
      </c>
      <c r="F133" s="119" t="s">
        <v>171</v>
      </c>
      <c r="G133" s="220">
        <v>7</v>
      </c>
      <c r="H133" s="123"/>
      <c r="I133" s="123">
        <v>1</v>
      </c>
      <c r="J133" s="123"/>
      <c r="K133" s="123"/>
      <c r="L133" s="123"/>
      <c r="M133" s="121">
        <v>20</v>
      </c>
      <c r="N133" s="121">
        <v>55</v>
      </c>
      <c r="O133" s="121">
        <v>20</v>
      </c>
      <c r="P133" s="121">
        <v>0</v>
      </c>
      <c r="Q133" s="121"/>
      <c r="R133" s="121"/>
      <c r="S133" s="121"/>
      <c r="T133" s="121"/>
      <c r="U133" s="121"/>
      <c r="V133" s="121"/>
      <c r="W133" s="121"/>
      <c r="X133" s="121"/>
      <c r="Y133" s="121"/>
      <c r="Z133" s="121">
        <v>1</v>
      </c>
      <c r="AA133" s="121"/>
      <c r="AB133" s="121">
        <v>23</v>
      </c>
      <c r="AC133" s="121"/>
      <c r="AD133" s="121">
        <v>0</v>
      </c>
      <c r="AE133" s="121"/>
      <c r="AF133" s="121">
        <v>0</v>
      </c>
      <c r="AG133" s="121"/>
      <c r="AH133" s="121">
        <v>0</v>
      </c>
      <c r="AI133" s="121"/>
      <c r="AJ133" s="121">
        <v>0</v>
      </c>
      <c r="AK133" s="121"/>
      <c r="AL133" s="121">
        <v>0</v>
      </c>
      <c r="AM133" s="121"/>
      <c r="AN133" s="121">
        <v>1</v>
      </c>
      <c r="AO133" s="577"/>
    </row>
    <row r="134" spans="1:41" ht="15.75" x14ac:dyDescent="0.25">
      <c r="A134" s="224">
        <v>42731</v>
      </c>
      <c r="B134" s="225" t="s">
        <v>149</v>
      </c>
      <c r="C134" s="225" t="s">
        <v>148</v>
      </c>
      <c r="D134" s="225" t="s">
        <v>146</v>
      </c>
      <c r="E134" s="226">
        <v>1</v>
      </c>
      <c r="F134" s="225" t="s">
        <v>185</v>
      </c>
      <c r="G134" s="227">
        <v>7</v>
      </c>
      <c r="H134" s="228"/>
      <c r="I134" s="228">
        <v>1</v>
      </c>
      <c r="J134" s="228"/>
      <c r="K134" s="228"/>
      <c r="L134" s="228"/>
      <c r="M134" s="564">
        <v>15</v>
      </c>
      <c r="N134" s="564">
        <v>72</v>
      </c>
      <c r="O134" s="564">
        <v>15</v>
      </c>
      <c r="P134" s="564">
        <v>0</v>
      </c>
      <c r="Q134" s="564"/>
      <c r="R134" s="564"/>
      <c r="S134" s="564"/>
      <c r="T134" s="564"/>
      <c r="U134" s="564"/>
      <c r="V134" s="564"/>
      <c r="W134" s="564"/>
      <c r="X134" s="564"/>
      <c r="Y134" s="564"/>
      <c r="Z134" s="564">
        <v>1</v>
      </c>
      <c r="AA134" s="564"/>
      <c r="AB134" s="564">
        <v>3</v>
      </c>
      <c r="AC134" s="564"/>
      <c r="AD134" s="564">
        <v>0</v>
      </c>
      <c r="AE134" s="564"/>
      <c r="AF134" s="564">
        <v>0</v>
      </c>
      <c r="AG134" s="564"/>
      <c r="AH134" s="564">
        <v>0</v>
      </c>
      <c r="AI134" s="564"/>
      <c r="AJ134" s="564">
        <v>0</v>
      </c>
      <c r="AK134" s="564"/>
      <c r="AL134" s="564">
        <v>0</v>
      </c>
      <c r="AM134" s="564"/>
      <c r="AN134" s="564">
        <v>0</v>
      </c>
      <c r="AO134" s="581"/>
    </row>
    <row r="135" spans="1:41" ht="15.75" x14ac:dyDescent="0.25">
      <c r="A135" s="230">
        <v>42727</v>
      </c>
      <c r="B135" s="231" t="s">
        <v>150</v>
      </c>
      <c r="C135" s="231" t="s">
        <v>148</v>
      </c>
      <c r="D135" s="231" t="s">
        <v>145</v>
      </c>
      <c r="E135" s="232">
        <v>1</v>
      </c>
      <c r="F135" s="231" t="s">
        <v>153</v>
      </c>
      <c r="G135" s="233">
        <v>50</v>
      </c>
      <c r="H135" s="234"/>
      <c r="I135" s="234">
        <v>1</v>
      </c>
      <c r="J135" s="234"/>
      <c r="K135" s="234"/>
      <c r="L135" s="234"/>
      <c r="M135" s="565">
        <v>9</v>
      </c>
      <c r="N135" s="565">
        <v>4</v>
      </c>
      <c r="O135" s="565">
        <v>9</v>
      </c>
      <c r="P135" s="565"/>
      <c r="Q135" s="565"/>
      <c r="R135" s="565"/>
      <c r="S135" s="565"/>
      <c r="T135" s="565"/>
      <c r="U135" s="565"/>
      <c r="V135" s="565"/>
      <c r="W135" s="565"/>
      <c r="X135" s="565"/>
      <c r="Y135" s="565"/>
      <c r="Z135" s="565">
        <v>0</v>
      </c>
      <c r="AA135" s="565"/>
      <c r="AB135" s="565">
        <v>27</v>
      </c>
      <c r="AC135" s="565"/>
      <c r="AD135" s="565">
        <v>0</v>
      </c>
      <c r="AE135" s="565"/>
      <c r="AF135" s="565">
        <v>0</v>
      </c>
      <c r="AG135" s="565"/>
      <c r="AH135" s="565">
        <v>0</v>
      </c>
      <c r="AI135" s="565"/>
      <c r="AJ135" s="565">
        <v>0</v>
      </c>
      <c r="AK135" s="565"/>
      <c r="AL135" s="565">
        <v>0</v>
      </c>
      <c r="AM135" s="565"/>
      <c r="AN135" s="565">
        <v>0</v>
      </c>
      <c r="AO135" s="582"/>
    </row>
    <row r="136" spans="1:41" ht="15.75" x14ac:dyDescent="0.25">
      <c r="A136" s="135">
        <v>42727</v>
      </c>
      <c r="B136" s="136" t="s">
        <v>150</v>
      </c>
      <c r="C136" s="136" t="s">
        <v>148</v>
      </c>
      <c r="D136" s="136" t="s">
        <v>145</v>
      </c>
      <c r="E136" s="150">
        <v>1</v>
      </c>
      <c r="F136" s="136" t="s">
        <v>174</v>
      </c>
      <c r="G136" s="221">
        <v>50</v>
      </c>
      <c r="H136" s="137"/>
      <c r="I136" s="137">
        <v>1</v>
      </c>
      <c r="J136" s="137"/>
      <c r="K136" s="137"/>
      <c r="L136" s="137"/>
      <c r="M136" s="566">
        <v>9</v>
      </c>
      <c r="N136" s="566">
        <v>25</v>
      </c>
      <c r="O136" s="566">
        <v>9</v>
      </c>
      <c r="P136" s="566"/>
      <c r="Q136" s="566"/>
      <c r="R136" s="566"/>
      <c r="S136" s="566"/>
      <c r="T136" s="566"/>
      <c r="U136" s="566"/>
      <c r="V136" s="566"/>
      <c r="W136" s="566"/>
      <c r="X136" s="566"/>
      <c r="Y136" s="566"/>
      <c r="Z136" s="566">
        <v>3</v>
      </c>
      <c r="AA136" s="566"/>
      <c r="AB136" s="566">
        <v>15</v>
      </c>
      <c r="AC136" s="566"/>
      <c r="AD136" s="566">
        <v>0</v>
      </c>
      <c r="AE136" s="566"/>
      <c r="AF136" s="566">
        <v>2</v>
      </c>
      <c r="AG136" s="566"/>
      <c r="AH136" s="566">
        <v>11</v>
      </c>
      <c r="AI136" s="566"/>
      <c r="AJ136" s="566">
        <v>0</v>
      </c>
      <c r="AK136" s="566"/>
      <c r="AL136" s="566">
        <v>0</v>
      </c>
      <c r="AM136" s="566"/>
      <c r="AN136" s="566">
        <v>0</v>
      </c>
      <c r="AO136" s="583"/>
    </row>
    <row r="137" spans="1:41" ht="15.75" x14ac:dyDescent="0.25">
      <c r="A137" s="135">
        <v>42727</v>
      </c>
      <c r="B137" s="136" t="s">
        <v>150</v>
      </c>
      <c r="C137" s="136" t="s">
        <v>148</v>
      </c>
      <c r="D137" s="136" t="s">
        <v>145</v>
      </c>
      <c r="E137" s="150">
        <v>1</v>
      </c>
      <c r="F137" s="136" t="s">
        <v>175</v>
      </c>
      <c r="G137" s="221">
        <v>50</v>
      </c>
      <c r="H137" s="137"/>
      <c r="I137" s="137">
        <v>1</v>
      </c>
      <c r="J137" s="137"/>
      <c r="K137" s="137"/>
      <c r="L137" s="137"/>
      <c r="M137" s="566">
        <v>5</v>
      </c>
      <c r="N137" s="566">
        <v>3</v>
      </c>
      <c r="O137" s="566">
        <v>5</v>
      </c>
      <c r="P137" s="566">
        <v>1</v>
      </c>
      <c r="Q137" s="566"/>
      <c r="R137" s="566">
        <v>3</v>
      </c>
      <c r="S137" s="566"/>
      <c r="T137" s="566">
        <v>0</v>
      </c>
      <c r="U137" s="566">
        <v>0</v>
      </c>
      <c r="V137" s="566">
        <v>0</v>
      </c>
      <c r="W137" s="566">
        <v>0</v>
      </c>
      <c r="X137" s="566">
        <v>0</v>
      </c>
      <c r="Y137" s="566">
        <v>0</v>
      </c>
      <c r="Z137" s="566">
        <v>0</v>
      </c>
      <c r="AA137" s="566"/>
      <c r="AB137" s="566">
        <v>0</v>
      </c>
      <c r="AC137" s="566"/>
      <c r="AD137" s="566">
        <v>0</v>
      </c>
      <c r="AE137" s="566"/>
      <c r="AF137" s="566">
        <v>0</v>
      </c>
      <c r="AG137" s="566"/>
      <c r="AH137" s="566">
        <v>0</v>
      </c>
      <c r="AI137" s="566"/>
      <c r="AJ137" s="566">
        <v>0</v>
      </c>
      <c r="AK137" s="566"/>
      <c r="AL137" s="566">
        <v>0</v>
      </c>
      <c r="AM137" s="566"/>
      <c r="AN137" s="566">
        <v>0</v>
      </c>
      <c r="AO137" s="583"/>
    </row>
    <row r="138" spans="1:41" ht="15.75" x14ac:dyDescent="0.25">
      <c r="A138" s="135">
        <v>42727</v>
      </c>
      <c r="B138" s="136" t="s">
        <v>150</v>
      </c>
      <c r="C138" s="136" t="s">
        <v>148</v>
      </c>
      <c r="D138" s="136" t="s">
        <v>145</v>
      </c>
      <c r="E138" s="150">
        <v>1</v>
      </c>
      <c r="F138" s="136" t="s">
        <v>156</v>
      </c>
      <c r="G138" s="221">
        <v>50</v>
      </c>
      <c r="H138" s="137"/>
      <c r="I138" s="137">
        <v>1</v>
      </c>
      <c r="J138" s="137"/>
      <c r="K138" s="137"/>
      <c r="L138" s="137"/>
      <c r="M138" s="566">
        <v>23</v>
      </c>
      <c r="N138" s="566">
        <v>19</v>
      </c>
      <c r="O138" s="566">
        <v>23</v>
      </c>
      <c r="P138" s="566">
        <v>10</v>
      </c>
      <c r="Q138" s="566"/>
      <c r="R138" s="566"/>
      <c r="S138" s="566"/>
      <c r="T138" s="566"/>
      <c r="U138" s="566"/>
      <c r="V138" s="566"/>
      <c r="W138" s="566"/>
      <c r="X138" s="566"/>
      <c r="Y138" s="566"/>
      <c r="Z138" s="566">
        <v>0</v>
      </c>
      <c r="AA138" s="566"/>
      <c r="AB138" s="566">
        <v>0</v>
      </c>
      <c r="AC138" s="566"/>
      <c r="AD138" s="566">
        <v>0</v>
      </c>
      <c r="AE138" s="566"/>
      <c r="AF138" s="566">
        <v>0</v>
      </c>
      <c r="AG138" s="566"/>
      <c r="AH138" s="566">
        <v>6</v>
      </c>
      <c r="AI138" s="566"/>
      <c r="AJ138" s="566">
        <v>0</v>
      </c>
      <c r="AK138" s="566"/>
      <c r="AL138" s="566">
        <v>0</v>
      </c>
      <c r="AM138" s="566"/>
      <c r="AN138" s="566">
        <v>0</v>
      </c>
      <c r="AO138" s="583"/>
    </row>
    <row r="139" spans="1:41" ht="15.75" x14ac:dyDescent="0.25">
      <c r="A139" s="135">
        <v>42727</v>
      </c>
      <c r="B139" s="136" t="s">
        <v>150</v>
      </c>
      <c r="C139" s="136" t="s">
        <v>148</v>
      </c>
      <c r="D139" s="136" t="s">
        <v>145</v>
      </c>
      <c r="E139" s="150">
        <v>1</v>
      </c>
      <c r="F139" s="136" t="s">
        <v>176</v>
      </c>
      <c r="G139" s="221">
        <v>50</v>
      </c>
      <c r="H139" s="137"/>
      <c r="I139" s="137">
        <v>1</v>
      </c>
      <c r="J139" s="137"/>
      <c r="K139" s="137"/>
      <c r="L139" s="137"/>
      <c r="M139" s="566">
        <v>3</v>
      </c>
      <c r="N139" s="566">
        <v>24</v>
      </c>
      <c r="O139" s="566">
        <v>3</v>
      </c>
      <c r="P139" s="566">
        <v>0</v>
      </c>
      <c r="Q139" s="566"/>
      <c r="R139" s="566"/>
      <c r="S139" s="566"/>
      <c r="T139" s="566"/>
      <c r="U139" s="566"/>
      <c r="V139" s="566"/>
      <c r="W139" s="566"/>
      <c r="X139" s="566"/>
      <c r="Y139" s="566"/>
      <c r="Z139" s="566">
        <v>0</v>
      </c>
      <c r="AA139" s="566"/>
      <c r="AB139" s="566">
        <v>1</v>
      </c>
      <c r="AC139" s="566"/>
      <c r="AD139" s="566">
        <v>0</v>
      </c>
      <c r="AE139" s="566"/>
      <c r="AF139" s="566">
        <v>0</v>
      </c>
      <c r="AG139" s="566"/>
      <c r="AH139" s="566">
        <v>2</v>
      </c>
      <c r="AI139" s="566"/>
      <c r="AJ139" s="566">
        <v>0</v>
      </c>
      <c r="AK139" s="566"/>
      <c r="AL139" s="566">
        <v>0</v>
      </c>
      <c r="AM139" s="566"/>
      <c r="AN139" s="566">
        <v>0</v>
      </c>
      <c r="AO139" s="583"/>
    </row>
    <row r="140" spans="1:41" ht="15.75" x14ac:dyDescent="0.25">
      <c r="A140" s="135">
        <v>42727</v>
      </c>
      <c r="B140" s="136" t="s">
        <v>150</v>
      </c>
      <c r="C140" s="136" t="s">
        <v>148</v>
      </c>
      <c r="D140" s="136" t="s">
        <v>145</v>
      </c>
      <c r="E140" s="150">
        <v>1</v>
      </c>
      <c r="F140" s="136" t="s">
        <v>177</v>
      </c>
      <c r="G140" s="221">
        <v>50</v>
      </c>
      <c r="H140" s="137"/>
      <c r="I140" s="137">
        <v>1</v>
      </c>
      <c r="J140" s="137"/>
      <c r="K140" s="137"/>
      <c r="L140" s="137"/>
      <c r="M140" s="566">
        <v>4</v>
      </c>
      <c r="N140" s="566">
        <v>12</v>
      </c>
      <c r="O140" s="566">
        <v>4</v>
      </c>
      <c r="P140" s="566">
        <v>0</v>
      </c>
      <c r="Q140" s="566">
        <v>0</v>
      </c>
      <c r="R140" s="566">
        <v>1</v>
      </c>
      <c r="S140" s="566"/>
      <c r="T140" s="566">
        <v>0</v>
      </c>
      <c r="U140" s="566">
        <v>0</v>
      </c>
      <c r="V140" s="566">
        <v>0</v>
      </c>
      <c r="W140" s="566">
        <v>0</v>
      </c>
      <c r="X140" s="566">
        <v>0</v>
      </c>
      <c r="Y140" s="566">
        <v>0</v>
      </c>
      <c r="Z140" s="566">
        <v>0</v>
      </c>
      <c r="AA140" s="566"/>
      <c r="AB140" s="566">
        <v>0</v>
      </c>
      <c r="AC140" s="566"/>
      <c r="AD140" s="566">
        <v>0</v>
      </c>
      <c r="AE140" s="566"/>
      <c r="AF140" s="566">
        <v>0</v>
      </c>
      <c r="AG140" s="566"/>
      <c r="AH140" s="566">
        <v>0</v>
      </c>
      <c r="AI140" s="566"/>
      <c r="AJ140" s="566">
        <v>0</v>
      </c>
      <c r="AK140" s="566"/>
      <c r="AL140" s="566">
        <v>0</v>
      </c>
      <c r="AM140" s="566"/>
      <c r="AN140" s="566">
        <v>0</v>
      </c>
      <c r="AO140" s="583"/>
    </row>
    <row r="141" spans="1:41" ht="15.75" x14ac:dyDescent="0.25">
      <c r="A141" s="135">
        <v>42727</v>
      </c>
      <c r="B141" s="136" t="s">
        <v>150</v>
      </c>
      <c r="C141" s="136" t="s">
        <v>148</v>
      </c>
      <c r="D141" s="136" t="s">
        <v>145</v>
      </c>
      <c r="E141" s="150">
        <v>1</v>
      </c>
      <c r="F141" s="136" t="s">
        <v>159</v>
      </c>
      <c r="G141" s="221">
        <v>50</v>
      </c>
      <c r="H141" s="137"/>
      <c r="I141" s="137">
        <v>1</v>
      </c>
      <c r="J141" s="137"/>
      <c r="K141" s="137"/>
      <c r="L141" s="137"/>
      <c r="M141" s="566">
        <v>13</v>
      </c>
      <c r="N141" s="566">
        <v>13</v>
      </c>
      <c r="O141" s="566">
        <v>13</v>
      </c>
      <c r="P141" s="566"/>
      <c r="Q141" s="566"/>
      <c r="R141" s="566"/>
      <c r="S141" s="566"/>
      <c r="T141" s="566"/>
      <c r="U141" s="566"/>
      <c r="V141" s="566"/>
      <c r="W141" s="566"/>
      <c r="X141" s="566"/>
      <c r="Y141" s="566"/>
      <c r="Z141" s="566">
        <v>0</v>
      </c>
      <c r="AA141" s="566"/>
      <c r="AB141" s="566">
        <v>7</v>
      </c>
      <c r="AC141" s="566"/>
      <c r="AD141" s="566">
        <v>0</v>
      </c>
      <c r="AE141" s="566"/>
      <c r="AF141" s="566">
        <v>0</v>
      </c>
      <c r="AG141" s="566"/>
      <c r="AH141" s="566">
        <v>0</v>
      </c>
      <c r="AI141" s="566"/>
      <c r="AJ141" s="566">
        <v>0</v>
      </c>
      <c r="AK141" s="566"/>
      <c r="AL141" s="566">
        <v>0</v>
      </c>
      <c r="AM141" s="566"/>
      <c r="AN141" s="566">
        <v>2</v>
      </c>
      <c r="AO141" s="583"/>
    </row>
    <row r="142" spans="1:41" ht="15.75" x14ac:dyDescent="0.25">
      <c r="A142" s="135">
        <v>42727</v>
      </c>
      <c r="B142" s="136" t="s">
        <v>150</v>
      </c>
      <c r="C142" s="136" t="s">
        <v>148</v>
      </c>
      <c r="D142" s="136" t="s">
        <v>145</v>
      </c>
      <c r="E142" s="150">
        <v>1</v>
      </c>
      <c r="F142" s="136" t="s">
        <v>178</v>
      </c>
      <c r="G142" s="221">
        <v>50</v>
      </c>
      <c r="H142" s="137"/>
      <c r="I142" s="137">
        <v>1</v>
      </c>
      <c r="J142" s="137"/>
      <c r="K142" s="137"/>
      <c r="L142" s="137"/>
      <c r="M142" s="566">
        <v>5</v>
      </c>
      <c r="N142" s="566">
        <v>47</v>
      </c>
      <c r="O142" s="566">
        <v>5</v>
      </c>
      <c r="P142" s="566"/>
      <c r="Q142" s="566"/>
      <c r="R142" s="566"/>
      <c r="S142" s="566"/>
      <c r="T142" s="566"/>
      <c r="U142" s="566"/>
      <c r="V142" s="566"/>
      <c r="W142" s="566"/>
      <c r="X142" s="566"/>
      <c r="Y142" s="566"/>
      <c r="Z142" s="566">
        <v>0</v>
      </c>
      <c r="AA142" s="566"/>
      <c r="AB142" s="566">
        <v>3</v>
      </c>
      <c r="AC142" s="566"/>
      <c r="AD142" s="566">
        <v>0</v>
      </c>
      <c r="AE142" s="566"/>
      <c r="AF142" s="566">
        <v>1</v>
      </c>
      <c r="AG142" s="566"/>
      <c r="AH142" s="566">
        <v>2</v>
      </c>
      <c r="AI142" s="566"/>
      <c r="AJ142" s="566">
        <v>0</v>
      </c>
      <c r="AK142" s="566"/>
      <c r="AL142" s="566">
        <v>0</v>
      </c>
      <c r="AM142" s="566"/>
      <c r="AN142" s="566">
        <v>0</v>
      </c>
      <c r="AO142" s="583"/>
    </row>
    <row r="143" spans="1:41" ht="15.75" x14ac:dyDescent="0.25">
      <c r="A143" s="135">
        <v>42727</v>
      </c>
      <c r="B143" s="136" t="s">
        <v>150</v>
      </c>
      <c r="C143" s="136" t="s">
        <v>148</v>
      </c>
      <c r="D143" s="136" t="s">
        <v>145</v>
      </c>
      <c r="E143" s="150">
        <v>1</v>
      </c>
      <c r="F143" s="136" t="s">
        <v>179</v>
      </c>
      <c r="G143" s="221">
        <v>50</v>
      </c>
      <c r="H143" s="137"/>
      <c r="I143" s="137">
        <v>1</v>
      </c>
      <c r="J143" s="137"/>
      <c r="K143" s="137"/>
      <c r="L143" s="137"/>
      <c r="M143" s="566">
        <v>18</v>
      </c>
      <c r="N143" s="566">
        <v>26</v>
      </c>
      <c r="O143" s="566">
        <v>18</v>
      </c>
      <c r="P143" s="566">
        <v>0</v>
      </c>
      <c r="Q143" s="566">
        <v>0</v>
      </c>
      <c r="R143" s="566">
        <v>12</v>
      </c>
      <c r="S143" s="566"/>
      <c r="T143" s="566">
        <v>4</v>
      </c>
      <c r="U143" s="566"/>
      <c r="V143" s="566">
        <v>0</v>
      </c>
      <c r="W143" s="566">
        <v>0</v>
      </c>
      <c r="X143" s="566">
        <v>1</v>
      </c>
      <c r="Y143" s="566"/>
      <c r="Z143" s="566">
        <v>0</v>
      </c>
      <c r="AA143" s="566"/>
      <c r="AB143" s="566">
        <v>0</v>
      </c>
      <c r="AC143" s="566"/>
      <c r="AD143" s="566">
        <v>0</v>
      </c>
      <c r="AE143" s="566"/>
      <c r="AF143" s="566">
        <v>0</v>
      </c>
      <c r="AG143" s="566"/>
      <c r="AH143" s="566">
        <v>0</v>
      </c>
      <c r="AI143" s="566"/>
      <c r="AJ143" s="566">
        <v>0</v>
      </c>
      <c r="AK143" s="566"/>
      <c r="AL143" s="566">
        <v>0</v>
      </c>
      <c r="AM143" s="566"/>
      <c r="AN143" s="566">
        <v>0</v>
      </c>
      <c r="AO143" s="583"/>
    </row>
    <row r="144" spans="1:41" ht="15.75" x14ac:dyDescent="0.25">
      <c r="A144" s="135">
        <v>42727</v>
      </c>
      <c r="B144" s="136" t="s">
        <v>150</v>
      </c>
      <c r="C144" s="136" t="s">
        <v>148</v>
      </c>
      <c r="D144" s="136" t="s">
        <v>145</v>
      </c>
      <c r="E144" s="150">
        <v>1</v>
      </c>
      <c r="F144" s="136" t="s">
        <v>162</v>
      </c>
      <c r="G144" s="221">
        <v>50</v>
      </c>
      <c r="H144" s="137"/>
      <c r="I144" s="137">
        <v>1</v>
      </c>
      <c r="J144" s="137"/>
      <c r="K144" s="137"/>
      <c r="L144" s="137"/>
      <c r="M144" s="566">
        <v>8</v>
      </c>
      <c r="N144" s="566">
        <v>4</v>
      </c>
      <c r="O144" s="566">
        <v>8</v>
      </c>
      <c r="P144" s="566">
        <v>3</v>
      </c>
      <c r="Q144" s="566"/>
      <c r="R144" s="566"/>
      <c r="S144" s="566"/>
      <c r="T144" s="566"/>
      <c r="U144" s="566"/>
      <c r="V144" s="566"/>
      <c r="W144" s="566"/>
      <c r="X144" s="566"/>
      <c r="Y144" s="566"/>
      <c r="Z144" s="566">
        <v>0</v>
      </c>
      <c r="AA144" s="566"/>
      <c r="AB144" s="566">
        <v>17</v>
      </c>
      <c r="AC144" s="566"/>
      <c r="AD144" s="566">
        <v>0</v>
      </c>
      <c r="AE144" s="566"/>
      <c r="AF144" s="566">
        <v>2</v>
      </c>
      <c r="AG144" s="566"/>
      <c r="AH144" s="566">
        <v>0</v>
      </c>
      <c r="AI144" s="566"/>
      <c r="AJ144" s="566">
        <v>0</v>
      </c>
      <c r="AK144" s="566"/>
      <c r="AL144" s="566">
        <v>0</v>
      </c>
      <c r="AM144" s="566"/>
      <c r="AN144" s="566">
        <v>0</v>
      </c>
      <c r="AO144" s="583"/>
    </row>
    <row r="145" spans="1:41" ht="15.75" x14ac:dyDescent="0.25">
      <c r="A145" s="135">
        <v>42727</v>
      </c>
      <c r="B145" s="136" t="s">
        <v>150</v>
      </c>
      <c r="C145" s="136" t="s">
        <v>148</v>
      </c>
      <c r="D145" s="136" t="s">
        <v>145</v>
      </c>
      <c r="E145" s="150">
        <v>1</v>
      </c>
      <c r="F145" s="136" t="s">
        <v>180</v>
      </c>
      <c r="G145" s="221">
        <v>50</v>
      </c>
      <c r="H145" s="137"/>
      <c r="I145" s="137">
        <v>1</v>
      </c>
      <c r="J145" s="137"/>
      <c r="K145" s="137"/>
      <c r="L145" s="137"/>
      <c r="M145" s="566">
        <v>22</v>
      </c>
      <c r="N145" s="566">
        <v>9</v>
      </c>
      <c r="O145" s="566">
        <v>22</v>
      </c>
      <c r="P145" s="566">
        <v>0</v>
      </c>
      <c r="Q145" s="566">
        <v>0</v>
      </c>
      <c r="R145" s="566"/>
      <c r="S145" s="566"/>
      <c r="T145" s="566"/>
      <c r="U145" s="566"/>
      <c r="V145" s="566"/>
      <c r="W145" s="566"/>
      <c r="X145" s="566"/>
      <c r="Y145" s="566"/>
      <c r="Z145" s="566">
        <v>0</v>
      </c>
      <c r="AA145" s="566"/>
      <c r="AB145" s="566">
        <v>19</v>
      </c>
      <c r="AC145" s="566"/>
      <c r="AD145" s="566">
        <v>0</v>
      </c>
      <c r="AE145" s="566"/>
      <c r="AF145" s="566">
        <v>0</v>
      </c>
      <c r="AG145" s="566"/>
      <c r="AH145" s="566">
        <v>0</v>
      </c>
      <c r="AI145" s="566"/>
      <c r="AJ145" s="566">
        <v>0</v>
      </c>
      <c r="AK145" s="566"/>
      <c r="AL145" s="566">
        <v>0</v>
      </c>
      <c r="AM145" s="566"/>
      <c r="AN145" s="566">
        <v>6</v>
      </c>
      <c r="AO145" s="583"/>
    </row>
    <row r="146" spans="1:41" ht="15.75" x14ac:dyDescent="0.25">
      <c r="A146" s="135">
        <v>42727</v>
      </c>
      <c r="B146" s="136" t="s">
        <v>150</v>
      </c>
      <c r="C146" s="136" t="s">
        <v>148</v>
      </c>
      <c r="D146" s="136" t="s">
        <v>145</v>
      </c>
      <c r="E146" s="150">
        <v>1</v>
      </c>
      <c r="F146" s="137" t="s">
        <v>164</v>
      </c>
      <c r="G146" s="221">
        <v>50</v>
      </c>
      <c r="H146" s="137"/>
      <c r="I146" s="137">
        <v>1</v>
      </c>
      <c r="J146" s="137"/>
      <c r="K146" s="137"/>
      <c r="L146" s="137"/>
      <c r="M146" s="566">
        <v>25</v>
      </c>
      <c r="N146" s="566">
        <v>3</v>
      </c>
      <c r="O146" s="566"/>
      <c r="P146" s="566">
        <v>0</v>
      </c>
      <c r="Q146" s="566"/>
      <c r="R146" s="566"/>
      <c r="S146" s="566"/>
      <c r="T146" s="566"/>
      <c r="U146" s="566"/>
      <c r="V146" s="566"/>
      <c r="W146" s="566"/>
      <c r="X146" s="566"/>
      <c r="Y146" s="566"/>
      <c r="Z146" s="566">
        <v>0</v>
      </c>
      <c r="AA146" s="566"/>
      <c r="AB146" s="566">
        <v>5</v>
      </c>
      <c r="AC146" s="566"/>
      <c r="AD146" s="566">
        <v>0</v>
      </c>
      <c r="AE146" s="566"/>
      <c r="AF146" s="566">
        <v>0</v>
      </c>
      <c r="AG146" s="566"/>
      <c r="AH146" s="566">
        <v>0</v>
      </c>
      <c r="AI146" s="566"/>
      <c r="AJ146" s="566">
        <v>0</v>
      </c>
      <c r="AK146" s="566"/>
      <c r="AL146" s="566">
        <v>0</v>
      </c>
      <c r="AM146" s="566"/>
      <c r="AN146" s="566">
        <v>1</v>
      </c>
      <c r="AO146" s="583"/>
    </row>
    <row r="147" spans="1:41" ht="15.75" x14ac:dyDescent="0.25">
      <c r="A147" s="135">
        <v>42727</v>
      </c>
      <c r="B147" s="136" t="s">
        <v>150</v>
      </c>
      <c r="C147" s="136" t="s">
        <v>148</v>
      </c>
      <c r="D147" s="136" t="s">
        <v>145</v>
      </c>
      <c r="E147" s="150">
        <v>1</v>
      </c>
      <c r="F147" s="137" t="s">
        <v>165</v>
      </c>
      <c r="G147" s="221">
        <v>50</v>
      </c>
      <c r="H147" s="137"/>
      <c r="I147" s="137">
        <v>1</v>
      </c>
      <c r="J147" s="137"/>
      <c r="K147" s="137"/>
      <c r="L147" s="137"/>
      <c r="M147" s="566">
        <v>8</v>
      </c>
      <c r="N147" s="566">
        <v>4</v>
      </c>
      <c r="O147" s="566">
        <v>8</v>
      </c>
      <c r="P147" s="566"/>
      <c r="Q147" s="566"/>
      <c r="R147" s="566"/>
      <c r="S147" s="566"/>
      <c r="T147" s="566"/>
      <c r="U147" s="566"/>
      <c r="V147" s="566"/>
      <c r="W147" s="566"/>
      <c r="X147" s="566"/>
      <c r="Y147" s="566"/>
      <c r="Z147" s="566">
        <v>0</v>
      </c>
      <c r="AA147" s="566"/>
      <c r="AB147" s="566">
        <v>1</v>
      </c>
      <c r="AC147" s="566"/>
      <c r="AD147" s="566">
        <v>0</v>
      </c>
      <c r="AE147" s="566"/>
      <c r="AF147" s="566">
        <v>0</v>
      </c>
      <c r="AG147" s="566"/>
      <c r="AH147" s="566">
        <v>1</v>
      </c>
      <c r="AI147" s="566"/>
      <c r="AJ147" s="566">
        <v>1</v>
      </c>
      <c r="AK147" s="566"/>
      <c r="AL147" s="566">
        <v>0</v>
      </c>
      <c r="AM147" s="566"/>
      <c r="AN147" s="566">
        <v>0</v>
      </c>
      <c r="AO147" s="583"/>
    </row>
    <row r="148" spans="1:41" ht="15.75" x14ac:dyDescent="0.25">
      <c r="A148" s="135">
        <v>42727</v>
      </c>
      <c r="B148" s="136" t="s">
        <v>150</v>
      </c>
      <c r="C148" s="136" t="s">
        <v>148</v>
      </c>
      <c r="D148" s="136" t="s">
        <v>145</v>
      </c>
      <c r="E148" s="150">
        <v>1</v>
      </c>
      <c r="F148" s="137" t="s">
        <v>181</v>
      </c>
      <c r="G148" s="221">
        <v>50</v>
      </c>
      <c r="H148" s="137"/>
      <c r="I148" s="137">
        <v>1</v>
      </c>
      <c r="J148" s="137"/>
      <c r="K148" s="137"/>
      <c r="L148" s="137"/>
      <c r="M148" s="566">
        <v>28</v>
      </c>
      <c r="N148" s="566">
        <v>11</v>
      </c>
      <c r="O148" s="566"/>
      <c r="P148" s="566">
        <v>0</v>
      </c>
      <c r="Q148" s="566">
        <v>0</v>
      </c>
      <c r="R148" s="566">
        <v>0</v>
      </c>
      <c r="S148" s="566">
        <v>0</v>
      </c>
      <c r="T148" s="566"/>
      <c r="U148" s="566"/>
      <c r="V148" s="566"/>
      <c r="W148" s="566"/>
      <c r="X148" s="566"/>
      <c r="Y148" s="566"/>
      <c r="Z148" s="566">
        <v>1</v>
      </c>
      <c r="AA148" s="566"/>
      <c r="AB148" s="566">
        <v>9</v>
      </c>
      <c r="AC148" s="566"/>
      <c r="AD148" s="566">
        <v>0</v>
      </c>
      <c r="AE148" s="566"/>
      <c r="AF148" s="566">
        <v>2</v>
      </c>
      <c r="AG148" s="566"/>
      <c r="AH148" s="566">
        <v>1</v>
      </c>
      <c r="AI148" s="566"/>
      <c r="AJ148" s="566">
        <v>0</v>
      </c>
      <c r="AK148" s="566"/>
      <c r="AL148" s="566">
        <v>0</v>
      </c>
      <c r="AM148" s="566"/>
      <c r="AN148" s="566">
        <v>0</v>
      </c>
      <c r="AO148" s="583"/>
    </row>
    <row r="149" spans="1:41" ht="15.75" x14ac:dyDescent="0.25">
      <c r="A149" s="135">
        <v>42727</v>
      </c>
      <c r="B149" s="136" t="s">
        <v>150</v>
      </c>
      <c r="C149" s="136" t="s">
        <v>148</v>
      </c>
      <c r="D149" s="136" t="s">
        <v>145</v>
      </c>
      <c r="E149" s="150">
        <v>1</v>
      </c>
      <c r="F149" s="137" t="s">
        <v>182</v>
      </c>
      <c r="G149" s="221">
        <v>50</v>
      </c>
      <c r="H149" s="137"/>
      <c r="I149" s="137">
        <v>1</v>
      </c>
      <c r="J149" s="137"/>
      <c r="K149" s="137"/>
      <c r="L149" s="137"/>
      <c r="M149" s="566">
        <v>74</v>
      </c>
      <c r="N149" s="566">
        <v>35</v>
      </c>
      <c r="O149" s="566"/>
      <c r="P149" s="566">
        <v>3.5</v>
      </c>
      <c r="Q149" s="566">
        <v>0</v>
      </c>
      <c r="R149" s="566">
        <v>0</v>
      </c>
      <c r="S149" s="566">
        <v>0</v>
      </c>
      <c r="T149" s="566">
        <v>0</v>
      </c>
      <c r="U149" s="566"/>
      <c r="V149" s="566"/>
      <c r="W149" s="566"/>
      <c r="X149" s="566"/>
      <c r="Y149" s="566"/>
      <c r="Z149" s="566">
        <v>0</v>
      </c>
      <c r="AA149" s="566"/>
      <c r="AB149" s="566">
        <v>7</v>
      </c>
      <c r="AC149" s="566"/>
      <c r="AD149" s="566">
        <v>1</v>
      </c>
      <c r="AE149" s="566"/>
      <c r="AF149" s="566">
        <v>0</v>
      </c>
      <c r="AG149" s="566"/>
      <c r="AH149" s="566">
        <v>1</v>
      </c>
      <c r="AI149" s="566"/>
      <c r="AJ149" s="566">
        <v>0</v>
      </c>
      <c r="AK149" s="566"/>
      <c r="AL149" s="566">
        <v>0</v>
      </c>
      <c r="AM149" s="566"/>
      <c r="AN149" s="566">
        <v>0</v>
      </c>
      <c r="AO149" s="583"/>
    </row>
    <row r="150" spans="1:41" ht="15.75" x14ac:dyDescent="0.25">
      <c r="A150" s="135">
        <v>42727</v>
      </c>
      <c r="B150" s="136" t="s">
        <v>150</v>
      </c>
      <c r="C150" s="136" t="s">
        <v>148</v>
      </c>
      <c r="D150" s="136" t="s">
        <v>145</v>
      </c>
      <c r="E150" s="150">
        <v>1</v>
      </c>
      <c r="F150" s="137" t="s">
        <v>168</v>
      </c>
      <c r="G150" s="221">
        <v>50</v>
      </c>
      <c r="H150" s="137"/>
      <c r="I150" s="137">
        <v>1</v>
      </c>
      <c r="J150" s="137"/>
      <c r="K150" s="137"/>
      <c r="L150" s="137"/>
      <c r="M150" s="566">
        <v>18</v>
      </c>
      <c r="N150" s="566">
        <v>40</v>
      </c>
      <c r="O150" s="566">
        <v>18</v>
      </c>
      <c r="P150" s="566"/>
      <c r="Q150" s="566"/>
      <c r="R150" s="566"/>
      <c r="S150" s="566"/>
      <c r="T150" s="566"/>
      <c r="U150" s="566"/>
      <c r="V150" s="566"/>
      <c r="W150" s="566"/>
      <c r="X150" s="566"/>
      <c r="Y150" s="566"/>
      <c r="Z150" s="566">
        <v>0</v>
      </c>
      <c r="AA150" s="566"/>
      <c r="AB150" s="566">
        <v>40</v>
      </c>
      <c r="AC150" s="566"/>
      <c r="AD150" s="566">
        <v>0</v>
      </c>
      <c r="AE150" s="566"/>
      <c r="AF150" s="566">
        <v>2</v>
      </c>
      <c r="AG150" s="566"/>
      <c r="AH150" s="566">
        <v>24</v>
      </c>
      <c r="AI150" s="566"/>
      <c r="AJ150" s="566">
        <v>0</v>
      </c>
      <c r="AK150" s="566"/>
      <c r="AL150" s="566">
        <v>0</v>
      </c>
      <c r="AM150" s="566"/>
      <c r="AN150" s="566">
        <v>3</v>
      </c>
      <c r="AO150" s="583"/>
    </row>
    <row r="151" spans="1:41" ht="15.75" x14ac:dyDescent="0.25">
      <c r="A151" s="135">
        <v>42727</v>
      </c>
      <c r="B151" s="136" t="s">
        <v>150</v>
      </c>
      <c r="C151" s="136" t="s">
        <v>148</v>
      </c>
      <c r="D151" s="136" t="s">
        <v>145</v>
      </c>
      <c r="E151" s="150">
        <v>1</v>
      </c>
      <c r="F151" s="137" t="s">
        <v>183</v>
      </c>
      <c r="G151" s="221">
        <v>50</v>
      </c>
      <c r="H151" s="137"/>
      <c r="I151" s="137">
        <v>1</v>
      </c>
      <c r="J151" s="137"/>
      <c r="K151" s="137"/>
      <c r="L151" s="137"/>
      <c r="M151" s="566">
        <v>7</v>
      </c>
      <c r="N151" s="566">
        <v>10</v>
      </c>
      <c r="O151" s="566">
        <v>7</v>
      </c>
      <c r="P151" s="566"/>
      <c r="Q151" s="566"/>
      <c r="R151" s="566"/>
      <c r="S151" s="566"/>
      <c r="T151" s="566"/>
      <c r="U151" s="566"/>
      <c r="V151" s="566"/>
      <c r="W151" s="566"/>
      <c r="X151" s="566"/>
      <c r="Y151" s="566"/>
      <c r="Z151" s="566">
        <v>0</v>
      </c>
      <c r="AA151" s="566"/>
      <c r="AB151" s="566">
        <v>7</v>
      </c>
      <c r="AC151" s="566"/>
      <c r="AD151" s="566">
        <v>1</v>
      </c>
      <c r="AE151" s="566"/>
      <c r="AF151" s="566">
        <v>1</v>
      </c>
      <c r="AG151" s="566"/>
      <c r="AH151" s="566">
        <v>0</v>
      </c>
      <c r="AI151" s="566"/>
      <c r="AJ151" s="566">
        <v>0</v>
      </c>
      <c r="AK151" s="566"/>
      <c r="AL151" s="566">
        <v>0</v>
      </c>
      <c r="AM151" s="566"/>
      <c r="AN151" s="566">
        <v>0</v>
      </c>
      <c r="AO151" s="583"/>
    </row>
    <row r="152" spans="1:41" ht="15.75" x14ac:dyDescent="0.25">
      <c r="A152" s="135">
        <v>42727</v>
      </c>
      <c r="B152" s="136" t="s">
        <v>150</v>
      </c>
      <c r="C152" s="136" t="s">
        <v>148</v>
      </c>
      <c r="D152" s="136" t="s">
        <v>145</v>
      </c>
      <c r="E152" s="150">
        <v>1</v>
      </c>
      <c r="F152" s="137" t="s">
        <v>184</v>
      </c>
      <c r="G152" s="221">
        <v>50</v>
      </c>
      <c r="H152" s="137"/>
      <c r="I152" s="137">
        <v>1</v>
      </c>
      <c r="J152" s="137"/>
      <c r="K152" s="137"/>
      <c r="L152" s="137"/>
      <c r="M152" s="566">
        <v>10</v>
      </c>
      <c r="N152" s="566">
        <v>2</v>
      </c>
      <c r="O152" s="566">
        <v>10</v>
      </c>
      <c r="P152" s="566"/>
      <c r="Q152" s="566"/>
      <c r="R152" s="566"/>
      <c r="S152" s="566"/>
      <c r="T152" s="566"/>
      <c r="U152" s="566"/>
      <c r="V152" s="566"/>
      <c r="W152" s="566"/>
      <c r="X152" s="566"/>
      <c r="Y152" s="566"/>
      <c r="Z152" s="566">
        <v>0</v>
      </c>
      <c r="AA152" s="566"/>
      <c r="AB152" s="566">
        <v>2</v>
      </c>
      <c r="AC152" s="566"/>
      <c r="AD152" s="566">
        <v>0</v>
      </c>
      <c r="AE152" s="566"/>
      <c r="AF152" s="566">
        <v>0</v>
      </c>
      <c r="AG152" s="566"/>
      <c r="AH152" s="566">
        <v>0</v>
      </c>
      <c r="AI152" s="566"/>
      <c r="AJ152" s="566">
        <v>0</v>
      </c>
      <c r="AK152" s="566"/>
      <c r="AL152" s="566">
        <v>0</v>
      </c>
      <c r="AM152" s="566"/>
      <c r="AN152" s="566">
        <v>0</v>
      </c>
      <c r="AO152" s="583"/>
    </row>
    <row r="153" spans="1:41" ht="15.75" x14ac:dyDescent="0.25">
      <c r="A153" s="135">
        <v>42727</v>
      </c>
      <c r="B153" s="136" t="s">
        <v>150</v>
      </c>
      <c r="C153" s="136" t="s">
        <v>148</v>
      </c>
      <c r="D153" s="136" t="s">
        <v>145</v>
      </c>
      <c r="E153" s="150">
        <v>1</v>
      </c>
      <c r="F153" s="137" t="s">
        <v>171</v>
      </c>
      <c r="G153" s="221">
        <v>50</v>
      </c>
      <c r="H153" s="137"/>
      <c r="I153" s="137">
        <v>1</v>
      </c>
      <c r="J153" s="137"/>
      <c r="K153" s="137"/>
      <c r="L153" s="137"/>
      <c r="M153" s="566">
        <v>13</v>
      </c>
      <c r="N153" s="566">
        <v>21</v>
      </c>
      <c r="O153" s="566">
        <v>13</v>
      </c>
      <c r="P153" s="566">
        <v>0</v>
      </c>
      <c r="Q153" s="566"/>
      <c r="R153" s="566"/>
      <c r="S153" s="566"/>
      <c r="T153" s="566"/>
      <c r="U153" s="566"/>
      <c r="V153" s="566"/>
      <c r="W153" s="566"/>
      <c r="X153" s="566"/>
      <c r="Y153" s="566"/>
      <c r="Z153" s="566">
        <v>0</v>
      </c>
      <c r="AA153" s="566"/>
      <c r="AB153" s="566">
        <v>4</v>
      </c>
      <c r="AC153" s="566"/>
      <c r="AD153" s="566">
        <v>0</v>
      </c>
      <c r="AE153" s="566"/>
      <c r="AF153" s="566">
        <v>0</v>
      </c>
      <c r="AG153" s="566"/>
      <c r="AH153" s="566">
        <v>0</v>
      </c>
      <c r="AI153" s="566"/>
      <c r="AJ153" s="566">
        <v>0</v>
      </c>
      <c r="AK153" s="566"/>
      <c r="AL153" s="566">
        <v>0</v>
      </c>
      <c r="AM153" s="566"/>
      <c r="AN153" s="566">
        <v>0</v>
      </c>
      <c r="AO153" s="583"/>
    </row>
    <row r="154" spans="1:41" ht="15.75" x14ac:dyDescent="0.25">
      <c r="A154" s="135">
        <v>42727</v>
      </c>
      <c r="B154" s="136" t="s">
        <v>150</v>
      </c>
      <c r="C154" s="136" t="s">
        <v>148</v>
      </c>
      <c r="D154" s="136" t="s">
        <v>145</v>
      </c>
      <c r="E154" s="150">
        <v>1</v>
      </c>
      <c r="F154" s="137" t="s">
        <v>185</v>
      </c>
      <c r="G154" s="221">
        <v>50</v>
      </c>
      <c r="H154" s="137"/>
      <c r="I154" s="137">
        <v>1</v>
      </c>
      <c r="J154" s="137"/>
      <c r="K154" s="137"/>
      <c r="L154" s="137"/>
      <c r="M154" s="566">
        <v>61</v>
      </c>
      <c r="N154" s="566">
        <v>27</v>
      </c>
      <c r="O154" s="566"/>
      <c r="P154" s="566"/>
      <c r="Q154" s="566"/>
      <c r="R154" s="566"/>
      <c r="S154" s="566"/>
      <c r="T154" s="566"/>
      <c r="U154" s="566"/>
      <c r="V154" s="566"/>
      <c r="W154" s="566"/>
      <c r="X154" s="566"/>
      <c r="Y154" s="566"/>
      <c r="Z154" s="566">
        <v>0</v>
      </c>
      <c r="AA154" s="566"/>
      <c r="AB154" s="566">
        <v>18</v>
      </c>
      <c r="AC154" s="566"/>
      <c r="AD154" s="566">
        <v>1</v>
      </c>
      <c r="AE154" s="566"/>
      <c r="AF154" s="566">
        <v>0</v>
      </c>
      <c r="AG154" s="566"/>
      <c r="AH154" s="566">
        <v>0</v>
      </c>
      <c r="AI154" s="566"/>
      <c r="AJ154" s="566">
        <v>0</v>
      </c>
      <c r="AK154" s="566"/>
      <c r="AL154" s="566">
        <v>0</v>
      </c>
      <c r="AM154" s="566"/>
      <c r="AN154" s="566">
        <v>0</v>
      </c>
      <c r="AO154" s="583"/>
    </row>
    <row r="155" spans="1:41" ht="15.75" x14ac:dyDescent="0.25">
      <c r="A155" s="135">
        <v>42727</v>
      </c>
      <c r="B155" s="136" t="s">
        <v>150</v>
      </c>
      <c r="C155" s="136" t="s">
        <v>148</v>
      </c>
      <c r="D155" s="136" t="s">
        <v>146</v>
      </c>
      <c r="E155" s="150">
        <v>1</v>
      </c>
      <c r="F155" s="137" t="s">
        <v>153</v>
      </c>
      <c r="G155" s="221">
        <v>50</v>
      </c>
      <c r="H155" s="137"/>
      <c r="I155" s="137">
        <v>1</v>
      </c>
      <c r="J155" s="137"/>
      <c r="K155" s="137"/>
      <c r="L155" s="137"/>
      <c r="M155" s="566">
        <v>3</v>
      </c>
      <c r="N155" s="566">
        <v>2</v>
      </c>
      <c r="O155" s="566">
        <v>3</v>
      </c>
      <c r="P155" s="566"/>
      <c r="Q155" s="566"/>
      <c r="R155" s="566"/>
      <c r="S155" s="566"/>
      <c r="T155" s="566"/>
      <c r="U155" s="566"/>
      <c r="V155" s="566"/>
      <c r="W155" s="566"/>
      <c r="X155" s="566"/>
      <c r="Y155" s="566"/>
      <c r="Z155" s="566">
        <v>0</v>
      </c>
      <c r="AA155" s="566"/>
      <c r="AB155" s="566">
        <v>3</v>
      </c>
      <c r="AC155" s="566"/>
      <c r="AD155" s="566">
        <v>0</v>
      </c>
      <c r="AE155" s="566"/>
      <c r="AF155" s="566">
        <v>0</v>
      </c>
      <c r="AG155" s="566"/>
      <c r="AH155" s="566">
        <v>2</v>
      </c>
      <c r="AI155" s="566"/>
      <c r="AJ155" s="566">
        <v>0</v>
      </c>
      <c r="AK155" s="566"/>
      <c r="AL155" s="566">
        <v>0</v>
      </c>
      <c r="AM155" s="566"/>
      <c r="AN155" s="566">
        <v>0</v>
      </c>
      <c r="AO155" s="583"/>
    </row>
    <row r="156" spans="1:41" ht="15.75" x14ac:dyDescent="0.25">
      <c r="A156" s="135">
        <v>42727</v>
      </c>
      <c r="B156" s="136" t="s">
        <v>150</v>
      </c>
      <c r="C156" s="136" t="s">
        <v>148</v>
      </c>
      <c r="D156" s="136" t="s">
        <v>146</v>
      </c>
      <c r="E156" s="150">
        <v>1</v>
      </c>
      <c r="F156" s="137" t="s">
        <v>174</v>
      </c>
      <c r="G156" s="221">
        <v>50</v>
      </c>
      <c r="H156" s="137"/>
      <c r="I156" s="137">
        <v>1</v>
      </c>
      <c r="J156" s="137"/>
      <c r="K156" s="137"/>
      <c r="L156" s="137"/>
      <c r="M156" s="566">
        <v>10</v>
      </c>
      <c r="N156" s="566">
        <v>39</v>
      </c>
      <c r="O156" s="566">
        <v>10</v>
      </c>
      <c r="P156" s="566">
        <v>0</v>
      </c>
      <c r="Q156" s="566"/>
      <c r="R156" s="566"/>
      <c r="S156" s="566"/>
      <c r="T156" s="566"/>
      <c r="U156" s="566"/>
      <c r="V156" s="566"/>
      <c r="W156" s="566"/>
      <c r="X156" s="566"/>
      <c r="Y156" s="566"/>
      <c r="Z156" s="566">
        <v>0</v>
      </c>
      <c r="AA156" s="566"/>
      <c r="AB156" s="566">
        <v>37</v>
      </c>
      <c r="AC156" s="566"/>
      <c r="AD156" s="566">
        <v>0</v>
      </c>
      <c r="AE156" s="566"/>
      <c r="AF156" s="566">
        <v>1</v>
      </c>
      <c r="AG156" s="566"/>
      <c r="AH156" s="566">
        <v>15</v>
      </c>
      <c r="AI156" s="566"/>
      <c r="AJ156" s="566">
        <v>0</v>
      </c>
      <c r="AK156" s="566"/>
      <c r="AL156" s="566">
        <v>0</v>
      </c>
      <c r="AM156" s="566"/>
      <c r="AN156" s="566">
        <v>1</v>
      </c>
      <c r="AO156" s="583"/>
    </row>
    <row r="157" spans="1:41" ht="15.75" x14ac:dyDescent="0.25">
      <c r="A157" s="135">
        <v>42727</v>
      </c>
      <c r="B157" s="136" t="s">
        <v>150</v>
      </c>
      <c r="C157" s="136" t="s">
        <v>148</v>
      </c>
      <c r="D157" s="136" t="s">
        <v>146</v>
      </c>
      <c r="E157" s="150">
        <v>1</v>
      </c>
      <c r="F157" s="137" t="s">
        <v>175</v>
      </c>
      <c r="G157" s="221">
        <v>50</v>
      </c>
      <c r="H157" s="137"/>
      <c r="I157" s="137">
        <v>1</v>
      </c>
      <c r="J157" s="137"/>
      <c r="K157" s="137"/>
      <c r="L157" s="137"/>
      <c r="M157" s="566">
        <v>13</v>
      </c>
      <c r="N157" s="566">
        <v>18</v>
      </c>
      <c r="O157" s="566">
        <v>13</v>
      </c>
      <c r="P157" s="566"/>
      <c r="Q157" s="566"/>
      <c r="R157" s="566"/>
      <c r="S157" s="566"/>
      <c r="T157" s="566"/>
      <c r="U157" s="566"/>
      <c r="V157" s="566"/>
      <c r="W157" s="566"/>
      <c r="X157" s="566"/>
      <c r="Y157" s="566"/>
      <c r="Z157" s="566">
        <v>0</v>
      </c>
      <c r="AA157" s="566"/>
      <c r="AB157" s="566">
        <v>65</v>
      </c>
      <c r="AC157" s="566"/>
      <c r="AD157" s="566">
        <v>3</v>
      </c>
      <c r="AE157" s="566"/>
      <c r="AF157" s="566">
        <v>0</v>
      </c>
      <c r="AG157" s="566"/>
      <c r="AH157" s="566">
        <v>0</v>
      </c>
      <c r="AI157" s="566"/>
      <c r="AJ157" s="566">
        <v>0</v>
      </c>
      <c r="AK157" s="566"/>
      <c r="AL157" s="566">
        <v>0</v>
      </c>
      <c r="AM157" s="566"/>
      <c r="AN157" s="566">
        <v>1</v>
      </c>
      <c r="AO157" s="583"/>
    </row>
    <row r="158" spans="1:41" ht="15.75" x14ac:dyDescent="0.25">
      <c r="A158" s="135">
        <v>42727</v>
      </c>
      <c r="B158" s="136" t="s">
        <v>150</v>
      </c>
      <c r="C158" s="136" t="s">
        <v>148</v>
      </c>
      <c r="D158" s="136" t="s">
        <v>146</v>
      </c>
      <c r="E158" s="150">
        <v>1</v>
      </c>
      <c r="F158" s="137" t="s">
        <v>156</v>
      </c>
      <c r="G158" s="221">
        <v>50</v>
      </c>
      <c r="H158" s="137"/>
      <c r="I158" s="137">
        <v>1</v>
      </c>
      <c r="J158" s="137"/>
      <c r="K158" s="137"/>
      <c r="L158" s="137"/>
      <c r="M158" s="566">
        <v>6</v>
      </c>
      <c r="N158" s="566">
        <v>3</v>
      </c>
      <c r="O158" s="566">
        <v>6</v>
      </c>
      <c r="P158" s="566">
        <v>0</v>
      </c>
      <c r="Q158" s="566"/>
      <c r="R158" s="566"/>
      <c r="S158" s="566"/>
      <c r="T158" s="566"/>
      <c r="U158" s="566"/>
      <c r="V158" s="566"/>
      <c r="W158" s="566"/>
      <c r="X158" s="566"/>
      <c r="Y158" s="566"/>
      <c r="Z158" s="566">
        <v>0</v>
      </c>
      <c r="AA158" s="566"/>
      <c r="AB158" s="566">
        <v>3</v>
      </c>
      <c r="AC158" s="566"/>
      <c r="AD158" s="566">
        <v>0</v>
      </c>
      <c r="AE158" s="566"/>
      <c r="AF158" s="566">
        <v>1</v>
      </c>
      <c r="AG158" s="566"/>
      <c r="AH158" s="566">
        <v>0</v>
      </c>
      <c r="AI158" s="566"/>
      <c r="AJ158" s="566">
        <v>0</v>
      </c>
      <c r="AK158" s="566"/>
      <c r="AL158" s="566">
        <v>0</v>
      </c>
      <c r="AM158" s="566"/>
      <c r="AN158" s="566">
        <v>1</v>
      </c>
      <c r="AO158" s="583"/>
    </row>
    <row r="159" spans="1:41" ht="15.75" x14ac:dyDescent="0.25">
      <c r="A159" s="135">
        <v>42727</v>
      </c>
      <c r="B159" s="136" t="s">
        <v>150</v>
      </c>
      <c r="C159" s="136" t="s">
        <v>148</v>
      </c>
      <c r="D159" s="136" t="s">
        <v>146</v>
      </c>
      <c r="E159" s="150">
        <v>1</v>
      </c>
      <c r="F159" s="137" t="s">
        <v>176</v>
      </c>
      <c r="G159" s="221">
        <v>50</v>
      </c>
      <c r="H159" s="137"/>
      <c r="I159" s="137">
        <v>1</v>
      </c>
      <c r="J159" s="137"/>
      <c r="K159" s="137"/>
      <c r="L159" s="137"/>
      <c r="M159" s="566">
        <v>22</v>
      </c>
      <c r="N159" s="566">
        <v>17</v>
      </c>
      <c r="O159" s="566">
        <v>22</v>
      </c>
      <c r="P159" s="566"/>
      <c r="Q159" s="566"/>
      <c r="R159" s="566"/>
      <c r="S159" s="566"/>
      <c r="T159" s="566"/>
      <c r="U159" s="566"/>
      <c r="V159" s="566"/>
      <c r="W159" s="566"/>
      <c r="X159" s="566"/>
      <c r="Y159" s="566"/>
      <c r="Z159" s="566">
        <v>0</v>
      </c>
      <c r="AA159" s="566"/>
      <c r="AB159" s="566">
        <v>42</v>
      </c>
      <c r="AC159" s="566"/>
      <c r="AD159" s="566">
        <v>0</v>
      </c>
      <c r="AE159" s="566"/>
      <c r="AF159" s="566">
        <v>1</v>
      </c>
      <c r="AG159" s="566"/>
      <c r="AH159" s="566">
        <v>5</v>
      </c>
      <c r="AI159" s="566"/>
      <c r="AJ159" s="566">
        <v>0</v>
      </c>
      <c r="AK159" s="566"/>
      <c r="AL159" s="566">
        <v>0</v>
      </c>
      <c r="AM159" s="566"/>
      <c r="AN159" s="566">
        <v>0</v>
      </c>
      <c r="AO159" s="583"/>
    </row>
    <row r="160" spans="1:41" ht="15.75" x14ac:dyDescent="0.25">
      <c r="A160" s="135">
        <v>42727</v>
      </c>
      <c r="B160" s="136" t="s">
        <v>150</v>
      </c>
      <c r="C160" s="136" t="s">
        <v>148</v>
      </c>
      <c r="D160" s="136" t="s">
        <v>146</v>
      </c>
      <c r="E160" s="150">
        <v>1</v>
      </c>
      <c r="F160" s="137" t="s">
        <v>177</v>
      </c>
      <c r="G160" s="221">
        <v>50</v>
      </c>
      <c r="H160" s="137"/>
      <c r="I160" s="137">
        <v>1</v>
      </c>
      <c r="J160" s="137"/>
      <c r="K160" s="137"/>
      <c r="L160" s="137"/>
      <c r="M160" s="566">
        <v>8</v>
      </c>
      <c r="N160" s="566">
        <v>3</v>
      </c>
      <c r="O160" s="566">
        <v>8</v>
      </c>
      <c r="P160" s="566">
        <v>0</v>
      </c>
      <c r="Q160" s="566">
        <v>2</v>
      </c>
      <c r="R160" s="566"/>
      <c r="S160" s="566"/>
      <c r="T160" s="566"/>
      <c r="U160" s="566"/>
      <c r="V160" s="566"/>
      <c r="W160" s="566"/>
      <c r="X160" s="566"/>
      <c r="Y160" s="566"/>
      <c r="Z160" s="566">
        <v>0</v>
      </c>
      <c r="AA160" s="566"/>
      <c r="AB160" s="566">
        <v>2</v>
      </c>
      <c r="AC160" s="566"/>
      <c r="AD160" s="566">
        <v>0</v>
      </c>
      <c r="AE160" s="566"/>
      <c r="AF160" s="566">
        <v>0</v>
      </c>
      <c r="AG160" s="566"/>
      <c r="AH160" s="566">
        <v>1</v>
      </c>
      <c r="AI160" s="566"/>
      <c r="AJ160" s="566">
        <v>0</v>
      </c>
      <c r="AK160" s="566"/>
      <c r="AL160" s="566">
        <v>0</v>
      </c>
      <c r="AM160" s="566"/>
      <c r="AN160" s="566">
        <v>0</v>
      </c>
      <c r="AO160" s="583"/>
    </row>
    <row r="161" spans="1:41" ht="15.75" x14ac:dyDescent="0.25">
      <c r="A161" s="135">
        <v>42727</v>
      </c>
      <c r="B161" s="136" t="s">
        <v>150</v>
      </c>
      <c r="C161" s="136" t="s">
        <v>148</v>
      </c>
      <c r="D161" s="136" t="s">
        <v>146</v>
      </c>
      <c r="E161" s="150">
        <v>1</v>
      </c>
      <c r="F161" s="137" t="s">
        <v>159</v>
      </c>
      <c r="G161" s="221">
        <v>50</v>
      </c>
      <c r="H161" s="137"/>
      <c r="I161" s="137">
        <v>1</v>
      </c>
      <c r="J161" s="137"/>
      <c r="K161" s="137"/>
      <c r="L161" s="137"/>
      <c r="M161" s="566">
        <v>6</v>
      </c>
      <c r="N161" s="566">
        <v>1</v>
      </c>
      <c r="O161" s="566">
        <v>6</v>
      </c>
      <c r="P161" s="566">
        <v>0</v>
      </c>
      <c r="Q161" s="566"/>
      <c r="R161" s="566"/>
      <c r="S161" s="566"/>
      <c r="T161" s="566"/>
      <c r="U161" s="566"/>
      <c r="V161" s="566"/>
      <c r="W161" s="566"/>
      <c r="X161" s="566"/>
      <c r="Y161" s="566"/>
      <c r="Z161" s="566">
        <v>0</v>
      </c>
      <c r="AA161" s="566"/>
      <c r="AB161" s="566">
        <v>0</v>
      </c>
      <c r="AC161" s="566"/>
      <c r="AD161" s="566">
        <v>0</v>
      </c>
      <c r="AE161" s="566"/>
      <c r="AF161" s="566">
        <v>1</v>
      </c>
      <c r="AG161" s="566"/>
      <c r="AH161" s="566">
        <v>4</v>
      </c>
      <c r="AI161" s="566"/>
      <c r="AJ161" s="566">
        <v>0</v>
      </c>
      <c r="AK161" s="566"/>
      <c r="AL161" s="566">
        <v>0</v>
      </c>
      <c r="AM161" s="566"/>
      <c r="AN161" s="566">
        <v>0</v>
      </c>
      <c r="AO161" s="583"/>
    </row>
    <row r="162" spans="1:41" ht="15.75" x14ac:dyDescent="0.25">
      <c r="A162" s="135">
        <v>42727</v>
      </c>
      <c r="B162" s="136" t="s">
        <v>150</v>
      </c>
      <c r="C162" s="136" t="s">
        <v>148</v>
      </c>
      <c r="D162" s="136" t="s">
        <v>146</v>
      </c>
      <c r="E162" s="150">
        <v>1</v>
      </c>
      <c r="F162" s="137" t="s">
        <v>178</v>
      </c>
      <c r="G162" s="221">
        <v>50</v>
      </c>
      <c r="H162" s="137"/>
      <c r="I162" s="137">
        <v>1</v>
      </c>
      <c r="J162" s="137"/>
      <c r="K162" s="137"/>
      <c r="L162" s="137"/>
      <c r="M162" s="566">
        <v>40</v>
      </c>
      <c r="N162" s="566">
        <v>14</v>
      </c>
      <c r="O162" s="566"/>
      <c r="P162" s="566">
        <v>0</v>
      </c>
      <c r="Q162" s="566">
        <v>0</v>
      </c>
      <c r="R162" s="566">
        <v>0</v>
      </c>
      <c r="S162" s="566">
        <v>0</v>
      </c>
      <c r="T162" s="566">
        <v>0</v>
      </c>
      <c r="U162" s="566"/>
      <c r="V162" s="566"/>
      <c r="W162" s="566"/>
      <c r="X162" s="566"/>
      <c r="Y162" s="566"/>
      <c r="Z162" s="566">
        <v>0</v>
      </c>
      <c r="AA162" s="566"/>
      <c r="AB162" s="566">
        <v>27</v>
      </c>
      <c r="AC162" s="566"/>
      <c r="AD162" s="566">
        <v>0</v>
      </c>
      <c r="AE162" s="566"/>
      <c r="AF162" s="566">
        <v>0</v>
      </c>
      <c r="AG162" s="566"/>
      <c r="AH162" s="566">
        <v>1</v>
      </c>
      <c r="AI162" s="566"/>
      <c r="AJ162" s="566">
        <v>0</v>
      </c>
      <c r="AK162" s="566"/>
      <c r="AL162" s="566">
        <v>0</v>
      </c>
      <c r="AM162" s="566"/>
      <c r="AN162" s="566">
        <v>0</v>
      </c>
      <c r="AO162" s="583"/>
    </row>
    <row r="163" spans="1:41" ht="15.75" x14ac:dyDescent="0.25">
      <c r="A163" s="135">
        <v>42727</v>
      </c>
      <c r="B163" s="136" t="s">
        <v>150</v>
      </c>
      <c r="C163" s="136" t="s">
        <v>148</v>
      </c>
      <c r="D163" s="136" t="s">
        <v>146</v>
      </c>
      <c r="E163" s="150">
        <v>1</v>
      </c>
      <c r="F163" s="137" t="s">
        <v>179</v>
      </c>
      <c r="G163" s="221">
        <v>50</v>
      </c>
      <c r="H163" s="137"/>
      <c r="I163" s="137">
        <v>1</v>
      </c>
      <c r="J163" s="137"/>
      <c r="K163" s="137"/>
      <c r="L163" s="137"/>
      <c r="M163" s="566">
        <v>10</v>
      </c>
      <c r="N163" s="566">
        <v>30</v>
      </c>
      <c r="O163" s="566">
        <v>10</v>
      </c>
      <c r="P163" s="566">
        <v>0</v>
      </c>
      <c r="Q163" s="566"/>
      <c r="R163" s="566"/>
      <c r="S163" s="566"/>
      <c r="T163" s="566"/>
      <c r="U163" s="566"/>
      <c r="V163" s="566"/>
      <c r="W163" s="566"/>
      <c r="X163" s="566"/>
      <c r="Y163" s="566"/>
      <c r="Z163" s="566">
        <v>0</v>
      </c>
      <c r="AA163" s="566"/>
      <c r="AB163" s="566">
        <v>19</v>
      </c>
      <c r="AC163" s="566"/>
      <c r="AD163" s="566">
        <v>1</v>
      </c>
      <c r="AE163" s="566"/>
      <c r="AF163" s="566">
        <v>0</v>
      </c>
      <c r="AG163" s="566"/>
      <c r="AH163" s="566">
        <v>4</v>
      </c>
      <c r="AI163" s="566"/>
      <c r="AJ163" s="566">
        <v>0</v>
      </c>
      <c r="AK163" s="566"/>
      <c r="AL163" s="566">
        <v>0</v>
      </c>
      <c r="AM163" s="566"/>
      <c r="AN163" s="566">
        <v>0</v>
      </c>
      <c r="AO163" s="583"/>
    </row>
    <row r="164" spans="1:41" ht="15.75" x14ac:dyDescent="0.25">
      <c r="A164" s="135">
        <v>42727</v>
      </c>
      <c r="B164" s="136" t="s">
        <v>150</v>
      </c>
      <c r="C164" s="136" t="s">
        <v>148</v>
      </c>
      <c r="D164" s="136" t="s">
        <v>146</v>
      </c>
      <c r="E164" s="150">
        <v>1</v>
      </c>
      <c r="F164" s="137" t="s">
        <v>162</v>
      </c>
      <c r="G164" s="221">
        <v>50</v>
      </c>
      <c r="H164" s="137"/>
      <c r="I164" s="137">
        <v>1</v>
      </c>
      <c r="J164" s="137"/>
      <c r="K164" s="137"/>
      <c r="L164" s="137"/>
      <c r="M164" s="566">
        <v>23</v>
      </c>
      <c r="N164" s="566">
        <v>5</v>
      </c>
      <c r="O164" s="566">
        <v>23</v>
      </c>
      <c r="P164" s="566">
        <v>0</v>
      </c>
      <c r="Q164" s="566">
        <v>0</v>
      </c>
      <c r="R164" s="566"/>
      <c r="S164" s="566"/>
      <c r="T164" s="566"/>
      <c r="U164" s="566"/>
      <c r="V164" s="566"/>
      <c r="W164" s="566"/>
      <c r="X164" s="566"/>
      <c r="Y164" s="566"/>
      <c r="Z164" s="566">
        <v>3</v>
      </c>
      <c r="AA164" s="566"/>
      <c r="AB164" s="566">
        <v>8</v>
      </c>
      <c r="AC164" s="566"/>
      <c r="AD164" s="566">
        <v>0</v>
      </c>
      <c r="AE164" s="566"/>
      <c r="AF164" s="566">
        <v>0</v>
      </c>
      <c r="AG164" s="566"/>
      <c r="AH164" s="566">
        <v>0</v>
      </c>
      <c r="AI164" s="566"/>
      <c r="AJ164" s="566">
        <v>0</v>
      </c>
      <c r="AK164" s="566"/>
      <c r="AL164" s="566">
        <v>0</v>
      </c>
      <c r="AM164" s="566"/>
      <c r="AN164" s="566">
        <v>1</v>
      </c>
      <c r="AO164" s="583"/>
    </row>
    <row r="165" spans="1:41" ht="15.75" x14ac:dyDescent="0.25">
      <c r="A165" s="135">
        <v>42727</v>
      </c>
      <c r="B165" s="136" t="s">
        <v>150</v>
      </c>
      <c r="C165" s="136" t="s">
        <v>148</v>
      </c>
      <c r="D165" s="136" t="s">
        <v>146</v>
      </c>
      <c r="E165" s="150">
        <v>1</v>
      </c>
      <c r="F165" s="137" t="s">
        <v>180</v>
      </c>
      <c r="G165" s="221">
        <v>50</v>
      </c>
      <c r="H165" s="137"/>
      <c r="I165" s="137">
        <v>1</v>
      </c>
      <c r="J165" s="137"/>
      <c r="K165" s="137"/>
      <c r="L165" s="137"/>
      <c r="M165" s="566">
        <v>44</v>
      </c>
      <c r="N165" s="566">
        <v>76</v>
      </c>
      <c r="O165" s="566"/>
      <c r="P165" s="566">
        <v>0</v>
      </c>
      <c r="Q165" s="566">
        <v>0</v>
      </c>
      <c r="R165" s="566">
        <v>0</v>
      </c>
      <c r="S165" s="566">
        <v>0</v>
      </c>
      <c r="T165" s="566"/>
      <c r="U165" s="566"/>
      <c r="V165" s="566"/>
      <c r="W165" s="566"/>
      <c r="X165" s="566"/>
      <c r="Y165" s="566"/>
      <c r="Z165" s="566">
        <v>0</v>
      </c>
      <c r="AA165" s="566"/>
      <c r="AB165" s="566">
        <v>34</v>
      </c>
      <c r="AC165" s="566"/>
      <c r="AD165" s="566">
        <v>23</v>
      </c>
      <c r="AE165" s="566"/>
      <c r="AF165" s="566">
        <v>0</v>
      </c>
      <c r="AG165" s="566"/>
      <c r="AH165" s="566">
        <v>1</v>
      </c>
      <c r="AI165" s="566"/>
      <c r="AJ165" s="566">
        <v>0</v>
      </c>
      <c r="AK165" s="566"/>
      <c r="AL165" s="566">
        <v>0</v>
      </c>
      <c r="AM165" s="566"/>
      <c r="AN165" s="566">
        <v>0</v>
      </c>
      <c r="AO165" s="583"/>
    </row>
    <row r="166" spans="1:41" ht="15.75" x14ac:dyDescent="0.25">
      <c r="A166" s="135">
        <v>42727</v>
      </c>
      <c r="B166" s="136" t="s">
        <v>150</v>
      </c>
      <c r="C166" s="136" t="s">
        <v>148</v>
      </c>
      <c r="D166" s="136" t="s">
        <v>146</v>
      </c>
      <c r="E166" s="150">
        <v>1</v>
      </c>
      <c r="F166" s="137" t="s">
        <v>164</v>
      </c>
      <c r="G166" s="221">
        <v>50</v>
      </c>
      <c r="H166" s="137"/>
      <c r="I166" s="137">
        <v>1</v>
      </c>
      <c r="J166" s="137"/>
      <c r="K166" s="137"/>
      <c r="L166" s="137"/>
      <c r="M166" s="566">
        <v>4</v>
      </c>
      <c r="N166" s="566">
        <v>2</v>
      </c>
      <c r="O166" s="566">
        <v>4</v>
      </c>
      <c r="P166" s="566">
        <v>0</v>
      </c>
      <c r="Q166" s="566"/>
      <c r="R166" s="566"/>
      <c r="S166" s="566"/>
      <c r="T166" s="566"/>
      <c r="U166" s="566"/>
      <c r="V166" s="566"/>
      <c r="W166" s="566"/>
      <c r="X166" s="566"/>
      <c r="Y166" s="566"/>
      <c r="Z166" s="566">
        <v>0</v>
      </c>
      <c r="AA166" s="566"/>
      <c r="AB166" s="566">
        <v>4</v>
      </c>
      <c r="AC166" s="566"/>
      <c r="AD166" s="566">
        <v>0</v>
      </c>
      <c r="AE166" s="566"/>
      <c r="AF166" s="566">
        <v>0</v>
      </c>
      <c r="AG166" s="566"/>
      <c r="AH166" s="566">
        <v>1</v>
      </c>
      <c r="AI166" s="566"/>
      <c r="AJ166" s="566">
        <v>0</v>
      </c>
      <c r="AK166" s="566"/>
      <c r="AL166" s="566">
        <v>0</v>
      </c>
      <c r="AM166" s="566"/>
      <c r="AN166" s="566">
        <v>0</v>
      </c>
      <c r="AO166" s="583"/>
    </row>
    <row r="167" spans="1:41" ht="15.75" x14ac:dyDescent="0.25">
      <c r="A167" s="135">
        <v>42727</v>
      </c>
      <c r="B167" s="136" t="s">
        <v>150</v>
      </c>
      <c r="C167" s="136" t="s">
        <v>148</v>
      </c>
      <c r="D167" s="136" t="s">
        <v>146</v>
      </c>
      <c r="E167" s="150">
        <v>1</v>
      </c>
      <c r="F167" s="137" t="s">
        <v>165</v>
      </c>
      <c r="G167" s="221">
        <v>50</v>
      </c>
      <c r="H167" s="137"/>
      <c r="I167" s="137">
        <v>1</v>
      </c>
      <c r="J167" s="137"/>
      <c r="K167" s="137"/>
      <c r="L167" s="137"/>
      <c r="M167" s="566">
        <v>14</v>
      </c>
      <c r="N167" s="566">
        <v>15</v>
      </c>
      <c r="O167" s="566">
        <v>14</v>
      </c>
      <c r="P167" s="566">
        <v>0</v>
      </c>
      <c r="Q167" s="566"/>
      <c r="R167" s="566"/>
      <c r="S167" s="566"/>
      <c r="T167" s="566"/>
      <c r="U167" s="566"/>
      <c r="V167" s="566"/>
      <c r="W167" s="566"/>
      <c r="X167" s="566"/>
      <c r="Y167" s="566"/>
      <c r="Z167" s="566">
        <v>0</v>
      </c>
      <c r="AA167" s="566"/>
      <c r="AB167" s="566">
        <v>0</v>
      </c>
      <c r="AC167" s="566"/>
      <c r="AD167" s="566">
        <v>1</v>
      </c>
      <c r="AE167" s="566"/>
      <c r="AF167" s="566">
        <v>3</v>
      </c>
      <c r="AG167" s="566"/>
      <c r="AH167" s="566">
        <v>0</v>
      </c>
      <c r="AI167" s="566"/>
      <c r="AJ167" s="566">
        <v>0</v>
      </c>
      <c r="AK167" s="566"/>
      <c r="AL167" s="566">
        <v>0</v>
      </c>
      <c r="AM167" s="566"/>
      <c r="AN167" s="566">
        <v>0</v>
      </c>
      <c r="AO167" s="583"/>
    </row>
    <row r="168" spans="1:41" ht="15.75" x14ac:dyDescent="0.25">
      <c r="A168" s="135">
        <v>42727</v>
      </c>
      <c r="B168" s="136" t="s">
        <v>150</v>
      </c>
      <c r="C168" s="136" t="s">
        <v>148</v>
      </c>
      <c r="D168" s="136" t="s">
        <v>146</v>
      </c>
      <c r="E168" s="150">
        <v>1</v>
      </c>
      <c r="F168" s="137" t="s">
        <v>181</v>
      </c>
      <c r="G168" s="221">
        <v>50</v>
      </c>
      <c r="H168" s="137"/>
      <c r="I168" s="137">
        <v>1</v>
      </c>
      <c r="J168" s="137"/>
      <c r="K168" s="137"/>
      <c r="L168" s="137"/>
      <c r="M168" s="566">
        <v>19</v>
      </c>
      <c r="N168" s="566">
        <v>9</v>
      </c>
      <c r="O168" s="566">
        <v>19</v>
      </c>
      <c r="P168" s="566"/>
      <c r="Q168" s="566"/>
      <c r="R168" s="566"/>
      <c r="S168" s="566"/>
      <c r="T168" s="566"/>
      <c r="U168" s="566"/>
      <c r="V168" s="566"/>
      <c r="W168" s="566"/>
      <c r="X168" s="566"/>
      <c r="Y168" s="566"/>
      <c r="Z168" s="566">
        <v>0</v>
      </c>
      <c r="AA168" s="566"/>
      <c r="AB168" s="566">
        <v>13</v>
      </c>
      <c r="AC168" s="566"/>
      <c r="AD168" s="566">
        <v>0</v>
      </c>
      <c r="AE168" s="566"/>
      <c r="AF168" s="566">
        <v>0</v>
      </c>
      <c r="AG168" s="566"/>
      <c r="AH168" s="566">
        <v>0</v>
      </c>
      <c r="AI168" s="566"/>
      <c r="AJ168" s="566">
        <v>0</v>
      </c>
      <c r="AK168" s="566"/>
      <c r="AL168" s="566">
        <v>0</v>
      </c>
      <c r="AM168" s="566"/>
      <c r="AN168" s="566">
        <v>0</v>
      </c>
      <c r="AO168" s="583"/>
    </row>
    <row r="169" spans="1:41" ht="15.75" x14ac:dyDescent="0.25">
      <c r="A169" s="135">
        <v>42727</v>
      </c>
      <c r="B169" s="136" t="s">
        <v>150</v>
      </c>
      <c r="C169" s="136" t="s">
        <v>148</v>
      </c>
      <c r="D169" s="136" t="s">
        <v>146</v>
      </c>
      <c r="E169" s="150">
        <v>1</v>
      </c>
      <c r="F169" s="137" t="s">
        <v>182</v>
      </c>
      <c r="G169" s="221">
        <v>50</v>
      </c>
      <c r="H169" s="137"/>
      <c r="I169" s="137">
        <v>1</v>
      </c>
      <c r="J169" s="137"/>
      <c r="K169" s="137"/>
      <c r="L169" s="137"/>
      <c r="M169" s="566">
        <v>11</v>
      </c>
      <c r="N169" s="566">
        <v>11</v>
      </c>
      <c r="O169" s="566">
        <v>11</v>
      </c>
      <c r="P169" s="566"/>
      <c r="Q169" s="566"/>
      <c r="R169" s="566"/>
      <c r="S169" s="566"/>
      <c r="T169" s="566"/>
      <c r="U169" s="566"/>
      <c r="V169" s="566"/>
      <c r="W169" s="566"/>
      <c r="X169" s="566"/>
      <c r="Y169" s="566"/>
      <c r="Z169" s="566">
        <v>0</v>
      </c>
      <c r="AA169" s="566"/>
      <c r="AB169" s="566">
        <v>7</v>
      </c>
      <c r="AC169" s="566"/>
      <c r="AD169" s="566">
        <v>1</v>
      </c>
      <c r="AE169" s="566"/>
      <c r="AF169" s="566">
        <v>1</v>
      </c>
      <c r="AG169" s="566"/>
      <c r="AH169" s="566">
        <v>0</v>
      </c>
      <c r="AI169" s="566"/>
      <c r="AJ169" s="566">
        <v>0</v>
      </c>
      <c r="AK169" s="566"/>
      <c r="AL169" s="566">
        <v>0</v>
      </c>
      <c r="AM169" s="566"/>
      <c r="AN169" s="566">
        <v>0</v>
      </c>
      <c r="AO169" s="583"/>
    </row>
    <row r="170" spans="1:41" ht="15.75" x14ac:dyDescent="0.25">
      <c r="A170" s="135">
        <v>42727</v>
      </c>
      <c r="B170" s="136" t="s">
        <v>150</v>
      </c>
      <c r="C170" s="136" t="s">
        <v>148</v>
      </c>
      <c r="D170" s="136" t="s">
        <v>146</v>
      </c>
      <c r="E170" s="150">
        <v>1</v>
      </c>
      <c r="F170" s="137" t="s">
        <v>168</v>
      </c>
      <c r="G170" s="221">
        <v>50</v>
      </c>
      <c r="H170" s="137"/>
      <c r="I170" s="137">
        <v>1</v>
      </c>
      <c r="J170" s="137"/>
      <c r="K170" s="137"/>
      <c r="L170" s="137"/>
      <c r="M170" s="566">
        <v>27</v>
      </c>
      <c r="N170" s="566">
        <v>5</v>
      </c>
      <c r="O170" s="566"/>
      <c r="P170" s="566">
        <v>0</v>
      </c>
      <c r="Q170" s="566"/>
      <c r="R170" s="566"/>
      <c r="S170" s="566"/>
      <c r="T170" s="566"/>
      <c r="U170" s="566"/>
      <c r="V170" s="566"/>
      <c r="W170" s="566"/>
      <c r="X170" s="566"/>
      <c r="Y170" s="566"/>
      <c r="Z170" s="566">
        <v>0</v>
      </c>
      <c r="AA170" s="566"/>
      <c r="AB170" s="566">
        <v>6</v>
      </c>
      <c r="AC170" s="566"/>
      <c r="AD170" s="566">
        <v>0</v>
      </c>
      <c r="AE170" s="566"/>
      <c r="AF170" s="566">
        <v>0</v>
      </c>
      <c r="AG170" s="566"/>
      <c r="AH170" s="566">
        <v>9</v>
      </c>
      <c r="AI170" s="566"/>
      <c r="AJ170" s="566">
        <v>0</v>
      </c>
      <c r="AK170" s="566"/>
      <c r="AL170" s="566">
        <v>0</v>
      </c>
      <c r="AM170" s="566"/>
      <c r="AN170" s="566">
        <v>0</v>
      </c>
      <c r="AO170" s="583"/>
    </row>
    <row r="171" spans="1:41" ht="15.75" x14ac:dyDescent="0.25">
      <c r="A171" s="135">
        <v>42727</v>
      </c>
      <c r="B171" s="136" t="s">
        <v>150</v>
      </c>
      <c r="C171" s="136" t="s">
        <v>148</v>
      </c>
      <c r="D171" s="136" t="s">
        <v>146</v>
      </c>
      <c r="E171" s="150">
        <v>1</v>
      </c>
      <c r="F171" s="137" t="s">
        <v>183</v>
      </c>
      <c r="G171" s="221">
        <v>50</v>
      </c>
      <c r="H171" s="137"/>
      <c r="I171" s="137">
        <v>1</v>
      </c>
      <c r="J171" s="137"/>
      <c r="K171" s="137"/>
      <c r="L171" s="137"/>
      <c r="M171" s="566">
        <v>16</v>
      </c>
      <c r="N171" s="566">
        <v>21</v>
      </c>
      <c r="O171" s="566">
        <v>16</v>
      </c>
      <c r="P171" s="566">
        <v>1.5</v>
      </c>
      <c r="Q171" s="566">
        <v>0</v>
      </c>
      <c r="R171" s="566"/>
      <c r="S171" s="566"/>
      <c r="T171" s="566"/>
      <c r="U171" s="566"/>
      <c r="V171" s="566"/>
      <c r="W171" s="566"/>
      <c r="X171" s="566"/>
      <c r="Y171" s="566"/>
      <c r="Z171" s="566">
        <v>9</v>
      </c>
      <c r="AA171" s="566"/>
      <c r="AB171" s="566">
        <v>5</v>
      </c>
      <c r="AC171" s="566"/>
      <c r="AD171" s="566">
        <v>0</v>
      </c>
      <c r="AE171" s="566"/>
      <c r="AF171" s="566">
        <v>0</v>
      </c>
      <c r="AG171" s="566"/>
      <c r="AH171" s="566">
        <v>5</v>
      </c>
      <c r="AI171" s="566"/>
      <c r="AJ171" s="566">
        <v>0</v>
      </c>
      <c r="AK171" s="566"/>
      <c r="AL171" s="566">
        <v>0</v>
      </c>
      <c r="AM171" s="566"/>
      <c r="AN171" s="566">
        <v>3</v>
      </c>
      <c r="AO171" s="583"/>
    </row>
    <row r="172" spans="1:41" ht="15.75" x14ac:dyDescent="0.25">
      <c r="A172" s="135">
        <v>42727</v>
      </c>
      <c r="B172" s="136" t="s">
        <v>150</v>
      </c>
      <c r="C172" s="136" t="s">
        <v>148</v>
      </c>
      <c r="D172" s="136" t="s">
        <v>146</v>
      </c>
      <c r="E172" s="150">
        <v>1</v>
      </c>
      <c r="F172" s="137" t="s">
        <v>184</v>
      </c>
      <c r="G172" s="221">
        <v>50</v>
      </c>
      <c r="H172" s="137"/>
      <c r="I172" s="137">
        <v>1</v>
      </c>
      <c r="J172" s="137"/>
      <c r="K172" s="137"/>
      <c r="L172" s="137"/>
      <c r="M172" s="566">
        <v>11</v>
      </c>
      <c r="N172" s="566">
        <v>20</v>
      </c>
      <c r="O172" s="566">
        <v>11</v>
      </c>
      <c r="P172" s="566"/>
      <c r="Q172" s="566"/>
      <c r="R172" s="566"/>
      <c r="S172" s="566"/>
      <c r="T172" s="566"/>
      <c r="U172" s="566"/>
      <c r="V172" s="566"/>
      <c r="W172" s="566"/>
      <c r="X172" s="566"/>
      <c r="Y172" s="566"/>
      <c r="Z172" s="566">
        <v>4</v>
      </c>
      <c r="AA172" s="566"/>
      <c r="AB172" s="566">
        <v>33</v>
      </c>
      <c r="AC172" s="566"/>
      <c r="AD172" s="566">
        <v>0</v>
      </c>
      <c r="AE172" s="566"/>
      <c r="AF172" s="566">
        <v>0</v>
      </c>
      <c r="AG172" s="566"/>
      <c r="AH172" s="566">
        <v>0</v>
      </c>
      <c r="AI172" s="566"/>
      <c r="AJ172" s="566">
        <v>0</v>
      </c>
      <c r="AK172" s="566"/>
      <c r="AL172" s="566">
        <v>0</v>
      </c>
      <c r="AM172" s="566"/>
      <c r="AN172" s="566">
        <v>1</v>
      </c>
      <c r="AO172" s="583"/>
    </row>
    <row r="173" spans="1:41" ht="15.75" x14ac:dyDescent="0.25">
      <c r="A173" s="135">
        <v>42727</v>
      </c>
      <c r="B173" s="136" t="s">
        <v>150</v>
      </c>
      <c r="C173" s="136" t="s">
        <v>148</v>
      </c>
      <c r="D173" s="136" t="s">
        <v>146</v>
      </c>
      <c r="E173" s="150">
        <v>1</v>
      </c>
      <c r="F173" s="137" t="s">
        <v>171</v>
      </c>
      <c r="G173" s="221">
        <v>50</v>
      </c>
      <c r="H173" s="137"/>
      <c r="I173" s="137">
        <v>1</v>
      </c>
      <c r="J173" s="137"/>
      <c r="K173" s="137"/>
      <c r="L173" s="137"/>
      <c r="M173" s="566">
        <v>9</v>
      </c>
      <c r="N173" s="566">
        <v>11</v>
      </c>
      <c r="O173" s="566">
        <v>9</v>
      </c>
      <c r="P173" s="566">
        <v>0</v>
      </c>
      <c r="Q173" s="566"/>
      <c r="R173" s="566"/>
      <c r="S173" s="566"/>
      <c r="T173" s="566"/>
      <c r="U173" s="566"/>
      <c r="V173" s="566"/>
      <c r="W173" s="566"/>
      <c r="X173" s="566"/>
      <c r="Y173" s="566"/>
      <c r="Z173" s="566">
        <v>0</v>
      </c>
      <c r="AA173" s="566"/>
      <c r="AB173" s="566">
        <v>23</v>
      </c>
      <c r="AC173" s="566"/>
      <c r="AD173" s="566">
        <v>0</v>
      </c>
      <c r="AE173" s="566"/>
      <c r="AF173" s="566">
        <v>0</v>
      </c>
      <c r="AG173" s="566"/>
      <c r="AH173" s="566">
        <v>0</v>
      </c>
      <c r="AI173" s="566"/>
      <c r="AJ173" s="566">
        <v>0</v>
      </c>
      <c r="AK173" s="566"/>
      <c r="AL173" s="566">
        <v>0</v>
      </c>
      <c r="AM173" s="566"/>
      <c r="AN173" s="566">
        <v>1</v>
      </c>
      <c r="AO173" s="583"/>
    </row>
    <row r="174" spans="1:41" ht="16.5" thickBot="1" x14ac:dyDescent="0.3">
      <c r="A174" s="141">
        <v>42727</v>
      </c>
      <c r="B174" s="142" t="s">
        <v>150</v>
      </c>
      <c r="C174" s="142" t="s">
        <v>148</v>
      </c>
      <c r="D174" s="142" t="s">
        <v>146</v>
      </c>
      <c r="E174" s="151">
        <v>1</v>
      </c>
      <c r="F174" s="143" t="s">
        <v>185</v>
      </c>
      <c r="G174" s="222">
        <v>50</v>
      </c>
      <c r="H174" s="143"/>
      <c r="I174" s="143">
        <v>1</v>
      </c>
      <c r="J174" s="143"/>
      <c r="K174" s="143"/>
      <c r="L174" s="143"/>
      <c r="M174" s="567">
        <v>21</v>
      </c>
      <c r="N174" s="567">
        <v>1</v>
      </c>
      <c r="O174" s="567">
        <v>21</v>
      </c>
      <c r="P174" s="567">
        <v>0</v>
      </c>
      <c r="Q174" s="567">
        <v>0</v>
      </c>
      <c r="R174" s="567"/>
      <c r="S174" s="567"/>
      <c r="T174" s="567"/>
      <c r="U174" s="567"/>
      <c r="V174" s="567"/>
      <c r="W174" s="567"/>
      <c r="X174" s="567"/>
      <c r="Y174" s="567"/>
      <c r="Z174" s="567">
        <v>0</v>
      </c>
      <c r="AA174" s="567"/>
      <c r="AB174" s="567">
        <v>7</v>
      </c>
      <c r="AC174" s="567"/>
      <c r="AD174" s="567">
        <v>0</v>
      </c>
      <c r="AE174" s="567"/>
      <c r="AF174" s="567">
        <v>0</v>
      </c>
      <c r="AG174" s="567"/>
      <c r="AH174" s="567">
        <v>0</v>
      </c>
      <c r="AI174" s="567"/>
      <c r="AJ174" s="567">
        <v>0</v>
      </c>
      <c r="AK174" s="567"/>
      <c r="AL174" s="567">
        <v>0</v>
      </c>
      <c r="AM174" s="567"/>
      <c r="AN174" s="567">
        <v>0</v>
      </c>
      <c r="AO174" s="584"/>
    </row>
    <row r="175" spans="1:41" customFormat="1" ht="15.75" x14ac:dyDescent="0.25">
      <c r="A175" s="308">
        <v>42774</v>
      </c>
      <c r="B175" s="53" t="s">
        <v>121</v>
      </c>
      <c r="C175" s="53" t="s">
        <v>143</v>
      </c>
      <c r="D175" s="53" t="s">
        <v>145</v>
      </c>
      <c r="E175" s="53">
        <v>2</v>
      </c>
      <c r="F175" s="53" t="s">
        <v>186</v>
      </c>
      <c r="G175" s="309">
        <v>4</v>
      </c>
      <c r="H175" s="53"/>
      <c r="I175" s="54">
        <v>1</v>
      </c>
      <c r="J175" s="54"/>
      <c r="K175" s="54"/>
      <c r="L175" s="54"/>
      <c r="M175" s="53">
        <v>14</v>
      </c>
      <c r="N175" s="54">
        <v>45</v>
      </c>
      <c r="O175" s="54">
        <v>14</v>
      </c>
      <c r="P175" s="53"/>
      <c r="Q175" s="53"/>
      <c r="R175" s="53"/>
      <c r="S175" s="53"/>
      <c r="T175" s="53"/>
      <c r="U175" s="53"/>
      <c r="V175" s="53"/>
      <c r="W175" s="53"/>
      <c r="X175" s="53"/>
      <c r="Y175" s="53"/>
      <c r="Z175" s="54">
        <v>15</v>
      </c>
      <c r="AA175" s="54"/>
      <c r="AB175" s="54">
        <v>12</v>
      </c>
      <c r="AC175" s="54"/>
      <c r="AD175" s="54">
        <v>0</v>
      </c>
      <c r="AE175" s="54"/>
      <c r="AF175" s="54">
        <v>1</v>
      </c>
      <c r="AG175" s="54"/>
      <c r="AH175" s="54">
        <v>0</v>
      </c>
      <c r="AI175" s="54"/>
      <c r="AJ175" s="54">
        <v>0</v>
      </c>
      <c r="AK175" s="54"/>
      <c r="AL175" s="54">
        <v>0</v>
      </c>
      <c r="AM175" s="54"/>
      <c r="AN175" s="54">
        <v>0</v>
      </c>
      <c r="AO175" s="56"/>
    </row>
    <row r="176" spans="1:41" customFormat="1" ht="15.75" x14ac:dyDescent="0.25">
      <c r="A176" s="310">
        <v>42774</v>
      </c>
      <c r="B176" s="57" t="s">
        <v>121</v>
      </c>
      <c r="C176" s="57" t="s">
        <v>143</v>
      </c>
      <c r="D176" s="57" t="s">
        <v>145</v>
      </c>
      <c r="E176" s="57">
        <v>2</v>
      </c>
      <c r="F176" s="57" t="s">
        <v>187</v>
      </c>
      <c r="G176" s="311">
        <v>4</v>
      </c>
      <c r="H176" s="57"/>
      <c r="I176" s="58">
        <v>1</v>
      </c>
      <c r="J176" s="58"/>
      <c r="K176" s="58"/>
      <c r="L176" s="58"/>
      <c r="M176" s="57">
        <v>24</v>
      </c>
      <c r="N176" s="58">
        <v>84</v>
      </c>
      <c r="O176" s="58">
        <v>24</v>
      </c>
      <c r="P176" s="57">
        <v>2.5</v>
      </c>
      <c r="Q176" s="57"/>
      <c r="R176" s="57"/>
      <c r="S176" s="57"/>
      <c r="T176" s="57"/>
      <c r="U176" s="57"/>
      <c r="V176" s="57"/>
      <c r="W176" s="57"/>
      <c r="X176" s="57"/>
      <c r="Y176" s="57"/>
      <c r="Z176" s="58">
        <v>44</v>
      </c>
      <c r="AA176" s="58"/>
      <c r="AB176" s="58">
        <v>56</v>
      </c>
      <c r="AC176" s="58"/>
      <c r="AD176" s="58">
        <v>1</v>
      </c>
      <c r="AE176" s="58"/>
      <c r="AF176" s="58">
        <v>1</v>
      </c>
      <c r="AG176" s="58"/>
      <c r="AH176" s="58">
        <v>0</v>
      </c>
      <c r="AI176" s="58"/>
      <c r="AJ176" s="58">
        <v>0</v>
      </c>
      <c r="AK176" s="58"/>
      <c r="AL176" s="58">
        <v>0</v>
      </c>
      <c r="AM176" s="58"/>
      <c r="AN176" s="58">
        <v>1</v>
      </c>
      <c r="AO176" s="61"/>
    </row>
    <row r="177" spans="1:41" customFormat="1" ht="15.75" x14ac:dyDescent="0.25">
      <c r="A177" s="310">
        <v>42774</v>
      </c>
      <c r="B177" s="57" t="s">
        <v>121</v>
      </c>
      <c r="C177" s="57" t="s">
        <v>143</v>
      </c>
      <c r="D177" s="57" t="s">
        <v>145</v>
      </c>
      <c r="E177" s="57">
        <v>2</v>
      </c>
      <c r="F177" s="57" t="s">
        <v>175</v>
      </c>
      <c r="G177" s="311">
        <v>4</v>
      </c>
      <c r="H177" s="57"/>
      <c r="I177" s="58">
        <v>1</v>
      </c>
      <c r="J177" s="58"/>
      <c r="K177" s="58"/>
      <c r="L177" s="58"/>
      <c r="M177" s="57">
        <v>11</v>
      </c>
      <c r="N177" s="58">
        <v>86</v>
      </c>
      <c r="O177" s="58">
        <v>11</v>
      </c>
      <c r="P177" s="57"/>
      <c r="Q177" s="57"/>
      <c r="R177" s="57"/>
      <c r="S177" s="57"/>
      <c r="T177" s="57"/>
      <c r="U177" s="57"/>
      <c r="V177" s="57"/>
      <c r="W177" s="57"/>
      <c r="X177" s="57"/>
      <c r="Y177" s="57"/>
      <c r="Z177" s="58">
        <v>0</v>
      </c>
      <c r="AA177" s="58"/>
      <c r="AB177" s="58">
        <v>27</v>
      </c>
      <c r="AC177" s="58"/>
      <c r="AD177" s="58">
        <v>0</v>
      </c>
      <c r="AE177" s="58"/>
      <c r="AF177" s="58">
        <v>0</v>
      </c>
      <c r="AG177" s="58"/>
      <c r="AH177" s="58">
        <v>0</v>
      </c>
      <c r="AI177" s="58"/>
      <c r="AJ177" s="58">
        <v>0</v>
      </c>
      <c r="AK177" s="58"/>
      <c r="AL177" s="58">
        <v>0</v>
      </c>
      <c r="AM177" s="58"/>
      <c r="AN177" s="58">
        <v>0</v>
      </c>
      <c r="AO177" s="61"/>
    </row>
    <row r="178" spans="1:41" customFormat="1" ht="15.75" x14ac:dyDescent="0.25">
      <c r="A178" s="310">
        <v>42774</v>
      </c>
      <c r="B178" s="57" t="s">
        <v>121</v>
      </c>
      <c r="C178" s="57" t="s">
        <v>143</v>
      </c>
      <c r="D178" s="57" t="s">
        <v>145</v>
      </c>
      <c r="E178" s="57">
        <v>2</v>
      </c>
      <c r="F178" s="57" t="s">
        <v>188</v>
      </c>
      <c r="G178" s="311">
        <v>4</v>
      </c>
      <c r="H178" s="57"/>
      <c r="I178" s="58">
        <v>1</v>
      </c>
      <c r="J178" s="58"/>
      <c r="K178" s="58"/>
      <c r="L178" s="58"/>
      <c r="M178" s="57">
        <v>8</v>
      </c>
      <c r="N178" s="58">
        <v>84</v>
      </c>
      <c r="O178" s="58">
        <v>8</v>
      </c>
      <c r="P178" s="57"/>
      <c r="Q178" s="57"/>
      <c r="R178" s="57"/>
      <c r="S178" s="57"/>
      <c r="T178" s="57"/>
      <c r="U178" s="57"/>
      <c r="V178" s="57"/>
      <c r="W178" s="57"/>
      <c r="X178" s="57"/>
      <c r="Y178" s="57"/>
      <c r="Z178" s="58">
        <v>5</v>
      </c>
      <c r="AA178" s="58"/>
      <c r="AB178" s="58">
        <v>18</v>
      </c>
      <c r="AC178" s="58"/>
      <c r="AD178" s="58">
        <v>0</v>
      </c>
      <c r="AE178" s="58"/>
      <c r="AF178" s="58">
        <v>0</v>
      </c>
      <c r="AG178" s="58"/>
      <c r="AH178" s="58">
        <v>0</v>
      </c>
      <c r="AI178" s="58"/>
      <c r="AJ178" s="58">
        <v>0</v>
      </c>
      <c r="AK178" s="58"/>
      <c r="AL178" s="58">
        <v>0</v>
      </c>
      <c r="AM178" s="58"/>
      <c r="AN178" s="58">
        <v>0</v>
      </c>
      <c r="AO178" s="61"/>
    </row>
    <row r="179" spans="1:41" customFormat="1" ht="15.75" x14ac:dyDescent="0.25">
      <c r="A179" s="310">
        <v>42774</v>
      </c>
      <c r="B179" s="57" t="s">
        <v>121</v>
      </c>
      <c r="C179" s="57" t="s">
        <v>143</v>
      </c>
      <c r="D179" s="57" t="s">
        <v>145</v>
      </c>
      <c r="E179" s="57">
        <v>2</v>
      </c>
      <c r="F179" s="57" t="s">
        <v>189</v>
      </c>
      <c r="G179" s="311">
        <v>4</v>
      </c>
      <c r="H179" s="57"/>
      <c r="I179" s="58">
        <v>1</v>
      </c>
      <c r="J179" s="58"/>
      <c r="K179" s="58"/>
      <c r="L179" s="58"/>
      <c r="M179" s="57">
        <v>40</v>
      </c>
      <c r="N179" s="58">
        <v>79</v>
      </c>
      <c r="O179" s="59"/>
      <c r="P179" s="57">
        <v>10</v>
      </c>
      <c r="Q179" s="57">
        <v>0</v>
      </c>
      <c r="R179" s="57">
        <v>0</v>
      </c>
      <c r="S179" s="57"/>
      <c r="T179" s="57"/>
      <c r="U179" s="57"/>
      <c r="V179" s="57"/>
      <c r="W179" s="57"/>
      <c r="X179" s="57"/>
      <c r="Y179" s="57"/>
      <c r="Z179" s="58">
        <v>275</v>
      </c>
      <c r="AA179" s="58"/>
      <c r="AB179" s="58">
        <v>11</v>
      </c>
      <c r="AC179" s="58"/>
      <c r="AD179" s="58">
        <v>22</v>
      </c>
      <c r="AE179" s="58"/>
      <c r="AF179" s="58">
        <v>0</v>
      </c>
      <c r="AG179" s="58"/>
      <c r="AH179" s="58">
        <v>0</v>
      </c>
      <c r="AI179" s="58"/>
      <c r="AJ179" s="58">
        <v>0</v>
      </c>
      <c r="AK179" s="58"/>
      <c r="AL179" s="58">
        <v>0</v>
      </c>
      <c r="AM179" s="58"/>
      <c r="AN179" s="58">
        <v>11</v>
      </c>
      <c r="AO179" s="61"/>
    </row>
    <row r="180" spans="1:41" customFormat="1" ht="15.75" x14ac:dyDescent="0.25">
      <c r="A180" s="310">
        <v>42774</v>
      </c>
      <c r="B180" s="57" t="s">
        <v>121</v>
      </c>
      <c r="C180" s="57" t="s">
        <v>143</v>
      </c>
      <c r="D180" s="57" t="s">
        <v>145</v>
      </c>
      <c r="E180" s="57">
        <v>2</v>
      </c>
      <c r="F180" s="57" t="s">
        <v>177</v>
      </c>
      <c r="G180" s="311">
        <v>4</v>
      </c>
      <c r="H180" s="58"/>
      <c r="I180" s="58">
        <v>1</v>
      </c>
      <c r="J180" s="58"/>
      <c r="K180" s="58"/>
      <c r="L180" s="58"/>
      <c r="M180" s="57">
        <v>38</v>
      </c>
      <c r="N180" s="58">
        <v>54</v>
      </c>
      <c r="O180" s="58"/>
      <c r="P180" s="57">
        <v>0</v>
      </c>
      <c r="Q180" s="57">
        <v>0</v>
      </c>
      <c r="R180" s="57">
        <v>0</v>
      </c>
      <c r="S180" s="57"/>
      <c r="T180" s="57"/>
      <c r="U180" s="57"/>
      <c r="V180" s="57"/>
      <c r="W180" s="57"/>
      <c r="X180" s="57"/>
      <c r="Y180" s="57"/>
      <c r="Z180" s="58">
        <v>2</v>
      </c>
      <c r="AA180" s="58"/>
      <c r="AB180" s="58">
        <v>22</v>
      </c>
      <c r="AC180" s="58"/>
      <c r="AD180" s="58">
        <v>0</v>
      </c>
      <c r="AE180" s="58"/>
      <c r="AF180" s="58">
        <v>0</v>
      </c>
      <c r="AG180" s="58"/>
      <c r="AH180" s="58">
        <v>0</v>
      </c>
      <c r="AI180" s="58"/>
      <c r="AJ180" s="58">
        <v>0</v>
      </c>
      <c r="AK180" s="58"/>
      <c r="AL180" s="58">
        <v>0</v>
      </c>
      <c r="AM180" s="58"/>
      <c r="AN180" s="58">
        <v>0</v>
      </c>
      <c r="AO180" s="61"/>
    </row>
    <row r="181" spans="1:41" customFormat="1" ht="15.75" x14ac:dyDescent="0.25">
      <c r="A181" s="310">
        <v>42774</v>
      </c>
      <c r="B181" s="57" t="s">
        <v>121</v>
      </c>
      <c r="C181" s="57" t="s">
        <v>143</v>
      </c>
      <c r="D181" s="57" t="s">
        <v>145</v>
      </c>
      <c r="E181" s="57">
        <v>2</v>
      </c>
      <c r="F181" s="57" t="s">
        <v>190</v>
      </c>
      <c r="G181" s="311">
        <v>4</v>
      </c>
      <c r="H181" s="58"/>
      <c r="I181" s="58">
        <v>1</v>
      </c>
      <c r="J181" s="58"/>
      <c r="K181" s="58"/>
      <c r="L181" s="58"/>
      <c r="M181" s="57">
        <v>17</v>
      </c>
      <c r="N181" s="58">
        <v>71</v>
      </c>
      <c r="O181" s="58">
        <v>17</v>
      </c>
      <c r="P181" s="57">
        <v>0</v>
      </c>
      <c r="Q181" s="57"/>
      <c r="R181" s="57"/>
      <c r="S181" s="57"/>
      <c r="T181" s="57"/>
      <c r="U181" s="57"/>
      <c r="V181" s="57"/>
      <c r="W181" s="57"/>
      <c r="X181" s="57"/>
      <c r="Y181" s="57"/>
      <c r="Z181" s="58">
        <v>42</v>
      </c>
      <c r="AA181" s="58"/>
      <c r="AB181" s="58">
        <v>25</v>
      </c>
      <c r="AC181" s="58"/>
      <c r="AD181" s="58">
        <v>0</v>
      </c>
      <c r="AE181" s="58"/>
      <c r="AF181" s="58">
        <v>0</v>
      </c>
      <c r="AG181" s="58"/>
      <c r="AH181" s="58">
        <v>0</v>
      </c>
      <c r="AI181" s="58"/>
      <c r="AJ181" s="58">
        <v>0</v>
      </c>
      <c r="AK181" s="58"/>
      <c r="AL181" s="58">
        <v>0</v>
      </c>
      <c r="AM181" s="58"/>
      <c r="AN181" s="58">
        <v>5</v>
      </c>
      <c r="AO181" s="61"/>
    </row>
    <row r="182" spans="1:41" customFormat="1" ht="15.75" x14ac:dyDescent="0.25">
      <c r="A182" s="310">
        <v>42774</v>
      </c>
      <c r="B182" s="57" t="s">
        <v>121</v>
      </c>
      <c r="C182" s="57" t="s">
        <v>143</v>
      </c>
      <c r="D182" s="57" t="s">
        <v>145</v>
      </c>
      <c r="E182" s="57">
        <v>2</v>
      </c>
      <c r="F182" s="57" t="s">
        <v>191</v>
      </c>
      <c r="G182" s="311">
        <v>4</v>
      </c>
      <c r="H182" s="58"/>
      <c r="I182" s="58">
        <v>1</v>
      </c>
      <c r="J182" s="58"/>
      <c r="K182" s="58"/>
      <c r="L182" s="58"/>
      <c r="M182" s="57">
        <v>28</v>
      </c>
      <c r="N182" s="58">
        <v>33</v>
      </c>
      <c r="O182" s="58"/>
      <c r="P182" s="57">
        <v>0</v>
      </c>
      <c r="Q182" s="57"/>
      <c r="R182" s="57"/>
      <c r="S182" s="57"/>
      <c r="T182" s="57"/>
      <c r="U182" s="57"/>
      <c r="V182" s="57"/>
      <c r="W182" s="57"/>
      <c r="X182" s="57"/>
      <c r="Y182" s="57"/>
      <c r="Z182" s="58">
        <v>5</v>
      </c>
      <c r="AA182" s="58"/>
      <c r="AB182" s="58">
        <v>2</v>
      </c>
      <c r="AC182" s="58"/>
      <c r="AD182" s="58">
        <v>0</v>
      </c>
      <c r="AE182" s="58"/>
      <c r="AF182" s="58">
        <v>0</v>
      </c>
      <c r="AG182" s="58"/>
      <c r="AH182" s="58">
        <v>0</v>
      </c>
      <c r="AI182" s="58"/>
      <c r="AJ182" s="58">
        <v>0</v>
      </c>
      <c r="AK182" s="58"/>
      <c r="AL182" s="58">
        <v>0</v>
      </c>
      <c r="AM182" s="58"/>
      <c r="AN182" s="58">
        <v>0</v>
      </c>
      <c r="AO182" s="61"/>
    </row>
    <row r="183" spans="1:41" customFormat="1" ht="15.75" x14ac:dyDescent="0.25">
      <c r="A183" s="310">
        <v>42774</v>
      </c>
      <c r="B183" s="57" t="s">
        <v>121</v>
      </c>
      <c r="C183" s="57" t="s">
        <v>143</v>
      </c>
      <c r="D183" s="57" t="s">
        <v>145</v>
      </c>
      <c r="E183" s="57">
        <v>2</v>
      </c>
      <c r="F183" s="57" t="s">
        <v>179</v>
      </c>
      <c r="G183" s="311">
        <v>4</v>
      </c>
      <c r="H183" s="58"/>
      <c r="I183" s="58">
        <v>1</v>
      </c>
      <c r="J183" s="58"/>
      <c r="K183" s="58"/>
      <c r="L183" s="58"/>
      <c r="M183" s="57">
        <v>45</v>
      </c>
      <c r="N183" s="58">
        <v>17</v>
      </c>
      <c r="O183" s="58"/>
      <c r="P183" s="57"/>
      <c r="Q183" s="57"/>
      <c r="R183" s="57"/>
      <c r="S183" s="57"/>
      <c r="T183" s="57"/>
      <c r="U183" s="57"/>
      <c r="V183" s="57"/>
      <c r="W183" s="57"/>
      <c r="X183" s="57"/>
      <c r="Y183" s="57"/>
      <c r="Z183" s="58">
        <v>49</v>
      </c>
      <c r="AA183" s="58"/>
      <c r="AB183" s="58">
        <v>17</v>
      </c>
      <c r="AC183" s="58"/>
      <c r="AD183" s="58">
        <v>0</v>
      </c>
      <c r="AE183" s="58"/>
      <c r="AF183" s="58">
        <v>0</v>
      </c>
      <c r="AG183" s="58"/>
      <c r="AH183" s="58">
        <v>0</v>
      </c>
      <c r="AI183" s="58"/>
      <c r="AJ183" s="58">
        <v>0</v>
      </c>
      <c r="AK183" s="58"/>
      <c r="AL183" s="58">
        <v>0</v>
      </c>
      <c r="AM183" s="58"/>
      <c r="AN183" s="58">
        <v>0</v>
      </c>
      <c r="AO183" s="61"/>
    </row>
    <row r="184" spans="1:41" customFormat="1" ht="15.75" x14ac:dyDescent="0.25">
      <c r="A184" s="310">
        <v>42774</v>
      </c>
      <c r="B184" s="60" t="s">
        <v>121</v>
      </c>
      <c r="C184" s="57" t="s">
        <v>143</v>
      </c>
      <c r="D184" s="57" t="s">
        <v>145</v>
      </c>
      <c r="E184" s="57">
        <v>2</v>
      </c>
      <c r="F184" s="60" t="s">
        <v>192</v>
      </c>
      <c r="G184" s="312">
        <v>4</v>
      </c>
      <c r="H184" s="58"/>
      <c r="I184" s="58">
        <v>1</v>
      </c>
      <c r="J184" s="58"/>
      <c r="K184" s="58"/>
      <c r="L184" s="58"/>
      <c r="M184" s="57">
        <v>26</v>
      </c>
      <c r="N184" s="58">
        <v>86</v>
      </c>
      <c r="O184" s="58"/>
      <c r="P184" s="57">
        <v>0</v>
      </c>
      <c r="Q184" s="57"/>
      <c r="R184" s="57"/>
      <c r="S184" s="57"/>
      <c r="T184" s="57"/>
      <c r="U184" s="57"/>
      <c r="V184" s="57"/>
      <c r="W184" s="57"/>
      <c r="X184" s="57"/>
      <c r="Y184" s="57"/>
      <c r="Z184" s="58">
        <v>5</v>
      </c>
      <c r="AA184" s="58"/>
      <c r="AB184" s="58">
        <v>82</v>
      </c>
      <c r="AC184" s="58"/>
      <c r="AD184" s="58">
        <v>0</v>
      </c>
      <c r="AE184" s="58"/>
      <c r="AF184" s="58">
        <v>0</v>
      </c>
      <c r="AG184" s="58"/>
      <c r="AH184" s="58">
        <v>0</v>
      </c>
      <c r="AI184" s="58"/>
      <c r="AJ184" s="58">
        <v>0</v>
      </c>
      <c r="AK184" s="58"/>
      <c r="AL184" s="58">
        <v>0</v>
      </c>
      <c r="AM184" s="58"/>
      <c r="AN184" s="58">
        <v>2</v>
      </c>
      <c r="AO184" s="61"/>
    </row>
    <row r="185" spans="1:41" customFormat="1" ht="15.75" x14ac:dyDescent="0.25">
      <c r="A185" s="310">
        <v>42774</v>
      </c>
      <c r="B185" s="60" t="s">
        <v>121</v>
      </c>
      <c r="C185" s="57" t="s">
        <v>143</v>
      </c>
      <c r="D185" s="57" t="s">
        <v>145</v>
      </c>
      <c r="E185" s="57">
        <v>2</v>
      </c>
      <c r="F185" s="60" t="s">
        <v>193</v>
      </c>
      <c r="G185" s="312">
        <v>4</v>
      </c>
      <c r="H185" s="58"/>
      <c r="I185" s="58">
        <v>1</v>
      </c>
      <c r="J185" s="58"/>
      <c r="K185" s="58"/>
      <c r="L185" s="58"/>
      <c r="M185" s="57">
        <v>58</v>
      </c>
      <c r="N185" s="58">
        <v>28</v>
      </c>
      <c r="O185" s="58"/>
      <c r="P185" s="57"/>
      <c r="Q185" s="57"/>
      <c r="R185" s="57"/>
      <c r="S185" s="57"/>
      <c r="T185" s="57"/>
      <c r="U185" s="57"/>
      <c r="V185" s="57"/>
      <c r="W185" s="57"/>
      <c r="X185" s="57"/>
      <c r="Y185" s="57"/>
      <c r="Z185" s="58">
        <v>0</v>
      </c>
      <c r="AA185" s="58"/>
      <c r="AB185" s="58">
        <v>3</v>
      </c>
      <c r="AC185" s="58"/>
      <c r="AD185" s="58">
        <v>0</v>
      </c>
      <c r="AE185" s="58"/>
      <c r="AF185" s="58">
        <v>0</v>
      </c>
      <c r="AG185" s="58"/>
      <c r="AH185" s="58">
        <v>0</v>
      </c>
      <c r="AI185" s="58"/>
      <c r="AJ185" s="58">
        <v>0</v>
      </c>
      <c r="AK185" s="58"/>
      <c r="AL185" s="58">
        <v>0</v>
      </c>
      <c r="AM185" s="58"/>
      <c r="AN185" s="58">
        <v>0</v>
      </c>
      <c r="AO185" s="61"/>
    </row>
    <row r="186" spans="1:41" customFormat="1" ht="15.75" x14ac:dyDescent="0.25">
      <c r="A186" s="310">
        <v>42774</v>
      </c>
      <c r="B186" s="57" t="s">
        <v>121</v>
      </c>
      <c r="C186" s="57" t="s">
        <v>143</v>
      </c>
      <c r="D186" s="57" t="s">
        <v>145</v>
      </c>
      <c r="E186" s="57">
        <v>2</v>
      </c>
      <c r="F186" s="57" t="s">
        <v>164</v>
      </c>
      <c r="G186" s="311">
        <v>4</v>
      </c>
      <c r="H186" s="58"/>
      <c r="I186" s="58">
        <v>1</v>
      </c>
      <c r="J186" s="58"/>
      <c r="K186" s="58"/>
      <c r="L186" s="58"/>
      <c r="M186" s="57">
        <v>12</v>
      </c>
      <c r="N186" s="58">
        <v>25</v>
      </c>
      <c r="O186" s="58"/>
      <c r="P186" s="57"/>
      <c r="Q186" s="57"/>
      <c r="R186" s="57"/>
      <c r="S186" s="57"/>
      <c r="T186" s="57"/>
      <c r="U186" s="57"/>
      <c r="V186" s="57"/>
      <c r="W186" s="57"/>
      <c r="X186" s="57"/>
      <c r="Y186" s="57"/>
      <c r="Z186" s="58">
        <v>47</v>
      </c>
      <c r="AA186" s="58"/>
      <c r="AB186" s="58">
        <v>13</v>
      </c>
      <c r="AC186" s="58"/>
      <c r="AD186" s="58">
        <v>0</v>
      </c>
      <c r="AE186" s="58"/>
      <c r="AF186" s="58">
        <v>0</v>
      </c>
      <c r="AG186" s="58"/>
      <c r="AH186" s="58">
        <v>0</v>
      </c>
      <c r="AI186" s="58"/>
      <c r="AJ186" s="58">
        <v>0</v>
      </c>
      <c r="AK186" s="58"/>
      <c r="AL186" s="58">
        <v>0</v>
      </c>
      <c r="AM186" s="58"/>
      <c r="AN186" s="58">
        <v>3</v>
      </c>
      <c r="AO186" s="61"/>
    </row>
    <row r="187" spans="1:41" customFormat="1" ht="15.75" x14ac:dyDescent="0.25">
      <c r="A187" s="310">
        <v>42774</v>
      </c>
      <c r="B187" s="60" t="s">
        <v>121</v>
      </c>
      <c r="C187" s="57" t="s">
        <v>143</v>
      </c>
      <c r="D187" s="57" t="s">
        <v>145</v>
      </c>
      <c r="E187" s="57">
        <v>2</v>
      </c>
      <c r="F187" s="60" t="s">
        <v>194</v>
      </c>
      <c r="G187" s="312">
        <v>4</v>
      </c>
      <c r="H187" s="58"/>
      <c r="I187" s="58">
        <v>1</v>
      </c>
      <c r="J187" s="58"/>
      <c r="K187" s="58"/>
      <c r="L187" s="58"/>
      <c r="M187" s="57">
        <v>70</v>
      </c>
      <c r="N187" s="58">
        <v>54</v>
      </c>
      <c r="O187" s="58"/>
      <c r="P187" s="57">
        <v>6</v>
      </c>
      <c r="Q187" s="57">
        <v>9.5</v>
      </c>
      <c r="R187" s="57">
        <v>0</v>
      </c>
      <c r="S187" s="57">
        <v>0</v>
      </c>
      <c r="T187" s="57">
        <v>0</v>
      </c>
      <c r="U187" s="57">
        <v>0</v>
      </c>
      <c r="V187" s="57">
        <v>0</v>
      </c>
      <c r="W187" s="57"/>
      <c r="X187" s="57"/>
      <c r="Y187" s="57"/>
      <c r="Z187" s="58">
        <v>91</v>
      </c>
      <c r="AA187" s="58"/>
      <c r="AB187" s="58">
        <v>33</v>
      </c>
      <c r="AC187" s="58"/>
      <c r="AD187" s="58">
        <v>0</v>
      </c>
      <c r="AE187" s="58"/>
      <c r="AF187" s="58">
        <v>1</v>
      </c>
      <c r="AG187" s="58"/>
      <c r="AH187" s="58">
        <v>0</v>
      </c>
      <c r="AI187" s="58"/>
      <c r="AJ187" s="58">
        <v>0</v>
      </c>
      <c r="AK187" s="58"/>
      <c r="AL187" s="58">
        <v>0</v>
      </c>
      <c r="AM187" s="58"/>
      <c r="AN187" s="58">
        <v>1</v>
      </c>
      <c r="AO187" s="61"/>
    </row>
    <row r="188" spans="1:41" customFormat="1" ht="15.75" x14ac:dyDescent="0.25">
      <c r="A188" s="310">
        <v>42774</v>
      </c>
      <c r="B188" s="57" t="s">
        <v>121</v>
      </c>
      <c r="C188" s="57" t="s">
        <v>143</v>
      </c>
      <c r="D188" s="57" t="s">
        <v>145</v>
      </c>
      <c r="E188" s="57">
        <v>2</v>
      </c>
      <c r="F188" s="57" t="s">
        <v>195</v>
      </c>
      <c r="G188" s="311">
        <v>4</v>
      </c>
      <c r="H188" s="58"/>
      <c r="I188" s="58">
        <v>1</v>
      </c>
      <c r="J188" s="58"/>
      <c r="K188" s="58"/>
      <c r="L188" s="58"/>
      <c r="M188" s="57">
        <v>32</v>
      </c>
      <c r="N188" s="58">
        <v>49</v>
      </c>
      <c r="O188" s="58"/>
      <c r="P188" s="57">
        <v>1</v>
      </c>
      <c r="Q188" s="57">
        <v>4.2</v>
      </c>
      <c r="R188" s="57">
        <v>20</v>
      </c>
      <c r="S188" s="57"/>
      <c r="T188" s="57"/>
      <c r="U188" s="57"/>
      <c r="V188" s="57"/>
      <c r="W188" s="57"/>
      <c r="X188" s="57"/>
      <c r="Y188" s="57"/>
      <c r="Z188" s="58">
        <v>84</v>
      </c>
      <c r="AA188" s="58"/>
      <c r="AB188" s="58">
        <v>15</v>
      </c>
      <c r="AC188" s="58"/>
      <c r="AD188" s="58">
        <v>0</v>
      </c>
      <c r="AE188" s="58"/>
      <c r="AF188" s="58">
        <v>1</v>
      </c>
      <c r="AG188" s="58"/>
      <c r="AH188" s="58">
        <v>0</v>
      </c>
      <c r="AI188" s="58"/>
      <c r="AJ188" s="58">
        <v>0</v>
      </c>
      <c r="AK188" s="58"/>
      <c r="AL188" s="58">
        <v>0</v>
      </c>
      <c r="AM188" s="58"/>
      <c r="AN188" s="58">
        <v>3</v>
      </c>
      <c r="AO188" s="61"/>
    </row>
    <row r="189" spans="1:41" customFormat="1" ht="15.75" x14ac:dyDescent="0.25">
      <c r="A189" s="310">
        <v>42774</v>
      </c>
      <c r="B189" s="57" t="s">
        <v>121</v>
      </c>
      <c r="C189" s="57" t="s">
        <v>143</v>
      </c>
      <c r="D189" s="57" t="s">
        <v>145</v>
      </c>
      <c r="E189" s="57">
        <v>2</v>
      </c>
      <c r="F189" s="57" t="s">
        <v>182</v>
      </c>
      <c r="G189" s="311">
        <v>4</v>
      </c>
      <c r="H189" s="58"/>
      <c r="I189" s="58">
        <v>1</v>
      </c>
      <c r="J189" s="58"/>
      <c r="K189" s="58"/>
      <c r="L189" s="58"/>
      <c r="M189" s="57">
        <v>42</v>
      </c>
      <c r="N189" s="58">
        <v>38</v>
      </c>
      <c r="O189" s="58"/>
      <c r="P189" s="57">
        <v>11.5</v>
      </c>
      <c r="Q189" s="57">
        <v>0</v>
      </c>
      <c r="R189" s="57">
        <v>0</v>
      </c>
      <c r="S189" s="57"/>
      <c r="T189" s="57"/>
      <c r="U189" s="57"/>
      <c r="V189" s="57"/>
      <c r="W189" s="57"/>
      <c r="X189" s="57"/>
      <c r="Y189" s="57"/>
      <c r="Z189" s="58">
        <v>34</v>
      </c>
      <c r="AA189" s="58"/>
      <c r="AB189" s="58">
        <v>11</v>
      </c>
      <c r="AC189" s="58"/>
      <c r="AD189" s="58">
        <v>0</v>
      </c>
      <c r="AE189" s="58"/>
      <c r="AF189" s="58">
        <v>0</v>
      </c>
      <c r="AG189" s="58"/>
      <c r="AH189" s="58">
        <v>0</v>
      </c>
      <c r="AI189" s="58"/>
      <c r="AJ189" s="58">
        <v>0</v>
      </c>
      <c r="AK189" s="58"/>
      <c r="AL189" s="58">
        <v>0</v>
      </c>
      <c r="AM189" s="58"/>
      <c r="AN189" s="58">
        <v>1</v>
      </c>
      <c r="AO189" s="61"/>
    </row>
    <row r="190" spans="1:41" customFormat="1" ht="15.75" x14ac:dyDescent="0.25">
      <c r="A190" s="310">
        <v>42774</v>
      </c>
      <c r="B190" s="57" t="s">
        <v>121</v>
      </c>
      <c r="C190" s="57" t="s">
        <v>143</v>
      </c>
      <c r="D190" s="57" t="s">
        <v>145</v>
      </c>
      <c r="E190" s="57">
        <v>2</v>
      </c>
      <c r="F190" s="57" t="s">
        <v>196</v>
      </c>
      <c r="G190" s="311">
        <v>4</v>
      </c>
      <c r="H190" s="58"/>
      <c r="I190" s="58">
        <v>1</v>
      </c>
      <c r="J190" s="58"/>
      <c r="K190" s="58"/>
      <c r="L190" s="58"/>
      <c r="M190" s="57">
        <v>22</v>
      </c>
      <c r="N190" s="58">
        <v>66</v>
      </c>
      <c r="O190" s="58">
        <v>22</v>
      </c>
      <c r="P190" s="57">
        <v>20</v>
      </c>
      <c r="Q190" s="57"/>
      <c r="R190" s="57"/>
      <c r="S190" s="57"/>
      <c r="T190" s="57"/>
      <c r="U190" s="57"/>
      <c r="V190" s="57"/>
      <c r="W190" s="57"/>
      <c r="X190" s="57"/>
      <c r="Y190" s="57"/>
      <c r="Z190" s="58">
        <v>116</v>
      </c>
      <c r="AA190" s="58"/>
      <c r="AB190" s="58">
        <v>98</v>
      </c>
      <c r="AC190" s="58"/>
      <c r="AD190" s="58">
        <v>0</v>
      </c>
      <c r="AE190" s="58"/>
      <c r="AF190" s="58">
        <v>0</v>
      </c>
      <c r="AG190" s="58"/>
      <c r="AH190" s="58">
        <v>0</v>
      </c>
      <c r="AI190" s="58"/>
      <c r="AJ190" s="58">
        <v>0</v>
      </c>
      <c r="AK190" s="58"/>
      <c r="AL190" s="58">
        <v>0</v>
      </c>
      <c r="AM190" s="58"/>
      <c r="AN190" s="58">
        <v>12</v>
      </c>
      <c r="AO190" s="61"/>
    </row>
    <row r="191" spans="1:41" customFormat="1" ht="15.75" x14ac:dyDescent="0.25">
      <c r="A191" s="310">
        <v>42774</v>
      </c>
      <c r="B191" s="57" t="s">
        <v>121</v>
      </c>
      <c r="C191" s="57" t="s">
        <v>143</v>
      </c>
      <c r="D191" s="57" t="s">
        <v>145</v>
      </c>
      <c r="E191" s="57">
        <v>2</v>
      </c>
      <c r="F191" s="57" t="s">
        <v>197</v>
      </c>
      <c r="G191" s="311">
        <v>4</v>
      </c>
      <c r="H191" s="58"/>
      <c r="I191" s="58">
        <v>1</v>
      </c>
      <c r="J191" s="58"/>
      <c r="K191" s="58"/>
      <c r="L191" s="58"/>
      <c r="M191" s="57">
        <v>92</v>
      </c>
      <c r="N191" s="58">
        <v>66</v>
      </c>
      <c r="O191" s="58"/>
      <c r="P191" s="57">
        <v>4</v>
      </c>
      <c r="Q191" s="57">
        <v>5</v>
      </c>
      <c r="R191" s="57"/>
      <c r="S191" s="57"/>
      <c r="T191" s="57"/>
      <c r="U191" s="57"/>
      <c r="V191" s="57"/>
      <c r="W191" s="57"/>
      <c r="X191" s="57"/>
      <c r="Y191" s="57"/>
      <c r="Z191" s="58">
        <v>22</v>
      </c>
      <c r="AA191" s="58"/>
      <c r="AB191" s="58">
        <v>10</v>
      </c>
      <c r="AC191" s="58"/>
      <c r="AD191" s="58">
        <v>0</v>
      </c>
      <c r="AE191" s="58"/>
      <c r="AF191" s="58">
        <v>0</v>
      </c>
      <c r="AG191" s="58"/>
      <c r="AH191" s="58">
        <v>0</v>
      </c>
      <c r="AI191" s="58"/>
      <c r="AJ191" s="58">
        <v>0</v>
      </c>
      <c r="AK191" s="58"/>
      <c r="AL191" s="58">
        <v>0</v>
      </c>
      <c r="AM191" s="58"/>
      <c r="AN191" s="58">
        <v>3</v>
      </c>
      <c r="AO191" s="61"/>
    </row>
    <row r="192" spans="1:41" customFormat="1" ht="15.75" x14ac:dyDescent="0.25">
      <c r="A192" s="310">
        <v>42774</v>
      </c>
      <c r="B192" s="57" t="s">
        <v>121</v>
      </c>
      <c r="C192" s="57" t="s">
        <v>143</v>
      </c>
      <c r="D192" s="57" t="s">
        <v>145</v>
      </c>
      <c r="E192" s="57">
        <v>2</v>
      </c>
      <c r="F192" s="57" t="s">
        <v>184</v>
      </c>
      <c r="G192" s="311">
        <v>4</v>
      </c>
      <c r="H192" s="58"/>
      <c r="I192" s="58">
        <v>1</v>
      </c>
      <c r="J192" s="58"/>
      <c r="K192" s="58"/>
      <c r="L192" s="58"/>
      <c r="M192" s="57">
        <v>4</v>
      </c>
      <c r="N192" s="58">
        <v>55</v>
      </c>
      <c r="O192" s="58">
        <v>4</v>
      </c>
      <c r="P192" s="57"/>
      <c r="Q192" s="57"/>
      <c r="R192" s="57"/>
      <c r="S192" s="57"/>
      <c r="T192" s="57"/>
      <c r="U192" s="57"/>
      <c r="V192" s="57"/>
      <c r="W192" s="57"/>
      <c r="X192" s="57"/>
      <c r="Y192" s="57"/>
      <c r="Z192" s="58">
        <v>8</v>
      </c>
      <c r="AA192" s="58"/>
      <c r="AB192" s="58">
        <v>0</v>
      </c>
      <c r="AC192" s="58"/>
      <c r="AD192" s="58">
        <v>0</v>
      </c>
      <c r="AE192" s="58"/>
      <c r="AF192" s="58">
        <v>1</v>
      </c>
      <c r="AG192" s="58"/>
      <c r="AH192" s="58">
        <v>0</v>
      </c>
      <c r="AI192" s="58"/>
      <c r="AJ192" s="58">
        <v>0</v>
      </c>
      <c r="AK192" s="58"/>
      <c r="AL192" s="58">
        <v>0</v>
      </c>
      <c r="AM192" s="58"/>
      <c r="AN192" s="58">
        <v>0</v>
      </c>
      <c r="AO192" s="61"/>
    </row>
    <row r="193" spans="1:41" customFormat="1" ht="15.75" x14ac:dyDescent="0.25">
      <c r="A193" s="310">
        <v>42774</v>
      </c>
      <c r="B193" s="57" t="s">
        <v>121</v>
      </c>
      <c r="C193" s="57" t="s">
        <v>143</v>
      </c>
      <c r="D193" s="57" t="s">
        <v>145</v>
      </c>
      <c r="E193" s="57">
        <v>2</v>
      </c>
      <c r="F193" s="57" t="s">
        <v>198</v>
      </c>
      <c r="G193" s="212">
        <v>4</v>
      </c>
      <c r="H193" s="58"/>
      <c r="I193" s="57">
        <v>1</v>
      </c>
      <c r="J193" s="57"/>
      <c r="K193" s="57"/>
      <c r="L193" s="57"/>
      <c r="M193" s="57">
        <v>39</v>
      </c>
      <c r="N193" s="58">
        <v>41</v>
      </c>
      <c r="O193" s="58"/>
      <c r="P193" s="57">
        <v>1</v>
      </c>
      <c r="Q193" s="57"/>
      <c r="R193" s="57"/>
      <c r="S193" s="57"/>
      <c r="T193" s="57"/>
      <c r="U193" s="57"/>
      <c r="V193" s="57"/>
      <c r="W193" s="57"/>
      <c r="X193" s="57"/>
      <c r="Y193" s="57"/>
      <c r="Z193" s="58">
        <v>43</v>
      </c>
      <c r="AA193" s="58"/>
      <c r="AB193" s="58">
        <v>54</v>
      </c>
      <c r="AC193" s="58"/>
      <c r="AD193" s="58">
        <v>0</v>
      </c>
      <c r="AE193" s="58"/>
      <c r="AF193" s="58">
        <v>0</v>
      </c>
      <c r="AG193" s="58"/>
      <c r="AH193" s="58">
        <v>0</v>
      </c>
      <c r="AI193" s="58"/>
      <c r="AJ193" s="58">
        <v>0</v>
      </c>
      <c r="AK193" s="58"/>
      <c r="AL193" s="58">
        <v>0</v>
      </c>
      <c r="AM193" s="58"/>
      <c r="AN193" s="58">
        <v>4</v>
      </c>
      <c r="AO193" s="61"/>
    </row>
    <row r="194" spans="1:41" customFormat="1" ht="16.5" thickBot="1" x14ac:dyDescent="0.3">
      <c r="A194" s="313">
        <v>42774</v>
      </c>
      <c r="B194" s="62" t="s">
        <v>121</v>
      </c>
      <c r="C194" s="62" t="s">
        <v>143</v>
      </c>
      <c r="D194" s="62" t="s">
        <v>145</v>
      </c>
      <c r="E194" s="62">
        <v>2</v>
      </c>
      <c r="F194" s="62" t="s">
        <v>199</v>
      </c>
      <c r="G194" s="213">
        <v>4</v>
      </c>
      <c r="H194" s="63"/>
      <c r="I194" s="62">
        <v>1</v>
      </c>
      <c r="J194" s="62"/>
      <c r="K194" s="62"/>
      <c r="L194" s="62"/>
      <c r="M194" s="62">
        <v>24</v>
      </c>
      <c r="N194" s="63">
        <v>40</v>
      </c>
      <c r="O194" s="63">
        <v>24</v>
      </c>
      <c r="P194" s="62">
        <v>4</v>
      </c>
      <c r="Q194" s="62">
        <v>0</v>
      </c>
      <c r="R194" s="62"/>
      <c r="S194" s="62"/>
      <c r="T194" s="62"/>
      <c r="U194" s="62"/>
      <c r="V194" s="62"/>
      <c r="W194" s="62"/>
      <c r="X194" s="62"/>
      <c r="Y194" s="62"/>
      <c r="Z194" s="63">
        <v>9</v>
      </c>
      <c r="AA194" s="63"/>
      <c r="AB194" s="63">
        <v>10</v>
      </c>
      <c r="AC194" s="63"/>
      <c r="AD194" s="63">
        <v>0</v>
      </c>
      <c r="AE194" s="63"/>
      <c r="AF194" s="63">
        <v>0</v>
      </c>
      <c r="AG194" s="63"/>
      <c r="AH194" s="63">
        <v>0</v>
      </c>
      <c r="AI194" s="63"/>
      <c r="AJ194" s="63">
        <v>0</v>
      </c>
      <c r="AK194" s="63"/>
      <c r="AL194" s="63">
        <v>0</v>
      </c>
      <c r="AM194" s="63"/>
      <c r="AN194" s="63">
        <v>1</v>
      </c>
      <c r="AO194" s="64"/>
    </row>
    <row r="195" spans="1:41" customFormat="1" ht="15.75" x14ac:dyDescent="0.25">
      <c r="A195" s="285">
        <v>42774</v>
      </c>
      <c r="B195" s="259" t="s">
        <v>121</v>
      </c>
      <c r="C195" s="259" t="s">
        <v>143</v>
      </c>
      <c r="D195" s="259" t="s">
        <v>146</v>
      </c>
      <c r="E195" s="259">
        <v>2</v>
      </c>
      <c r="F195" s="259" t="s">
        <v>186</v>
      </c>
      <c r="G195" s="214">
        <v>4</v>
      </c>
      <c r="H195" s="260"/>
      <c r="I195" s="259">
        <v>1</v>
      </c>
      <c r="J195" s="259"/>
      <c r="K195" s="259"/>
      <c r="L195" s="259"/>
      <c r="M195" s="259">
        <v>14</v>
      </c>
      <c r="N195" s="260">
        <v>8</v>
      </c>
      <c r="O195" s="260">
        <v>14</v>
      </c>
      <c r="P195" s="259">
        <v>2</v>
      </c>
      <c r="Q195" s="259">
        <v>0</v>
      </c>
      <c r="R195" s="259"/>
      <c r="S195" s="259"/>
      <c r="T195" s="259"/>
      <c r="U195" s="259"/>
      <c r="V195" s="259"/>
      <c r="W195" s="259"/>
      <c r="X195" s="259"/>
      <c r="Y195" s="259"/>
      <c r="Z195" s="260">
        <v>80</v>
      </c>
      <c r="AA195" s="260"/>
      <c r="AB195" s="260">
        <v>4</v>
      </c>
      <c r="AC195" s="260"/>
      <c r="AD195" s="260">
        <v>0</v>
      </c>
      <c r="AE195" s="260"/>
      <c r="AF195" s="260">
        <v>1</v>
      </c>
      <c r="AG195" s="260"/>
      <c r="AH195" s="260">
        <v>0</v>
      </c>
      <c r="AI195" s="260"/>
      <c r="AJ195" s="260">
        <v>0</v>
      </c>
      <c r="AK195" s="260"/>
      <c r="AL195" s="260">
        <v>0</v>
      </c>
      <c r="AM195" s="260"/>
      <c r="AN195" s="260">
        <v>6</v>
      </c>
      <c r="AO195" s="48"/>
    </row>
    <row r="196" spans="1:41" customFormat="1" ht="15.75" x14ac:dyDescent="0.25">
      <c r="A196" s="314">
        <v>42774</v>
      </c>
      <c r="B196" s="261" t="s">
        <v>121</v>
      </c>
      <c r="C196" s="261" t="s">
        <v>143</v>
      </c>
      <c r="D196" s="261" t="s">
        <v>146</v>
      </c>
      <c r="E196" s="261">
        <v>2</v>
      </c>
      <c r="F196" s="261" t="s">
        <v>187</v>
      </c>
      <c r="G196" s="215">
        <v>4</v>
      </c>
      <c r="H196" s="262"/>
      <c r="I196" s="261">
        <v>1</v>
      </c>
      <c r="J196" s="261"/>
      <c r="K196" s="261"/>
      <c r="L196" s="261"/>
      <c r="M196" s="261">
        <v>32</v>
      </c>
      <c r="N196" s="262">
        <v>97</v>
      </c>
      <c r="O196" s="262"/>
      <c r="P196" s="261"/>
      <c r="Q196" s="261"/>
      <c r="R196" s="261"/>
      <c r="S196" s="261"/>
      <c r="T196" s="261"/>
      <c r="U196" s="261"/>
      <c r="V196" s="261"/>
      <c r="W196" s="261"/>
      <c r="X196" s="261"/>
      <c r="Y196" s="261"/>
      <c r="Z196" s="262">
        <v>36</v>
      </c>
      <c r="AA196" s="262"/>
      <c r="AB196" s="262">
        <v>21</v>
      </c>
      <c r="AC196" s="262"/>
      <c r="AD196" s="262">
        <v>0</v>
      </c>
      <c r="AE196" s="262"/>
      <c r="AF196" s="262">
        <v>0</v>
      </c>
      <c r="AG196" s="262"/>
      <c r="AH196" s="262">
        <v>0</v>
      </c>
      <c r="AI196" s="262"/>
      <c r="AJ196" s="262">
        <v>0</v>
      </c>
      <c r="AK196" s="262"/>
      <c r="AL196" s="262">
        <v>0</v>
      </c>
      <c r="AM196" s="262"/>
      <c r="AN196" s="262">
        <v>1</v>
      </c>
      <c r="AO196" s="49"/>
    </row>
    <row r="197" spans="1:41" customFormat="1" ht="15.75" x14ac:dyDescent="0.25">
      <c r="A197" s="314">
        <v>42774</v>
      </c>
      <c r="B197" s="261" t="s">
        <v>121</v>
      </c>
      <c r="C197" s="261" t="s">
        <v>143</v>
      </c>
      <c r="D197" s="261" t="s">
        <v>146</v>
      </c>
      <c r="E197" s="261">
        <v>2</v>
      </c>
      <c r="F197" s="261" t="s">
        <v>175</v>
      </c>
      <c r="G197" s="215">
        <v>4</v>
      </c>
      <c r="H197" s="262"/>
      <c r="I197" s="261">
        <v>1</v>
      </c>
      <c r="J197" s="261"/>
      <c r="K197" s="261"/>
      <c r="L197" s="261"/>
      <c r="M197" s="261">
        <v>52</v>
      </c>
      <c r="N197" s="262">
        <v>19</v>
      </c>
      <c r="O197" s="262"/>
      <c r="P197" s="261">
        <v>9.5</v>
      </c>
      <c r="Q197" s="261"/>
      <c r="R197" s="261"/>
      <c r="S197" s="261"/>
      <c r="T197" s="261"/>
      <c r="U197" s="261"/>
      <c r="V197" s="261"/>
      <c r="W197" s="261"/>
      <c r="X197" s="261"/>
      <c r="Y197" s="261"/>
      <c r="Z197" s="262">
        <v>54</v>
      </c>
      <c r="AA197" s="262"/>
      <c r="AB197" s="262">
        <v>20</v>
      </c>
      <c r="AC197" s="262"/>
      <c r="AD197" s="262">
        <v>0</v>
      </c>
      <c r="AE197" s="262"/>
      <c r="AF197" s="262">
        <v>1</v>
      </c>
      <c r="AG197" s="262"/>
      <c r="AH197" s="262">
        <v>0</v>
      </c>
      <c r="AI197" s="262"/>
      <c r="AJ197" s="262">
        <v>0</v>
      </c>
      <c r="AK197" s="262"/>
      <c r="AL197" s="262">
        <v>0</v>
      </c>
      <c r="AM197" s="262"/>
      <c r="AN197" s="262">
        <v>3</v>
      </c>
      <c r="AO197" s="49"/>
    </row>
    <row r="198" spans="1:41" customFormat="1" ht="15.75" x14ac:dyDescent="0.25">
      <c r="A198" s="314">
        <v>42774</v>
      </c>
      <c r="B198" s="261" t="s">
        <v>121</v>
      </c>
      <c r="C198" s="261" t="s">
        <v>143</v>
      </c>
      <c r="D198" s="261" t="s">
        <v>146</v>
      </c>
      <c r="E198" s="261">
        <v>2</v>
      </c>
      <c r="F198" s="261" t="s">
        <v>188</v>
      </c>
      <c r="G198" s="215">
        <v>4</v>
      </c>
      <c r="H198" s="262"/>
      <c r="I198" s="261">
        <v>1</v>
      </c>
      <c r="J198" s="261"/>
      <c r="K198" s="261"/>
      <c r="L198" s="261"/>
      <c r="M198" s="261">
        <v>83</v>
      </c>
      <c r="N198" s="262">
        <v>70</v>
      </c>
      <c r="O198" s="262"/>
      <c r="P198" s="261">
        <v>5</v>
      </c>
      <c r="Q198" s="261">
        <v>0</v>
      </c>
      <c r="R198" s="261">
        <v>0</v>
      </c>
      <c r="S198" s="261">
        <v>0</v>
      </c>
      <c r="T198" s="261">
        <v>0</v>
      </c>
      <c r="U198" s="261"/>
      <c r="V198" s="261"/>
      <c r="W198" s="261"/>
      <c r="X198" s="261"/>
      <c r="Y198" s="261"/>
      <c r="Z198" s="262">
        <v>5</v>
      </c>
      <c r="AA198" s="262"/>
      <c r="AB198" s="262">
        <v>4</v>
      </c>
      <c r="AC198" s="262"/>
      <c r="AD198" s="262">
        <v>25</v>
      </c>
      <c r="AE198" s="262"/>
      <c r="AF198" s="262">
        <v>0</v>
      </c>
      <c r="AG198" s="262"/>
      <c r="AH198" s="262">
        <v>0</v>
      </c>
      <c r="AI198" s="262"/>
      <c r="AJ198" s="262">
        <v>0</v>
      </c>
      <c r="AK198" s="262"/>
      <c r="AL198" s="262">
        <v>0</v>
      </c>
      <c r="AM198" s="262"/>
      <c r="AN198" s="262">
        <v>1</v>
      </c>
      <c r="AO198" s="49"/>
    </row>
    <row r="199" spans="1:41" customFormat="1" ht="15.75" x14ac:dyDescent="0.25">
      <c r="A199" s="314">
        <v>42774</v>
      </c>
      <c r="B199" s="261" t="s">
        <v>121</v>
      </c>
      <c r="C199" s="261" t="s">
        <v>143</v>
      </c>
      <c r="D199" s="261" t="s">
        <v>146</v>
      </c>
      <c r="E199" s="261">
        <v>2</v>
      </c>
      <c r="F199" s="261" t="s">
        <v>189</v>
      </c>
      <c r="G199" s="215">
        <v>4</v>
      </c>
      <c r="H199" s="262"/>
      <c r="I199" s="261">
        <v>1</v>
      </c>
      <c r="J199" s="261"/>
      <c r="K199" s="261"/>
      <c r="L199" s="261"/>
      <c r="M199" s="261">
        <v>113</v>
      </c>
      <c r="N199" s="262">
        <v>259</v>
      </c>
      <c r="O199" s="262"/>
      <c r="P199" s="261">
        <v>1</v>
      </c>
      <c r="Q199" s="261">
        <v>9</v>
      </c>
      <c r="R199" s="261">
        <v>1</v>
      </c>
      <c r="S199" s="261">
        <v>0</v>
      </c>
      <c r="T199" s="261"/>
      <c r="U199" s="261"/>
      <c r="V199" s="261"/>
      <c r="W199" s="261"/>
      <c r="X199" s="261"/>
      <c r="Y199" s="261"/>
      <c r="Z199" s="262">
        <v>41</v>
      </c>
      <c r="AA199" s="262"/>
      <c r="AB199" s="262">
        <v>154</v>
      </c>
      <c r="AC199" s="262"/>
      <c r="AD199" s="262">
        <v>2</v>
      </c>
      <c r="AE199" s="262"/>
      <c r="AF199" s="262">
        <v>0</v>
      </c>
      <c r="AG199" s="262"/>
      <c r="AH199" s="262">
        <v>0</v>
      </c>
      <c r="AI199" s="262"/>
      <c r="AJ199" s="262">
        <v>0</v>
      </c>
      <c r="AK199" s="262"/>
      <c r="AL199" s="262">
        <v>0</v>
      </c>
      <c r="AM199" s="262"/>
      <c r="AN199" s="262">
        <v>2</v>
      </c>
      <c r="AO199" s="49"/>
    </row>
    <row r="200" spans="1:41" customFormat="1" ht="15.75" x14ac:dyDescent="0.25">
      <c r="A200" s="314">
        <v>42774</v>
      </c>
      <c r="B200" s="261" t="s">
        <v>121</v>
      </c>
      <c r="C200" s="261" t="s">
        <v>143</v>
      </c>
      <c r="D200" s="261" t="s">
        <v>146</v>
      </c>
      <c r="E200" s="261">
        <v>2</v>
      </c>
      <c r="F200" s="261" t="s">
        <v>177</v>
      </c>
      <c r="G200" s="211">
        <v>4</v>
      </c>
      <c r="H200" s="263"/>
      <c r="I200" s="263">
        <v>1</v>
      </c>
      <c r="J200" s="263"/>
      <c r="K200" s="263"/>
      <c r="L200" s="263"/>
      <c r="M200" s="263">
        <v>40</v>
      </c>
      <c r="N200" s="263">
        <v>29</v>
      </c>
      <c r="O200" s="263"/>
      <c r="P200" s="263">
        <v>0</v>
      </c>
      <c r="Q200" s="263">
        <v>0</v>
      </c>
      <c r="R200" s="263"/>
      <c r="S200" s="263"/>
      <c r="T200" s="263"/>
      <c r="U200" s="263"/>
      <c r="V200" s="263"/>
      <c r="W200" s="263"/>
      <c r="X200" s="263"/>
      <c r="Y200" s="263"/>
      <c r="Z200" s="263">
        <v>6</v>
      </c>
      <c r="AA200" s="263"/>
      <c r="AB200" s="263">
        <v>77</v>
      </c>
      <c r="AC200" s="263"/>
      <c r="AD200" s="263">
        <v>0</v>
      </c>
      <c r="AE200" s="263"/>
      <c r="AF200" s="263">
        <v>0</v>
      </c>
      <c r="AG200" s="263"/>
      <c r="AH200" s="263">
        <v>0</v>
      </c>
      <c r="AI200" s="263"/>
      <c r="AJ200" s="263">
        <v>0</v>
      </c>
      <c r="AK200" s="263"/>
      <c r="AL200" s="263">
        <v>0</v>
      </c>
      <c r="AM200" s="263"/>
      <c r="AN200" s="263">
        <v>0</v>
      </c>
      <c r="AO200" s="575"/>
    </row>
    <row r="201" spans="1:41" customFormat="1" ht="15.75" x14ac:dyDescent="0.25">
      <c r="A201" s="314">
        <v>42774</v>
      </c>
      <c r="B201" s="261" t="s">
        <v>121</v>
      </c>
      <c r="C201" s="261" t="s">
        <v>143</v>
      </c>
      <c r="D201" s="261" t="s">
        <v>146</v>
      </c>
      <c r="E201" s="261">
        <v>2</v>
      </c>
      <c r="F201" s="261" t="s">
        <v>190</v>
      </c>
      <c r="G201" s="211">
        <v>4</v>
      </c>
      <c r="H201" s="263"/>
      <c r="I201" s="263">
        <v>1</v>
      </c>
      <c r="J201" s="263"/>
      <c r="K201" s="263"/>
      <c r="L201" s="263"/>
      <c r="M201" s="263">
        <v>29</v>
      </c>
      <c r="N201" s="263">
        <v>147</v>
      </c>
      <c r="O201" s="263"/>
      <c r="P201" s="263">
        <v>20</v>
      </c>
      <c r="Q201" s="263"/>
      <c r="R201" s="263"/>
      <c r="S201" s="263"/>
      <c r="T201" s="263"/>
      <c r="U201" s="263"/>
      <c r="V201" s="263"/>
      <c r="W201" s="263"/>
      <c r="X201" s="263"/>
      <c r="Y201" s="263"/>
      <c r="Z201" s="263">
        <v>74</v>
      </c>
      <c r="AA201" s="263"/>
      <c r="AB201" s="263">
        <v>39</v>
      </c>
      <c r="AC201" s="263"/>
      <c r="AD201" s="263">
        <v>0</v>
      </c>
      <c r="AE201" s="263"/>
      <c r="AF201" s="263">
        <v>0</v>
      </c>
      <c r="AG201" s="263"/>
      <c r="AH201" s="263">
        <v>0</v>
      </c>
      <c r="AI201" s="263"/>
      <c r="AJ201" s="263">
        <v>0</v>
      </c>
      <c r="AK201" s="263"/>
      <c r="AL201" s="263">
        <v>0</v>
      </c>
      <c r="AM201" s="263"/>
      <c r="AN201" s="263">
        <v>3</v>
      </c>
      <c r="AO201" s="575"/>
    </row>
    <row r="202" spans="1:41" customFormat="1" ht="15.75" x14ac:dyDescent="0.25">
      <c r="A202" s="314">
        <v>42774</v>
      </c>
      <c r="B202" s="261" t="s">
        <v>121</v>
      </c>
      <c r="C202" s="261" t="s">
        <v>143</v>
      </c>
      <c r="D202" s="261" t="s">
        <v>146</v>
      </c>
      <c r="E202" s="261">
        <v>2</v>
      </c>
      <c r="F202" s="261" t="s">
        <v>191</v>
      </c>
      <c r="G202" s="211">
        <v>4</v>
      </c>
      <c r="H202" s="263"/>
      <c r="I202" s="263">
        <v>1</v>
      </c>
      <c r="J202" s="263"/>
      <c r="K202" s="263"/>
      <c r="L202" s="263"/>
      <c r="M202" s="263">
        <v>18</v>
      </c>
      <c r="N202" s="263">
        <v>58</v>
      </c>
      <c r="O202" s="263">
        <v>18</v>
      </c>
      <c r="P202" s="263"/>
      <c r="Q202" s="263"/>
      <c r="R202" s="263"/>
      <c r="S202" s="263"/>
      <c r="T202" s="263"/>
      <c r="U202" s="263"/>
      <c r="V202" s="263"/>
      <c r="W202" s="263"/>
      <c r="X202" s="263"/>
      <c r="Y202" s="263"/>
      <c r="Z202" s="263">
        <v>1</v>
      </c>
      <c r="AA202" s="263"/>
      <c r="AB202" s="263">
        <v>40</v>
      </c>
      <c r="AC202" s="263"/>
      <c r="AD202" s="263">
        <v>0</v>
      </c>
      <c r="AE202" s="263"/>
      <c r="AF202" s="263">
        <v>0</v>
      </c>
      <c r="AG202" s="263"/>
      <c r="AH202" s="263">
        <v>0</v>
      </c>
      <c r="AI202" s="263"/>
      <c r="AJ202" s="263">
        <v>0</v>
      </c>
      <c r="AK202" s="263"/>
      <c r="AL202" s="263">
        <v>0</v>
      </c>
      <c r="AM202" s="263"/>
      <c r="AN202" s="263">
        <v>0</v>
      </c>
      <c r="AO202" s="575"/>
    </row>
    <row r="203" spans="1:41" customFormat="1" ht="15.75" x14ac:dyDescent="0.25">
      <c r="A203" s="314">
        <v>42774</v>
      </c>
      <c r="B203" s="261" t="s">
        <v>121</v>
      </c>
      <c r="C203" s="261" t="s">
        <v>143</v>
      </c>
      <c r="D203" s="261" t="s">
        <v>146</v>
      </c>
      <c r="E203" s="261">
        <v>2</v>
      </c>
      <c r="F203" s="261" t="s">
        <v>179</v>
      </c>
      <c r="G203" s="211">
        <v>4</v>
      </c>
      <c r="H203" s="263"/>
      <c r="I203" s="263">
        <v>1</v>
      </c>
      <c r="J203" s="263"/>
      <c r="K203" s="263"/>
      <c r="L203" s="263"/>
      <c r="M203" s="263">
        <v>18</v>
      </c>
      <c r="N203" s="263">
        <v>41</v>
      </c>
      <c r="O203" s="263">
        <v>18</v>
      </c>
      <c r="P203" s="263"/>
      <c r="Q203" s="263"/>
      <c r="R203" s="263"/>
      <c r="S203" s="263"/>
      <c r="T203" s="263"/>
      <c r="U203" s="263"/>
      <c r="V203" s="263"/>
      <c r="W203" s="263"/>
      <c r="X203" s="263"/>
      <c r="Y203" s="263"/>
      <c r="Z203" s="263">
        <v>30</v>
      </c>
      <c r="AA203" s="263"/>
      <c r="AB203" s="263">
        <v>3</v>
      </c>
      <c r="AC203" s="263"/>
      <c r="AD203" s="263">
        <v>0</v>
      </c>
      <c r="AE203" s="263"/>
      <c r="AF203" s="263">
        <v>0</v>
      </c>
      <c r="AG203" s="263"/>
      <c r="AH203" s="263">
        <v>0</v>
      </c>
      <c r="AI203" s="263"/>
      <c r="AJ203" s="263">
        <v>0</v>
      </c>
      <c r="AK203" s="263"/>
      <c r="AL203" s="263">
        <v>0</v>
      </c>
      <c r="AM203" s="263"/>
      <c r="AN203" s="263">
        <v>0</v>
      </c>
      <c r="AO203" s="575"/>
    </row>
    <row r="204" spans="1:41" customFormat="1" ht="15.75" x14ac:dyDescent="0.25">
      <c r="A204" s="314">
        <v>42774</v>
      </c>
      <c r="B204" s="261" t="s">
        <v>121</v>
      </c>
      <c r="C204" s="261" t="s">
        <v>143</v>
      </c>
      <c r="D204" s="261" t="s">
        <v>146</v>
      </c>
      <c r="E204" s="261">
        <v>2</v>
      </c>
      <c r="F204" s="261" t="s">
        <v>192</v>
      </c>
      <c r="G204" s="211">
        <v>4</v>
      </c>
      <c r="H204" s="263"/>
      <c r="I204" s="263">
        <v>1</v>
      </c>
      <c r="J204" s="263"/>
      <c r="K204" s="263"/>
      <c r="L204" s="263"/>
      <c r="M204" s="263">
        <v>69</v>
      </c>
      <c r="N204" s="263">
        <v>26</v>
      </c>
      <c r="O204" s="263"/>
      <c r="P204" s="263">
        <v>20</v>
      </c>
      <c r="Q204" s="263">
        <v>4</v>
      </c>
      <c r="R204" s="263">
        <v>0</v>
      </c>
      <c r="S204" s="263">
        <v>0</v>
      </c>
      <c r="T204" s="263"/>
      <c r="U204" s="263"/>
      <c r="V204" s="263"/>
      <c r="W204" s="263"/>
      <c r="X204" s="263"/>
      <c r="Y204" s="263"/>
      <c r="Z204" s="263">
        <v>51</v>
      </c>
      <c r="AA204" s="263"/>
      <c r="AB204" s="263">
        <v>72</v>
      </c>
      <c r="AC204" s="263"/>
      <c r="AD204" s="263">
        <v>0</v>
      </c>
      <c r="AE204" s="263"/>
      <c r="AF204" s="263">
        <v>0</v>
      </c>
      <c r="AG204" s="263"/>
      <c r="AH204" s="263">
        <v>0</v>
      </c>
      <c r="AI204" s="263"/>
      <c r="AJ204" s="263">
        <v>0</v>
      </c>
      <c r="AK204" s="263"/>
      <c r="AL204" s="263">
        <v>0</v>
      </c>
      <c r="AM204" s="263"/>
      <c r="AN204" s="263">
        <v>7</v>
      </c>
      <c r="AO204" s="575"/>
    </row>
    <row r="205" spans="1:41" customFormat="1" ht="15.75" x14ac:dyDescent="0.25">
      <c r="A205" s="314">
        <v>42774</v>
      </c>
      <c r="B205" s="261" t="s">
        <v>121</v>
      </c>
      <c r="C205" s="261" t="s">
        <v>143</v>
      </c>
      <c r="D205" s="261" t="s">
        <v>146</v>
      </c>
      <c r="E205" s="261">
        <v>2</v>
      </c>
      <c r="F205" s="261" t="s">
        <v>193</v>
      </c>
      <c r="G205" s="211">
        <v>4</v>
      </c>
      <c r="H205" s="263"/>
      <c r="I205" s="263">
        <v>1</v>
      </c>
      <c r="J205" s="263"/>
      <c r="K205" s="263"/>
      <c r="L205" s="263"/>
      <c r="M205" s="263">
        <v>58</v>
      </c>
      <c r="N205" s="263">
        <v>28</v>
      </c>
      <c r="O205" s="263"/>
      <c r="P205" s="263"/>
      <c r="Q205" s="263"/>
      <c r="R205" s="263"/>
      <c r="S205" s="263"/>
      <c r="T205" s="263"/>
      <c r="U205" s="263"/>
      <c r="V205" s="263"/>
      <c r="W205" s="263"/>
      <c r="X205" s="263"/>
      <c r="Y205" s="263"/>
      <c r="Z205" s="263">
        <v>0</v>
      </c>
      <c r="AA205" s="263"/>
      <c r="AB205" s="263">
        <v>3</v>
      </c>
      <c r="AC205" s="263"/>
      <c r="AD205" s="263">
        <v>0</v>
      </c>
      <c r="AE205" s="263"/>
      <c r="AF205" s="263">
        <v>0</v>
      </c>
      <c r="AG205" s="263"/>
      <c r="AH205" s="263">
        <v>0</v>
      </c>
      <c r="AI205" s="263"/>
      <c r="AJ205" s="263">
        <v>0</v>
      </c>
      <c r="AK205" s="263"/>
      <c r="AL205" s="263">
        <v>0</v>
      </c>
      <c r="AM205" s="263"/>
      <c r="AN205" s="263">
        <v>0</v>
      </c>
      <c r="AO205" s="575"/>
    </row>
    <row r="206" spans="1:41" customFormat="1" ht="15.75" x14ac:dyDescent="0.25">
      <c r="A206" s="314">
        <v>42774</v>
      </c>
      <c r="B206" s="261" t="s">
        <v>121</v>
      </c>
      <c r="C206" s="261" t="s">
        <v>143</v>
      </c>
      <c r="D206" s="261" t="s">
        <v>146</v>
      </c>
      <c r="E206" s="261">
        <v>2</v>
      </c>
      <c r="F206" s="261" t="s">
        <v>164</v>
      </c>
      <c r="G206" s="211">
        <v>4</v>
      </c>
      <c r="H206" s="263"/>
      <c r="I206" s="263">
        <v>1</v>
      </c>
      <c r="J206" s="263"/>
      <c r="K206" s="263"/>
      <c r="L206" s="263"/>
      <c r="M206" s="263">
        <v>12</v>
      </c>
      <c r="N206" s="263">
        <v>25</v>
      </c>
      <c r="O206" s="263">
        <v>12</v>
      </c>
      <c r="P206" s="263"/>
      <c r="Q206" s="263"/>
      <c r="R206" s="263"/>
      <c r="S206" s="263"/>
      <c r="T206" s="263"/>
      <c r="U206" s="263"/>
      <c r="V206" s="263"/>
      <c r="W206" s="263"/>
      <c r="X206" s="263"/>
      <c r="Y206" s="263"/>
      <c r="Z206" s="263">
        <v>47</v>
      </c>
      <c r="AA206" s="263"/>
      <c r="AB206" s="263">
        <v>13</v>
      </c>
      <c r="AC206" s="263"/>
      <c r="AD206" s="263">
        <v>0</v>
      </c>
      <c r="AE206" s="263"/>
      <c r="AF206" s="263">
        <v>0</v>
      </c>
      <c r="AG206" s="263"/>
      <c r="AH206" s="263">
        <v>0</v>
      </c>
      <c r="AI206" s="263"/>
      <c r="AJ206" s="263">
        <v>0</v>
      </c>
      <c r="AK206" s="263"/>
      <c r="AL206" s="263">
        <v>0</v>
      </c>
      <c r="AM206" s="263"/>
      <c r="AN206" s="263">
        <v>3</v>
      </c>
      <c r="AO206" s="575"/>
    </row>
    <row r="207" spans="1:41" customFormat="1" ht="15.75" x14ac:dyDescent="0.25">
      <c r="A207" s="314">
        <v>42774</v>
      </c>
      <c r="B207" s="261" t="s">
        <v>121</v>
      </c>
      <c r="C207" s="261" t="s">
        <v>143</v>
      </c>
      <c r="D207" s="261" t="s">
        <v>146</v>
      </c>
      <c r="E207" s="261">
        <v>2</v>
      </c>
      <c r="F207" s="261" t="s">
        <v>194</v>
      </c>
      <c r="G207" s="315">
        <v>4</v>
      </c>
      <c r="H207" s="316"/>
      <c r="I207" s="316">
        <v>1</v>
      </c>
      <c r="J207" s="316"/>
      <c r="K207" s="316"/>
      <c r="L207" s="316"/>
      <c r="M207" s="263">
        <v>70</v>
      </c>
      <c r="N207" s="263">
        <v>54</v>
      </c>
      <c r="O207" s="263"/>
      <c r="P207" s="263">
        <v>3</v>
      </c>
      <c r="Q207" s="263">
        <v>0.5</v>
      </c>
      <c r="R207" s="263">
        <v>0</v>
      </c>
      <c r="S207" s="263">
        <v>0</v>
      </c>
      <c r="T207" s="263">
        <v>0</v>
      </c>
      <c r="U207" s="263">
        <v>0</v>
      </c>
      <c r="V207" s="263">
        <v>0</v>
      </c>
      <c r="W207" s="263"/>
      <c r="X207" s="263"/>
      <c r="Y207" s="263"/>
      <c r="Z207" s="263">
        <v>91</v>
      </c>
      <c r="AA207" s="263"/>
      <c r="AB207" s="263">
        <v>33</v>
      </c>
      <c r="AC207" s="263"/>
      <c r="AD207" s="263">
        <v>0</v>
      </c>
      <c r="AE207" s="263"/>
      <c r="AF207" s="263">
        <v>1</v>
      </c>
      <c r="AG207" s="263"/>
      <c r="AH207" s="263">
        <v>0</v>
      </c>
      <c r="AI207" s="263"/>
      <c r="AJ207" s="263">
        <v>0</v>
      </c>
      <c r="AK207" s="263"/>
      <c r="AL207" s="263">
        <v>0</v>
      </c>
      <c r="AM207" s="263"/>
      <c r="AN207" s="263">
        <v>1</v>
      </c>
      <c r="AO207" s="575"/>
    </row>
    <row r="208" spans="1:41" customFormat="1" ht="15.75" x14ac:dyDescent="0.25">
      <c r="A208" s="314">
        <v>42774</v>
      </c>
      <c r="B208" s="261" t="s">
        <v>121</v>
      </c>
      <c r="C208" s="261" t="s">
        <v>143</v>
      </c>
      <c r="D208" s="261" t="s">
        <v>146</v>
      </c>
      <c r="E208" s="261">
        <v>2</v>
      </c>
      <c r="F208" s="261" t="s">
        <v>195</v>
      </c>
      <c r="G208" s="315">
        <v>4</v>
      </c>
      <c r="H208" s="316"/>
      <c r="I208" s="316">
        <v>1</v>
      </c>
      <c r="J208" s="316"/>
      <c r="K208" s="316"/>
      <c r="L208" s="316"/>
      <c r="M208" s="263">
        <v>32</v>
      </c>
      <c r="N208" s="263">
        <v>49</v>
      </c>
      <c r="O208" s="263"/>
      <c r="P208" s="263">
        <v>1</v>
      </c>
      <c r="Q208" s="263">
        <v>4.2</v>
      </c>
      <c r="R208" s="263">
        <v>20</v>
      </c>
      <c r="S208" s="263"/>
      <c r="T208" s="263"/>
      <c r="U208" s="263"/>
      <c r="V208" s="263"/>
      <c r="W208" s="263"/>
      <c r="X208" s="263"/>
      <c r="Y208" s="263"/>
      <c r="Z208" s="263">
        <v>84</v>
      </c>
      <c r="AA208" s="263"/>
      <c r="AB208" s="263">
        <v>15</v>
      </c>
      <c r="AC208" s="263"/>
      <c r="AD208" s="263">
        <v>0</v>
      </c>
      <c r="AE208" s="263"/>
      <c r="AF208" s="263">
        <v>1</v>
      </c>
      <c r="AG208" s="263"/>
      <c r="AH208" s="263">
        <v>0</v>
      </c>
      <c r="AI208" s="263"/>
      <c r="AJ208" s="263">
        <v>0</v>
      </c>
      <c r="AK208" s="263"/>
      <c r="AL208" s="263">
        <v>0</v>
      </c>
      <c r="AM208" s="263"/>
      <c r="AN208" s="263">
        <v>3</v>
      </c>
      <c r="AO208" s="575"/>
    </row>
    <row r="209" spans="1:41" customFormat="1" ht="15.75" x14ac:dyDescent="0.25">
      <c r="A209" s="314">
        <v>42774</v>
      </c>
      <c r="B209" s="261" t="s">
        <v>121</v>
      </c>
      <c r="C209" s="261" t="s">
        <v>143</v>
      </c>
      <c r="D209" s="261" t="s">
        <v>146</v>
      </c>
      <c r="E209" s="261">
        <v>2</v>
      </c>
      <c r="F209" s="261" t="s">
        <v>182</v>
      </c>
      <c r="G209" s="315">
        <v>4</v>
      </c>
      <c r="H209" s="316"/>
      <c r="I209" s="316">
        <v>1</v>
      </c>
      <c r="J209" s="316"/>
      <c r="K209" s="316"/>
      <c r="L209" s="316"/>
      <c r="M209" s="263">
        <v>42</v>
      </c>
      <c r="N209" s="263">
        <v>38</v>
      </c>
      <c r="O209" s="263"/>
      <c r="P209" s="263">
        <v>11.5</v>
      </c>
      <c r="Q209" s="263">
        <v>0</v>
      </c>
      <c r="R209" s="263">
        <v>0</v>
      </c>
      <c r="S209" s="263"/>
      <c r="T209" s="263"/>
      <c r="U209" s="263"/>
      <c r="V209" s="263"/>
      <c r="W209" s="263"/>
      <c r="X209" s="263"/>
      <c r="Y209" s="263"/>
      <c r="Z209" s="263">
        <v>34</v>
      </c>
      <c r="AA209" s="263"/>
      <c r="AB209" s="263">
        <v>11</v>
      </c>
      <c r="AC209" s="263"/>
      <c r="AD209" s="263">
        <v>0</v>
      </c>
      <c r="AE209" s="263"/>
      <c r="AF209" s="263">
        <v>0</v>
      </c>
      <c r="AG209" s="263"/>
      <c r="AH209" s="263">
        <v>0</v>
      </c>
      <c r="AI209" s="263"/>
      <c r="AJ209" s="263">
        <v>0</v>
      </c>
      <c r="AK209" s="263"/>
      <c r="AL209" s="263">
        <v>0</v>
      </c>
      <c r="AM209" s="263"/>
      <c r="AN209" s="263">
        <v>1</v>
      </c>
      <c r="AO209" s="575"/>
    </row>
    <row r="210" spans="1:41" customFormat="1" ht="15.75" x14ac:dyDescent="0.25">
      <c r="A210" s="314">
        <v>42774</v>
      </c>
      <c r="B210" s="261" t="s">
        <v>121</v>
      </c>
      <c r="C210" s="261" t="s">
        <v>143</v>
      </c>
      <c r="D210" s="261" t="s">
        <v>146</v>
      </c>
      <c r="E210" s="261">
        <v>2</v>
      </c>
      <c r="F210" s="261" t="s">
        <v>196</v>
      </c>
      <c r="G210" s="315">
        <v>4</v>
      </c>
      <c r="H210" s="316"/>
      <c r="I210" s="316">
        <v>1</v>
      </c>
      <c r="J210" s="316"/>
      <c r="K210" s="316"/>
      <c r="L210" s="316"/>
      <c r="M210" s="263">
        <v>22</v>
      </c>
      <c r="N210" s="263">
        <v>66</v>
      </c>
      <c r="O210" s="263">
        <v>22</v>
      </c>
      <c r="P210" s="263">
        <v>20</v>
      </c>
      <c r="Q210" s="263"/>
      <c r="R210" s="263"/>
      <c r="S210" s="263"/>
      <c r="T210" s="263"/>
      <c r="U210" s="263"/>
      <c r="V210" s="263"/>
      <c r="W210" s="263"/>
      <c r="X210" s="263"/>
      <c r="Y210" s="263"/>
      <c r="Z210" s="263">
        <v>116</v>
      </c>
      <c r="AA210" s="263"/>
      <c r="AB210" s="263">
        <v>98</v>
      </c>
      <c r="AC210" s="263"/>
      <c r="AD210" s="263">
        <v>0</v>
      </c>
      <c r="AE210" s="263"/>
      <c r="AF210" s="263">
        <v>0</v>
      </c>
      <c r="AG210" s="263"/>
      <c r="AH210" s="263">
        <v>0</v>
      </c>
      <c r="AI210" s="263"/>
      <c r="AJ210" s="263">
        <v>0</v>
      </c>
      <c r="AK210" s="263"/>
      <c r="AL210" s="263">
        <v>0</v>
      </c>
      <c r="AM210" s="263"/>
      <c r="AN210" s="263">
        <v>12</v>
      </c>
      <c r="AO210" s="575"/>
    </row>
    <row r="211" spans="1:41" customFormat="1" ht="15.75" x14ac:dyDescent="0.25">
      <c r="A211" s="314">
        <v>42774</v>
      </c>
      <c r="B211" s="261" t="s">
        <v>121</v>
      </c>
      <c r="C211" s="261" t="s">
        <v>143</v>
      </c>
      <c r="D211" s="261" t="s">
        <v>146</v>
      </c>
      <c r="E211" s="261">
        <v>2</v>
      </c>
      <c r="F211" s="261" t="s">
        <v>197</v>
      </c>
      <c r="G211" s="315">
        <v>4</v>
      </c>
      <c r="H211" s="316"/>
      <c r="I211" s="316">
        <v>1</v>
      </c>
      <c r="J211" s="316"/>
      <c r="K211" s="316"/>
      <c r="L211" s="316"/>
      <c r="M211" s="263">
        <v>92</v>
      </c>
      <c r="N211" s="263">
        <v>66</v>
      </c>
      <c r="O211" s="263"/>
      <c r="P211" s="263">
        <v>4</v>
      </c>
      <c r="Q211" s="263">
        <v>5</v>
      </c>
      <c r="R211" s="263"/>
      <c r="S211" s="263"/>
      <c r="T211" s="263"/>
      <c r="U211" s="263"/>
      <c r="V211" s="263"/>
      <c r="W211" s="263"/>
      <c r="X211" s="263"/>
      <c r="Y211" s="263"/>
      <c r="Z211" s="263">
        <v>22</v>
      </c>
      <c r="AA211" s="263"/>
      <c r="AB211" s="263">
        <v>10</v>
      </c>
      <c r="AC211" s="263"/>
      <c r="AD211" s="263">
        <v>0</v>
      </c>
      <c r="AE211" s="263"/>
      <c r="AF211" s="263">
        <v>0</v>
      </c>
      <c r="AG211" s="263"/>
      <c r="AH211" s="263">
        <v>0</v>
      </c>
      <c r="AI211" s="263"/>
      <c r="AJ211" s="263">
        <v>0</v>
      </c>
      <c r="AK211" s="263"/>
      <c r="AL211" s="263">
        <v>0</v>
      </c>
      <c r="AM211" s="263"/>
      <c r="AN211" s="263">
        <v>3</v>
      </c>
      <c r="AO211" s="575"/>
    </row>
    <row r="212" spans="1:41" customFormat="1" ht="15.75" x14ac:dyDescent="0.25">
      <c r="A212" s="314">
        <v>42774</v>
      </c>
      <c r="B212" s="261" t="s">
        <v>121</v>
      </c>
      <c r="C212" s="261" t="s">
        <v>143</v>
      </c>
      <c r="D212" s="261" t="s">
        <v>146</v>
      </c>
      <c r="E212" s="261">
        <v>2</v>
      </c>
      <c r="F212" s="261" t="s">
        <v>184</v>
      </c>
      <c r="G212" s="315">
        <v>4</v>
      </c>
      <c r="H212" s="316"/>
      <c r="I212" s="316">
        <v>1</v>
      </c>
      <c r="J212" s="316"/>
      <c r="K212" s="316"/>
      <c r="L212" s="316"/>
      <c r="M212" s="263">
        <v>4</v>
      </c>
      <c r="N212" s="263">
        <v>55</v>
      </c>
      <c r="O212" s="263">
        <v>4</v>
      </c>
      <c r="P212" s="263"/>
      <c r="Q212" s="263"/>
      <c r="R212" s="263"/>
      <c r="S212" s="263"/>
      <c r="T212" s="263"/>
      <c r="U212" s="263"/>
      <c r="V212" s="263"/>
      <c r="W212" s="263"/>
      <c r="X212" s="263"/>
      <c r="Y212" s="263"/>
      <c r="Z212" s="263">
        <v>8</v>
      </c>
      <c r="AA212" s="263"/>
      <c r="AB212" s="263">
        <v>0</v>
      </c>
      <c r="AC212" s="263"/>
      <c r="AD212" s="263">
        <v>0</v>
      </c>
      <c r="AE212" s="263"/>
      <c r="AF212" s="263">
        <v>1</v>
      </c>
      <c r="AG212" s="263"/>
      <c r="AH212" s="263">
        <v>0</v>
      </c>
      <c r="AI212" s="263"/>
      <c r="AJ212" s="263">
        <v>0</v>
      </c>
      <c r="AK212" s="263"/>
      <c r="AL212" s="263">
        <v>0</v>
      </c>
      <c r="AM212" s="263"/>
      <c r="AN212" s="263">
        <v>0</v>
      </c>
      <c r="AO212" s="575"/>
    </row>
    <row r="213" spans="1:41" customFormat="1" ht="15.75" x14ac:dyDescent="0.25">
      <c r="A213" s="314">
        <v>42774</v>
      </c>
      <c r="B213" s="261" t="s">
        <v>121</v>
      </c>
      <c r="C213" s="261" t="s">
        <v>143</v>
      </c>
      <c r="D213" s="261" t="s">
        <v>146</v>
      </c>
      <c r="E213" s="261">
        <v>2</v>
      </c>
      <c r="F213" s="261" t="s">
        <v>198</v>
      </c>
      <c r="G213" s="315">
        <v>4</v>
      </c>
      <c r="H213" s="316"/>
      <c r="I213" s="316">
        <v>1</v>
      </c>
      <c r="J213" s="316"/>
      <c r="K213" s="316"/>
      <c r="L213" s="316"/>
      <c r="M213" s="263">
        <v>39</v>
      </c>
      <c r="N213" s="263">
        <v>41</v>
      </c>
      <c r="O213" s="263"/>
      <c r="P213" s="263">
        <v>1</v>
      </c>
      <c r="Q213" s="263"/>
      <c r="R213" s="263"/>
      <c r="S213" s="263"/>
      <c r="T213" s="263"/>
      <c r="U213" s="263"/>
      <c r="V213" s="263"/>
      <c r="W213" s="263"/>
      <c r="X213" s="263"/>
      <c r="Y213" s="263"/>
      <c r="Z213" s="263">
        <v>43</v>
      </c>
      <c r="AA213" s="263"/>
      <c r="AB213" s="263">
        <v>54</v>
      </c>
      <c r="AC213" s="263"/>
      <c r="AD213" s="263">
        <v>0</v>
      </c>
      <c r="AE213" s="263"/>
      <c r="AF213" s="263">
        <v>0</v>
      </c>
      <c r="AG213" s="263"/>
      <c r="AH213" s="263">
        <v>0</v>
      </c>
      <c r="AI213" s="263"/>
      <c r="AJ213" s="263">
        <v>0</v>
      </c>
      <c r="AK213" s="263"/>
      <c r="AL213" s="263">
        <v>0</v>
      </c>
      <c r="AM213" s="263"/>
      <c r="AN213" s="263">
        <v>4</v>
      </c>
      <c r="AO213" s="575"/>
    </row>
    <row r="214" spans="1:41" customFormat="1" ht="16.5" thickBot="1" x14ac:dyDescent="0.3">
      <c r="A214" s="286">
        <v>42774</v>
      </c>
      <c r="B214" s="235" t="s">
        <v>121</v>
      </c>
      <c r="C214" s="235" t="s">
        <v>143</v>
      </c>
      <c r="D214" s="235" t="s">
        <v>146</v>
      </c>
      <c r="E214" s="235">
        <v>2</v>
      </c>
      <c r="F214" s="235" t="s">
        <v>199</v>
      </c>
      <c r="G214" s="326">
        <v>4</v>
      </c>
      <c r="H214" s="287"/>
      <c r="I214" s="287">
        <v>1</v>
      </c>
      <c r="J214" s="287"/>
      <c r="K214" s="287"/>
      <c r="L214" s="287"/>
      <c r="M214" s="236">
        <v>24</v>
      </c>
      <c r="N214" s="236">
        <v>40</v>
      </c>
      <c r="O214" s="236">
        <v>24</v>
      </c>
      <c r="P214" s="236">
        <v>4</v>
      </c>
      <c r="Q214" s="236">
        <v>0</v>
      </c>
      <c r="R214" s="236"/>
      <c r="S214" s="236"/>
      <c r="T214" s="236"/>
      <c r="U214" s="236"/>
      <c r="V214" s="236"/>
      <c r="W214" s="236"/>
      <c r="X214" s="236"/>
      <c r="Y214" s="236"/>
      <c r="Z214" s="236">
        <v>9</v>
      </c>
      <c r="AA214" s="236"/>
      <c r="AB214" s="236">
        <v>10</v>
      </c>
      <c r="AC214" s="236"/>
      <c r="AD214" s="236">
        <v>0</v>
      </c>
      <c r="AE214" s="236"/>
      <c r="AF214" s="236">
        <v>0</v>
      </c>
      <c r="AG214" s="236"/>
      <c r="AH214" s="236">
        <v>0</v>
      </c>
      <c r="AI214" s="236"/>
      <c r="AJ214" s="236">
        <v>0</v>
      </c>
      <c r="AK214" s="236"/>
      <c r="AL214" s="236">
        <v>0</v>
      </c>
      <c r="AM214" s="236"/>
      <c r="AN214" s="236">
        <v>1</v>
      </c>
      <c r="AO214" s="578"/>
    </row>
    <row r="215" spans="1:41" customFormat="1" ht="15.75" x14ac:dyDescent="0.25">
      <c r="A215" s="320">
        <v>42821</v>
      </c>
      <c r="B215" s="66" t="s">
        <v>147</v>
      </c>
      <c r="C215" s="66" t="s">
        <v>143</v>
      </c>
      <c r="D215" s="66" t="s">
        <v>145</v>
      </c>
      <c r="E215" s="65">
        <v>2</v>
      </c>
      <c r="F215" s="66" t="s">
        <v>186</v>
      </c>
      <c r="G215" s="327">
        <v>23</v>
      </c>
      <c r="H215" s="322"/>
      <c r="I215" s="322">
        <v>1</v>
      </c>
      <c r="J215" s="322"/>
      <c r="K215" s="322"/>
      <c r="L215" s="322"/>
      <c r="M215" s="65"/>
      <c r="N215" s="65">
        <v>76</v>
      </c>
      <c r="O215" s="65">
        <v>22</v>
      </c>
      <c r="P215" s="65"/>
      <c r="Q215" s="65"/>
      <c r="R215" s="65"/>
      <c r="S215" s="65"/>
      <c r="T215" s="65"/>
      <c r="U215" s="65"/>
      <c r="V215" s="65"/>
      <c r="W215" s="65">
        <v>6</v>
      </c>
      <c r="X215" s="65"/>
      <c r="Y215" s="65">
        <v>86</v>
      </c>
      <c r="Z215" s="65"/>
      <c r="AA215" s="65">
        <v>1</v>
      </c>
      <c r="AB215" s="65"/>
      <c r="AC215" s="65">
        <v>0</v>
      </c>
      <c r="AD215" s="65">
        <v>0</v>
      </c>
      <c r="AE215" s="65">
        <v>0</v>
      </c>
      <c r="AF215" s="65">
        <v>0</v>
      </c>
      <c r="AG215" s="65">
        <v>0</v>
      </c>
      <c r="AH215" s="65">
        <v>0</v>
      </c>
      <c r="AI215" s="65">
        <v>0</v>
      </c>
      <c r="AJ215" s="65">
        <v>0</v>
      </c>
      <c r="AK215" s="65">
        <v>0</v>
      </c>
      <c r="AL215" s="65">
        <v>0</v>
      </c>
      <c r="AM215" s="65">
        <v>0</v>
      </c>
      <c r="AN215" s="65">
        <v>3</v>
      </c>
      <c r="AO215" s="579"/>
    </row>
    <row r="216" spans="1:41" customFormat="1" ht="15.75" x14ac:dyDescent="0.25">
      <c r="A216" s="68">
        <v>42821</v>
      </c>
      <c r="B216" s="266" t="s">
        <v>147</v>
      </c>
      <c r="C216" s="266" t="s">
        <v>143</v>
      </c>
      <c r="D216" s="266" t="s">
        <v>145</v>
      </c>
      <c r="E216" s="67">
        <v>2</v>
      </c>
      <c r="F216" s="266" t="s">
        <v>154</v>
      </c>
      <c r="G216" s="69">
        <v>23</v>
      </c>
      <c r="H216" s="268"/>
      <c r="I216" s="268">
        <v>1</v>
      </c>
      <c r="J216" s="268"/>
      <c r="K216" s="268"/>
      <c r="L216" s="268"/>
      <c r="M216" s="67">
        <v>23</v>
      </c>
      <c r="N216" s="67">
        <v>72</v>
      </c>
      <c r="O216" s="67">
        <v>23</v>
      </c>
      <c r="P216" s="67"/>
      <c r="Q216" s="67"/>
      <c r="R216" s="67"/>
      <c r="S216" s="67"/>
      <c r="T216" s="67"/>
      <c r="U216" s="67"/>
      <c r="V216" s="67"/>
      <c r="W216" s="67">
        <v>1</v>
      </c>
      <c r="X216" s="67"/>
      <c r="Y216" s="67">
        <v>103</v>
      </c>
      <c r="Z216" s="67"/>
      <c r="AA216" s="67">
        <v>0</v>
      </c>
      <c r="AB216" s="67">
        <v>0</v>
      </c>
      <c r="AC216" s="67">
        <v>0</v>
      </c>
      <c r="AD216" s="67">
        <v>0</v>
      </c>
      <c r="AE216" s="67">
        <v>0</v>
      </c>
      <c r="AF216" s="67">
        <v>0</v>
      </c>
      <c r="AG216" s="67">
        <v>0</v>
      </c>
      <c r="AH216" s="67">
        <v>0</v>
      </c>
      <c r="AI216" s="67">
        <v>0</v>
      </c>
      <c r="AJ216" s="67">
        <v>0</v>
      </c>
      <c r="AK216" s="67">
        <v>3</v>
      </c>
      <c r="AL216" s="67"/>
      <c r="AM216" s="67">
        <v>0</v>
      </c>
      <c r="AN216" s="67">
        <v>0</v>
      </c>
      <c r="AO216" s="580">
        <v>0</v>
      </c>
    </row>
    <row r="217" spans="1:41" customFormat="1" ht="15.75" x14ac:dyDescent="0.25">
      <c r="A217" s="68">
        <v>42821</v>
      </c>
      <c r="B217" s="266" t="s">
        <v>147</v>
      </c>
      <c r="C217" s="266" t="s">
        <v>143</v>
      </c>
      <c r="D217" s="266" t="s">
        <v>145</v>
      </c>
      <c r="E217" s="67">
        <v>2</v>
      </c>
      <c r="F217" s="266" t="s">
        <v>200</v>
      </c>
      <c r="G217" s="69">
        <v>23</v>
      </c>
      <c r="H217" s="268"/>
      <c r="I217" s="268">
        <v>1</v>
      </c>
      <c r="J217" s="268"/>
      <c r="K217" s="268"/>
      <c r="L217" s="268"/>
      <c r="M217" s="67">
        <v>18</v>
      </c>
      <c r="N217" s="67">
        <v>22</v>
      </c>
      <c r="O217" s="67">
        <v>18</v>
      </c>
      <c r="P217" s="67"/>
      <c r="Q217" s="67"/>
      <c r="R217" s="67"/>
      <c r="S217" s="67"/>
      <c r="T217" s="67"/>
      <c r="U217" s="67"/>
      <c r="V217" s="67"/>
      <c r="W217" s="67">
        <v>3</v>
      </c>
      <c r="X217" s="67"/>
      <c r="Y217" s="67">
        <v>21</v>
      </c>
      <c r="Z217" s="67"/>
      <c r="AA217" s="67">
        <v>0</v>
      </c>
      <c r="AB217" s="67">
        <v>0</v>
      </c>
      <c r="AC217" s="67">
        <v>0</v>
      </c>
      <c r="AD217" s="67">
        <v>0</v>
      </c>
      <c r="AE217" s="67">
        <v>0</v>
      </c>
      <c r="AF217" s="67">
        <v>0</v>
      </c>
      <c r="AG217" s="67">
        <v>0</v>
      </c>
      <c r="AH217" s="67">
        <v>0</v>
      </c>
      <c r="AI217" s="67">
        <v>0</v>
      </c>
      <c r="AJ217" s="67">
        <v>0</v>
      </c>
      <c r="AK217" s="67">
        <v>4</v>
      </c>
      <c r="AL217" s="67"/>
      <c r="AM217" s="67">
        <v>0</v>
      </c>
      <c r="AN217" s="67">
        <v>1</v>
      </c>
      <c r="AO217" s="580"/>
    </row>
    <row r="218" spans="1:41" customFormat="1" ht="15.75" x14ac:dyDescent="0.25">
      <c r="A218" s="68">
        <v>42821</v>
      </c>
      <c r="B218" s="266" t="s">
        <v>147</v>
      </c>
      <c r="C218" s="266" t="s">
        <v>143</v>
      </c>
      <c r="D218" s="266" t="s">
        <v>145</v>
      </c>
      <c r="E218" s="67">
        <v>2</v>
      </c>
      <c r="F218" s="266" t="s">
        <v>188</v>
      </c>
      <c r="G218" s="69">
        <v>23</v>
      </c>
      <c r="H218" s="268"/>
      <c r="I218" s="268">
        <v>1</v>
      </c>
      <c r="J218" s="268"/>
      <c r="K218" s="268"/>
      <c r="L218" s="268"/>
      <c r="M218" s="67">
        <v>13</v>
      </c>
      <c r="N218" s="67">
        <v>89</v>
      </c>
      <c r="O218" s="67">
        <v>13</v>
      </c>
      <c r="P218" s="67"/>
      <c r="Q218" s="67"/>
      <c r="R218" s="67"/>
      <c r="S218" s="67"/>
      <c r="T218" s="67"/>
      <c r="U218" s="67"/>
      <c r="V218" s="67"/>
      <c r="W218" s="67">
        <v>17</v>
      </c>
      <c r="X218" s="67"/>
      <c r="Y218" s="67">
        <v>5</v>
      </c>
      <c r="Z218" s="67"/>
      <c r="AA218" s="67">
        <v>0</v>
      </c>
      <c r="AB218" s="67">
        <v>0</v>
      </c>
      <c r="AC218" s="67">
        <v>0</v>
      </c>
      <c r="AD218" s="67">
        <v>0</v>
      </c>
      <c r="AE218" s="67">
        <v>0</v>
      </c>
      <c r="AF218" s="67">
        <v>0</v>
      </c>
      <c r="AG218" s="67">
        <v>0</v>
      </c>
      <c r="AH218" s="67">
        <v>0</v>
      </c>
      <c r="AI218" s="67">
        <v>0</v>
      </c>
      <c r="AJ218" s="67">
        <v>0</v>
      </c>
      <c r="AK218" s="67">
        <v>0</v>
      </c>
      <c r="AL218" s="67">
        <v>0</v>
      </c>
      <c r="AM218" s="67">
        <v>0</v>
      </c>
      <c r="AN218" s="67">
        <v>2</v>
      </c>
      <c r="AO218" s="580"/>
    </row>
    <row r="219" spans="1:41" customFormat="1" ht="15.75" x14ac:dyDescent="0.25">
      <c r="A219" s="68">
        <v>42821</v>
      </c>
      <c r="B219" s="266" t="s">
        <v>147</v>
      </c>
      <c r="C219" s="266" t="s">
        <v>143</v>
      </c>
      <c r="D219" s="266" t="s">
        <v>145</v>
      </c>
      <c r="E219" s="67">
        <v>2</v>
      </c>
      <c r="F219" s="266" t="s">
        <v>157</v>
      </c>
      <c r="G219" s="69">
        <v>23</v>
      </c>
      <c r="H219" s="268"/>
      <c r="I219" s="268">
        <v>1</v>
      </c>
      <c r="J219" s="268"/>
      <c r="K219" s="268"/>
      <c r="L219" s="268"/>
      <c r="M219" s="67">
        <v>9</v>
      </c>
      <c r="N219" s="67">
        <v>46</v>
      </c>
      <c r="O219" s="67">
        <v>9</v>
      </c>
      <c r="P219" s="67"/>
      <c r="Q219" s="67"/>
      <c r="R219" s="67"/>
      <c r="S219" s="67"/>
      <c r="T219" s="67"/>
      <c r="U219" s="67"/>
      <c r="V219" s="67"/>
      <c r="W219" s="67">
        <v>3</v>
      </c>
      <c r="X219" s="67"/>
      <c r="Y219" s="67">
        <v>43</v>
      </c>
      <c r="Z219" s="67"/>
      <c r="AA219" s="67">
        <v>0</v>
      </c>
      <c r="AB219" s="67">
        <v>0</v>
      </c>
      <c r="AC219" s="67">
        <v>0</v>
      </c>
      <c r="AD219" s="67">
        <v>0</v>
      </c>
      <c r="AE219" s="67">
        <v>0</v>
      </c>
      <c r="AF219" s="67">
        <v>0</v>
      </c>
      <c r="AG219" s="67">
        <v>0</v>
      </c>
      <c r="AH219" s="67">
        <v>0</v>
      </c>
      <c r="AI219" s="67">
        <v>0</v>
      </c>
      <c r="AJ219" s="67">
        <v>0</v>
      </c>
      <c r="AK219" s="67">
        <v>1</v>
      </c>
      <c r="AL219" s="67"/>
      <c r="AM219" s="67">
        <v>0</v>
      </c>
      <c r="AN219" s="67">
        <v>0</v>
      </c>
      <c r="AO219" s="580">
        <v>0</v>
      </c>
    </row>
    <row r="220" spans="1:41" customFormat="1" ht="15.75" x14ac:dyDescent="0.25">
      <c r="A220" s="68">
        <v>42821</v>
      </c>
      <c r="B220" s="266" t="s">
        <v>147</v>
      </c>
      <c r="C220" s="266" t="s">
        <v>143</v>
      </c>
      <c r="D220" s="266" t="s">
        <v>145</v>
      </c>
      <c r="E220" s="67">
        <v>2</v>
      </c>
      <c r="F220" s="266" t="s">
        <v>201</v>
      </c>
      <c r="G220" s="69">
        <v>23</v>
      </c>
      <c r="H220" s="268"/>
      <c r="I220" s="268">
        <v>1</v>
      </c>
      <c r="J220" s="268"/>
      <c r="K220" s="268"/>
      <c r="L220" s="268"/>
      <c r="M220" s="67">
        <v>29</v>
      </c>
      <c r="N220" s="67">
        <v>23</v>
      </c>
      <c r="O220" s="67"/>
      <c r="P220" s="67"/>
      <c r="Q220" s="67"/>
      <c r="R220" s="67"/>
      <c r="S220" s="67"/>
      <c r="T220" s="67"/>
      <c r="U220" s="67"/>
      <c r="V220" s="67"/>
      <c r="W220" s="67">
        <v>6</v>
      </c>
      <c r="X220" s="67"/>
      <c r="Y220" s="67">
        <v>15</v>
      </c>
      <c r="Z220" s="67"/>
      <c r="AA220" s="67">
        <v>0</v>
      </c>
      <c r="AB220" s="67">
        <v>0</v>
      </c>
      <c r="AC220" s="67">
        <v>0</v>
      </c>
      <c r="AD220" s="67">
        <v>0</v>
      </c>
      <c r="AE220" s="67">
        <v>0</v>
      </c>
      <c r="AF220" s="67">
        <v>0</v>
      </c>
      <c r="AG220" s="67">
        <v>0</v>
      </c>
      <c r="AH220" s="67">
        <v>0</v>
      </c>
      <c r="AI220" s="67">
        <v>0</v>
      </c>
      <c r="AJ220" s="67">
        <v>0</v>
      </c>
      <c r="AK220" s="67">
        <v>2</v>
      </c>
      <c r="AL220" s="67"/>
      <c r="AM220" s="67">
        <v>0</v>
      </c>
      <c r="AN220" s="67">
        <v>0</v>
      </c>
      <c r="AO220" s="580">
        <v>0</v>
      </c>
    </row>
    <row r="221" spans="1:41" customFormat="1" ht="15.75" x14ac:dyDescent="0.25">
      <c r="A221" s="68">
        <v>42821</v>
      </c>
      <c r="B221" s="266" t="s">
        <v>147</v>
      </c>
      <c r="C221" s="266" t="s">
        <v>143</v>
      </c>
      <c r="D221" s="266" t="s">
        <v>145</v>
      </c>
      <c r="E221" s="67">
        <v>2</v>
      </c>
      <c r="F221" s="266" t="s">
        <v>190</v>
      </c>
      <c r="G221" s="69">
        <v>23</v>
      </c>
      <c r="H221" s="268"/>
      <c r="I221" s="268">
        <v>1</v>
      </c>
      <c r="J221" s="268"/>
      <c r="K221" s="268"/>
      <c r="L221" s="268"/>
      <c r="M221" s="67">
        <v>57</v>
      </c>
      <c r="N221" s="67">
        <v>6</v>
      </c>
      <c r="O221" s="67"/>
      <c r="P221" s="67">
        <v>0</v>
      </c>
      <c r="Q221" s="67">
        <v>0</v>
      </c>
      <c r="R221" s="67">
        <v>0</v>
      </c>
      <c r="S221" s="67">
        <v>0</v>
      </c>
      <c r="T221" s="67">
        <v>0</v>
      </c>
      <c r="U221" s="67"/>
      <c r="V221" s="67"/>
      <c r="W221" s="67">
        <v>3</v>
      </c>
      <c r="X221" s="67"/>
      <c r="Y221" s="67">
        <v>10</v>
      </c>
      <c r="Z221" s="67"/>
      <c r="AA221" s="67">
        <v>0</v>
      </c>
      <c r="AB221" s="67">
        <v>0</v>
      </c>
      <c r="AC221" s="67">
        <v>0</v>
      </c>
      <c r="AD221" s="67">
        <v>0</v>
      </c>
      <c r="AE221" s="67">
        <v>0</v>
      </c>
      <c r="AF221" s="67">
        <v>0</v>
      </c>
      <c r="AG221" s="67"/>
      <c r="AH221" s="67">
        <v>0</v>
      </c>
      <c r="AI221" s="67">
        <v>0</v>
      </c>
      <c r="AJ221" s="67">
        <v>0</v>
      </c>
      <c r="AK221" s="67">
        <v>2</v>
      </c>
      <c r="AL221" s="67"/>
      <c r="AM221" s="67">
        <v>0</v>
      </c>
      <c r="AN221" s="67">
        <v>3</v>
      </c>
      <c r="AO221" s="580"/>
    </row>
    <row r="222" spans="1:41" customFormat="1" ht="15.75" x14ac:dyDescent="0.25">
      <c r="A222" s="68">
        <v>42821</v>
      </c>
      <c r="B222" s="266" t="s">
        <v>147</v>
      </c>
      <c r="C222" s="266" t="s">
        <v>143</v>
      </c>
      <c r="D222" s="266" t="s">
        <v>145</v>
      </c>
      <c r="E222" s="67">
        <v>2</v>
      </c>
      <c r="F222" s="266" t="s">
        <v>160</v>
      </c>
      <c r="G222" s="69">
        <v>23</v>
      </c>
      <c r="H222" s="268"/>
      <c r="I222" s="268">
        <v>1</v>
      </c>
      <c r="J222" s="268"/>
      <c r="K222" s="268"/>
      <c r="L222" s="268"/>
      <c r="M222" s="67">
        <v>56</v>
      </c>
      <c r="N222" s="67">
        <v>32</v>
      </c>
      <c r="O222" s="67"/>
      <c r="P222" s="67">
        <v>0</v>
      </c>
      <c r="Q222" s="67">
        <v>0</v>
      </c>
      <c r="R222" s="67">
        <v>0</v>
      </c>
      <c r="S222" s="67">
        <v>0</v>
      </c>
      <c r="T222" s="67">
        <v>0</v>
      </c>
      <c r="U222" s="67"/>
      <c r="V222" s="67"/>
      <c r="W222" s="67">
        <v>5</v>
      </c>
      <c r="X222" s="67"/>
      <c r="Y222" s="67">
        <v>26</v>
      </c>
      <c r="Z222" s="67"/>
      <c r="AA222" s="67">
        <v>2</v>
      </c>
      <c r="AB222" s="67"/>
      <c r="AC222" s="67">
        <v>0</v>
      </c>
      <c r="AD222" s="67">
        <v>0</v>
      </c>
      <c r="AE222" s="67">
        <v>0</v>
      </c>
      <c r="AF222" s="67">
        <v>0</v>
      </c>
      <c r="AG222" s="67">
        <v>0</v>
      </c>
      <c r="AH222" s="67">
        <v>0</v>
      </c>
      <c r="AI222" s="67">
        <v>0</v>
      </c>
      <c r="AJ222" s="67">
        <v>0</v>
      </c>
      <c r="AK222" s="67">
        <v>0</v>
      </c>
      <c r="AL222" s="67">
        <v>0</v>
      </c>
      <c r="AM222" s="67">
        <v>0</v>
      </c>
      <c r="AN222" s="67">
        <v>0</v>
      </c>
      <c r="AO222" s="580">
        <v>0</v>
      </c>
    </row>
    <row r="223" spans="1:41" customFormat="1" ht="15.75" x14ac:dyDescent="0.25">
      <c r="A223" s="68">
        <v>42821</v>
      </c>
      <c r="B223" s="266" t="s">
        <v>147</v>
      </c>
      <c r="C223" s="266" t="s">
        <v>143</v>
      </c>
      <c r="D223" s="266" t="s">
        <v>145</v>
      </c>
      <c r="E223" s="67">
        <v>2</v>
      </c>
      <c r="F223" s="266" t="s">
        <v>202</v>
      </c>
      <c r="G223" s="69">
        <v>23</v>
      </c>
      <c r="H223" s="268"/>
      <c r="I223" s="268">
        <v>1</v>
      </c>
      <c r="J223" s="268"/>
      <c r="K223" s="268"/>
      <c r="L223" s="268"/>
      <c r="M223" s="67">
        <v>3</v>
      </c>
      <c r="N223" s="67">
        <v>37</v>
      </c>
      <c r="O223" s="67">
        <v>3</v>
      </c>
      <c r="P223" s="67"/>
      <c r="Q223" s="67"/>
      <c r="R223" s="67"/>
      <c r="S223" s="67"/>
      <c r="T223" s="67"/>
      <c r="U223" s="67"/>
      <c r="V223" s="67"/>
      <c r="W223" s="67">
        <v>2</v>
      </c>
      <c r="X223" s="67"/>
      <c r="Y223" s="67">
        <v>25</v>
      </c>
      <c r="Z223" s="67"/>
      <c r="AA223" s="67">
        <v>11</v>
      </c>
      <c r="AB223" s="67"/>
      <c r="AC223" s="67">
        <v>2</v>
      </c>
      <c r="AD223" s="67"/>
      <c r="AE223" s="67">
        <v>0</v>
      </c>
      <c r="AF223" s="67">
        <v>0</v>
      </c>
      <c r="AG223" s="67">
        <v>0</v>
      </c>
      <c r="AH223" s="67">
        <v>0</v>
      </c>
      <c r="AI223" s="67">
        <v>0</v>
      </c>
      <c r="AJ223" s="67">
        <v>0</v>
      </c>
      <c r="AK223" s="67">
        <v>0</v>
      </c>
      <c r="AL223" s="67">
        <v>0</v>
      </c>
      <c r="AM223" s="67">
        <v>0</v>
      </c>
      <c r="AN223" s="67">
        <v>1</v>
      </c>
      <c r="AO223" s="580"/>
    </row>
    <row r="224" spans="1:41" customFormat="1" ht="15.75" x14ac:dyDescent="0.25">
      <c r="A224" s="68">
        <v>42821</v>
      </c>
      <c r="B224" s="266" t="s">
        <v>147</v>
      </c>
      <c r="C224" s="266" t="s">
        <v>143</v>
      </c>
      <c r="D224" s="266" t="s">
        <v>145</v>
      </c>
      <c r="E224" s="67">
        <v>2</v>
      </c>
      <c r="F224" s="266" t="s">
        <v>192</v>
      </c>
      <c r="G224" s="69">
        <v>23</v>
      </c>
      <c r="H224" s="268"/>
      <c r="I224" s="268">
        <v>1</v>
      </c>
      <c r="J224" s="268"/>
      <c r="K224" s="268"/>
      <c r="L224" s="268"/>
      <c r="M224" s="67">
        <v>46</v>
      </c>
      <c r="N224" s="67">
        <v>27</v>
      </c>
      <c r="O224" s="67"/>
      <c r="P224" s="67">
        <v>0</v>
      </c>
      <c r="Q224" s="67">
        <v>0</v>
      </c>
      <c r="R224" s="67"/>
      <c r="S224" s="67"/>
      <c r="T224" s="67"/>
      <c r="U224" s="67"/>
      <c r="V224" s="67"/>
      <c r="W224" s="67">
        <v>29</v>
      </c>
      <c r="X224" s="67"/>
      <c r="Y224" s="67">
        <v>0</v>
      </c>
      <c r="Z224" s="67">
        <v>0</v>
      </c>
      <c r="AA224" s="67">
        <v>0</v>
      </c>
      <c r="AB224" s="67">
        <v>0</v>
      </c>
      <c r="AC224" s="67">
        <v>0</v>
      </c>
      <c r="AD224" s="67">
        <v>0</v>
      </c>
      <c r="AE224" s="67"/>
      <c r="AF224" s="67">
        <v>0</v>
      </c>
      <c r="AG224" s="67">
        <v>0</v>
      </c>
      <c r="AH224" s="67">
        <v>0</v>
      </c>
      <c r="AI224" s="67">
        <v>0</v>
      </c>
      <c r="AJ224" s="67">
        <v>0</v>
      </c>
      <c r="AK224" s="67">
        <v>0</v>
      </c>
      <c r="AL224" s="67">
        <v>0</v>
      </c>
      <c r="AM224" s="67">
        <v>0</v>
      </c>
      <c r="AN224" s="67">
        <v>0</v>
      </c>
      <c r="AO224" s="580">
        <v>0</v>
      </c>
    </row>
    <row r="225" spans="1:41" customFormat="1" ht="15.75" x14ac:dyDescent="0.25">
      <c r="A225" s="68">
        <v>42821</v>
      </c>
      <c r="B225" s="266" t="s">
        <v>147</v>
      </c>
      <c r="C225" s="266" t="s">
        <v>143</v>
      </c>
      <c r="D225" s="266" t="s">
        <v>145</v>
      </c>
      <c r="E225" s="67">
        <v>2</v>
      </c>
      <c r="F225" s="266" t="s">
        <v>163</v>
      </c>
      <c r="G225" s="69">
        <v>23</v>
      </c>
      <c r="H225" s="268"/>
      <c r="I225" s="268">
        <v>1</v>
      </c>
      <c r="J225" s="268"/>
      <c r="K225" s="268"/>
      <c r="L225" s="268"/>
      <c r="M225" s="67">
        <v>28</v>
      </c>
      <c r="N225" s="67">
        <v>72</v>
      </c>
      <c r="O225" s="67"/>
      <c r="P225" s="67"/>
      <c r="Q225" s="67"/>
      <c r="R225" s="67"/>
      <c r="S225" s="67"/>
      <c r="T225" s="67"/>
      <c r="U225" s="67"/>
      <c r="V225" s="67"/>
      <c r="W225" s="67">
        <v>6</v>
      </c>
      <c r="X225" s="67"/>
      <c r="Y225" s="67">
        <v>19</v>
      </c>
      <c r="Z225" s="67">
        <v>0</v>
      </c>
      <c r="AA225" s="67">
        <v>0</v>
      </c>
      <c r="AB225" s="67">
        <v>0</v>
      </c>
      <c r="AC225" s="67">
        <v>0</v>
      </c>
      <c r="AD225" s="67">
        <v>0</v>
      </c>
      <c r="AE225" s="67">
        <v>0</v>
      </c>
      <c r="AF225" s="67">
        <v>0</v>
      </c>
      <c r="AG225" s="67">
        <v>0</v>
      </c>
      <c r="AH225" s="67">
        <v>0</v>
      </c>
      <c r="AI225" s="67">
        <v>0</v>
      </c>
      <c r="AJ225" s="67">
        <v>0</v>
      </c>
      <c r="AK225" s="67">
        <v>0</v>
      </c>
      <c r="AL225" s="67">
        <v>0</v>
      </c>
      <c r="AM225" s="67">
        <v>0</v>
      </c>
      <c r="AN225" s="67">
        <v>1</v>
      </c>
      <c r="AO225" s="580"/>
    </row>
    <row r="226" spans="1:41" customFormat="1" ht="15.75" x14ac:dyDescent="0.25">
      <c r="A226" s="68">
        <v>42821</v>
      </c>
      <c r="B226" s="266" t="s">
        <v>147</v>
      </c>
      <c r="C226" s="269" t="s">
        <v>143</v>
      </c>
      <c r="D226" s="269" t="s">
        <v>145</v>
      </c>
      <c r="E226" s="67">
        <v>2</v>
      </c>
      <c r="F226" s="266" t="s">
        <v>203</v>
      </c>
      <c r="G226" s="69">
        <v>23</v>
      </c>
      <c r="H226" s="268"/>
      <c r="I226" s="268">
        <v>1</v>
      </c>
      <c r="J226" s="268"/>
      <c r="K226" s="268"/>
      <c r="L226" s="268"/>
      <c r="M226" s="67">
        <v>53</v>
      </c>
      <c r="N226" s="67">
        <v>77</v>
      </c>
      <c r="O226" s="67"/>
      <c r="P226" s="67">
        <v>0</v>
      </c>
      <c r="Q226" s="67">
        <v>0</v>
      </c>
      <c r="R226" s="67">
        <v>0</v>
      </c>
      <c r="S226" s="67">
        <v>0</v>
      </c>
      <c r="T226" s="67">
        <v>0</v>
      </c>
      <c r="U226" s="67"/>
      <c r="V226" s="67"/>
      <c r="W226" s="67">
        <v>3</v>
      </c>
      <c r="X226" s="67"/>
      <c r="Y226" s="67">
        <v>60</v>
      </c>
      <c r="Z226" s="67"/>
      <c r="AA226" s="67">
        <v>0</v>
      </c>
      <c r="AB226" s="67">
        <v>0</v>
      </c>
      <c r="AC226" s="67">
        <v>0</v>
      </c>
      <c r="AD226" s="67">
        <v>0</v>
      </c>
      <c r="AE226" s="67">
        <v>0</v>
      </c>
      <c r="AF226" s="67">
        <v>0</v>
      </c>
      <c r="AG226" s="67">
        <v>0</v>
      </c>
      <c r="AH226" s="67">
        <v>0</v>
      </c>
      <c r="AI226" s="67">
        <v>0</v>
      </c>
      <c r="AJ226" s="67">
        <v>0</v>
      </c>
      <c r="AK226" s="67">
        <v>1</v>
      </c>
      <c r="AL226" s="67"/>
      <c r="AM226" s="67">
        <v>0</v>
      </c>
      <c r="AN226" s="67">
        <v>0</v>
      </c>
      <c r="AO226" s="580">
        <v>0</v>
      </c>
    </row>
    <row r="227" spans="1:41" customFormat="1" ht="15.75" x14ac:dyDescent="0.25">
      <c r="A227" s="68">
        <v>42821</v>
      </c>
      <c r="B227" s="266" t="s">
        <v>147</v>
      </c>
      <c r="C227" s="269" t="s">
        <v>143</v>
      </c>
      <c r="D227" s="269" t="s">
        <v>145</v>
      </c>
      <c r="E227" s="67">
        <v>2</v>
      </c>
      <c r="F227" s="266" t="s">
        <v>194</v>
      </c>
      <c r="G227" s="69">
        <v>23</v>
      </c>
      <c r="H227" s="268"/>
      <c r="I227" s="268">
        <v>1</v>
      </c>
      <c r="J227" s="268"/>
      <c r="K227" s="268"/>
      <c r="L227" s="268"/>
      <c r="M227" s="67">
        <v>56</v>
      </c>
      <c r="N227" s="67">
        <v>7</v>
      </c>
      <c r="O227" s="67"/>
      <c r="P227" s="67">
        <v>0</v>
      </c>
      <c r="Q227" s="67">
        <v>0</v>
      </c>
      <c r="R227" s="67">
        <v>0</v>
      </c>
      <c r="S227" s="67"/>
      <c r="T227" s="67"/>
      <c r="U227" s="67"/>
      <c r="V227" s="67"/>
      <c r="W227" s="67">
        <v>0</v>
      </c>
      <c r="X227" s="67">
        <v>0</v>
      </c>
      <c r="Y227" s="67">
        <v>33</v>
      </c>
      <c r="Z227" s="67"/>
      <c r="AA227" s="67">
        <v>0</v>
      </c>
      <c r="AB227" s="67">
        <v>0</v>
      </c>
      <c r="AC227" s="67">
        <v>0</v>
      </c>
      <c r="AD227" s="67">
        <v>0</v>
      </c>
      <c r="AE227" s="67">
        <v>0</v>
      </c>
      <c r="AF227" s="67">
        <v>0</v>
      </c>
      <c r="AG227" s="67">
        <v>0</v>
      </c>
      <c r="AH227" s="67">
        <v>0</v>
      </c>
      <c r="AI227" s="67">
        <v>0</v>
      </c>
      <c r="AJ227" s="67">
        <v>0</v>
      </c>
      <c r="AK227" s="67">
        <v>0</v>
      </c>
      <c r="AL227" s="67">
        <v>0</v>
      </c>
      <c r="AM227" s="67">
        <v>0</v>
      </c>
      <c r="AN227" s="67">
        <v>4</v>
      </c>
      <c r="AO227" s="580"/>
    </row>
    <row r="228" spans="1:41" customFormat="1" ht="15.75" x14ac:dyDescent="0.25">
      <c r="A228" s="68">
        <v>42821</v>
      </c>
      <c r="B228" s="266" t="s">
        <v>147</v>
      </c>
      <c r="C228" s="266" t="s">
        <v>143</v>
      </c>
      <c r="D228" s="266" t="s">
        <v>145</v>
      </c>
      <c r="E228" s="67">
        <v>2</v>
      </c>
      <c r="F228" s="266" t="s">
        <v>166</v>
      </c>
      <c r="G228" s="69">
        <v>23</v>
      </c>
      <c r="H228" s="268"/>
      <c r="I228" s="268">
        <v>1</v>
      </c>
      <c r="J228" s="268"/>
      <c r="K228" s="268"/>
      <c r="L228" s="268"/>
      <c r="M228" s="67">
        <v>64</v>
      </c>
      <c r="N228" s="67">
        <v>27</v>
      </c>
      <c r="O228" s="67"/>
      <c r="P228" s="67">
        <v>0</v>
      </c>
      <c r="Q228" s="67">
        <v>0</v>
      </c>
      <c r="R228" s="67">
        <v>0</v>
      </c>
      <c r="S228" s="67"/>
      <c r="T228" s="67"/>
      <c r="U228" s="67"/>
      <c r="V228" s="67"/>
      <c r="W228" s="67">
        <v>0</v>
      </c>
      <c r="X228" s="67">
        <v>0</v>
      </c>
      <c r="Y228" s="67">
        <v>214</v>
      </c>
      <c r="Z228" s="67"/>
      <c r="AA228" s="67">
        <v>13</v>
      </c>
      <c r="AB228" s="67"/>
      <c r="AC228" s="67">
        <v>0</v>
      </c>
      <c r="AD228" s="67">
        <v>0</v>
      </c>
      <c r="AE228" s="67">
        <v>0</v>
      </c>
      <c r="AF228" s="67">
        <v>0</v>
      </c>
      <c r="AG228" s="67">
        <v>0</v>
      </c>
      <c r="AH228" s="67">
        <v>0</v>
      </c>
      <c r="AI228" s="67">
        <v>0</v>
      </c>
      <c r="AJ228" s="67">
        <v>0</v>
      </c>
      <c r="AK228" s="67">
        <v>0</v>
      </c>
      <c r="AL228" s="67">
        <v>0</v>
      </c>
      <c r="AM228" s="67">
        <v>0</v>
      </c>
      <c r="AN228" s="67">
        <v>1</v>
      </c>
      <c r="AO228" s="580"/>
    </row>
    <row r="229" spans="1:41" customFormat="1" ht="15.75" x14ac:dyDescent="0.25">
      <c r="A229" s="68">
        <v>42821</v>
      </c>
      <c r="B229" s="266" t="s">
        <v>147</v>
      </c>
      <c r="C229" s="266" t="s">
        <v>143</v>
      </c>
      <c r="D229" s="266" t="s">
        <v>145</v>
      </c>
      <c r="E229" s="67">
        <v>2</v>
      </c>
      <c r="F229" s="266" t="s">
        <v>204</v>
      </c>
      <c r="G229" s="69">
        <v>23</v>
      </c>
      <c r="H229" s="268"/>
      <c r="I229" s="268">
        <v>1</v>
      </c>
      <c r="J229" s="268"/>
      <c r="K229" s="268"/>
      <c r="L229" s="268"/>
      <c r="M229" s="67">
        <v>5</v>
      </c>
      <c r="N229" s="67">
        <v>25</v>
      </c>
      <c r="O229" s="67">
        <v>5</v>
      </c>
      <c r="P229" s="67"/>
      <c r="Q229" s="67"/>
      <c r="R229" s="67"/>
      <c r="S229" s="67"/>
      <c r="T229" s="67"/>
      <c r="U229" s="67"/>
      <c r="V229" s="67"/>
      <c r="W229" s="67">
        <v>0</v>
      </c>
      <c r="X229" s="67">
        <v>0</v>
      </c>
      <c r="Y229" s="67">
        <v>7</v>
      </c>
      <c r="Z229" s="67"/>
      <c r="AA229" s="67">
        <v>0</v>
      </c>
      <c r="AB229" s="67">
        <v>0</v>
      </c>
      <c r="AC229" s="67">
        <v>1</v>
      </c>
      <c r="AD229" s="67"/>
      <c r="AE229" s="67">
        <v>0</v>
      </c>
      <c r="AF229" s="67">
        <v>0</v>
      </c>
      <c r="AG229" s="67">
        <v>0</v>
      </c>
      <c r="AH229" s="67">
        <v>0</v>
      </c>
      <c r="AI229" s="67">
        <v>0</v>
      </c>
      <c r="AJ229" s="67">
        <v>0</v>
      </c>
      <c r="AK229" s="67">
        <v>0</v>
      </c>
      <c r="AL229" s="67">
        <v>0</v>
      </c>
      <c r="AM229" s="67">
        <v>0</v>
      </c>
      <c r="AN229" s="67">
        <v>0</v>
      </c>
      <c r="AO229" s="580">
        <v>0</v>
      </c>
    </row>
    <row r="230" spans="1:41" customFormat="1" ht="15.75" x14ac:dyDescent="0.25">
      <c r="A230" s="68">
        <v>42821</v>
      </c>
      <c r="B230" s="266" t="s">
        <v>147</v>
      </c>
      <c r="C230" s="266" t="s">
        <v>143</v>
      </c>
      <c r="D230" s="266" t="s">
        <v>145</v>
      </c>
      <c r="E230" s="67">
        <v>2</v>
      </c>
      <c r="F230" s="266" t="s">
        <v>196</v>
      </c>
      <c r="G230" s="69">
        <v>23</v>
      </c>
      <c r="H230" s="268"/>
      <c r="I230" s="268">
        <v>1</v>
      </c>
      <c r="J230" s="268"/>
      <c r="K230" s="268"/>
      <c r="L230" s="268"/>
      <c r="M230" s="67">
        <v>3</v>
      </c>
      <c r="N230" s="67">
        <v>32</v>
      </c>
      <c r="O230" s="67">
        <v>3</v>
      </c>
      <c r="P230" s="67"/>
      <c r="Q230" s="67"/>
      <c r="R230" s="67"/>
      <c r="S230" s="67"/>
      <c r="T230" s="67"/>
      <c r="U230" s="67"/>
      <c r="V230" s="67"/>
      <c r="W230" s="67">
        <v>1</v>
      </c>
      <c r="X230" s="67"/>
      <c r="Y230" s="67">
        <v>3</v>
      </c>
      <c r="Z230" s="67"/>
      <c r="AA230" s="67">
        <v>0</v>
      </c>
      <c r="AB230" s="67">
        <v>0</v>
      </c>
      <c r="AC230" s="67">
        <v>0</v>
      </c>
      <c r="AD230" s="67">
        <v>0</v>
      </c>
      <c r="AE230" s="67">
        <v>0</v>
      </c>
      <c r="AF230" s="67">
        <v>0</v>
      </c>
      <c r="AG230" s="67">
        <v>0</v>
      </c>
      <c r="AH230" s="67">
        <v>0</v>
      </c>
      <c r="AI230" s="67">
        <v>0</v>
      </c>
      <c r="AJ230" s="67">
        <v>0</v>
      </c>
      <c r="AK230" s="67">
        <v>0</v>
      </c>
      <c r="AL230" s="67">
        <v>0</v>
      </c>
      <c r="AM230" s="67">
        <v>0</v>
      </c>
      <c r="AN230" s="67">
        <v>13</v>
      </c>
      <c r="AO230" s="580"/>
    </row>
    <row r="231" spans="1:41" customFormat="1" ht="15.75" x14ac:dyDescent="0.25">
      <c r="A231" s="68">
        <v>42821</v>
      </c>
      <c r="B231" s="266" t="s">
        <v>147</v>
      </c>
      <c r="C231" s="266" t="s">
        <v>143</v>
      </c>
      <c r="D231" s="266" t="s">
        <v>145</v>
      </c>
      <c r="E231" s="67">
        <v>2</v>
      </c>
      <c r="F231" s="266" t="s">
        <v>169</v>
      </c>
      <c r="G231" s="69">
        <v>23</v>
      </c>
      <c r="H231" s="268"/>
      <c r="I231" s="268">
        <v>1</v>
      </c>
      <c r="J231" s="268"/>
      <c r="K231" s="268"/>
      <c r="L231" s="268"/>
      <c r="M231" s="67">
        <v>53</v>
      </c>
      <c r="N231" s="67">
        <v>36</v>
      </c>
      <c r="O231" s="67"/>
      <c r="P231" s="67">
        <v>0</v>
      </c>
      <c r="Q231" s="67">
        <v>0</v>
      </c>
      <c r="R231" s="67">
        <v>0.5</v>
      </c>
      <c r="S231" s="67">
        <v>0</v>
      </c>
      <c r="T231" s="67">
        <v>0</v>
      </c>
      <c r="U231" s="67"/>
      <c r="V231" s="67"/>
      <c r="W231" s="67">
        <v>6</v>
      </c>
      <c r="X231" s="67"/>
      <c r="Y231" s="67">
        <v>13</v>
      </c>
      <c r="Z231" s="67"/>
      <c r="AA231" s="67">
        <v>0</v>
      </c>
      <c r="AB231" s="67">
        <v>0</v>
      </c>
      <c r="AC231" s="67">
        <v>1</v>
      </c>
      <c r="AD231" s="67"/>
      <c r="AE231" s="67">
        <v>0</v>
      </c>
      <c r="AF231" s="67">
        <v>0</v>
      </c>
      <c r="AG231" s="67">
        <v>0</v>
      </c>
      <c r="AH231" s="67">
        <v>0</v>
      </c>
      <c r="AI231" s="67">
        <v>0</v>
      </c>
      <c r="AJ231" s="67">
        <v>0</v>
      </c>
      <c r="AK231" s="67">
        <v>1</v>
      </c>
      <c r="AL231" s="67"/>
      <c r="AM231" s="67">
        <v>0</v>
      </c>
      <c r="AN231" s="67">
        <v>0</v>
      </c>
      <c r="AO231" s="580">
        <v>0</v>
      </c>
    </row>
    <row r="232" spans="1:41" customFormat="1" ht="15.75" x14ac:dyDescent="0.25">
      <c r="A232" s="68">
        <v>42821</v>
      </c>
      <c r="B232" s="266" t="s">
        <v>147</v>
      </c>
      <c r="C232" s="266" t="s">
        <v>143</v>
      </c>
      <c r="D232" s="266" t="s">
        <v>145</v>
      </c>
      <c r="E232" s="67">
        <v>2</v>
      </c>
      <c r="F232" s="266" t="s">
        <v>205</v>
      </c>
      <c r="G232" s="69">
        <v>23</v>
      </c>
      <c r="H232" s="268"/>
      <c r="I232" s="268">
        <v>1</v>
      </c>
      <c r="J232" s="268"/>
      <c r="K232" s="268"/>
      <c r="L232" s="268"/>
      <c r="M232" s="67">
        <v>28</v>
      </c>
      <c r="N232" s="67">
        <v>31</v>
      </c>
      <c r="O232" s="67"/>
      <c r="P232" s="67"/>
      <c r="Q232" s="67"/>
      <c r="R232" s="67"/>
      <c r="S232" s="67"/>
      <c r="T232" s="67"/>
      <c r="U232" s="67"/>
      <c r="V232" s="67"/>
      <c r="W232" s="67">
        <v>0</v>
      </c>
      <c r="X232" s="67">
        <v>0</v>
      </c>
      <c r="Y232" s="67">
        <v>102</v>
      </c>
      <c r="Z232" s="67"/>
      <c r="AA232" s="67">
        <v>1</v>
      </c>
      <c r="AB232" s="67"/>
      <c r="AC232" s="67">
        <v>0</v>
      </c>
      <c r="AD232" s="67">
        <v>0</v>
      </c>
      <c r="AE232" s="67">
        <v>0</v>
      </c>
      <c r="AF232" s="67">
        <v>0</v>
      </c>
      <c r="AG232" s="67">
        <v>0</v>
      </c>
      <c r="AH232" s="67">
        <v>0</v>
      </c>
      <c r="AI232" s="67">
        <v>0</v>
      </c>
      <c r="AJ232" s="67">
        <v>0</v>
      </c>
      <c r="AK232" s="67">
        <v>1</v>
      </c>
      <c r="AL232" s="67"/>
      <c r="AM232" s="67">
        <v>0</v>
      </c>
      <c r="AN232" s="67">
        <v>0</v>
      </c>
      <c r="AO232" s="580">
        <v>0</v>
      </c>
    </row>
    <row r="233" spans="1:41" customFormat="1" ht="15.75" x14ac:dyDescent="0.25">
      <c r="A233" s="68">
        <v>42821</v>
      </c>
      <c r="B233" s="266" t="s">
        <v>147</v>
      </c>
      <c r="C233" s="266" t="s">
        <v>143</v>
      </c>
      <c r="D233" s="266" t="s">
        <v>145</v>
      </c>
      <c r="E233" s="67">
        <v>2</v>
      </c>
      <c r="F233" s="266" t="s">
        <v>198</v>
      </c>
      <c r="G233" s="266">
        <v>23</v>
      </c>
      <c r="H233" s="266"/>
      <c r="I233" s="270">
        <v>1</v>
      </c>
      <c r="J233" s="270"/>
      <c r="K233" s="270"/>
      <c r="L233" s="270"/>
      <c r="M233" s="270">
        <v>23</v>
      </c>
      <c r="N233" s="270">
        <v>49</v>
      </c>
      <c r="O233" s="270">
        <v>23</v>
      </c>
      <c r="P233" s="266"/>
      <c r="Q233" s="266"/>
      <c r="R233" s="266"/>
      <c r="S233" s="266"/>
      <c r="T233" s="266"/>
      <c r="U233" s="266"/>
      <c r="V233" s="266"/>
      <c r="W233" s="266">
        <v>6</v>
      </c>
      <c r="X233" s="266"/>
      <c r="Y233" s="266">
        <v>54</v>
      </c>
      <c r="Z233" s="270"/>
      <c r="AA233" s="270">
        <v>0</v>
      </c>
      <c r="AB233" s="270">
        <v>0</v>
      </c>
      <c r="AC233" s="270">
        <v>0</v>
      </c>
      <c r="AD233" s="270">
        <v>0</v>
      </c>
      <c r="AE233" s="270">
        <v>0</v>
      </c>
      <c r="AF233" s="270">
        <v>0</v>
      </c>
      <c r="AG233" s="270">
        <v>0</v>
      </c>
      <c r="AH233" s="270">
        <v>0</v>
      </c>
      <c r="AI233" s="270">
        <v>0</v>
      </c>
      <c r="AJ233" s="270">
        <v>0</v>
      </c>
      <c r="AK233" s="270">
        <v>0</v>
      </c>
      <c r="AL233" s="270">
        <v>0</v>
      </c>
      <c r="AM233" s="270">
        <v>0</v>
      </c>
      <c r="AN233" s="270">
        <v>0</v>
      </c>
      <c r="AO233" s="272">
        <v>0</v>
      </c>
    </row>
    <row r="234" spans="1:41" customFormat="1" ht="16.5" thickBot="1" x14ac:dyDescent="0.3">
      <c r="A234" s="68">
        <v>42821</v>
      </c>
      <c r="B234" s="266" t="s">
        <v>147</v>
      </c>
      <c r="C234" s="266" t="s">
        <v>143</v>
      </c>
      <c r="D234" s="266" t="s">
        <v>145</v>
      </c>
      <c r="E234" s="67">
        <v>2</v>
      </c>
      <c r="F234" s="266" t="s">
        <v>172</v>
      </c>
      <c r="G234" s="266">
        <v>23</v>
      </c>
      <c r="H234" s="266"/>
      <c r="I234" s="270">
        <v>1</v>
      </c>
      <c r="J234" s="270"/>
      <c r="K234" s="270"/>
      <c r="L234" s="270"/>
      <c r="M234" s="270">
        <v>10</v>
      </c>
      <c r="N234" s="270">
        <v>30</v>
      </c>
      <c r="O234" s="270">
        <v>10</v>
      </c>
      <c r="P234" s="279"/>
      <c r="Q234" s="279"/>
      <c r="R234" s="279"/>
      <c r="S234" s="279"/>
      <c r="T234" s="279"/>
      <c r="U234" s="279"/>
      <c r="V234" s="279"/>
      <c r="W234" s="279">
        <v>3</v>
      </c>
      <c r="X234" s="279"/>
      <c r="Y234" s="279">
        <v>16</v>
      </c>
      <c r="Z234" s="280"/>
      <c r="AA234" s="280">
        <v>0</v>
      </c>
      <c r="AB234" s="280">
        <v>0</v>
      </c>
      <c r="AC234" s="280">
        <v>0</v>
      </c>
      <c r="AD234" s="280">
        <v>0</v>
      </c>
      <c r="AE234" s="280">
        <v>0</v>
      </c>
      <c r="AF234" s="280">
        <v>0</v>
      </c>
      <c r="AG234" s="280">
        <v>0</v>
      </c>
      <c r="AH234" s="280">
        <v>0</v>
      </c>
      <c r="AI234" s="280">
        <v>0</v>
      </c>
      <c r="AJ234" s="280">
        <v>0</v>
      </c>
      <c r="AK234" s="280">
        <v>0</v>
      </c>
      <c r="AL234" s="280">
        <v>0</v>
      </c>
      <c r="AM234" s="280">
        <v>0</v>
      </c>
      <c r="AN234" s="280">
        <v>1</v>
      </c>
      <c r="AO234" s="281"/>
    </row>
    <row r="235" spans="1:41" customFormat="1" ht="15.75" x14ac:dyDescent="0.25">
      <c r="A235" s="68">
        <v>42822</v>
      </c>
      <c r="B235" s="266" t="s">
        <v>147</v>
      </c>
      <c r="C235" s="266" t="s">
        <v>143</v>
      </c>
      <c r="D235" s="266" t="s">
        <v>146</v>
      </c>
      <c r="E235" s="67">
        <v>2</v>
      </c>
      <c r="F235" s="266" t="s">
        <v>186</v>
      </c>
      <c r="G235" s="266">
        <v>23</v>
      </c>
      <c r="H235" s="266"/>
      <c r="I235" s="270">
        <v>1</v>
      </c>
      <c r="J235" s="270"/>
      <c r="K235" s="270"/>
      <c r="L235" s="270"/>
      <c r="M235" s="270">
        <v>21</v>
      </c>
      <c r="N235" s="270">
        <v>50</v>
      </c>
      <c r="O235" s="270">
        <v>21</v>
      </c>
      <c r="P235" s="276"/>
      <c r="Q235" s="276"/>
      <c r="R235" s="276"/>
      <c r="S235" s="276"/>
      <c r="T235" s="276"/>
      <c r="U235" s="276"/>
      <c r="V235" s="276"/>
      <c r="W235" s="276">
        <v>1</v>
      </c>
      <c r="X235" s="276"/>
      <c r="Y235" s="276">
        <v>43</v>
      </c>
      <c r="Z235" s="277"/>
      <c r="AA235" s="277">
        <v>0</v>
      </c>
      <c r="AB235" s="277">
        <v>0</v>
      </c>
      <c r="AC235" s="277">
        <v>0</v>
      </c>
      <c r="AD235" s="277">
        <v>0</v>
      </c>
      <c r="AE235" s="277">
        <v>0</v>
      </c>
      <c r="AF235" s="277">
        <v>0</v>
      </c>
      <c r="AG235" s="277">
        <v>0</v>
      </c>
      <c r="AH235" s="277">
        <v>0</v>
      </c>
      <c r="AI235" s="277">
        <v>0</v>
      </c>
      <c r="AJ235" s="277">
        <v>0</v>
      </c>
      <c r="AK235" s="277">
        <v>0</v>
      </c>
      <c r="AL235" s="277">
        <v>0</v>
      </c>
      <c r="AM235" s="277">
        <v>0</v>
      </c>
      <c r="AN235" s="277">
        <v>0</v>
      </c>
      <c r="AO235" s="278">
        <v>0</v>
      </c>
    </row>
    <row r="236" spans="1:41" customFormat="1" ht="15.75" x14ac:dyDescent="0.25">
      <c r="A236" s="68">
        <v>42822</v>
      </c>
      <c r="B236" s="266" t="s">
        <v>147</v>
      </c>
      <c r="C236" s="266" t="s">
        <v>143</v>
      </c>
      <c r="D236" s="266" t="s">
        <v>146</v>
      </c>
      <c r="E236" s="67">
        <v>2</v>
      </c>
      <c r="F236" s="266" t="s">
        <v>154</v>
      </c>
      <c r="G236" s="266">
        <v>23</v>
      </c>
      <c r="H236" s="266"/>
      <c r="I236" s="270">
        <v>1</v>
      </c>
      <c r="J236" s="270"/>
      <c r="K236" s="270"/>
      <c r="L236" s="270"/>
      <c r="M236" s="270">
        <v>5</v>
      </c>
      <c r="N236" s="270">
        <v>31</v>
      </c>
      <c r="O236" s="270">
        <v>5</v>
      </c>
      <c r="P236" s="266"/>
      <c r="Q236" s="266"/>
      <c r="R236" s="266"/>
      <c r="S236" s="266"/>
      <c r="T236" s="266"/>
      <c r="U236" s="266"/>
      <c r="V236" s="266"/>
      <c r="W236" s="266">
        <v>0</v>
      </c>
      <c r="X236" s="266">
        <v>0</v>
      </c>
      <c r="Y236" s="266">
        <v>10</v>
      </c>
      <c r="Z236" s="270"/>
      <c r="AA236" s="270">
        <v>1</v>
      </c>
      <c r="AB236" s="270"/>
      <c r="AC236" s="270">
        <v>0</v>
      </c>
      <c r="AD236" s="270">
        <v>0</v>
      </c>
      <c r="AE236" s="270">
        <v>0</v>
      </c>
      <c r="AF236" s="270">
        <v>0</v>
      </c>
      <c r="AG236" s="270">
        <v>0</v>
      </c>
      <c r="AH236" s="270">
        <v>0</v>
      </c>
      <c r="AI236" s="270">
        <v>0</v>
      </c>
      <c r="AJ236" s="270">
        <v>0</v>
      </c>
      <c r="AK236" s="270">
        <v>1</v>
      </c>
      <c r="AL236" s="270"/>
      <c r="AM236" s="270">
        <v>0</v>
      </c>
      <c r="AN236" s="270">
        <v>5</v>
      </c>
      <c r="AO236" s="272"/>
    </row>
    <row r="237" spans="1:41" customFormat="1" ht="15.75" x14ac:dyDescent="0.25">
      <c r="A237" s="68">
        <v>42822</v>
      </c>
      <c r="B237" s="266" t="s">
        <v>147</v>
      </c>
      <c r="C237" s="266" t="s">
        <v>143</v>
      </c>
      <c r="D237" s="266" t="s">
        <v>146</v>
      </c>
      <c r="E237" s="67">
        <v>2</v>
      </c>
      <c r="F237" s="266" t="s">
        <v>200</v>
      </c>
      <c r="G237" s="266">
        <v>23</v>
      </c>
      <c r="H237" s="266"/>
      <c r="I237" s="270">
        <v>1</v>
      </c>
      <c r="J237" s="270"/>
      <c r="K237" s="270"/>
      <c r="L237" s="270"/>
      <c r="M237" s="270">
        <v>84</v>
      </c>
      <c r="N237" s="270">
        <v>58</v>
      </c>
      <c r="O237" s="270"/>
      <c r="P237" s="266">
        <v>0</v>
      </c>
      <c r="Q237" s="266">
        <v>0</v>
      </c>
      <c r="R237" s="266">
        <v>0</v>
      </c>
      <c r="S237" s="266">
        <v>0</v>
      </c>
      <c r="T237" s="266"/>
      <c r="U237" s="266"/>
      <c r="V237" s="266"/>
      <c r="W237" s="266">
        <v>1</v>
      </c>
      <c r="X237" s="266"/>
      <c r="Y237" s="266">
        <v>135</v>
      </c>
      <c r="Z237" s="270"/>
      <c r="AA237" s="270">
        <v>0</v>
      </c>
      <c r="AB237" s="270">
        <v>0</v>
      </c>
      <c r="AC237" s="270">
        <v>0</v>
      </c>
      <c r="AD237" s="270">
        <v>0</v>
      </c>
      <c r="AE237" s="270">
        <v>0</v>
      </c>
      <c r="AF237" s="270">
        <v>0</v>
      </c>
      <c r="AG237" s="270">
        <v>0</v>
      </c>
      <c r="AH237" s="270">
        <v>0</v>
      </c>
      <c r="AI237" s="270">
        <v>0</v>
      </c>
      <c r="AJ237" s="270">
        <v>0</v>
      </c>
      <c r="AK237" s="270">
        <v>0</v>
      </c>
      <c r="AL237" s="270">
        <v>0</v>
      </c>
      <c r="AM237" s="270">
        <v>0</v>
      </c>
      <c r="AN237" s="270">
        <v>1</v>
      </c>
      <c r="AO237" s="272"/>
    </row>
    <row r="238" spans="1:41" customFormat="1" ht="15.75" x14ac:dyDescent="0.25">
      <c r="A238" s="68">
        <v>42822</v>
      </c>
      <c r="B238" s="266" t="s">
        <v>147</v>
      </c>
      <c r="C238" s="266" t="s">
        <v>143</v>
      </c>
      <c r="D238" s="266" t="s">
        <v>146</v>
      </c>
      <c r="E238" s="67">
        <v>2</v>
      </c>
      <c r="F238" s="266" t="s">
        <v>188</v>
      </c>
      <c r="G238" s="266">
        <v>23</v>
      </c>
      <c r="H238" s="270"/>
      <c r="I238" s="270">
        <v>1</v>
      </c>
      <c r="J238" s="270"/>
      <c r="K238" s="270"/>
      <c r="L238" s="270"/>
      <c r="M238" s="270">
        <v>54</v>
      </c>
      <c r="N238" s="270">
        <v>39</v>
      </c>
      <c r="O238" s="270"/>
      <c r="P238" s="266">
        <v>0</v>
      </c>
      <c r="Q238" s="266">
        <v>0</v>
      </c>
      <c r="R238" s="266">
        <v>0</v>
      </c>
      <c r="S238" s="266">
        <v>0</v>
      </c>
      <c r="T238" s="266"/>
      <c r="U238" s="266"/>
      <c r="V238" s="266"/>
      <c r="W238" s="266">
        <v>0</v>
      </c>
      <c r="X238" s="266">
        <v>0</v>
      </c>
      <c r="Y238" s="266">
        <v>103</v>
      </c>
      <c r="Z238" s="270"/>
      <c r="AA238" s="270">
        <v>0</v>
      </c>
      <c r="AB238" s="270">
        <v>0</v>
      </c>
      <c r="AC238" s="270">
        <v>0</v>
      </c>
      <c r="AD238" s="270">
        <v>0</v>
      </c>
      <c r="AE238" s="270">
        <v>0</v>
      </c>
      <c r="AF238" s="270">
        <v>0</v>
      </c>
      <c r="AG238" s="270">
        <v>0</v>
      </c>
      <c r="AH238" s="270">
        <v>0</v>
      </c>
      <c r="AI238" s="270">
        <v>0</v>
      </c>
      <c r="AJ238" s="270">
        <v>0</v>
      </c>
      <c r="AK238" s="270">
        <v>1</v>
      </c>
      <c r="AL238" s="270"/>
      <c r="AM238" s="270">
        <v>0</v>
      </c>
      <c r="AN238" s="270">
        <v>2</v>
      </c>
      <c r="AO238" s="272"/>
    </row>
    <row r="239" spans="1:41" customFormat="1" ht="15.75" x14ac:dyDescent="0.25">
      <c r="A239" s="68">
        <v>42822</v>
      </c>
      <c r="B239" s="266" t="s">
        <v>147</v>
      </c>
      <c r="C239" s="266" t="s">
        <v>143</v>
      </c>
      <c r="D239" s="266" t="s">
        <v>146</v>
      </c>
      <c r="E239" s="67">
        <v>2</v>
      </c>
      <c r="F239" s="266" t="s">
        <v>157</v>
      </c>
      <c r="G239" s="266">
        <v>23</v>
      </c>
      <c r="H239" s="270"/>
      <c r="I239" s="270">
        <v>1</v>
      </c>
      <c r="J239" s="270"/>
      <c r="K239" s="270"/>
      <c r="L239" s="270"/>
      <c r="M239" s="270">
        <v>11</v>
      </c>
      <c r="N239" s="270">
        <v>23</v>
      </c>
      <c r="O239" s="270">
        <v>11</v>
      </c>
      <c r="P239" s="266"/>
      <c r="Q239" s="266"/>
      <c r="R239" s="266"/>
      <c r="S239" s="266"/>
      <c r="T239" s="266"/>
      <c r="U239" s="266"/>
      <c r="V239" s="266"/>
      <c r="W239" s="266">
        <v>1</v>
      </c>
      <c r="X239" s="266"/>
      <c r="Y239" s="266">
        <v>3</v>
      </c>
      <c r="Z239" s="270"/>
      <c r="AA239" s="270">
        <v>1</v>
      </c>
      <c r="AB239" s="270"/>
      <c r="AC239" s="270">
        <v>0</v>
      </c>
      <c r="AD239" s="270">
        <v>0</v>
      </c>
      <c r="AE239" s="270">
        <v>0</v>
      </c>
      <c r="AF239" s="270">
        <v>0</v>
      </c>
      <c r="AG239" s="270">
        <v>0</v>
      </c>
      <c r="AH239" s="270">
        <v>0</v>
      </c>
      <c r="AI239" s="270">
        <v>0</v>
      </c>
      <c r="AJ239" s="270">
        <v>0</v>
      </c>
      <c r="AK239" s="270">
        <v>1</v>
      </c>
      <c r="AL239" s="270"/>
      <c r="AM239" s="270">
        <v>0</v>
      </c>
      <c r="AN239" s="270">
        <v>2</v>
      </c>
      <c r="AO239" s="272"/>
    </row>
    <row r="240" spans="1:41" customFormat="1" ht="15.75" x14ac:dyDescent="0.25">
      <c r="A240" s="68">
        <v>42822</v>
      </c>
      <c r="B240" s="266" t="s">
        <v>147</v>
      </c>
      <c r="C240" s="266" t="s">
        <v>143</v>
      </c>
      <c r="D240" s="266" t="s">
        <v>146</v>
      </c>
      <c r="E240" s="67">
        <v>2</v>
      </c>
      <c r="F240" s="266" t="s">
        <v>201</v>
      </c>
      <c r="G240" s="266">
        <v>23</v>
      </c>
      <c r="H240" s="270"/>
      <c r="I240" s="270">
        <v>1</v>
      </c>
      <c r="J240" s="270"/>
      <c r="K240" s="270"/>
      <c r="L240" s="270"/>
      <c r="M240" s="270">
        <v>31</v>
      </c>
      <c r="N240" s="270">
        <v>45</v>
      </c>
      <c r="O240" s="270"/>
      <c r="P240" s="266"/>
      <c r="Q240" s="266"/>
      <c r="R240" s="266"/>
      <c r="S240" s="266"/>
      <c r="T240" s="266"/>
      <c r="U240" s="266"/>
      <c r="V240" s="266"/>
      <c r="W240" s="266">
        <v>1</v>
      </c>
      <c r="X240" s="266"/>
      <c r="Y240" s="266">
        <v>62</v>
      </c>
      <c r="Z240" s="270"/>
      <c r="AA240" s="270">
        <v>3</v>
      </c>
      <c r="AB240" s="270"/>
      <c r="AC240" s="270">
        <v>1</v>
      </c>
      <c r="AD240" s="270"/>
      <c r="AE240" s="270">
        <v>0</v>
      </c>
      <c r="AF240" s="270">
        <v>0</v>
      </c>
      <c r="AG240" s="270">
        <v>0</v>
      </c>
      <c r="AH240" s="270">
        <v>0</v>
      </c>
      <c r="AI240" s="270">
        <v>0</v>
      </c>
      <c r="AJ240" s="270">
        <v>0</v>
      </c>
      <c r="AK240" s="270">
        <v>2</v>
      </c>
      <c r="AL240" s="270"/>
      <c r="AM240" s="270">
        <v>0</v>
      </c>
      <c r="AN240" s="270">
        <v>0</v>
      </c>
      <c r="AO240" s="272">
        <v>0</v>
      </c>
    </row>
    <row r="241" spans="1:41" customFormat="1" ht="15.75" x14ac:dyDescent="0.25">
      <c r="A241" s="68">
        <v>42822</v>
      </c>
      <c r="B241" s="266" t="s">
        <v>147</v>
      </c>
      <c r="C241" s="266" t="s">
        <v>143</v>
      </c>
      <c r="D241" s="266" t="s">
        <v>146</v>
      </c>
      <c r="E241" s="67">
        <v>2</v>
      </c>
      <c r="F241" s="266" t="s">
        <v>190</v>
      </c>
      <c r="G241" s="266">
        <v>23</v>
      </c>
      <c r="H241" s="270"/>
      <c r="I241" s="270">
        <v>1</v>
      </c>
      <c r="J241" s="270"/>
      <c r="K241" s="270"/>
      <c r="L241" s="270"/>
      <c r="M241" s="270">
        <v>57</v>
      </c>
      <c r="N241" s="270">
        <v>29</v>
      </c>
      <c r="O241" s="270"/>
      <c r="P241" s="266">
        <v>0</v>
      </c>
      <c r="Q241" s="266">
        <v>0</v>
      </c>
      <c r="R241" s="266"/>
      <c r="S241" s="266"/>
      <c r="T241" s="266"/>
      <c r="U241" s="266"/>
      <c r="V241" s="266"/>
      <c r="W241" s="266">
        <v>4</v>
      </c>
      <c r="X241" s="266"/>
      <c r="Y241" s="266">
        <v>71</v>
      </c>
      <c r="Z241" s="270"/>
      <c r="AA241" s="270">
        <v>0</v>
      </c>
      <c r="AB241" s="270">
        <v>0</v>
      </c>
      <c r="AC241" s="270">
        <v>1</v>
      </c>
      <c r="AD241" s="270"/>
      <c r="AE241" s="270">
        <v>0</v>
      </c>
      <c r="AF241" s="270">
        <v>0</v>
      </c>
      <c r="AG241" s="270">
        <v>0</v>
      </c>
      <c r="AH241" s="270">
        <v>0</v>
      </c>
      <c r="AI241" s="270">
        <v>0</v>
      </c>
      <c r="AJ241" s="270">
        <v>0</v>
      </c>
      <c r="AK241" s="270">
        <v>1</v>
      </c>
      <c r="AL241" s="270"/>
      <c r="AM241" s="270">
        <v>0</v>
      </c>
      <c r="AN241" s="270">
        <v>0</v>
      </c>
      <c r="AO241" s="272">
        <v>0</v>
      </c>
    </row>
    <row r="242" spans="1:41" customFormat="1" ht="15.75" x14ac:dyDescent="0.25">
      <c r="A242" s="68">
        <v>42822</v>
      </c>
      <c r="B242" s="266" t="s">
        <v>147</v>
      </c>
      <c r="C242" s="269" t="s">
        <v>143</v>
      </c>
      <c r="D242" s="269" t="s">
        <v>146</v>
      </c>
      <c r="E242" s="67">
        <v>2</v>
      </c>
      <c r="F242" s="266" t="s">
        <v>160</v>
      </c>
      <c r="G242" s="269">
        <v>23</v>
      </c>
      <c r="H242" s="270"/>
      <c r="I242" s="270">
        <v>1</v>
      </c>
      <c r="J242" s="270"/>
      <c r="K242" s="270"/>
      <c r="L242" s="270"/>
      <c r="M242" s="270">
        <v>19</v>
      </c>
      <c r="N242" s="270">
        <v>36</v>
      </c>
      <c r="O242" s="270">
        <v>19</v>
      </c>
      <c r="P242" s="266"/>
      <c r="Q242" s="266"/>
      <c r="R242" s="266"/>
      <c r="S242" s="266"/>
      <c r="T242" s="266"/>
      <c r="U242" s="266"/>
      <c r="V242" s="266"/>
      <c r="W242" s="266">
        <v>1</v>
      </c>
      <c r="X242" s="266"/>
      <c r="Y242" s="266">
        <v>56</v>
      </c>
      <c r="Z242" s="270"/>
      <c r="AA242" s="270">
        <v>19</v>
      </c>
      <c r="AB242" s="270"/>
      <c r="AC242" s="270">
        <v>0</v>
      </c>
      <c r="AD242" s="270">
        <v>0</v>
      </c>
      <c r="AE242" s="270">
        <v>0</v>
      </c>
      <c r="AF242" s="270">
        <v>0</v>
      </c>
      <c r="AG242" s="270">
        <v>0</v>
      </c>
      <c r="AH242" s="270">
        <v>0</v>
      </c>
      <c r="AI242" s="270">
        <v>0</v>
      </c>
      <c r="AJ242" s="270">
        <v>0</v>
      </c>
      <c r="AK242" s="270">
        <v>1</v>
      </c>
      <c r="AL242" s="270"/>
      <c r="AM242" s="270">
        <v>0</v>
      </c>
      <c r="AN242" s="270">
        <v>5</v>
      </c>
      <c r="AO242" s="272"/>
    </row>
    <row r="243" spans="1:41" customFormat="1" ht="15.75" x14ac:dyDescent="0.25">
      <c r="A243" s="68">
        <v>42822</v>
      </c>
      <c r="B243" s="266" t="s">
        <v>147</v>
      </c>
      <c r="C243" s="269" t="s">
        <v>143</v>
      </c>
      <c r="D243" s="269" t="s">
        <v>146</v>
      </c>
      <c r="E243" s="67">
        <v>2</v>
      </c>
      <c r="F243" s="266" t="s">
        <v>202</v>
      </c>
      <c r="G243" s="269">
        <v>23</v>
      </c>
      <c r="H243" s="270"/>
      <c r="I243" s="270">
        <v>1</v>
      </c>
      <c r="J243" s="270"/>
      <c r="K243" s="270"/>
      <c r="L243" s="270"/>
      <c r="M243" s="270">
        <v>20</v>
      </c>
      <c r="N243" s="270">
        <v>23</v>
      </c>
      <c r="O243" s="270">
        <v>20</v>
      </c>
      <c r="P243" s="266"/>
      <c r="Q243" s="266"/>
      <c r="R243" s="266"/>
      <c r="S243" s="266"/>
      <c r="T243" s="266"/>
      <c r="U243" s="266"/>
      <c r="V243" s="266"/>
      <c r="W243" s="266">
        <v>1</v>
      </c>
      <c r="X243" s="266"/>
      <c r="Y243" s="266">
        <v>27</v>
      </c>
      <c r="Z243" s="270"/>
      <c r="AA243" s="270">
        <v>1</v>
      </c>
      <c r="AB243" s="270"/>
      <c r="AC243" s="270">
        <v>2</v>
      </c>
      <c r="AD243" s="270"/>
      <c r="AE243" s="270">
        <v>0</v>
      </c>
      <c r="AF243" s="270">
        <v>0</v>
      </c>
      <c r="AG243" s="270">
        <v>0</v>
      </c>
      <c r="AH243" s="270">
        <v>0</v>
      </c>
      <c r="AI243" s="270">
        <v>0</v>
      </c>
      <c r="AJ243" s="270">
        <v>0</v>
      </c>
      <c r="AK243" s="270">
        <v>1</v>
      </c>
      <c r="AL243" s="270"/>
      <c r="AM243" s="270">
        <v>0</v>
      </c>
      <c r="AN243" s="270">
        <v>0</v>
      </c>
      <c r="AO243" s="272">
        <v>0</v>
      </c>
    </row>
    <row r="244" spans="1:41" customFormat="1" ht="15.75" x14ac:dyDescent="0.25">
      <c r="A244" s="68">
        <v>42822</v>
      </c>
      <c r="B244" s="266" t="s">
        <v>147</v>
      </c>
      <c r="C244" s="266" t="s">
        <v>143</v>
      </c>
      <c r="D244" s="266" t="s">
        <v>146</v>
      </c>
      <c r="E244" s="67">
        <v>2</v>
      </c>
      <c r="F244" s="266" t="s">
        <v>192</v>
      </c>
      <c r="G244" s="266">
        <v>23</v>
      </c>
      <c r="H244" s="270"/>
      <c r="I244" s="270">
        <v>1</v>
      </c>
      <c r="J244" s="270"/>
      <c r="K244" s="270"/>
      <c r="L244" s="270"/>
      <c r="M244" s="270">
        <v>42</v>
      </c>
      <c r="N244" s="270">
        <v>18</v>
      </c>
      <c r="O244" s="270">
        <v>0</v>
      </c>
      <c r="P244" s="266">
        <v>0</v>
      </c>
      <c r="Q244" s="266">
        <v>0</v>
      </c>
      <c r="R244" s="266">
        <v>0</v>
      </c>
      <c r="S244" s="266"/>
      <c r="T244" s="266"/>
      <c r="U244" s="266"/>
      <c r="V244" s="266"/>
      <c r="W244" s="266">
        <v>0</v>
      </c>
      <c r="X244" s="266">
        <v>0</v>
      </c>
      <c r="Y244" s="266">
        <v>86</v>
      </c>
      <c r="Z244" s="270"/>
      <c r="AA244" s="270">
        <v>0</v>
      </c>
      <c r="AB244" s="270">
        <v>0</v>
      </c>
      <c r="AC244" s="270">
        <v>4</v>
      </c>
      <c r="AD244" s="270"/>
      <c r="AE244" s="270">
        <v>0</v>
      </c>
      <c r="AF244" s="270">
        <v>0</v>
      </c>
      <c r="AG244" s="270">
        <v>0</v>
      </c>
      <c r="AH244" s="270">
        <v>0</v>
      </c>
      <c r="AI244" s="270">
        <v>0</v>
      </c>
      <c r="AJ244" s="270">
        <v>0</v>
      </c>
      <c r="AK244" s="270">
        <v>0</v>
      </c>
      <c r="AL244" s="270">
        <v>0</v>
      </c>
      <c r="AM244" s="270">
        <v>0</v>
      </c>
      <c r="AN244" s="270">
        <v>1</v>
      </c>
      <c r="AO244" s="272"/>
    </row>
    <row r="245" spans="1:41" customFormat="1" ht="15.75" x14ac:dyDescent="0.25">
      <c r="A245" s="68">
        <v>42822</v>
      </c>
      <c r="B245" s="266" t="s">
        <v>147</v>
      </c>
      <c r="C245" s="269" t="s">
        <v>143</v>
      </c>
      <c r="D245" s="269" t="s">
        <v>146</v>
      </c>
      <c r="E245" s="67">
        <v>2</v>
      </c>
      <c r="F245" s="266" t="s">
        <v>163</v>
      </c>
      <c r="G245" s="269">
        <v>23</v>
      </c>
      <c r="H245" s="270"/>
      <c r="I245" s="270">
        <v>1</v>
      </c>
      <c r="J245" s="270"/>
      <c r="K245" s="270"/>
      <c r="L245" s="270"/>
      <c r="M245" s="270">
        <v>23</v>
      </c>
      <c r="N245" s="270">
        <v>23</v>
      </c>
      <c r="O245" s="270">
        <v>23</v>
      </c>
      <c r="P245" s="266"/>
      <c r="Q245" s="266"/>
      <c r="R245" s="266"/>
      <c r="S245" s="266"/>
      <c r="T245" s="266"/>
      <c r="U245" s="266"/>
      <c r="V245" s="266"/>
      <c r="W245" s="266">
        <v>6</v>
      </c>
      <c r="X245" s="266"/>
      <c r="Y245" s="266">
        <v>67</v>
      </c>
      <c r="Z245" s="270"/>
      <c r="AA245" s="270">
        <v>1</v>
      </c>
      <c r="AB245" s="270"/>
      <c r="AC245" s="270">
        <v>3</v>
      </c>
      <c r="AD245" s="270"/>
      <c r="AE245" s="270">
        <v>0</v>
      </c>
      <c r="AF245" s="270">
        <v>0</v>
      </c>
      <c r="AG245" s="270">
        <v>0</v>
      </c>
      <c r="AH245" s="270">
        <v>0</v>
      </c>
      <c r="AI245" s="270">
        <v>0</v>
      </c>
      <c r="AJ245" s="270">
        <v>0</v>
      </c>
      <c r="AK245" s="270">
        <v>0</v>
      </c>
      <c r="AL245" s="270">
        <v>0</v>
      </c>
      <c r="AM245" s="270">
        <v>0</v>
      </c>
      <c r="AN245" s="270">
        <v>0</v>
      </c>
      <c r="AO245" s="272">
        <v>0</v>
      </c>
    </row>
    <row r="246" spans="1:41" customFormat="1" ht="15.75" x14ac:dyDescent="0.25">
      <c r="A246" s="68">
        <v>42822</v>
      </c>
      <c r="B246" s="266" t="s">
        <v>147</v>
      </c>
      <c r="C246" s="266" t="s">
        <v>143</v>
      </c>
      <c r="D246" s="266" t="s">
        <v>146</v>
      </c>
      <c r="E246" s="67">
        <v>2</v>
      </c>
      <c r="F246" s="266" t="s">
        <v>203</v>
      </c>
      <c r="G246" s="266">
        <v>23</v>
      </c>
      <c r="H246" s="270"/>
      <c r="I246" s="270">
        <v>1</v>
      </c>
      <c r="J246" s="270"/>
      <c r="K246" s="270"/>
      <c r="L246" s="270"/>
      <c r="M246" s="270">
        <v>25</v>
      </c>
      <c r="N246" s="270">
        <v>10</v>
      </c>
      <c r="O246" s="270"/>
      <c r="P246" s="266"/>
      <c r="Q246" s="266"/>
      <c r="R246" s="266"/>
      <c r="S246" s="266"/>
      <c r="T246" s="266"/>
      <c r="U246" s="266"/>
      <c r="V246" s="266"/>
      <c r="W246" s="266">
        <v>6</v>
      </c>
      <c r="X246" s="266"/>
      <c r="Y246" s="266">
        <v>52</v>
      </c>
      <c r="Z246" s="270"/>
      <c r="AA246" s="270">
        <v>12</v>
      </c>
      <c r="AB246" s="270"/>
      <c r="AC246" s="270">
        <v>1</v>
      </c>
      <c r="AD246" s="270"/>
      <c r="AE246" s="270">
        <v>0</v>
      </c>
      <c r="AF246" s="270">
        <v>0</v>
      </c>
      <c r="AG246" s="270">
        <v>0</v>
      </c>
      <c r="AH246" s="270">
        <v>0</v>
      </c>
      <c r="AI246" s="270">
        <v>0</v>
      </c>
      <c r="AJ246" s="270">
        <v>0</v>
      </c>
      <c r="AK246" s="270">
        <v>0</v>
      </c>
      <c r="AL246" s="270">
        <v>0</v>
      </c>
      <c r="AM246" s="270">
        <v>0</v>
      </c>
      <c r="AN246" s="270">
        <v>0</v>
      </c>
      <c r="AO246" s="272">
        <v>0</v>
      </c>
    </row>
    <row r="247" spans="1:41" customFormat="1" ht="15.75" x14ac:dyDescent="0.25">
      <c r="A247" s="68">
        <v>42822</v>
      </c>
      <c r="B247" s="266" t="s">
        <v>147</v>
      </c>
      <c r="C247" s="266" t="s">
        <v>143</v>
      </c>
      <c r="D247" s="266" t="s">
        <v>146</v>
      </c>
      <c r="E247" s="67">
        <v>2</v>
      </c>
      <c r="F247" s="266" t="s">
        <v>194</v>
      </c>
      <c r="G247" s="266">
        <v>23</v>
      </c>
      <c r="H247" s="270"/>
      <c r="I247" s="270">
        <v>1</v>
      </c>
      <c r="J247" s="270"/>
      <c r="K247" s="270"/>
      <c r="L247" s="270"/>
      <c r="M247" s="270">
        <v>13</v>
      </c>
      <c r="N247" s="270">
        <v>13</v>
      </c>
      <c r="O247" s="270">
        <v>13</v>
      </c>
      <c r="P247" s="266"/>
      <c r="Q247" s="266"/>
      <c r="R247" s="266"/>
      <c r="S247" s="266"/>
      <c r="T247" s="266"/>
      <c r="U247" s="266"/>
      <c r="V247" s="266"/>
      <c r="W247" s="266">
        <v>0</v>
      </c>
      <c r="X247" s="266"/>
      <c r="Y247" s="266">
        <v>13</v>
      </c>
      <c r="Z247" s="270"/>
      <c r="AA247" s="270">
        <v>0</v>
      </c>
      <c r="AB247" s="270">
        <v>0</v>
      </c>
      <c r="AC247" s="270">
        <v>1</v>
      </c>
      <c r="AD247" s="270"/>
      <c r="AE247" s="270">
        <v>1</v>
      </c>
      <c r="AF247" s="270"/>
      <c r="AG247" s="270">
        <v>0</v>
      </c>
      <c r="AH247" s="270">
        <v>0</v>
      </c>
      <c r="AI247" s="270">
        <v>0</v>
      </c>
      <c r="AJ247" s="270">
        <v>0</v>
      </c>
      <c r="AK247" s="270">
        <v>0</v>
      </c>
      <c r="AL247" s="270">
        <v>0</v>
      </c>
      <c r="AM247" s="270">
        <v>0</v>
      </c>
      <c r="AN247" s="270">
        <v>2</v>
      </c>
      <c r="AO247" s="272"/>
    </row>
    <row r="248" spans="1:41" customFormat="1" ht="15.75" x14ac:dyDescent="0.25">
      <c r="A248" s="68">
        <v>42822</v>
      </c>
      <c r="B248" s="266" t="s">
        <v>147</v>
      </c>
      <c r="C248" s="266" t="s">
        <v>143</v>
      </c>
      <c r="D248" s="266" t="s">
        <v>146</v>
      </c>
      <c r="E248" s="67">
        <v>2</v>
      </c>
      <c r="F248" s="266" t="s">
        <v>166</v>
      </c>
      <c r="G248" s="266">
        <v>23</v>
      </c>
      <c r="H248" s="270"/>
      <c r="I248" s="270">
        <v>1</v>
      </c>
      <c r="J248" s="270"/>
      <c r="K248" s="270"/>
      <c r="L248" s="270"/>
      <c r="M248" s="270">
        <v>45</v>
      </c>
      <c r="N248" s="270">
        <v>46</v>
      </c>
      <c r="O248" s="270"/>
      <c r="P248" s="266">
        <v>0</v>
      </c>
      <c r="Q248" s="266">
        <v>0</v>
      </c>
      <c r="R248" s="266"/>
      <c r="S248" s="266"/>
      <c r="T248" s="266"/>
      <c r="U248" s="266"/>
      <c r="V248" s="266"/>
      <c r="W248" s="266">
        <v>6</v>
      </c>
      <c r="X248" s="266"/>
      <c r="Y248" s="266">
        <v>18</v>
      </c>
      <c r="Z248" s="270"/>
      <c r="AA248" s="270">
        <v>0</v>
      </c>
      <c r="AB248" s="270">
        <v>0</v>
      </c>
      <c r="AC248" s="270">
        <v>1</v>
      </c>
      <c r="AD248" s="270"/>
      <c r="AE248" s="270">
        <v>0</v>
      </c>
      <c r="AF248" s="270">
        <v>0</v>
      </c>
      <c r="AG248" s="270">
        <v>0</v>
      </c>
      <c r="AH248" s="270">
        <v>0</v>
      </c>
      <c r="AI248" s="270">
        <v>0</v>
      </c>
      <c r="AJ248" s="270">
        <v>0</v>
      </c>
      <c r="AK248" s="270">
        <v>0</v>
      </c>
      <c r="AL248" s="270">
        <v>0</v>
      </c>
      <c r="AM248" s="270">
        <v>0</v>
      </c>
      <c r="AN248" s="270">
        <v>2</v>
      </c>
      <c r="AO248" s="272"/>
    </row>
    <row r="249" spans="1:41" customFormat="1" ht="15.75" x14ac:dyDescent="0.25">
      <c r="A249" s="68">
        <v>42822</v>
      </c>
      <c r="B249" s="266" t="s">
        <v>147</v>
      </c>
      <c r="C249" s="266" t="s">
        <v>143</v>
      </c>
      <c r="D249" s="266" t="s">
        <v>146</v>
      </c>
      <c r="E249" s="67">
        <v>2</v>
      </c>
      <c r="F249" s="266" t="s">
        <v>204</v>
      </c>
      <c r="G249" s="266">
        <v>23</v>
      </c>
      <c r="H249" s="270"/>
      <c r="I249" s="270">
        <v>1</v>
      </c>
      <c r="J249" s="270"/>
      <c r="K249" s="270"/>
      <c r="L249" s="270"/>
      <c r="M249" s="270">
        <v>55</v>
      </c>
      <c r="N249" s="270">
        <v>15</v>
      </c>
      <c r="O249" s="270"/>
      <c r="P249" s="266">
        <v>0</v>
      </c>
      <c r="Q249" s="266">
        <v>0</v>
      </c>
      <c r="R249" s="266">
        <v>0</v>
      </c>
      <c r="S249" s="266">
        <v>0</v>
      </c>
      <c r="T249" s="266">
        <v>0</v>
      </c>
      <c r="U249" s="266"/>
      <c r="V249" s="266"/>
      <c r="W249" s="266">
        <v>0</v>
      </c>
      <c r="X249" s="266">
        <v>0</v>
      </c>
      <c r="Y249" s="266">
        <v>19</v>
      </c>
      <c r="Z249" s="270"/>
      <c r="AA249" s="270">
        <v>1</v>
      </c>
      <c r="AB249" s="270"/>
      <c r="AC249" s="270">
        <v>1</v>
      </c>
      <c r="AD249" s="270"/>
      <c r="AE249" s="270">
        <v>0</v>
      </c>
      <c r="AF249" s="270">
        <v>0</v>
      </c>
      <c r="AG249" s="270">
        <v>0</v>
      </c>
      <c r="AH249" s="270">
        <v>0</v>
      </c>
      <c r="AI249" s="270">
        <v>0</v>
      </c>
      <c r="AJ249" s="270">
        <v>0</v>
      </c>
      <c r="AK249" s="270">
        <v>0</v>
      </c>
      <c r="AL249" s="270">
        <v>0</v>
      </c>
      <c r="AM249" s="270">
        <v>0</v>
      </c>
      <c r="AN249" s="270">
        <v>0</v>
      </c>
      <c r="AO249" s="272">
        <v>0</v>
      </c>
    </row>
    <row r="250" spans="1:41" customFormat="1" ht="15.75" x14ac:dyDescent="0.25">
      <c r="A250" s="68">
        <v>42822</v>
      </c>
      <c r="B250" s="266" t="s">
        <v>147</v>
      </c>
      <c r="C250" s="266" t="s">
        <v>143</v>
      </c>
      <c r="D250" s="266" t="s">
        <v>146</v>
      </c>
      <c r="E250" s="67">
        <v>2</v>
      </c>
      <c r="F250" s="266" t="s">
        <v>196</v>
      </c>
      <c r="G250" s="266">
        <v>23</v>
      </c>
      <c r="H250" s="270"/>
      <c r="I250" s="270">
        <v>1</v>
      </c>
      <c r="J250" s="270"/>
      <c r="K250" s="270"/>
      <c r="L250" s="270"/>
      <c r="M250" s="270">
        <v>42</v>
      </c>
      <c r="N250" s="270">
        <v>24</v>
      </c>
      <c r="O250" s="270"/>
      <c r="P250" s="266">
        <v>0</v>
      </c>
      <c r="Q250" s="266"/>
      <c r="R250" s="266"/>
      <c r="S250" s="266"/>
      <c r="T250" s="266"/>
      <c r="U250" s="266"/>
      <c r="V250" s="266"/>
      <c r="W250" s="266">
        <v>16</v>
      </c>
      <c r="X250" s="266"/>
      <c r="Y250" s="266">
        <v>60</v>
      </c>
      <c r="Z250" s="270"/>
      <c r="AA250" s="270">
        <v>1</v>
      </c>
      <c r="AB250" s="270"/>
      <c r="AC250" s="270">
        <v>5</v>
      </c>
      <c r="AD250" s="270"/>
      <c r="AE250" s="270">
        <v>0</v>
      </c>
      <c r="AF250" s="270">
        <v>0</v>
      </c>
      <c r="AG250" s="270">
        <v>0</v>
      </c>
      <c r="AH250" s="270">
        <v>0</v>
      </c>
      <c r="AI250" s="270">
        <v>0</v>
      </c>
      <c r="AJ250" s="270">
        <v>0</v>
      </c>
      <c r="AK250" s="270">
        <v>2</v>
      </c>
      <c r="AL250" s="270"/>
      <c r="AM250" s="270">
        <v>0</v>
      </c>
      <c r="AN250" s="270">
        <v>0</v>
      </c>
      <c r="AO250" s="272">
        <v>0</v>
      </c>
    </row>
    <row r="251" spans="1:41" customFormat="1" ht="15.75" x14ac:dyDescent="0.25">
      <c r="A251" s="68">
        <v>42822</v>
      </c>
      <c r="B251" s="266" t="s">
        <v>147</v>
      </c>
      <c r="C251" s="266" t="s">
        <v>143</v>
      </c>
      <c r="D251" s="266" t="s">
        <v>146</v>
      </c>
      <c r="E251" s="67">
        <v>2</v>
      </c>
      <c r="F251" s="266" t="s">
        <v>169</v>
      </c>
      <c r="G251" s="270">
        <v>23</v>
      </c>
      <c r="H251" s="270"/>
      <c r="I251" s="266">
        <v>1</v>
      </c>
      <c r="J251" s="266"/>
      <c r="K251" s="266"/>
      <c r="L251" s="266"/>
      <c r="M251" s="266">
        <v>21</v>
      </c>
      <c r="N251" s="266">
        <v>60</v>
      </c>
      <c r="O251" s="266">
        <v>21</v>
      </c>
      <c r="P251" s="266"/>
      <c r="Q251" s="266"/>
      <c r="R251" s="266"/>
      <c r="S251" s="266"/>
      <c r="T251" s="266"/>
      <c r="U251" s="266"/>
      <c r="V251" s="266"/>
      <c r="W251" s="266">
        <v>5</v>
      </c>
      <c r="X251" s="266"/>
      <c r="Y251" s="266">
        <v>51</v>
      </c>
      <c r="Z251" s="270"/>
      <c r="AA251" s="270">
        <v>0</v>
      </c>
      <c r="AB251" s="270">
        <v>0</v>
      </c>
      <c r="AC251" s="270">
        <v>0</v>
      </c>
      <c r="AD251" s="270">
        <v>0</v>
      </c>
      <c r="AE251" s="270">
        <v>0</v>
      </c>
      <c r="AF251" s="270">
        <v>0</v>
      </c>
      <c r="AG251" s="270">
        <v>0</v>
      </c>
      <c r="AH251" s="270">
        <v>1</v>
      </c>
      <c r="AI251" s="270">
        <v>0</v>
      </c>
      <c r="AJ251" s="270">
        <v>0</v>
      </c>
      <c r="AK251" s="270">
        <v>1</v>
      </c>
      <c r="AL251" s="270"/>
      <c r="AM251" s="270">
        <v>0</v>
      </c>
      <c r="AN251" s="270">
        <v>5</v>
      </c>
      <c r="AO251" s="272"/>
    </row>
    <row r="252" spans="1:41" customFormat="1" ht="15.75" x14ac:dyDescent="0.25">
      <c r="A252" s="68">
        <v>42822</v>
      </c>
      <c r="B252" s="266" t="s">
        <v>147</v>
      </c>
      <c r="C252" s="266" t="s">
        <v>143</v>
      </c>
      <c r="D252" s="266" t="s">
        <v>146</v>
      </c>
      <c r="E252" s="67">
        <v>2</v>
      </c>
      <c r="F252" s="266" t="s">
        <v>205</v>
      </c>
      <c r="G252" s="270">
        <v>23</v>
      </c>
      <c r="H252" s="270"/>
      <c r="I252" s="266">
        <v>1</v>
      </c>
      <c r="J252" s="266"/>
      <c r="K252" s="266"/>
      <c r="L252" s="266"/>
      <c r="M252" s="266">
        <v>30</v>
      </c>
      <c r="N252" s="266">
        <v>11</v>
      </c>
      <c r="O252" s="266"/>
      <c r="P252" s="266">
        <v>0</v>
      </c>
      <c r="Q252" s="266"/>
      <c r="R252" s="266"/>
      <c r="S252" s="266"/>
      <c r="T252" s="266"/>
      <c r="U252" s="266"/>
      <c r="V252" s="266"/>
      <c r="W252" s="266">
        <v>4</v>
      </c>
      <c r="X252" s="266"/>
      <c r="Y252" s="266">
        <v>20</v>
      </c>
      <c r="Z252" s="270"/>
      <c r="AA252" s="270">
        <v>0</v>
      </c>
      <c r="AB252" s="270">
        <v>0</v>
      </c>
      <c r="AC252" s="270">
        <v>0</v>
      </c>
      <c r="AD252" s="270">
        <v>0</v>
      </c>
      <c r="AE252" s="270">
        <v>0</v>
      </c>
      <c r="AF252" s="270">
        <v>0</v>
      </c>
      <c r="AG252" s="270">
        <v>0</v>
      </c>
      <c r="AH252" s="270">
        <v>0</v>
      </c>
      <c r="AI252" s="270">
        <v>0</v>
      </c>
      <c r="AJ252" s="270">
        <v>0</v>
      </c>
      <c r="AK252" s="270">
        <v>0</v>
      </c>
      <c r="AL252" s="270">
        <v>0</v>
      </c>
      <c r="AM252" s="270">
        <v>0</v>
      </c>
      <c r="AN252" s="270">
        <v>0</v>
      </c>
      <c r="AO252" s="272">
        <v>0</v>
      </c>
    </row>
    <row r="253" spans="1:41" customFormat="1" ht="15.75" x14ac:dyDescent="0.25">
      <c r="A253" s="68">
        <v>42822</v>
      </c>
      <c r="B253" s="266" t="s">
        <v>147</v>
      </c>
      <c r="C253" s="266" t="s">
        <v>143</v>
      </c>
      <c r="D253" s="266" t="s">
        <v>146</v>
      </c>
      <c r="E253" s="67">
        <v>2</v>
      </c>
      <c r="F253" s="266" t="s">
        <v>198</v>
      </c>
      <c r="G253" s="270">
        <v>23</v>
      </c>
      <c r="H253" s="270"/>
      <c r="I253" s="266">
        <v>1</v>
      </c>
      <c r="J253" s="266"/>
      <c r="K253" s="266"/>
      <c r="L253" s="266"/>
      <c r="M253" s="266">
        <v>81</v>
      </c>
      <c r="N253" s="266">
        <v>2</v>
      </c>
      <c r="O253" s="266"/>
      <c r="P253" s="266"/>
      <c r="Q253" s="266"/>
      <c r="R253" s="266"/>
      <c r="S253" s="266"/>
      <c r="T253" s="266"/>
      <c r="U253" s="266"/>
      <c r="V253" s="266"/>
      <c r="W253" s="266">
        <v>1</v>
      </c>
      <c r="X253" s="266"/>
      <c r="Y253" s="266">
        <v>14</v>
      </c>
      <c r="Z253" s="270"/>
      <c r="AA253" s="270">
        <v>0</v>
      </c>
      <c r="AB253" s="270">
        <v>0</v>
      </c>
      <c r="AC253" s="270">
        <v>0</v>
      </c>
      <c r="AD253" s="270">
        <v>0</v>
      </c>
      <c r="AE253" s="270">
        <v>0</v>
      </c>
      <c r="AF253" s="270">
        <v>0</v>
      </c>
      <c r="AG253" s="270">
        <v>0</v>
      </c>
      <c r="AH253" s="270">
        <v>0</v>
      </c>
      <c r="AI253" s="270">
        <v>0</v>
      </c>
      <c r="AJ253" s="270">
        <v>0</v>
      </c>
      <c r="AK253" s="270">
        <v>0</v>
      </c>
      <c r="AL253" s="270">
        <v>0</v>
      </c>
      <c r="AM253" s="270">
        <v>0</v>
      </c>
      <c r="AN253" s="270">
        <v>0</v>
      </c>
      <c r="AO253" s="272">
        <v>0</v>
      </c>
    </row>
    <row r="254" spans="1:41" customFormat="1" ht="16.5" thickBot="1" x14ac:dyDescent="0.3">
      <c r="A254" s="68">
        <v>42822</v>
      </c>
      <c r="B254" s="273" t="s">
        <v>147</v>
      </c>
      <c r="C254" s="273" t="s">
        <v>143</v>
      </c>
      <c r="D254" s="273" t="s">
        <v>146</v>
      </c>
      <c r="E254" s="273">
        <v>2</v>
      </c>
      <c r="F254" s="273" t="s">
        <v>172</v>
      </c>
      <c r="G254" s="274">
        <v>23</v>
      </c>
      <c r="H254" s="274"/>
      <c r="I254" s="273">
        <v>1</v>
      </c>
      <c r="J254" s="273"/>
      <c r="K254" s="273"/>
      <c r="L254" s="273"/>
      <c r="M254" s="273">
        <v>62</v>
      </c>
      <c r="N254" s="273">
        <v>42</v>
      </c>
      <c r="O254" s="273"/>
      <c r="P254" s="273">
        <v>0</v>
      </c>
      <c r="Q254" s="273">
        <v>0</v>
      </c>
      <c r="R254" s="273">
        <v>0</v>
      </c>
      <c r="S254" s="273"/>
      <c r="T254" s="273"/>
      <c r="U254" s="273"/>
      <c r="V254" s="273"/>
      <c r="W254" s="273">
        <v>3</v>
      </c>
      <c r="X254" s="273"/>
      <c r="Y254" s="273">
        <v>77</v>
      </c>
      <c r="Z254" s="274"/>
      <c r="AA254" s="274">
        <v>2</v>
      </c>
      <c r="AB254" s="274"/>
      <c r="AC254" s="274">
        <v>3</v>
      </c>
      <c r="AD254" s="274"/>
      <c r="AE254" s="274">
        <v>0</v>
      </c>
      <c r="AF254" s="274">
        <v>0</v>
      </c>
      <c r="AG254" s="274">
        <v>0</v>
      </c>
      <c r="AH254" s="274">
        <v>0</v>
      </c>
      <c r="AI254" s="274">
        <v>0</v>
      </c>
      <c r="AJ254" s="274">
        <v>0</v>
      </c>
      <c r="AK254" s="274">
        <v>0</v>
      </c>
      <c r="AL254" s="274">
        <v>0</v>
      </c>
      <c r="AM254" s="274">
        <v>0</v>
      </c>
      <c r="AN254" s="274">
        <v>1</v>
      </c>
      <c r="AO254" s="275"/>
    </row>
    <row r="255" spans="1:41" customFormat="1" ht="15.75" x14ac:dyDescent="0.25">
      <c r="A255" s="283">
        <v>42786</v>
      </c>
      <c r="B255" s="132" t="s">
        <v>149</v>
      </c>
      <c r="C255" s="132" t="s">
        <v>148</v>
      </c>
      <c r="D255" s="132" t="s">
        <v>145</v>
      </c>
      <c r="E255" s="132">
        <v>2</v>
      </c>
      <c r="F255" s="132" t="s">
        <v>186</v>
      </c>
      <c r="G255" s="133">
        <v>7</v>
      </c>
      <c r="H255" s="133"/>
      <c r="I255" s="132">
        <v>1</v>
      </c>
      <c r="J255" s="132"/>
      <c r="K255" s="132"/>
      <c r="L255" s="132"/>
      <c r="M255" s="132">
        <v>17</v>
      </c>
      <c r="N255" s="133">
        <v>23</v>
      </c>
      <c r="O255" s="133">
        <v>17</v>
      </c>
      <c r="P255" s="132">
        <v>0</v>
      </c>
      <c r="Q255" s="132"/>
      <c r="R255" s="132"/>
      <c r="S255" s="132"/>
      <c r="T255" s="132"/>
      <c r="U255" s="132"/>
      <c r="V255" s="132"/>
      <c r="W255" s="132"/>
      <c r="X255" s="132"/>
      <c r="Y255" s="132"/>
      <c r="Z255" s="133">
        <v>6</v>
      </c>
      <c r="AA255" s="133"/>
      <c r="AB255" s="133">
        <v>7</v>
      </c>
      <c r="AC255" s="133"/>
      <c r="AD255" s="133">
        <v>1</v>
      </c>
      <c r="AE255" s="133"/>
      <c r="AF255" s="133">
        <v>0</v>
      </c>
      <c r="AG255" s="133"/>
      <c r="AH255" s="133">
        <v>0</v>
      </c>
      <c r="AI255" s="133"/>
      <c r="AJ255" s="133">
        <v>0</v>
      </c>
      <c r="AK255" s="133"/>
      <c r="AL255" s="133">
        <v>0</v>
      </c>
      <c r="AM255" s="133"/>
      <c r="AN255" s="133">
        <v>6</v>
      </c>
      <c r="AO255" s="134"/>
    </row>
    <row r="256" spans="1:41" customFormat="1" ht="15.75" x14ac:dyDescent="0.25">
      <c r="A256" s="122">
        <v>42786</v>
      </c>
      <c r="B256" s="119" t="s">
        <v>149</v>
      </c>
      <c r="C256" s="119" t="s">
        <v>148</v>
      </c>
      <c r="D256" s="119" t="s">
        <v>145</v>
      </c>
      <c r="E256" s="149">
        <v>2</v>
      </c>
      <c r="F256" s="119" t="s">
        <v>154</v>
      </c>
      <c r="G256" s="120">
        <v>7</v>
      </c>
      <c r="H256" s="121"/>
      <c r="I256" s="121">
        <v>1</v>
      </c>
      <c r="J256" s="121"/>
      <c r="K256" s="121"/>
      <c r="L256" s="121"/>
      <c r="M256" s="121">
        <v>14</v>
      </c>
      <c r="N256" s="121">
        <v>9</v>
      </c>
      <c r="O256" s="121">
        <v>14</v>
      </c>
      <c r="P256" s="121">
        <v>0</v>
      </c>
      <c r="Q256" s="121">
        <v>0</v>
      </c>
      <c r="R256" s="121"/>
      <c r="S256" s="121"/>
      <c r="T256" s="121"/>
      <c r="U256" s="121"/>
      <c r="V256" s="121"/>
      <c r="W256" s="121"/>
      <c r="X256" s="121"/>
      <c r="Y256" s="121"/>
      <c r="Z256" s="121">
        <v>1</v>
      </c>
      <c r="AA256" s="121"/>
      <c r="AB256" s="121">
        <v>21</v>
      </c>
      <c r="AC256" s="121"/>
      <c r="AD256" s="121">
        <v>1</v>
      </c>
      <c r="AE256" s="121"/>
      <c r="AF256" s="121">
        <v>0</v>
      </c>
      <c r="AG256" s="121"/>
      <c r="AH256" s="121">
        <v>0</v>
      </c>
      <c r="AI256" s="121"/>
      <c r="AJ256" s="121">
        <v>0</v>
      </c>
      <c r="AK256" s="121"/>
      <c r="AL256" s="121">
        <v>0</v>
      </c>
      <c r="AM256" s="121"/>
      <c r="AN256" s="121">
        <v>1</v>
      </c>
      <c r="AO256" s="577"/>
    </row>
    <row r="257" spans="1:41" customFormat="1" ht="15.75" x14ac:dyDescent="0.25">
      <c r="A257" s="122">
        <v>42786</v>
      </c>
      <c r="B257" s="119" t="s">
        <v>149</v>
      </c>
      <c r="C257" s="119" t="s">
        <v>148</v>
      </c>
      <c r="D257" s="119" t="s">
        <v>145</v>
      </c>
      <c r="E257" s="121">
        <v>2</v>
      </c>
      <c r="F257" s="119" t="s">
        <v>200</v>
      </c>
      <c r="G257" s="120">
        <v>7</v>
      </c>
      <c r="H257" s="121"/>
      <c r="I257" s="121">
        <v>1</v>
      </c>
      <c r="J257" s="121"/>
      <c r="K257" s="121"/>
      <c r="L257" s="121"/>
      <c r="M257" s="121">
        <v>26</v>
      </c>
      <c r="N257" s="121">
        <v>164</v>
      </c>
      <c r="O257" s="121"/>
      <c r="P257" s="121"/>
      <c r="Q257" s="121"/>
      <c r="R257" s="121"/>
      <c r="S257" s="121"/>
      <c r="T257" s="121"/>
      <c r="U257" s="121"/>
      <c r="V257" s="121"/>
      <c r="W257" s="121"/>
      <c r="X257" s="121"/>
      <c r="Y257" s="121"/>
      <c r="Z257" s="121">
        <v>83</v>
      </c>
      <c r="AA257" s="121"/>
      <c r="AB257" s="121">
        <v>39</v>
      </c>
      <c r="AC257" s="121"/>
      <c r="AD257" s="121">
        <v>0</v>
      </c>
      <c r="AE257" s="121"/>
      <c r="AF257" s="121">
        <v>1</v>
      </c>
      <c r="AG257" s="121"/>
      <c r="AH257" s="121">
        <v>0</v>
      </c>
      <c r="AI257" s="121"/>
      <c r="AJ257" s="121">
        <v>0</v>
      </c>
      <c r="AK257" s="121"/>
      <c r="AL257" s="121">
        <v>0</v>
      </c>
      <c r="AM257" s="121"/>
      <c r="AN257" s="121">
        <v>9</v>
      </c>
      <c r="AO257" s="577"/>
    </row>
    <row r="258" spans="1:41" customFormat="1" ht="15.75" x14ac:dyDescent="0.25">
      <c r="A258" s="122">
        <v>42786</v>
      </c>
      <c r="B258" s="119" t="s">
        <v>149</v>
      </c>
      <c r="C258" s="119" t="s">
        <v>148</v>
      </c>
      <c r="D258" s="119" t="s">
        <v>145</v>
      </c>
      <c r="E258" s="149">
        <v>2</v>
      </c>
      <c r="F258" s="119" t="s">
        <v>188</v>
      </c>
      <c r="G258" s="120">
        <v>7</v>
      </c>
      <c r="H258" s="121"/>
      <c r="I258" s="121">
        <v>1</v>
      </c>
      <c r="J258" s="121"/>
      <c r="K258" s="121"/>
      <c r="L258" s="121"/>
      <c r="M258" s="121">
        <v>21</v>
      </c>
      <c r="N258" s="121">
        <v>62</v>
      </c>
      <c r="O258" s="121">
        <v>21</v>
      </c>
      <c r="P258" s="121">
        <v>2.5</v>
      </c>
      <c r="Q258" s="121">
        <v>0</v>
      </c>
      <c r="R258" s="121"/>
      <c r="S258" s="121"/>
      <c r="T258" s="121"/>
      <c r="U258" s="121"/>
      <c r="V258" s="121"/>
      <c r="W258" s="121"/>
      <c r="X258" s="121"/>
      <c r="Y258" s="121"/>
      <c r="Z258" s="121">
        <v>13</v>
      </c>
      <c r="AA258" s="121"/>
      <c r="AB258" s="121">
        <v>49</v>
      </c>
      <c r="AC258" s="121"/>
      <c r="AD258" s="121">
        <v>2</v>
      </c>
      <c r="AE258" s="121"/>
      <c r="AF258" s="121">
        <v>0</v>
      </c>
      <c r="AG258" s="121"/>
      <c r="AH258" s="121">
        <v>0</v>
      </c>
      <c r="AI258" s="121"/>
      <c r="AJ258" s="121">
        <v>0</v>
      </c>
      <c r="AK258" s="121"/>
      <c r="AL258" s="121">
        <v>0</v>
      </c>
      <c r="AM258" s="121"/>
      <c r="AN258" s="121">
        <v>1</v>
      </c>
      <c r="AO258" s="577"/>
    </row>
    <row r="259" spans="1:41" customFormat="1" ht="15.75" x14ac:dyDescent="0.25">
      <c r="A259" s="122">
        <v>42786</v>
      </c>
      <c r="B259" s="119" t="s">
        <v>149</v>
      </c>
      <c r="C259" s="119" t="s">
        <v>148</v>
      </c>
      <c r="D259" s="119" t="s">
        <v>145</v>
      </c>
      <c r="E259" s="149">
        <v>2</v>
      </c>
      <c r="F259" s="119" t="s">
        <v>157</v>
      </c>
      <c r="G259" s="120">
        <v>7</v>
      </c>
      <c r="H259" s="121"/>
      <c r="I259" s="121">
        <v>1</v>
      </c>
      <c r="J259" s="121"/>
      <c r="K259" s="121"/>
      <c r="L259" s="121"/>
      <c r="M259" s="121">
        <v>20</v>
      </c>
      <c r="N259" s="121">
        <v>8</v>
      </c>
      <c r="O259" s="121">
        <v>20</v>
      </c>
      <c r="P259" s="121">
        <v>0</v>
      </c>
      <c r="Q259" s="121"/>
      <c r="R259" s="121"/>
      <c r="S259" s="121"/>
      <c r="T259" s="121"/>
      <c r="U259" s="121"/>
      <c r="V259" s="121"/>
      <c r="W259" s="121"/>
      <c r="X259" s="121"/>
      <c r="Y259" s="121"/>
      <c r="Z259" s="121">
        <v>13</v>
      </c>
      <c r="AA259" s="121"/>
      <c r="AB259" s="121">
        <v>9</v>
      </c>
      <c r="AC259" s="121"/>
      <c r="AD259" s="121">
        <v>1</v>
      </c>
      <c r="AE259" s="121"/>
      <c r="AF259" s="121">
        <v>0</v>
      </c>
      <c r="AG259" s="121"/>
      <c r="AH259" s="121">
        <v>0</v>
      </c>
      <c r="AI259" s="121"/>
      <c r="AJ259" s="121">
        <v>0</v>
      </c>
      <c r="AK259" s="121"/>
      <c r="AL259" s="121">
        <v>0</v>
      </c>
      <c r="AM259" s="121"/>
      <c r="AN259" s="121">
        <v>1</v>
      </c>
      <c r="AO259" s="577"/>
    </row>
    <row r="260" spans="1:41" customFormat="1" ht="15.75" x14ac:dyDescent="0.25">
      <c r="A260" s="122">
        <v>42786</v>
      </c>
      <c r="B260" s="119" t="s">
        <v>149</v>
      </c>
      <c r="C260" s="119" t="s">
        <v>148</v>
      </c>
      <c r="D260" s="119" t="s">
        <v>145</v>
      </c>
      <c r="E260" s="149">
        <v>2</v>
      </c>
      <c r="F260" s="119" t="s">
        <v>201</v>
      </c>
      <c r="G260" s="120">
        <v>7</v>
      </c>
      <c r="H260" s="121"/>
      <c r="I260" s="121">
        <v>1</v>
      </c>
      <c r="J260" s="121"/>
      <c r="K260" s="121"/>
      <c r="L260" s="121"/>
      <c r="M260" s="121">
        <v>30</v>
      </c>
      <c r="N260" s="121">
        <v>38</v>
      </c>
      <c r="O260" s="121"/>
      <c r="P260" s="121"/>
      <c r="Q260" s="121"/>
      <c r="R260" s="121"/>
      <c r="S260" s="121"/>
      <c r="T260" s="121"/>
      <c r="U260" s="121"/>
      <c r="V260" s="121"/>
      <c r="W260" s="121"/>
      <c r="X260" s="121"/>
      <c r="Y260" s="121"/>
      <c r="Z260" s="121">
        <v>13</v>
      </c>
      <c r="AA260" s="121"/>
      <c r="AB260" s="121">
        <v>27</v>
      </c>
      <c r="AC260" s="121"/>
      <c r="AD260" s="121">
        <v>4</v>
      </c>
      <c r="AE260" s="121"/>
      <c r="AF260" s="121">
        <v>2</v>
      </c>
      <c r="AG260" s="121"/>
      <c r="AH260" s="121">
        <v>0</v>
      </c>
      <c r="AI260" s="121"/>
      <c r="AJ260" s="121">
        <v>0</v>
      </c>
      <c r="AK260" s="121"/>
      <c r="AL260" s="121">
        <v>0</v>
      </c>
      <c r="AM260" s="121"/>
      <c r="AN260" s="121">
        <v>1</v>
      </c>
      <c r="AO260" s="577"/>
    </row>
    <row r="261" spans="1:41" customFormat="1" ht="15.75" x14ac:dyDescent="0.25">
      <c r="A261" s="122">
        <v>42786</v>
      </c>
      <c r="B261" s="119" t="s">
        <v>149</v>
      </c>
      <c r="C261" s="119" t="s">
        <v>148</v>
      </c>
      <c r="D261" s="119" t="s">
        <v>145</v>
      </c>
      <c r="E261" s="149">
        <v>2</v>
      </c>
      <c r="F261" s="119" t="s">
        <v>190</v>
      </c>
      <c r="G261" s="120">
        <v>7</v>
      </c>
      <c r="H261" s="121"/>
      <c r="I261" s="121">
        <v>1</v>
      </c>
      <c r="J261" s="121"/>
      <c r="K261" s="121"/>
      <c r="L261" s="121"/>
      <c r="M261" s="121">
        <v>39</v>
      </c>
      <c r="N261" s="121">
        <v>48</v>
      </c>
      <c r="O261" s="121"/>
      <c r="P261" s="121">
        <v>0</v>
      </c>
      <c r="Q261" s="121">
        <v>0</v>
      </c>
      <c r="R261" s="121">
        <v>0</v>
      </c>
      <c r="S261" s="121"/>
      <c r="T261" s="121"/>
      <c r="U261" s="121"/>
      <c r="V261" s="121"/>
      <c r="W261" s="121"/>
      <c r="X261" s="121"/>
      <c r="Y261" s="121"/>
      <c r="Z261" s="121">
        <v>2</v>
      </c>
      <c r="AA261" s="121"/>
      <c r="AB261" s="121">
        <v>15</v>
      </c>
      <c r="AC261" s="121"/>
      <c r="AD261" s="121">
        <v>1</v>
      </c>
      <c r="AE261" s="121"/>
      <c r="AF261" s="121">
        <v>0</v>
      </c>
      <c r="AG261" s="121"/>
      <c r="AH261" s="121">
        <v>0</v>
      </c>
      <c r="AI261" s="121"/>
      <c r="AJ261" s="121">
        <v>0</v>
      </c>
      <c r="AK261" s="121"/>
      <c r="AL261" s="121">
        <v>0</v>
      </c>
      <c r="AM261" s="121"/>
      <c r="AN261" s="121">
        <v>0</v>
      </c>
      <c r="AO261" s="577"/>
    </row>
    <row r="262" spans="1:41" customFormat="1" ht="15.75" x14ac:dyDescent="0.25">
      <c r="A262" s="122">
        <v>42786</v>
      </c>
      <c r="B262" s="119" t="s">
        <v>149</v>
      </c>
      <c r="C262" s="119" t="s">
        <v>148</v>
      </c>
      <c r="D262" s="119" t="s">
        <v>145</v>
      </c>
      <c r="E262" s="149">
        <v>2</v>
      </c>
      <c r="F262" s="119" t="s">
        <v>160</v>
      </c>
      <c r="G262" s="120">
        <v>7</v>
      </c>
      <c r="H262" s="121"/>
      <c r="I262" s="121">
        <v>1</v>
      </c>
      <c r="J262" s="121"/>
      <c r="K262" s="121"/>
      <c r="L262" s="121"/>
      <c r="M262" s="121">
        <v>47</v>
      </c>
      <c r="N262" s="121">
        <v>53</v>
      </c>
      <c r="O262" s="121"/>
      <c r="P262" s="121">
        <v>7</v>
      </c>
      <c r="Q262" s="121">
        <v>0</v>
      </c>
      <c r="R262" s="121">
        <v>0</v>
      </c>
      <c r="S262" s="121">
        <v>0</v>
      </c>
      <c r="T262" s="121"/>
      <c r="U262" s="121"/>
      <c r="V262" s="121"/>
      <c r="W262" s="121"/>
      <c r="X262" s="121"/>
      <c r="Y262" s="121"/>
      <c r="Z262" s="121">
        <v>15</v>
      </c>
      <c r="AA262" s="121"/>
      <c r="AB262" s="121">
        <v>37</v>
      </c>
      <c r="AC262" s="121"/>
      <c r="AD262" s="121">
        <v>0</v>
      </c>
      <c r="AE262" s="121"/>
      <c r="AF262" s="121">
        <v>0</v>
      </c>
      <c r="AG262" s="121"/>
      <c r="AH262" s="121">
        <v>0</v>
      </c>
      <c r="AI262" s="121"/>
      <c r="AJ262" s="121">
        <v>0</v>
      </c>
      <c r="AK262" s="121"/>
      <c r="AL262" s="121">
        <v>0</v>
      </c>
      <c r="AM262" s="121"/>
      <c r="AN262" s="121">
        <v>17</v>
      </c>
      <c r="AO262" s="577"/>
    </row>
    <row r="263" spans="1:41" customFormat="1" ht="15.75" x14ac:dyDescent="0.25">
      <c r="A263" s="122">
        <v>42786</v>
      </c>
      <c r="B263" s="119" t="s">
        <v>149</v>
      </c>
      <c r="C263" s="119" t="s">
        <v>148</v>
      </c>
      <c r="D263" s="126" t="s">
        <v>145</v>
      </c>
      <c r="E263" s="149">
        <v>2</v>
      </c>
      <c r="F263" s="119" t="s">
        <v>202</v>
      </c>
      <c r="G263" s="124">
        <v>7</v>
      </c>
      <c r="H263" s="123"/>
      <c r="I263" s="123">
        <v>1</v>
      </c>
      <c r="J263" s="123"/>
      <c r="K263" s="123"/>
      <c r="L263" s="123"/>
      <c r="M263" s="121">
        <v>71</v>
      </c>
      <c r="N263" s="121">
        <v>20</v>
      </c>
      <c r="O263" s="121"/>
      <c r="P263" s="121">
        <v>6</v>
      </c>
      <c r="Q263" s="121">
        <v>0</v>
      </c>
      <c r="R263" s="121">
        <v>0</v>
      </c>
      <c r="S263" s="121">
        <v>0</v>
      </c>
      <c r="T263" s="121">
        <v>0</v>
      </c>
      <c r="U263" s="121">
        <v>0</v>
      </c>
      <c r="V263" s="121">
        <v>0</v>
      </c>
      <c r="W263" s="121">
        <v>0</v>
      </c>
      <c r="X263" s="121">
        <v>0</v>
      </c>
      <c r="Y263" s="121"/>
      <c r="Z263" s="121">
        <v>5</v>
      </c>
      <c r="AA263" s="121"/>
      <c r="AB263" s="121">
        <v>26</v>
      </c>
      <c r="AC263" s="121"/>
      <c r="AD263" s="121">
        <v>1</v>
      </c>
      <c r="AE263" s="121"/>
      <c r="AF263" s="121">
        <v>0</v>
      </c>
      <c r="AG263" s="121"/>
      <c r="AH263" s="121">
        <v>0</v>
      </c>
      <c r="AI263" s="121"/>
      <c r="AJ263" s="121">
        <v>0</v>
      </c>
      <c r="AK263" s="121"/>
      <c r="AL263" s="121">
        <v>0</v>
      </c>
      <c r="AM263" s="121"/>
      <c r="AN263" s="121">
        <v>3</v>
      </c>
      <c r="AO263" s="577"/>
    </row>
    <row r="264" spans="1:41" customFormat="1" ht="15.75" x14ac:dyDescent="0.25">
      <c r="A264" s="122">
        <v>42786</v>
      </c>
      <c r="B264" s="119" t="s">
        <v>149</v>
      </c>
      <c r="C264" s="119" t="s">
        <v>148</v>
      </c>
      <c r="D264" s="126" t="s">
        <v>145</v>
      </c>
      <c r="E264" s="149">
        <v>2</v>
      </c>
      <c r="F264" s="119" t="s">
        <v>192</v>
      </c>
      <c r="G264" s="124">
        <v>7</v>
      </c>
      <c r="H264" s="123"/>
      <c r="I264" s="123">
        <v>1</v>
      </c>
      <c r="J264" s="123"/>
      <c r="K264" s="123"/>
      <c r="L264" s="123"/>
      <c r="M264" s="121">
        <v>38</v>
      </c>
      <c r="N264" s="121">
        <v>45</v>
      </c>
      <c r="O264" s="121"/>
      <c r="P264" s="121">
        <v>12</v>
      </c>
      <c r="Q264" s="121"/>
      <c r="R264" s="121"/>
      <c r="S264" s="121"/>
      <c r="T264" s="121"/>
      <c r="U264" s="121"/>
      <c r="V264" s="121"/>
      <c r="W264" s="121"/>
      <c r="X264" s="121"/>
      <c r="Y264" s="121"/>
      <c r="Z264" s="121">
        <v>35</v>
      </c>
      <c r="AA264" s="121"/>
      <c r="AB264" s="121">
        <v>48</v>
      </c>
      <c r="AC264" s="121"/>
      <c r="AD264" s="121">
        <v>0</v>
      </c>
      <c r="AE264" s="121"/>
      <c r="AF264" s="121">
        <v>0</v>
      </c>
      <c r="AG264" s="121"/>
      <c r="AH264" s="121">
        <v>0</v>
      </c>
      <c r="AI264" s="121"/>
      <c r="AJ264" s="121">
        <v>0</v>
      </c>
      <c r="AK264" s="121"/>
      <c r="AL264" s="121">
        <v>0</v>
      </c>
      <c r="AM264" s="121"/>
      <c r="AN264" s="121">
        <v>1</v>
      </c>
      <c r="AO264" s="577"/>
    </row>
    <row r="265" spans="1:41" customFormat="1" ht="15.75" x14ac:dyDescent="0.25">
      <c r="A265" s="122">
        <v>42786</v>
      </c>
      <c r="B265" s="119" t="s">
        <v>149</v>
      </c>
      <c r="C265" s="119" t="s">
        <v>148</v>
      </c>
      <c r="D265" s="119" t="s">
        <v>145</v>
      </c>
      <c r="E265" s="149">
        <v>2</v>
      </c>
      <c r="F265" s="119" t="s">
        <v>163</v>
      </c>
      <c r="G265" s="124">
        <v>7</v>
      </c>
      <c r="H265" s="123"/>
      <c r="I265" s="123">
        <v>1</v>
      </c>
      <c r="J265" s="123"/>
      <c r="K265" s="123"/>
      <c r="L265" s="123"/>
      <c r="M265" s="121">
        <v>22</v>
      </c>
      <c r="N265" s="121">
        <v>42</v>
      </c>
      <c r="O265" s="121">
        <v>22</v>
      </c>
      <c r="P265" s="121">
        <v>2.2000000000000002</v>
      </c>
      <c r="Q265" s="121">
        <v>0</v>
      </c>
      <c r="R265" s="121"/>
      <c r="S265" s="121"/>
      <c r="T265" s="121"/>
      <c r="U265" s="121"/>
      <c r="V265" s="121"/>
      <c r="W265" s="121"/>
      <c r="X265" s="121"/>
      <c r="Y265" s="121"/>
      <c r="Z265" s="121">
        <v>0</v>
      </c>
      <c r="AA265" s="121"/>
      <c r="AB265" s="121">
        <v>17</v>
      </c>
      <c r="AC265" s="121"/>
      <c r="AD265" s="121">
        <v>0</v>
      </c>
      <c r="AE265" s="121"/>
      <c r="AF265" s="121">
        <v>0</v>
      </c>
      <c r="AG265" s="121"/>
      <c r="AH265" s="121">
        <v>0</v>
      </c>
      <c r="AI265" s="121"/>
      <c r="AJ265" s="121">
        <v>0</v>
      </c>
      <c r="AK265" s="121"/>
      <c r="AL265" s="121">
        <v>0</v>
      </c>
      <c r="AM265" s="121"/>
      <c r="AN265" s="121">
        <v>0</v>
      </c>
      <c r="AO265" s="577"/>
    </row>
    <row r="266" spans="1:41" customFormat="1" ht="15.75" x14ac:dyDescent="0.25">
      <c r="A266" s="122">
        <v>42786</v>
      </c>
      <c r="B266" s="119" t="s">
        <v>149</v>
      </c>
      <c r="C266" s="119" t="s">
        <v>148</v>
      </c>
      <c r="D266" s="119" t="s">
        <v>145</v>
      </c>
      <c r="E266" s="149">
        <v>2</v>
      </c>
      <c r="F266" s="119" t="s">
        <v>203</v>
      </c>
      <c r="G266" s="124">
        <v>7</v>
      </c>
      <c r="H266" s="123"/>
      <c r="I266" s="123">
        <v>1</v>
      </c>
      <c r="J266" s="123"/>
      <c r="K266" s="123"/>
      <c r="L266" s="123"/>
      <c r="M266" s="121">
        <v>41</v>
      </c>
      <c r="N266" s="121">
        <v>11</v>
      </c>
      <c r="O266" s="121"/>
      <c r="P266" s="121">
        <v>0</v>
      </c>
      <c r="Q266" s="121">
        <v>0</v>
      </c>
      <c r="R266" s="121">
        <v>0</v>
      </c>
      <c r="S266" s="121"/>
      <c r="T266" s="121"/>
      <c r="U266" s="121"/>
      <c r="V266" s="121"/>
      <c r="W266" s="121"/>
      <c r="X266" s="121"/>
      <c r="Y266" s="121"/>
      <c r="Z266" s="121">
        <v>7</v>
      </c>
      <c r="AA266" s="121"/>
      <c r="AB266" s="121">
        <v>36</v>
      </c>
      <c r="AC266" s="121"/>
      <c r="AD266" s="121">
        <v>0</v>
      </c>
      <c r="AE266" s="121"/>
      <c r="AF266" s="121">
        <v>0</v>
      </c>
      <c r="AG266" s="121"/>
      <c r="AH266" s="121">
        <v>0</v>
      </c>
      <c r="AI266" s="121"/>
      <c r="AJ266" s="121">
        <v>0</v>
      </c>
      <c r="AK266" s="121"/>
      <c r="AL266" s="121">
        <v>0</v>
      </c>
      <c r="AM266" s="121"/>
      <c r="AN266" s="121">
        <v>0</v>
      </c>
      <c r="AO266" s="577"/>
    </row>
    <row r="267" spans="1:41" customFormat="1" ht="15.75" x14ac:dyDescent="0.25">
      <c r="A267" s="122">
        <v>42786</v>
      </c>
      <c r="B267" s="119" t="s">
        <v>149</v>
      </c>
      <c r="C267" s="119" t="s">
        <v>148</v>
      </c>
      <c r="D267" s="119" t="s">
        <v>145</v>
      </c>
      <c r="E267" s="149">
        <v>2</v>
      </c>
      <c r="F267" s="119" t="s">
        <v>194</v>
      </c>
      <c r="G267" s="124">
        <v>7</v>
      </c>
      <c r="H267" s="123"/>
      <c r="I267" s="123">
        <v>1</v>
      </c>
      <c r="J267" s="123"/>
      <c r="K267" s="123"/>
      <c r="L267" s="123"/>
      <c r="M267" s="121">
        <v>32</v>
      </c>
      <c r="N267" s="121">
        <v>45</v>
      </c>
      <c r="O267" s="121"/>
      <c r="P267" s="121">
        <v>3.8</v>
      </c>
      <c r="Q267" s="121">
        <v>0</v>
      </c>
      <c r="R267" s="121"/>
      <c r="S267" s="121"/>
      <c r="T267" s="121"/>
      <c r="U267" s="121"/>
      <c r="V267" s="121"/>
      <c r="W267" s="121"/>
      <c r="X267" s="121"/>
      <c r="Y267" s="121"/>
      <c r="Z267" s="121">
        <v>12</v>
      </c>
      <c r="AA267" s="121"/>
      <c r="AB267" s="121">
        <v>48</v>
      </c>
      <c r="AC267" s="121"/>
      <c r="AD267" s="121">
        <v>1</v>
      </c>
      <c r="AE267" s="121"/>
      <c r="AF267" s="121">
        <v>1</v>
      </c>
      <c r="AG267" s="121"/>
      <c r="AH267" s="121">
        <v>0</v>
      </c>
      <c r="AI267" s="121"/>
      <c r="AJ267" s="121">
        <v>0</v>
      </c>
      <c r="AK267" s="121"/>
      <c r="AL267" s="121">
        <v>0</v>
      </c>
      <c r="AM267" s="121"/>
      <c r="AN267" s="121">
        <v>4</v>
      </c>
      <c r="AO267" s="577"/>
    </row>
    <row r="268" spans="1:41" customFormat="1" ht="15.75" x14ac:dyDescent="0.25">
      <c r="A268" s="122">
        <v>42786</v>
      </c>
      <c r="B268" s="119" t="s">
        <v>149</v>
      </c>
      <c r="C268" s="119" t="s">
        <v>148</v>
      </c>
      <c r="D268" s="119" t="s">
        <v>145</v>
      </c>
      <c r="E268" s="149">
        <v>2</v>
      </c>
      <c r="F268" s="119" t="s">
        <v>166</v>
      </c>
      <c r="G268" s="124">
        <v>7</v>
      </c>
      <c r="H268" s="123"/>
      <c r="I268" s="123">
        <v>1</v>
      </c>
      <c r="J268" s="123"/>
      <c r="K268" s="123"/>
      <c r="L268" s="123"/>
      <c r="M268" s="121">
        <v>34</v>
      </c>
      <c r="N268" s="121">
        <v>21</v>
      </c>
      <c r="O268" s="121"/>
      <c r="P268" s="121">
        <v>0</v>
      </c>
      <c r="Q268" s="121">
        <v>0</v>
      </c>
      <c r="R268" s="121"/>
      <c r="S268" s="121"/>
      <c r="T268" s="121"/>
      <c r="U268" s="121"/>
      <c r="V268" s="121"/>
      <c r="W268" s="121"/>
      <c r="X268" s="121"/>
      <c r="Y268" s="121"/>
      <c r="Z268" s="121">
        <v>2</v>
      </c>
      <c r="AA268" s="121"/>
      <c r="AB268" s="121">
        <v>25</v>
      </c>
      <c r="AC268" s="121"/>
      <c r="AD268" s="121">
        <v>0</v>
      </c>
      <c r="AE268" s="121"/>
      <c r="AF268" s="121">
        <v>0</v>
      </c>
      <c r="AG268" s="121"/>
      <c r="AH268" s="121">
        <v>0</v>
      </c>
      <c r="AI268" s="121"/>
      <c r="AJ268" s="121">
        <v>0</v>
      </c>
      <c r="AK268" s="121"/>
      <c r="AL268" s="121">
        <v>0</v>
      </c>
      <c r="AM268" s="121"/>
      <c r="AN268" s="121">
        <v>12</v>
      </c>
      <c r="AO268" s="577"/>
    </row>
    <row r="269" spans="1:41" customFormat="1" ht="15.75" x14ac:dyDescent="0.25">
      <c r="A269" s="122">
        <v>42786</v>
      </c>
      <c r="B269" s="119" t="s">
        <v>149</v>
      </c>
      <c r="C269" s="119" t="s">
        <v>148</v>
      </c>
      <c r="D269" s="119" t="s">
        <v>145</v>
      </c>
      <c r="E269" s="149">
        <v>2</v>
      </c>
      <c r="F269" s="119" t="s">
        <v>204</v>
      </c>
      <c r="G269" s="124">
        <v>7</v>
      </c>
      <c r="H269" s="123"/>
      <c r="I269" s="123">
        <v>1</v>
      </c>
      <c r="J269" s="123"/>
      <c r="K269" s="123"/>
      <c r="L269" s="123"/>
      <c r="M269" s="121">
        <v>32</v>
      </c>
      <c r="N269" s="121">
        <v>21</v>
      </c>
      <c r="O269" s="121"/>
      <c r="P269" s="121">
        <v>0</v>
      </c>
      <c r="Q269" s="121">
        <v>0</v>
      </c>
      <c r="R269" s="121">
        <v>0</v>
      </c>
      <c r="S269" s="121"/>
      <c r="T269" s="121"/>
      <c r="U269" s="121"/>
      <c r="V269" s="121"/>
      <c r="W269" s="121"/>
      <c r="X269" s="121"/>
      <c r="Y269" s="121"/>
      <c r="Z269" s="121">
        <v>17</v>
      </c>
      <c r="AA269" s="121"/>
      <c r="AB269" s="121">
        <v>10</v>
      </c>
      <c r="AC269" s="121"/>
      <c r="AD269" s="121">
        <v>0</v>
      </c>
      <c r="AE269" s="121"/>
      <c r="AF269" s="121">
        <v>0</v>
      </c>
      <c r="AG269" s="121"/>
      <c r="AH269" s="121">
        <v>0</v>
      </c>
      <c r="AI269" s="121"/>
      <c r="AJ269" s="121">
        <v>0</v>
      </c>
      <c r="AK269" s="121"/>
      <c r="AL269" s="121">
        <v>0</v>
      </c>
      <c r="AM269" s="121"/>
      <c r="AN269" s="121">
        <v>1</v>
      </c>
      <c r="AO269" s="577"/>
    </row>
    <row r="270" spans="1:41" customFormat="1" ht="15.75" x14ac:dyDescent="0.25">
      <c r="A270" s="122">
        <v>42786</v>
      </c>
      <c r="B270" s="119" t="s">
        <v>149</v>
      </c>
      <c r="C270" s="119" t="s">
        <v>148</v>
      </c>
      <c r="D270" s="119" t="s">
        <v>145</v>
      </c>
      <c r="E270" s="149">
        <v>2</v>
      </c>
      <c r="F270" s="119" t="s">
        <v>196</v>
      </c>
      <c r="G270" s="124">
        <v>7</v>
      </c>
      <c r="H270" s="123"/>
      <c r="I270" s="123">
        <v>1</v>
      </c>
      <c r="J270" s="123"/>
      <c r="K270" s="123"/>
      <c r="L270" s="123"/>
      <c r="M270" s="121">
        <v>14</v>
      </c>
      <c r="N270" s="121">
        <v>39</v>
      </c>
      <c r="O270" s="121">
        <v>14</v>
      </c>
      <c r="P270" s="121">
        <v>2</v>
      </c>
      <c r="Q270" s="121">
        <v>0</v>
      </c>
      <c r="R270" s="121"/>
      <c r="S270" s="121"/>
      <c r="T270" s="121"/>
      <c r="U270" s="121"/>
      <c r="V270" s="121"/>
      <c r="W270" s="121"/>
      <c r="X270" s="121"/>
      <c r="Y270" s="121"/>
      <c r="Z270" s="121">
        <v>3</v>
      </c>
      <c r="AA270" s="121"/>
      <c r="AB270" s="121">
        <v>7</v>
      </c>
      <c r="AC270" s="121"/>
      <c r="AD270" s="121">
        <v>3</v>
      </c>
      <c r="AE270" s="121"/>
      <c r="AF270" s="121">
        <v>0</v>
      </c>
      <c r="AG270" s="121"/>
      <c r="AH270" s="121">
        <v>1</v>
      </c>
      <c r="AI270" s="121"/>
      <c r="AJ270" s="121">
        <v>0</v>
      </c>
      <c r="AK270" s="121"/>
      <c r="AL270" s="121">
        <v>0</v>
      </c>
      <c r="AM270" s="121"/>
      <c r="AN270" s="121">
        <v>0</v>
      </c>
      <c r="AO270" s="577"/>
    </row>
    <row r="271" spans="1:41" customFormat="1" ht="15.75" x14ac:dyDescent="0.25">
      <c r="A271" s="122">
        <v>42786</v>
      </c>
      <c r="B271" s="119" t="s">
        <v>149</v>
      </c>
      <c r="C271" s="119" t="s">
        <v>148</v>
      </c>
      <c r="D271" s="119" t="s">
        <v>145</v>
      </c>
      <c r="E271" s="149">
        <v>2</v>
      </c>
      <c r="F271" s="119" t="s">
        <v>169</v>
      </c>
      <c r="G271" s="124">
        <v>7</v>
      </c>
      <c r="H271" s="123"/>
      <c r="I271" s="123">
        <v>1</v>
      </c>
      <c r="J271" s="123"/>
      <c r="K271" s="123"/>
      <c r="L271" s="123"/>
      <c r="M271" s="121">
        <v>72</v>
      </c>
      <c r="N271" s="121">
        <v>42</v>
      </c>
      <c r="O271" s="121"/>
      <c r="P271" s="121">
        <v>0</v>
      </c>
      <c r="Q271" s="121">
        <v>0</v>
      </c>
      <c r="R271" s="121">
        <v>0</v>
      </c>
      <c r="S271" s="121">
        <v>0</v>
      </c>
      <c r="T271" s="121">
        <v>0</v>
      </c>
      <c r="U271" s="121">
        <v>0</v>
      </c>
      <c r="V271" s="121"/>
      <c r="W271" s="121"/>
      <c r="X271" s="121"/>
      <c r="Y271" s="121"/>
      <c r="Z271" s="121">
        <v>18</v>
      </c>
      <c r="AA271" s="121"/>
      <c r="AB271" s="121">
        <v>38</v>
      </c>
      <c r="AC271" s="121"/>
      <c r="AD271" s="121">
        <v>0</v>
      </c>
      <c r="AE271" s="121"/>
      <c r="AF271" s="121">
        <v>0</v>
      </c>
      <c r="AG271" s="121"/>
      <c r="AH271" s="121">
        <v>0</v>
      </c>
      <c r="AI271" s="121"/>
      <c r="AJ271" s="121">
        <v>0</v>
      </c>
      <c r="AK271" s="121"/>
      <c r="AL271" s="121">
        <v>0</v>
      </c>
      <c r="AM271" s="121"/>
      <c r="AN271" s="121">
        <v>1</v>
      </c>
      <c r="AO271" s="577"/>
    </row>
    <row r="272" spans="1:41" customFormat="1" ht="15.75" x14ac:dyDescent="0.25">
      <c r="A272" s="122">
        <v>42786</v>
      </c>
      <c r="B272" s="119" t="s">
        <v>149</v>
      </c>
      <c r="C272" s="119" t="s">
        <v>148</v>
      </c>
      <c r="D272" s="119" t="s">
        <v>145</v>
      </c>
      <c r="E272" s="149">
        <v>2</v>
      </c>
      <c r="F272" s="119" t="s">
        <v>205</v>
      </c>
      <c r="G272" s="124">
        <v>7</v>
      </c>
      <c r="H272" s="123"/>
      <c r="I272" s="123">
        <v>1</v>
      </c>
      <c r="J272" s="123"/>
      <c r="K272" s="123"/>
      <c r="L272" s="123"/>
      <c r="M272" s="121">
        <v>18</v>
      </c>
      <c r="N272" s="121">
        <v>37</v>
      </c>
      <c r="O272" s="121">
        <v>18</v>
      </c>
      <c r="P272" s="121">
        <v>0</v>
      </c>
      <c r="Q272" s="121"/>
      <c r="R272" s="121"/>
      <c r="S272" s="121"/>
      <c r="T272" s="121"/>
      <c r="U272" s="121"/>
      <c r="V272" s="121"/>
      <c r="W272" s="121"/>
      <c r="X272" s="121"/>
      <c r="Y272" s="121"/>
      <c r="Z272" s="121">
        <v>1</v>
      </c>
      <c r="AA272" s="121"/>
      <c r="AB272" s="121">
        <v>26</v>
      </c>
      <c r="AC272" s="121"/>
      <c r="AD272" s="121">
        <v>0</v>
      </c>
      <c r="AE272" s="121"/>
      <c r="AF272" s="121">
        <v>0</v>
      </c>
      <c r="AG272" s="121"/>
      <c r="AH272" s="121">
        <v>0</v>
      </c>
      <c r="AI272" s="121"/>
      <c r="AJ272" s="121">
        <v>0</v>
      </c>
      <c r="AK272" s="121"/>
      <c r="AL272" s="121">
        <v>0</v>
      </c>
      <c r="AM272" s="121"/>
      <c r="AN272" s="121">
        <v>1</v>
      </c>
      <c r="AO272" s="577"/>
    </row>
    <row r="273" spans="1:41" customFormat="1" ht="15.75" x14ac:dyDescent="0.25">
      <c r="A273" s="122">
        <v>42786</v>
      </c>
      <c r="B273" s="119" t="s">
        <v>149</v>
      </c>
      <c r="C273" s="119" t="s">
        <v>148</v>
      </c>
      <c r="D273" s="119" t="s">
        <v>145</v>
      </c>
      <c r="E273" s="149">
        <v>2</v>
      </c>
      <c r="F273" s="119" t="s">
        <v>198</v>
      </c>
      <c r="G273" s="124">
        <v>7</v>
      </c>
      <c r="H273" s="123"/>
      <c r="I273" s="123">
        <v>1</v>
      </c>
      <c r="J273" s="123"/>
      <c r="K273" s="123"/>
      <c r="L273" s="123"/>
      <c r="M273" s="121">
        <v>53</v>
      </c>
      <c r="N273" s="121">
        <v>117</v>
      </c>
      <c r="O273" s="121"/>
      <c r="P273" s="121">
        <v>0</v>
      </c>
      <c r="Q273" s="121">
        <v>0</v>
      </c>
      <c r="R273" s="121">
        <v>0</v>
      </c>
      <c r="S273" s="121">
        <v>0</v>
      </c>
      <c r="T273" s="121">
        <v>0</v>
      </c>
      <c r="U273" s="121"/>
      <c r="V273" s="121"/>
      <c r="W273" s="121"/>
      <c r="X273" s="121"/>
      <c r="Y273" s="121"/>
      <c r="Z273" s="121">
        <v>6</v>
      </c>
      <c r="AA273" s="121"/>
      <c r="AB273" s="121">
        <v>0</v>
      </c>
      <c r="AC273" s="121"/>
      <c r="AD273" s="121">
        <v>10</v>
      </c>
      <c r="AE273" s="121"/>
      <c r="AF273" s="121">
        <v>0</v>
      </c>
      <c r="AG273" s="121"/>
      <c r="AH273" s="121">
        <v>0</v>
      </c>
      <c r="AI273" s="121"/>
      <c r="AJ273" s="121">
        <v>0</v>
      </c>
      <c r="AK273" s="121"/>
      <c r="AL273" s="121">
        <v>0</v>
      </c>
      <c r="AM273" s="121"/>
      <c r="AN273" s="121">
        <v>12</v>
      </c>
      <c r="AO273" s="577"/>
    </row>
    <row r="274" spans="1:41" customFormat="1" ht="15.75" x14ac:dyDescent="0.25">
      <c r="A274" s="122">
        <v>42786</v>
      </c>
      <c r="B274" s="119" t="s">
        <v>149</v>
      </c>
      <c r="C274" s="119" t="s">
        <v>148</v>
      </c>
      <c r="D274" s="119" t="s">
        <v>145</v>
      </c>
      <c r="E274" s="149">
        <v>2</v>
      </c>
      <c r="F274" s="119" t="s">
        <v>172</v>
      </c>
      <c r="G274" s="124">
        <v>7</v>
      </c>
      <c r="H274" s="123"/>
      <c r="I274" s="123">
        <v>1</v>
      </c>
      <c r="J274" s="123"/>
      <c r="K274" s="123"/>
      <c r="L274" s="123"/>
      <c r="M274" s="121">
        <v>39</v>
      </c>
      <c r="N274" s="121">
        <v>81</v>
      </c>
      <c r="O274" s="121"/>
      <c r="P274" s="121">
        <v>2.5</v>
      </c>
      <c r="Q274" s="121">
        <v>0</v>
      </c>
      <c r="R274" s="121">
        <v>0</v>
      </c>
      <c r="S274" s="121"/>
      <c r="T274" s="121"/>
      <c r="U274" s="121"/>
      <c r="V274" s="121"/>
      <c r="W274" s="121"/>
      <c r="X274" s="121"/>
      <c r="Y274" s="121"/>
      <c r="Z274" s="121">
        <v>10</v>
      </c>
      <c r="AA274" s="121"/>
      <c r="AB274" s="121">
        <v>18</v>
      </c>
      <c r="AC274" s="121"/>
      <c r="AD274" s="121">
        <v>0</v>
      </c>
      <c r="AE274" s="121"/>
      <c r="AF274" s="121">
        <v>0</v>
      </c>
      <c r="AG274" s="121"/>
      <c r="AH274" s="121">
        <v>0</v>
      </c>
      <c r="AI274" s="121"/>
      <c r="AJ274" s="121">
        <v>0</v>
      </c>
      <c r="AK274" s="121"/>
      <c r="AL274" s="121">
        <v>0</v>
      </c>
      <c r="AM274" s="121"/>
      <c r="AN274" s="121">
        <v>3</v>
      </c>
      <c r="AO274" s="577"/>
    </row>
    <row r="275" spans="1:41" customFormat="1" ht="15.75" x14ac:dyDescent="0.25">
      <c r="A275" s="122">
        <v>42786</v>
      </c>
      <c r="B275" s="119" t="s">
        <v>149</v>
      </c>
      <c r="C275" s="119" t="s">
        <v>148</v>
      </c>
      <c r="D275" s="119" t="s">
        <v>146</v>
      </c>
      <c r="E275" s="149">
        <v>2</v>
      </c>
      <c r="F275" s="119" t="s">
        <v>186</v>
      </c>
      <c r="G275" s="124">
        <v>7</v>
      </c>
      <c r="H275" s="123"/>
      <c r="I275" s="123">
        <v>1</v>
      </c>
      <c r="J275" s="123"/>
      <c r="K275" s="123"/>
      <c r="L275" s="123"/>
      <c r="M275" s="121">
        <v>17</v>
      </c>
      <c r="N275" s="121">
        <v>23</v>
      </c>
      <c r="O275" s="121">
        <v>17</v>
      </c>
      <c r="P275" s="121">
        <v>0</v>
      </c>
      <c r="Q275" s="121"/>
      <c r="R275" s="121"/>
      <c r="S275" s="121"/>
      <c r="T275" s="121"/>
      <c r="U275" s="121"/>
      <c r="V275" s="121"/>
      <c r="W275" s="121"/>
      <c r="X275" s="121"/>
      <c r="Y275" s="121"/>
      <c r="Z275" s="121">
        <v>6</v>
      </c>
      <c r="AA275" s="121"/>
      <c r="AB275" s="121">
        <v>7</v>
      </c>
      <c r="AC275" s="121"/>
      <c r="AD275" s="121">
        <v>1</v>
      </c>
      <c r="AE275" s="121"/>
      <c r="AF275" s="121">
        <v>0</v>
      </c>
      <c r="AG275" s="121"/>
      <c r="AH275" s="121">
        <v>0</v>
      </c>
      <c r="AI275" s="121"/>
      <c r="AJ275" s="121">
        <v>0</v>
      </c>
      <c r="AK275" s="121"/>
      <c r="AL275" s="121">
        <v>0</v>
      </c>
      <c r="AM275" s="121"/>
      <c r="AN275" s="121">
        <v>6</v>
      </c>
      <c r="AO275" s="577"/>
    </row>
    <row r="276" spans="1:41" customFormat="1" ht="15.75" x14ac:dyDescent="0.25">
      <c r="A276" s="122">
        <v>42786</v>
      </c>
      <c r="B276" s="119" t="s">
        <v>149</v>
      </c>
      <c r="C276" s="119" t="s">
        <v>148</v>
      </c>
      <c r="D276" s="119" t="s">
        <v>146</v>
      </c>
      <c r="E276" s="149">
        <v>2</v>
      </c>
      <c r="F276" s="119" t="s">
        <v>154</v>
      </c>
      <c r="G276" s="124">
        <v>7</v>
      </c>
      <c r="H276" s="123"/>
      <c r="I276" s="123">
        <v>1</v>
      </c>
      <c r="J276" s="123"/>
      <c r="K276" s="123"/>
      <c r="L276" s="123"/>
      <c r="M276" s="121">
        <v>14</v>
      </c>
      <c r="N276" s="121">
        <v>9</v>
      </c>
      <c r="O276" s="121">
        <v>14</v>
      </c>
      <c r="P276" s="121">
        <v>0</v>
      </c>
      <c r="Q276" s="121">
        <v>0</v>
      </c>
      <c r="R276" s="121"/>
      <c r="S276" s="121"/>
      <c r="T276" s="121"/>
      <c r="U276" s="121"/>
      <c r="V276" s="121"/>
      <c r="W276" s="121"/>
      <c r="X276" s="121"/>
      <c r="Y276" s="121"/>
      <c r="Z276" s="121">
        <v>1</v>
      </c>
      <c r="AA276" s="121"/>
      <c r="AB276" s="121">
        <v>21</v>
      </c>
      <c r="AC276" s="121"/>
      <c r="AD276" s="121">
        <v>1</v>
      </c>
      <c r="AE276" s="121"/>
      <c r="AF276" s="121">
        <v>0</v>
      </c>
      <c r="AG276" s="121"/>
      <c r="AH276" s="121">
        <v>0</v>
      </c>
      <c r="AI276" s="121"/>
      <c r="AJ276" s="121">
        <v>0</v>
      </c>
      <c r="AK276" s="121"/>
      <c r="AL276" s="121">
        <v>0</v>
      </c>
      <c r="AM276" s="121"/>
      <c r="AN276" s="121">
        <v>1</v>
      </c>
      <c r="AO276" s="577"/>
    </row>
    <row r="277" spans="1:41" customFormat="1" ht="15.75" x14ac:dyDescent="0.25">
      <c r="A277" s="122">
        <v>42786</v>
      </c>
      <c r="B277" s="119" t="s">
        <v>149</v>
      </c>
      <c r="C277" s="119" t="s">
        <v>148</v>
      </c>
      <c r="D277" s="119" t="s">
        <v>146</v>
      </c>
      <c r="E277" s="149">
        <v>2</v>
      </c>
      <c r="F277" s="119" t="s">
        <v>200</v>
      </c>
      <c r="G277" s="124">
        <v>7</v>
      </c>
      <c r="H277" s="123"/>
      <c r="I277" s="123">
        <v>1</v>
      </c>
      <c r="J277" s="123"/>
      <c r="K277" s="123"/>
      <c r="L277" s="123"/>
      <c r="M277" s="121">
        <v>26</v>
      </c>
      <c r="N277" s="121">
        <v>164</v>
      </c>
      <c r="O277" s="121"/>
      <c r="P277" s="121"/>
      <c r="Q277" s="121"/>
      <c r="R277" s="121"/>
      <c r="S277" s="121"/>
      <c r="T277" s="121"/>
      <c r="U277" s="121"/>
      <c r="V277" s="121"/>
      <c r="W277" s="121"/>
      <c r="X277" s="121"/>
      <c r="Y277" s="121"/>
      <c r="Z277" s="121">
        <v>83</v>
      </c>
      <c r="AA277" s="121"/>
      <c r="AB277" s="121">
        <v>39</v>
      </c>
      <c r="AC277" s="121"/>
      <c r="AD277" s="121">
        <v>0</v>
      </c>
      <c r="AE277" s="121"/>
      <c r="AF277" s="121">
        <v>1</v>
      </c>
      <c r="AG277" s="121"/>
      <c r="AH277" s="121">
        <v>0</v>
      </c>
      <c r="AI277" s="121"/>
      <c r="AJ277" s="121">
        <v>0</v>
      </c>
      <c r="AK277" s="121"/>
      <c r="AL277" s="121">
        <v>0</v>
      </c>
      <c r="AM277" s="121"/>
      <c r="AN277" s="121">
        <v>9</v>
      </c>
      <c r="AO277" s="577"/>
    </row>
    <row r="278" spans="1:41" customFormat="1" ht="15.75" x14ac:dyDescent="0.25">
      <c r="A278" s="122">
        <v>42786</v>
      </c>
      <c r="B278" s="119" t="s">
        <v>149</v>
      </c>
      <c r="C278" s="119" t="s">
        <v>148</v>
      </c>
      <c r="D278" s="119" t="s">
        <v>146</v>
      </c>
      <c r="E278" s="149">
        <v>2</v>
      </c>
      <c r="F278" s="119" t="s">
        <v>188</v>
      </c>
      <c r="G278" s="124">
        <v>7</v>
      </c>
      <c r="H278" s="123"/>
      <c r="I278" s="123">
        <v>1</v>
      </c>
      <c r="J278" s="123"/>
      <c r="K278" s="123"/>
      <c r="L278" s="123"/>
      <c r="M278" s="121">
        <v>21</v>
      </c>
      <c r="N278" s="121">
        <v>62</v>
      </c>
      <c r="O278" s="121">
        <v>21</v>
      </c>
      <c r="P278" s="121">
        <v>2.5</v>
      </c>
      <c r="Q278" s="121">
        <v>0</v>
      </c>
      <c r="R278" s="121"/>
      <c r="S278" s="121"/>
      <c r="T278" s="121"/>
      <c r="U278" s="121"/>
      <c r="V278" s="121"/>
      <c r="W278" s="121"/>
      <c r="X278" s="121"/>
      <c r="Y278" s="121"/>
      <c r="Z278" s="121">
        <v>13</v>
      </c>
      <c r="AA278" s="121"/>
      <c r="AB278" s="121">
        <v>49</v>
      </c>
      <c r="AC278" s="121"/>
      <c r="AD278" s="121">
        <v>2</v>
      </c>
      <c r="AE278" s="121"/>
      <c r="AF278" s="121">
        <v>0</v>
      </c>
      <c r="AG278" s="121"/>
      <c r="AH278" s="121">
        <v>0</v>
      </c>
      <c r="AI278" s="121"/>
      <c r="AJ278" s="121">
        <v>0</v>
      </c>
      <c r="AK278" s="121"/>
      <c r="AL278" s="121">
        <v>0</v>
      </c>
      <c r="AM278" s="121"/>
      <c r="AN278" s="121">
        <v>1</v>
      </c>
      <c r="AO278" s="577"/>
    </row>
    <row r="279" spans="1:41" customFormat="1" ht="15.75" x14ac:dyDescent="0.25">
      <c r="A279" s="122">
        <v>42786</v>
      </c>
      <c r="B279" s="119" t="s">
        <v>149</v>
      </c>
      <c r="C279" s="119" t="s">
        <v>148</v>
      </c>
      <c r="D279" s="119" t="s">
        <v>146</v>
      </c>
      <c r="E279" s="149">
        <v>2</v>
      </c>
      <c r="F279" s="119" t="s">
        <v>157</v>
      </c>
      <c r="G279" s="124">
        <v>7</v>
      </c>
      <c r="H279" s="123"/>
      <c r="I279" s="123">
        <v>1</v>
      </c>
      <c r="J279" s="123"/>
      <c r="K279" s="123"/>
      <c r="L279" s="123"/>
      <c r="M279" s="121">
        <v>20</v>
      </c>
      <c r="N279" s="121">
        <v>8</v>
      </c>
      <c r="O279" s="121">
        <v>20</v>
      </c>
      <c r="P279" s="121">
        <v>0</v>
      </c>
      <c r="Q279" s="121"/>
      <c r="R279" s="121"/>
      <c r="S279" s="121"/>
      <c r="T279" s="121"/>
      <c r="U279" s="121"/>
      <c r="V279" s="121"/>
      <c r="W279" s="121"/>
      <c r="X279" s="121"/>
      <c r="Y279" s="121"/>
      <c r="Z279" s="121">
        <v>13</v>
      </c>
      <c r="AA279" s="121"/>
      <c r="AB279" s="121">
        <v>9</v>
      </c>
      <c r="AC279" s="121"/>
      <c r="AD279" s="121">
        <v>1</v>
      </c>
      <c r="AE279" s="121"/>
      <c r="AF279" s="121">
        <v>0</v>
      </c>
      <c r="AG279" s="121"/>
      <c r="AH279" s="121">
        <v>0</v>
      </c>
      <c r="AI279" s="121"/>
      <c r="AJ279" s="121">
        <v>0</v>
      </c>
      <c r="AK279" s="121"/>
      <c r="AL279" s="121">
        <v>0</v>
      </c>
      <c r="AM279" s="121"/>
      <c r="AN279" s="121">
        <v>1</v>
      </c>
      <c r="AO279" s="577"/>
    </row>
    <row r="280" spans="1:41" customFormat="1" ht="15.75" x14ac:dyDescent="0.25">
      <c r="A280" s="122">
        <v>42786</v>
      </c>
      <c r="B280" s="119" t="s">
        <v>149</v>
      </c>
      <c r="C280" s="119" t="s">
        <v>148</v>
      </c>
      <c r="D280" s="119" t="s">
        <v>146</v>
      </c>
      <c r="E280" s="149">
        <v>2</v>
      </c>
      <c r="F280" s="119" t="s">
        <v>201</v>
      </c>
      <c r="G280" s="124">
        <v>7</v>
      </c>
      <c r="H280" s="123"/>
      <c r="I280" s="123">
        <v>1</v>
      </c>
      <c r="J280" s="123"/>
      <c r="K280" s="123"/>
      <c r="L280" s="123"/>
      <c r="M280" s="121">
        <v>30</v>
      </c>
      <c r="N280" s="121">
        <v>38</v>
      </c>
      <c r="O280" s="121"/>
      <c r="P280" s="121"/>
      <c r="Q280" s="121"/>
      <c r="R280" s="121"/>
      <c r="S280" s="121"/>
      <c r="T280" s="121"/>
      <c r="U280" s="121"/>
      <c r="V280" s="121"/>
      <c r="W280" s="121"/>
      <c r="X280" s="121"/>
      <c r="Y280" s="121"/>
      <c r="Z280" s="121">
        <v>13</v>
      </c>
      <c r="AA280" s="121"/>
      <c r="AB280" s="121">
        <v>27</v>
      </c>
      <c r="AC280" s="121"/>
      <c r="AD280" s="121">
        <v>4</v>
      </c>
      <c r="AE280" s="121"/>
      <c r="AF280" s="121">
        <v>2</v>
      </c>
      <c r="AG280" s="121"/>
      <c r="AH280" s="121">
        <v>0</v>
      </c>
      <c r="AI280" s="121"/>
      <c r="AJ280" s="121">
        <v>0</v>
      </c>
      <c r="AK280" s="121"/>
      <c r="AL280" s="121">
        <v>0</v>
      </c>
      <c r="AM280" s="121"/>
      <c r="AN280" s="121">
        <v>1</v>
      </c>
      <c r="AO280" s="577"/>
    </row>
    <row r="281" spans="1:41" customFormat="1" ht="15.75" x14ac:dyDescent="0.25">
      <c r="A281" s="122">
        <v>42786</v>
      </c>
      <c r="B281" s="119" t="s">
        <v>149</v>
      </c>
      <c r="C281" s="119" t="s">
        <v>148</v>
      </c>
      <c r="D281" s="119" t="s">
        <v>146</v>
      </c>
      <c r="E281" s="149">
        <v>2</v>
      </c>
      <c r="F281" s="119" t="s">
        <v>190</v>
      </c>
      <c r="G281" s="124">
        <v>7</v>
      </c>
      <c r="H281" s="123"/>
      <c r="I281" s="123">
        <v>1</v>
      </c>
      <c r="J281" s="123"/>
      <c r="K281" s="123"/>
      <c r="L281" s="123"/>
      <c r="M281" s="121">
        <v>39</v>
      </c>
      <c r="N281" s="121">
        <v>48</v>
      </c>
      <c r="O281" s="121"/>
      <c r="P281" s="121">
        <v>0</v>
      </c>
      <c r="Q281" s="121">
        <v>0</v>
      </c>
      <c r="R281" s="121">
        <v>0</v>
      </c>
      <c r="S281" s="121"/>
      <c r="T281" s="121"/>
      <c r="U281" s="121"/>
      <c r="V281" s="121"/>
      <c r="W281" s="121"/>
      <c r="X281" s="121"/>
      <c r="Y281" s="121"/>
      <c r="Z281" s="121">
        <v>2</v>
      </c>
      <c r="AA281" s="121"/>
      <c r="AB281" s="121">
        <v>15</v>
      </c>
      <c r="AC281" s="121"/>
      <c r="AD281" s="121">
        <v>1</v>
      </c>
      <c r="AE281" s="121"/>
      <c r="AF281" s="121">
        <v>0</v>
      </c>
      <c r="AG281" s="121"/>
      <c r="AH281" s="121">
        <v>0</v>
      </c>
      <c r="AI281" s="121"/>
      <c r="AJ281" s="121">
        <v>0</v>
      </c>
      <c r="AK281" s="121"/>
      <c r="AL281" s="121">
        <v>0</v>
      </c>
      <c r="AM281" s="121"/>
      <c r="AN281" s="121">
        <v>0</v>
      </c>
      <c r="AO281" s="577"/>
    </row>
    <row r="282" spans="1:41" customFormat="1" ht="15.75" x14ac:dyDescent="0.25">
      <c r="A282" s="122">
        <v>42786</v>
      </c>
      <c r="B282" s="119" t="s">
        <v>149</v>
      </c>
      <c r="C282" s="119" t="s">
        <v>148</v>
      </c>
      <c r="D282" s="119" t="s">
        <v>146</v>
      </c>
      <c r="E282" s="149">
        <v>2</v>
      </c>
      <c r="F282" s="119" t="s">
        <v>160</v>
      </c>
      <c r="G282" s="124">
        <v>7</v>
      </c>
      <c r="H282" s="123"/>
      <c r="I282" s="123">
        <v>1</v>
      </c>
      <c r="J282" s="123"/>
      <c r="K282" s="123"/>
      <c r="L282" s="123"/>
      <c r="M282" s="121">
        <v>47</v>
      </c>
      <c r="N282" s="121">
        <v>53</v>
      </c>
      <c r="O282" s="121"/>
      <c r="P282" s="121">
        <v>7</v>
      </c>
      <c r="Q282" s="121">
        <v>0</v>
      </c>
      <c r="R282" s="121">
        <v>0</v>
      </c>
      <c r="S282" s="121">
        <v>0</v>
      </c>
      <c r="T282" s="121"/>
      <c r="U282" s="121"/>
      <c r="V282" s="121"/>
      <c r="W282" s="121"/>
      <c r="X282" s="121"/>
      <c r="Y282" s="121"/>
      <c r="Z282" s="121">
        <v>15</v>
      </c>
      <c r="AA282" s="121"/>
      <c r="AB282" s="121">
        <v>37</v>
      </c>
      <c r="AC282" s="121"/>
      <c r="AD282" s="121">
        <v>0</v>
      </c>
      <c r="AE282" s="121"/>
      <c r="AF282" s="121">
        <v>0</v>
      </c>
      <c r="AG282" s="121"/>
      <c r="AH282" s="121">
        <v>0</v>
      </c>
      <c r="AI282" s="121"/>
      <c r="AJ282" s="121">
        <v>0</v>
      </c>
      <c r="AK282" s="121"/>
      <c r="AL282" s="121">
        <v>0</v>
      </c>
      <c r="AM282" s="121"/>
      <c r="AN282" s="121">
        <v>17</v>
      </c>
      <c r="AO282" s="577"/>
    </row>
    <row r="283" spans="1:41" customFormat="1" ht="15.75" x14ac:dyDescent="0.25">
      <c r="A283" s="122">
        <v>42786</v>
      </c>
      <c r="B283" s="119" t="s">
        <v>149</v>
      </c>
      <c r="C283" s="119" t="s">
        <v>148</v>
      </c>
      <c r="D283" s="119" t="s">
        <v>146</v>
      </c>
      <c r="E283" s="149">
        <v>2</v>
      </c>
      <c r="F283" s="119" t="s">
        <v>202</v>
      </c>
      <c r="G283" s="124">
        <v>7</v>
      </c>
      <c r="H283" s="123"/>
      <c r="I283" s="123">
        <v>1</v>
      </c>
      <c r="J283" s="123"/>
      <c r="K283" s="123"/>
      <c r="L283" s="123"/>
      <c r="M283" s="121">
        <v>71</v>
      </c>
      <c r="N283" s="121">
        <v>20</v>
      </c>
      <c r="O283" s="121"/>
      <c r="P283" s="121">
        <v>6</v>
      </c>
      <c r="Q283" s="121">
        <v>0</v>
      </c>
      <c r="R283" s="121">
        <v>0</v>
      </c>
      <c r="S283" s="121">
        <v>0</v>
      </c>
      <c r="T283" s="121">
        <v>0</v>
      </c>
      <c r="U283" s="121">
        <v>0</v>
      </c>
      <c r="V283" s="121">
        <v>0</v>
      </c>
      <c r="W283" s="121">
        <v>0</v>
      </c>
      <c r="X283" s="121">
        <v>0</v>
      </c>
      <c r="Y283" s="121"/>
      <c r="Z283" s="121">
        <v>5</v>
      </c>
      <c r="AA283" s="121"/>
      <c r="AB283" s="121">
        <v>26</v>
      </c>
      <c r="AC283" s="121"/>
      <c r="AD283" s="121">
        <v>1</v>
      </c>
      <c r="AE283" s="121"/>
      <c r="AF283" s="121">
        <v>0</v>
      </c>
      <c r="AG283" s="121"/>
      <c r="AH283" s="121">
        <v>0</v>
      </c>
      <c r="AI283" s="121"/>
      <c r="AJ283" s="121">
        <v>0</v>
      </c>
      <c r="AK283" s="121"/>
      <c r="AL283" s="121">
        <v>0</v>
      </c>
      <c r="AM283" s="121"/>
      <c r="AN283" s="121">
        <v>3</v>
      </c>
      <c r="AO283" s="577"/>
    </row>
    <row r="284" spans="1:41" customFormat="1" ht="15.75" x14ac:dyDescent="0.25">
      <c r="A284" s="122">
        <v>42786</v>
      </c>
      <c r="B284" s="119" t="s">
        <v>149</v>
      </c>
      <c r="C284" s="119" t="s">
        <v>148</v>
      </c>
      <c r="D284" s="126" t="s">
        <v>146</v>
      </c>
      <c r="E284" s="149">
        <v>2</v>
      </c>
      <c r="F284" s="119" t="s">
        <v>192</v>
      </c>
      <c r="G284" s="124">
        <v>7</v>
      </c>
      <c r="H284" s="123"/>
      <c r="I284" s="123">
        <v>1</v>
      </c>
      <c r="J284" s="123"/>
      <c r="K284" s="123"/>
      <c r="L284" s="123"/>
      <c r="M284" s="121">
        <v>38</v>
      </c>
      <c r="N284" s="121">
        <v>45</v>
      </c>
      <c r="O284" s="121"/>
      <c r="P284" s="121">
        <v>12</v>
      </c>
      <c r="Q284" s="121"/>
      <c r="R284" s="121"/>
      <c r="S284" s="121"/>
      <c r="T284" s="121"/>
      <c r="U284" s="121"/>
      <c r="V284" s="121"/>
      <c r="W284" s="121"/>
      <c r="X284" s="121"/>
      <c r="Y284" s="121"/>
      <c r="Z284" s="121">
        <v>35</v>
      </c>
      <c r="AA284" s="121"/>
      <c r="AB284" s="121">
        <v>48</v>
      </c>
      <c r="AC284" s="121"/>
      <c r="AD284" s="121">
        <v>0</v>
      </c>
      <c r="AE284" s="121"/>
      <c r="AF284" s="121">
        <v>0</v>
      </c>
      <c r="AG284" s="121"/>
      <c r="AH284" s="121">
        <v>0</v>
      </c>
      <c r="AI284" s="121"/>
      <c r="AJ284" s="121">
        <v>0</v>
      </c>
      <c r="AK284" s="121"/>
      <c r="AL284" s="121">
        <v>0</v>
      </c>
      <c r="AM284" s="121"/>
      <c r="AN284" s="121">
        <v>1</v>
      </c>
      <c r="AO284" s="577"/>
    </row>
    <row r="285" spans="1:41" customFormat="1" ht="15.75" x14ac:dyDescent="0.25">
      <c r="A285" s="122">
        <v>42786</v>
      </c>
      <c r="B285" s="119" t="s">
        <v>149</v>
      </c>
      <c r="C285" s="119" t="s">
        <v>148</v>
      </c>
      <c r="D285" s="126" t="s">
        <v>146</v>
      </c>
      <c r="E285" s="149">
        <v>2</v>
      </c>
      <c r="F285" s="119" t="s">
        <v>163</v>
      </c>
      <c r="G285" s="124">
        <v>7</v>
      </c>
      <c r="H285" s="123"/>
      <c r="I285" s="123">
        <v>1</v>
      </c>
      <c r="J285" s="123"/>
      <c r="K285" s="123"/>
      <c r="L285" s="123"/>
      <c r="M285" s="121">
        <v>51</v>
      </c>
      <c r="N285" s="121">
        <v>59</v>
      </c>
      <c r="O285" s="121"/>
      <c r="P285" s="121">
        <v>0</v>
      </c>
      <c r="Q285" s="121">
        <v>0</v>
      </c>
      <c r="R285" s="121">
        <v>0</v>
      </c>
      <c r="S285" s="121">
        <v>0</v>
      </c>
      <c r="T285" s="121"/>
      <c r="U285" s="121"/>
      <c r="V285" s="121"/>
      <c r="W285" s="121"/>
      <c r="X285" s="121"/>
      <c r="Y285" s="121"/>
      <c r="Z285" s="121">
        <v>8</v>
      </c>
      <c r="AA285" s="121"/>
      <c r="AB285" s="121">
        <v>50</v>
      </c>
      <c r="AC285" s="121"/>
      <c r="AD285" s="121">
        <v>2</v>
      </c>
      <c r="AE285" s="121"/>
      <c r="AF285" s="121">
        <v>0</v>
      </c>
      <c r="AG285" s="121"/>
      <c r="AH285" s="121">
        <v>0</v>
      </c>
      <c r="AI285" s="121"/>
      <c r="AJ285" s="121">
        <v>0</v>
      </c>
      <c r="AK285" s="121"/>
      <c r="AL285" s="121">
        <v>0</v>
      </c>
      <c r="AM285" s="121"/>
      <c r="AN285" s="121">
        <v>5</v>
      </c>
      <c r="AO285" s="577"/>
    </row>
    <row r="286" spans="1:41" customFormat="1" ht="15.75" x14ac:dyDescent="0.25">
      <c r="A286" s="122">
        <v>42786</v>
      </c>
      <c r="B286" s="119" t="s">
        <v>149</v>
      </c>
      <c r="C286" s="119" t="s">
        <v>148</v>
      </c>
      <c r="D286" s="119" t="s">
        <v>146</v>
      </c>
      <c r="E286" s="149">
        <v>2</v>
      </c>
      <c r="F286" s="119" t="s">
        <v>203</v>
      </c>
      <c r="G286" s="124">
        <v>7</v>
      </c>
      <c r="H286" s="123"/>
      <c r="I286" s="123">
        <v>1</v>
      </c>
      <c r="J286" s="123"/>
      <c r="K286" s="123"/>
      <c r="L286" s="123"/>
      <c r="M286" s="121">
        <v>6</v>
      </c>
      <c r="N286" s="121">
        <v>62</v>
      </c>
      <c r="O286" s="121"/>
      <c r="P286" s="121"/>
      <c r="Q286" s="121"/>
      <c r="R286" s="121"/>
      <c r="S286" s="121"/>
      <c r="T286" s="121"/>
      <c r="U286" s="121"/>
      <c r="V286" s="121"/>
      <c r="W286" s="121"/>
      <c r="X286" s="121"/>
      <c r="Y286" s="121"/>
      <c r="Z286" s="121">
        <v>0</v>
      </c>
      <c r="AA286" s="121"/>
      <c r="AB286" s="121">
        <v>11</v>
      </c>
      <c r="AC286" s="121"/>
      <c r="AD286" s="121">
        <v>0</v>
      </c>
      <c r="AE286" s="121"/>
      <c r="AF286" s="121">
        <v>0</v>
      </c>
      <c r="AG286" s="121"/>
      <c r="AH286" s="121">
        <v>0</v>
      </c>
      <c r="AI286" s="121"/>
      <c r="AJ286" s="121">
        <v>0</v>
      </c>
      <c r="AK286" s="121"/>
      <c r="AL286" s="121">
        <v>0</v>
      </c>
      <c r="AM286" s="121"/>
      <c r="AN286" s="121">
        <v>0</v>
      </c>
      <c r="AO286" s="577"/>
    </row>
    <row r="287" spans="1:41" customFormat="1" ht="15.75" x14ac:dyDescent="0.25">
      <c r="A287" s="122">
        <v>42786</v>
      </c>
      <c r="B287" s="119" t="s">
        <v>149</v>
      </c>
      <c r="C287" s="119" t="s">
        <v>148</v>
      </c>
      <c r="D287" s="119" t="s">
        <v>146</v>
      </c>
      <c r="E287" s="149">
        <v>2</v>
      </c>
      <c r="F287" s="119" t="s">
        <v>194</v>
      </c>
      <c r="G287" s="124">
        <v>7</v>
      </c>
      <c r="H287" s="123"/>
      <c r="I287" s="123">
        <v>1</v>
      </c>
      <c r="J287" s="123"/>
      <c r="K287" s="123"/>
      <c r="L287" s="123"/>
      <c r="M287" s="121">
        <v>27</v>
      </c>
      <c r="N287" s="121">
        <v>8</v>
      </c>
      <c r="O287" s="121"/>
      <c r="P287" s="121">
        <v>0</v>
      </c>
      <c r="Q287" s="121">
        <v>0</v>
      </c>
      <c r="R287" s="121">
        <v>0</v>
      </c>
      <c r="S287" s="121">
        <v>0</v>
      </c>
      <c r="T287" s="121"/>
      <c r="U287" s="121"/>
      <c r="V287" s="121"/>
      <c r="W287" s="121"/>
      <c r="X287" s="121"/>
      <c r="Y287" s="121"/>
      <c r="Z287" s="121">
        <v>0</v>
      </c>
      <c r="AA287" s="121"/>
      <c r="AB287" s="121">
        <v>10</v>
      </c>
      <c r="AC287" s="121"/>
      <c r="AD287" s="121">
        <v>0</v>
      </c>
      <c r="AE287" s="121"/>
      <c r="AF287" s="121">
        <v>1</v>
      </c>
      <c r="AG287" s="121"/>
      <c r="AH287" s="121">
        <v>0</v>
      </c>
      <c r="AI287" s="121"/>
      <c r="AJ287" s="121">
        <v>0</v>
      </c>
      <c r="AK287" s="121"/>
      <c r="AL287" s="121">
        <v>0</v>
      </c>
      <c r="AM287" s="121"/>
      <c r="AN287" s="121">
        <v>0</v>
      </c>
      <c r="AO287" s="577"/>
    </row>
    <row r="288" spans="1:41" customFormat="1" ht="15.75" x14ac:dyDescent="0.25">
      <c r="A288" s="122">
        <v>42786</v>
      </c>
      <c r="B288" s="119" t="s">
        <v>149</v>
      </c>
      <c r="C288" s="119" t="s">
        <v>148</v>
      </c>
      <c r="D288" s="119" t="s">
        <v>146</v>
      </c>
      <c r="E288" s="149">
        <v>2</v>
      </c>
      <c r="F288" s="119" t="s">
        <v>166</v>
      </c>
      <c r="G288" s="124">
        <v>7</v>
      </c>
      <c r="H288" s="123"/>
      <c r="I288" s="123">
        <v>1</v>
      </c>
      <c r="J288" s="123"/>
      <c r="K288" s="123"/>
      <c r="L288" s="123"/>
      <c r="M288" s="121">
        <v>3</v>
      </c>
      <c r="N288" s="121">
        <v>34</v>
      </c>
      <c r="O288" s="121">
        <v>3</v>
      </c>
      <c r="P288" s="121"/>
      <c r="Q288" s="121"/>
      <c r="R288" s="121"/>
      <c r="S288" s="121"/>
      <c r="T288" s="121"/>
      <c r="U288" s="121"/>
      <c r="V288" s="121"/>
      <c r="W288" s="121"/>
      <c r="X288" s="121"/>
      <c r="Y288" s="121"/>
      <c r="Z288" s="121">
        <v>0</v>
      </c>
      <c r="AA288" s="121"/>
      <c r="AB288" s="121">
        <v>6</v>
      </c>
      <c r="AC288" s="121"/>
      <c r="AD288" s="121">
        <v>0</v>
      </c>
      <c r="AE288" s="121"/>
      <c r="AF288" s="121">
        <v>1</v>
      </c>
      <c r="AG288" s="121"/>
      <c r="AH288" s="121">
        <v>0</v>
      </c>
      <c r="AI288" s="121"/>
      <c r="AJ288" s="121">
        <v>0</v>
      </c>
      <c r="AK288" s="121"/>
      <c r="AL288" s="121">
        <v>0</v>
      </c>
      <c r="AM288" s="121"/>
      <c r="AN288" s="121">
        <v>1</v>
      </c>
      <c r="AO288" s="577"/>
    </row>
    <row r="289" spans="1:41" customFormat="1" ht="15.75" x14ac:dyDescent="0.25">
      <c r="A289" s="122">
        <v>42786</v>
      </c>
      <c r="B289" s="119" t="s">
        <v>149</v>
      </c>
      <c r="C289" s="119" t="s">
        <v>148</v>
      </c>
      <c r="D289" s="119" t="s">
        <v>146</v>
      </c>
      <c r="E289" s="149">
        <v>2</v>
      </c>
      <c r="F289" s="119" t="s">
        <v>204</v>
      </c>
      <c r="G289" s="124">
        <v>7</v>
      </c>
      <c r="H289" s="123"/>
      <c r="I289" s="123">
        <v>1</v>
      </c>
      <c r="J289" s="123"/>
      <c r="K289" s="123"/>
      <c r="L289" s="123"/>
      <c r="M289" s="121">
        <v>86</v>
      </c>
      <c r="N289" s="121">
        <v>65</v>
      </c>
      <c r="O289" s="121"/>
      <c r="P289" s="121">
        <v>6</v>
      </c>
      <c r="Q289" s="121">
        <v>0</v>
      </c>
      <c r="R289" s="121">
        <v>0</v>
      </c>
      <c r="S289" s="121">
        <v>0</v>
      </c>
      <c r="T289" s="121">
        <v>0</v>
      </c>
      <c r="U289" s="121">
        <v>0</v>
      </c>
      <c r="V289" s="121"/>
      <c r="W289" s="121"/>
      <c r="X289" s="121"/>
      <c r="Y289" s="121"/>
      <c r="Z289" s="121">
        <v>58</v>
      </c>
      <c r="AA289" s="121"/>
      <c r="AB289" s="121">
        <v>45</v>
      </c>
      <c r="AC289" s="121"/>
      <c r="AD289" s="121">
        <v>0</v>
      </c>
      <c r="AE289" s="121"/>
      <c r="AF289" s="121">
        <v>0</v>
      </c>
      <c r="AG289" s="121"/>
      <c r="AH289" s="121">
        <v>0</v>
      </c>
      <c r="AI289" s="121"/>
      <c r="AJ289" s="121">
        <v>0</v>
      </c>
      <c r="AK289" s="121"/>
      <c r="AL289" s="121">
        <v>0</v>
      </c>
      <c r="AM289" s="121"/>
      <c r="AN289" s="121">
        <v>13</v>
      </c>
      <c r="AO289" s="577"/>
    </row>
    <row r="290" spans="1:41" customFormat="1" ht="15.75" x14ac:dyDescent="0.25">
      <c r="A290" s="122">
        <v>42786</v>
      </c>
      <c r="B290" s="119" t="s">
        <v>149</v>
      </c>
      <c r="C290" s="119" t="s">
        <v>148</v>
      </c>
      <c r="D290" s="119" t="s">
        <v>146</v>
      </c>
      <c r="E290" s="149">
        <v>2</v>
      </c>
      <c r="F290" s="119" t="s">
        <v>196</v>
      </c>
      <c r="G290" s="124">
        <v>7</v>
      </c>
      <c r="H290" s="123"/>
      <c r="I290" s="123">
        <v>1</v>
      </c>
      <c r="J290" s="123"/>
      <c r="K290" s="123"/>
      <c r="L290" s="123"/>
      <c r="M290" s="121">
        <v>34</v>
      </c>
      <c r="N290" s="121">
        <v>44</v>
      </c>
      <c r="O290" s="121"/>
      <c r="P290" s="121">
        <v>0</v>
      </c>
      <c r="Q290" s="121">
        <v>0</v>
      </c>
      <c r="R290" s="121">
        <v>0</v>
      </c>
      <c r="S290" s="121">
        <v>0</v>
      </c>
      <c r="T290" s="121">
        <v>0</v>
      </c>
      <c r="U290" s="121">
        <v>0</v>
      </c>
      <c r="V290" s="121">
        <v>0</v>
      </c>
      <c r="W290" s="121"/>
      <c r="X290" s="121"/>
      <c r="Y290" s="121"/>
      <c r="Z290" s="121">
        <v>2</v>
      </c>
      <c r="AA290" s="121"/>
      <c r="AB290" s="121">
        <v>15</v>
      </c>
      <c r="AC290" s="121"/>
      <c r="AD290" s="121">
        <v>0</v>
      </c>
      <c r="AE290" s="121"/>
      <c r="AF290" s="121">
        <v>0</v>
      </c>
      <c r="AG290" s="121"/>
      <c r="AH290" s="121">
        <v>0</v>
      </c>
      <c r="AI290" s="121"/>
      <c r="AJ290" s="121">
        <v>0</v>
      </c>
      <c r="AK290" s="121"/>
      <c r="AL290" s="121">
        <v>0</v>
      </c>
      <c r="AM290" s="121"/>
      <c r="AN290" s="121">
        <v>0</v>
      </c>
      <c r="AO290" s="577"/>
    </row>
    <row r="291" spans="1:41" customFormat="1" ht="15.75" x14ac:dyDescent="0.25">
      <c r="A291" s="122">
        <v>42786</v>
      </c>
      <c r="B291" s="119" t="s">
        <v>149</v>
      </c>
      <c r="C291" s="119" t="s">
        <v>148</v>
      </c>
      <c r="D291" s="119" t="s">
        <v>146</v>
      </c>
      <c r="E291" s="149">
        <v>2</v>
      </c>
      <c r="F291" s="119" t="s">
        <v>169</v>
      </c>
      <c r="G291" s="124">
        <v>7</v>
      </c>
      <c r="H291" s="123"/>
      <c r="I291" s="123">
        <v>1</v>
      </c>
      <c r="J291" s="123"/>
      <c r="K291" s="123"/>
      <c r="L291" s="123"/>
      <c r="M291" s="121">
        <v>27</v>
      </c>
      <c r="N291" s="121">
        <v>30</v>
      </c>
      <c r="O291" s="121"/>
      <c r="P291" s="121">
        <v>0</v>
      </c>
      <c r="Q291" s="121">
        <v>0</v>
      </c>
      <c r="R291" s="121">
        <v>0</v>
      </c>
      <c r="S291" s="121"/>
      <c r="T291" s="121"/>
      <c r="U291" s="121"/>
      <c r="V291" s="121"/>
      <c r="W291" s="121"/>
      <c r="X291" s="121"/>
      <c r="Y291" s="121"/>
      <c r="Z291" s="121">
        <v>2</v>
      </c>
      <c r="AA291" s="121"/>
      <c r="AB291" s="121">
        <v>23</v>
      </c>
      <c r="AC291" s="121"/>
      <c r="AD291" s="121">
        <v>0</v>
      </c>
      <c r="AE291" s="121"/>
      <c r="AF291" s="121">
        <v>1</v>
      </c>
      <c r="AG291" s="121"/>
      <c r="AH291" s="121">
        <v>0</v>
      </c>
      <c r="AI291" s="121"/>
      <c r="AJ291" s="121">
        <v>0</v>
      </c>
      <c r="AK291" s="121"/>
      <c r="AL291" s="121">
        <v>0</v>
      </c>
      <c r="AM291" s="121"/>
      <c r="AN291" s="121">
        <v>5</v>
      </c>
      <c r="AO291" s="577"/>
    </row>
    <row r="292" spans="1:41" customFormat="1" ht="15.75" x14ac:dyDescent="0.25">
      <c r="A292" s="122">
        <v>42786</v>
      </c>
      <c r="B292" s="119" t="s">
        <v>149</v>
      </c>
      <c r="C292" s="119" t="s">
        <v>148</v>
      </c>
      <c r="D292" s="119" t="s">
        <v>146</v>
      </c>
      <c r="E292" s="149">
        <v>2</v>
      </c>
      <c r="F292" s="119" t="s">
        <v>205</v>
      </c>
      <c r="G292" s="124">
        <v>7</v>
      </c>
      <c r="H292" s="123"/>
      <c r="I292" s="123">
        <v>1</v>
      </c>
      <c r="J292" s="123"/>
      <c r="K292" s="123"/>
      <c r="L292" s="123"/>
      <c r="M292" s="121">
        <v>19</v>
      </c>
      <c r="N292" s="121">
        <v>21</v>
      </c>
      <c r="O292" s="121">
        <v>19</v>
      </c>
      <c r="P292" s="121">
        <v>2</v>
      </c>
      <c r="Q292" s="121">
        <v>0</v>
      </c>
      <c r="R292" s="121">
        <v>0</v>
      </c>
      <c r="S292" s="121"/>
      <c r="T292" s="121"/>
      <c r="U292" s="121"/>
      <c r="V292" s="121"/>
      <c r="W292" s="121"/>
      <c r="X292" s="121"/>
      <c r="Y292" s="121"/>
      <c r="Z292" s="121">
        <v>1</v>
      </c>
      <c r="AA292" s="121"/>
      <c r="AB292" s="121">
        <v>26</v>
      </c>
      <c r="AC292" s="121"/>
      <c r="AD292" s="121">
        <v>0</v>
      </c>
      <c r="AE292" s="121"/>
      <c r="AF292" s="121">
        <v>0</v>
      </c>
      <c r="AG292" s="121"/>
      <c r="AH292" s="121">
        <v>0</v>
      </c>
      <c r="AI292" s="121"/>
      <c r="AJ292" s="121">
        <v>0</v>
      </c>
      <c r="AK292" s="121"/>
      <c r="AL292" s="121">
        <v>0</v>
      </c>
      <c r="AM292" s="121"/>
      <c r="AN292" s="121">
        <v>1</v>
      </c>
      <c r="AO292" s="577"/>
    </row>
    <row r="293" spans="1:41" customFormat="1" ht="15.75" x14ac:dyDescent="0.25">
      <c r="A293" s="122">
        <v>42786</v>
      </c>
      <c r="B293" s="119" t="s">
        <v>149</v>
      </c>
      <c r="C293" s="119" t="s">
        <v>148</v>
      </c>
      <c r="D293" s="119" t="s">
        <v>146</v>
      </c>
      <c r="E293" s="149">
        <v>2</v>
      </c>
      <c r="F293" s="119" t="s">
        <v>198</v>
      </c>
      <c r="G293" s="124">
        <v>7</v>
      </c>
      <c r="H293" s="123"/>
      <c r="I293" s="123">
        <v>1</v>
      </c>
      <c r="J293" s="123"/>
      <c r="K293" s="123"/>
      <c r="L293" s="123"/>
      <c r="M293" s="121">
        <v>42</v>
      </c>
      <c r="N293" s="121">
        <v>36</v>
      </c>
      <c r="O293" s="121"/>
      <c r="P293" s="121">
        <v>0</v>
      </c>
      <c r="Q293" s="121"/>
      <c r="R293" s="121"/>
      <c r="S293" s="121"/>
      <c r="T293" s="121"/>
      <c r="U293" s="121"/>
      <c r="V293" s="121"/>
      <c r="W293" s="121"/>
      <c r="X293" s="121"/>
      <c r="Y293" s="121"/>
      <c r="Z293" s="121">
        <v>1</v>
      </c>
      <c r="AA293" s="121"/>
      <c r="AB293" s="121">
        <v>81</v>
      </c>
      <c r="AC293" s="121"/>
      <c r="AD293" s="121">
        <v>0</v>
      </c>
      <c r="AE293" s="121"/>
      <c r="AF293" s="121">
        <v>0</v>
      </c>
      <c r="AG293" s="121"/>
      <c r="AH293" s="121">
        <v>0</v>
      </c>
      <c r="AI293" s="121"/>
      <c r="AJ293" s="121">
        <v>0</v>
      </c>
      <c r="AK293" s="121"/>
      <c r="AL293" s="121">
        <v>0</v>
      </c>
      <c r="AM293" s="121"/>
      <c r="AN293" s="121">
        <v>1</v>
      </c>
      <c r="AO293" s="577"/>
    </row>
    <row r="294" spans="1:41" customFormat="1" ht="16.5" thickBot="1" x14ac:dyDescent="0.3">
      <c r="A294" s="127">
        <v>42786</v>
      </c>
      <c r="B294" s="128" t="s">
        <v>149</v>
      </c>
      <c r="C294" s="128" t="s">
        <v>148</v>
      </c>
      <c r="D294" s="128" t="s">
        <v>146</v>
      </c>
      <c r="E294" s="149">
        <v>2</v>
      </c>
      <c r="F294" s="128" t="s">
        <v>172</v>
      </c>
      <c r="G294" s="130">
        <v>7</v>
      </c>
      <c r="H294" s="129"/>
      <c r="I294" s="129">
        <v>1</v>
      </c>
      <c r="J294" s="129"/>
      <c r="K294" s="129"/>
      <c r="L294" s="129"/>
      <c r="M294" s="568">
        <v>27</v>
      </c>
      <c r="N294" s="568">
        <v>11</v>
      </c>
      <c r="O294" s="568"/>
      <c r="P294" s="568">
        <v>0</v>
      </c>
      <c r="Q294" s="568">
        <v>0</v>
      </c>
      <c r="R294" s="568"/>
      <c r="S294" s="568"/>
      <c r="T294" s="568"/>
      <c r="U294" s="568"/>
      <c r="V294" s="568"/>
      <c r="W294" s="568"/>
      <c r="X294" s="568"/>
      <c r="Y294" s="568"/>
      <c r="Z294" s="568">
        <v>0</v>
      </c>
      <c r="AA294" s="568"/>
      <c r="AB294" s="568">
        <v>0</v>
      </c>
      <c r="AC294" s="568"/>
      <c r="AD294" s="568">
        <v>23</v>
      </c>
      <c r="AE294" s="568"/>
      <c r="AF294" s="568">
        <v>0</v>
      </c>
      <c r="AG294" s="568"/>
      <c r="AH294" s="568">
        <v>0</v>
      </c>
      <c r="AI294" s="568"/>
      <c r="AJ294" s="568">
        <v>0</v>
      </c>
      <c r="AK294" s="568"/>
      <c r="AL294" s="568">
        <v>0</v>
      </c>
      <c r="AM294" s="568"/>
      <c r="AN294" s="568">
        <v>0</v>
      </c>
      <c r="AO294" s="585"/>
    </row>
    <row r="295" spans="1:41" customFormat="1" ht="15.75" x14ac:dyDescent="0.25">
      <c r="A295" s="145">
        <v>42787</v>
      </c>
      <c r="B295" s="146" t="s">
        <v>150</v>
      </c>
      <c r="C295" s="146" t="s">
        <v>148</v>
      </c>
      <c r="D295" s="146" t="s">
        <v>145</v>
      </c>
      <c r="E295" s="150">
        <v>2</v>
      </c>
      <c r="F295" s="146" t="s">
        <v>186</v>
      </c>
      <c r="G295" s="148">
        <v>50</v>
      </c>
      <c r="H295" s="147"/>
      <c r="I295" s="147">
        <v>1</v>
      </c>
      <c r="J295" s="147"/>
      <c r="K295" s="147"/>
      <c r="L295" s="147"/>
      <c r="M295" s="569">
        <v>43</v>
      </c>
      <c r="N295" s="569">
        <v>21</v>
      </c>
      <c r="O295" s="569"/>
      <c r="P295" s="569">
        <v>6</v>
      </c>
      <c r="Q295" s="569">
        <v>0</v>
      </c>
      <c r="R295" s="569"/>
      <c r="S295" s="569"/>
      <c r="T295" s="569"/>
      <c r="U295" s="569"/>
      <c r="V295" s="569"/>
      <c r="W295" s="569"/>
      <c r="X295" s="569"/>
      <c r="Y295" s="569"/>
      <c r="Z295" s="569">
        <v>0</v>
      </c>
      <c r="AA295" s="569"/>
      <c r="AB295" s="569">
        <v>12</v>
      </c>
      <c r="AC295" s="569"/>
      <c r="AD295" s="569">
        <v>0</v>
      </c>
      <c r="AE295" s="569"/>
      <c r="AF295" s="569">
        <v>0</v>
      </c>
      <c r="AG295" s="569"/>
      <c r="AH295" s="569">
        <v>5</v>
      </c>
      <c r="AI295" s="569"/>
      <c r="AJ295" s="569">
        <v>0</v>
      </c>
      <c r="AK295" s="569"/>
      <c r="AL295" s="569">
        <v>0</v>
      </c>
      <c r="AM295" s="569"/>
      <c r="AN295" s="569">
        <v>3</v>
      </c>
      <c r="AO295" s="586"/>
    </row>
    <row r="296" spans="1:41" customFormat="1" ht="15.75" x14ac:dyDescent="0.25">
      <c r="A296" s="135">
        <v>42787</v>
      </c>
      <c r="B296" s="136" t="s">
        <v>150</v>
      </c>
      <c r="C296" s="136" t="s">
        <v>148</v>
      </c>
      <c r="D296" s="136" t="s">
        <v>145</v>
      </c>
      <c r="E296" s="150">
        <v>2</v>
      </c>
      <c r="F296" s="136" t="s">
        <v>154</v>
      </c>
      <c r="G296" s="138">
        <v>50</v>
      </c>
      <c r="H296" s="137"/>
      <c r="I296" s="137">
        <v>1</v>
      </c>
      <c r="J296" s="137"/>
      <c r="K296" s="137"/>
      <c r="L296" s="137"/>
      <c r="M296" s="566">
        <v>67</v>
      </c>
      <c r="N296" s="566">
        <v>7</v>
      </c>
      <c r="O296" s="566"/>
      <c r="P296" s="566">
        <v>0</v>
      </c>
      <c r="Q296" s="566">
        <v>0</v>
      </c>
      <c r="R296" s="566">
        <v>0</v>
      </c>
      <c r="S296" s="566">
        <v>0</v>
      </c>
      <c r="T296" s="566">
        <v>0</v>
      </c>
      <c r="U296" s="566"/>
      <c r="V296" s="566"/>
      <c r="W296" s="566"/>
      <c r="X296" s="566"/>
      <c r="Y296" s="566"/>
      <c r="Z296" s="566">
        <v>0</v>
      </c>
      <c r="AA296" s="566"/>
      <c r="AB296" s="566">
        <v>10</v>
      </c>
      <c r="AC296" s="566"/>
      <c r="AD296" s="566">
        <v>0</v>
      </c>
      <c r="AE296" s="566"/>
      <c r="AF296" s="566">
        <v>4</v>
      </c>
      <c r="AG296" s="566"/>
      <c r="AH296" s="566">
        <v>0</v>
      </c>
      <c r="AI296" s="566"/>
      <c r="AJ296" s="566">
        <v>0</v>
      </c>
      <c r="AK296" s="566"/>
      <c r="AL296" s="566">
        <v>0</v>
      </c>
      <c r="AM296" s="566"/>
      <c r="AN296" s="566">
        <v>1</v>
      </c>
      <c r="AO296" s="583"/>
    </row>
    <row r="297" spans="1:41" customFormat="1" ht="15.75" x14ac:dyDescent="0.25">
      <c r="A297" s="135">
        <v>42787</v>
      </c>
      <c r="B297" s="136" t="s">
        <v>150</v>
      </c>
      <c r="C297" s="136" t="s">
        <v>148</v>
      </c>
      <c r="D297" s="136" t="s">
        <v>145</v>
      </c>
      <c r="E297" s="150">
        <v>2</v>
      </c>
      <c r="F297" s="136" t="s">
        <v>200</v>
      </c>
      <c r="G297" s="138">
        <v>50</v>
      </c>
      <c r="H297" s="137"/>
      <c r="I297" s="137">
        <v>1</v>
      </c>
      <c r="J297" s="137"/>
      <c r="K297" s="137"/>
      <c r="L297" s="137"/>
      <c r="M297" s="566">
        <v>34</v>
      </c>
      <c r="N297" s="566">
        <v>7</v>
      </c>
      <c r="O297" s="566"/>
      <c r="P297" s="566">
        <v>0</v>
      </c>
      <c r="Q297" s="566">
        <v>0</v>
      </c>
      <c r="R297" s="566"/>
      <c r="S297" s="566"/>
      <c r="T297" s="566"/>
      <c r="U297" s="566"/>
      <c r="V297" s="566"/>
      <c r="W297" s="566"/>
      <c r="X297" s="566"/>
      <c r="Y297" s="566"/>
      <c r="Z297" s="566">
        <v>0</v>
      </c>
      <c r="AA297" s="566"/>
      <c r="AB297" s="566">
        <v>42</v>
      </c>
      <c r="AC297" s="566"/>
      <c r="AD297" s="566">
        <v>0</v>
      </c>
      <c r="AE297" s="566"/>
      <c r="AF297" s="566">
        <v>0</v>
      </c>
      <c r="AG297" s="566"/>
      <c r="AH297" s="566">
        <v>0</v>
      </c>
      <c r="AI297" s="566"/>
      <c r="AJ297" s="566">
        <v>0</v>
      </c>
      <c r="AK297" s="566"/>
      <c r="AL297" s="566">
        <v>0</v>
      </c>
      <c r="AM297" s="566"/>
      <c r="AN297" s="566">
        <v>1</v>
      </c>
      <c r="AO297" s="583"/>
    </row>
    <row r="298" spans="1:41" customFormat="1" ht="15.75" x14ac:dyDescent="0.25">
      <c r="A298" s="135">
        <v>42787</v>
      </c>
      <c r="B298" s="136" t="s">
        <v>150</v>
      </c>
      <c r="C298" s="136" t="s">
        <v>148</v>
      </c>
      <c r="D298" s="136" t="s">
        <v>145</v>
      </c>
      <c r="E298" s="150">
        <v>2</v>
      </c>
      <c r="F298" s="136" t="s">
        <v>188</v>
      </c>
      <c r="G298" s="138">
        <v>50</v>
      </c>
      <c r="H298" s="137"/>
      <c r="I298" s="137">
        <v>1</v>
      </c>
      <c r="J298" s="137"/>
      <c r="K298" s="137"/>
      <c r="L298" s="137"/>
      <c r="M298" s="566">
        <v>20</v>
      </c>
      <c r="N298" s="566">
        <v>17</v>
      </c>
      <c r="O298" s="566">
        <v>20</v>
      </c>
      <c r="P298" s="566">
        <v>0</v>
      </c>
      <c r="Q298" s="566">
        <v>0</v>
      </c>
      <c r="R298" s="566"/>
      <c r="S298" s="566"/>
      <c r="T298" s="566"/>
      <c r="U298" s="566"/>
      <c r="V298" s="566"/>
      <c r="W298" s="566"/>
      <c r="X298" s="566"/>
      <c r="Y298" s="566"/>
      <c r="Z298" s="566">
        <v>0</v>
      </c>
      <c r="AA298" s="566"/>
      <c r="AB298" s="566">
        <v>8</v>
      </c>
      <c r="AC298" s="566"/>
      <c r="AD298" s="566">
        <v>0</v>
      </c>
      <c r="AE298" s="566"/>
      <c r="AF298" s="566">
        <v>0</v>
      </c>
      <c r="AG298" s="566"/>
      <c r="AH298" s="566">
        <v>8</v>
      </c>
      <c r="AI298" s="566"/>
      <c r="AJ298" s="566">
        <v>0</v>
      </c>
      <c r="AK298" s="566"/>
      <c r="AL298" s="566">
        <v>0</v>
      </c>
      <c r="AM298" s="566"/>
      <c r="AN298" s="566">
        <v>2</v>
      </c>
      <c r="AO298" s="583"/>
    </row>
    <row r="299" spans="1:41" customFormat="1" ht="15.75" x14ac:dyDescent="0.25">
      <c r="A299" s="135">
        <v>42787</v>
      </c>
      <c r="B299" s="136" t="s">
        <v>150</v>
      </c>
      <c r="C299" s="136" t="s">
        <v>148</v>
      </c>
      <c r="D299" s="136" t="s">
        <v>145</v>
      </c>
      <c r="E299" s="150">
        <v>2</v>
      </c>
      <c r="F299" s="136" t="s">
        <v>157</v>
      </c>
      <c r="G299" s="138">
        <v>50</v>
      </c>
      <c r="H299" s="137"/>
      <c r="I299" s="137">
        <v>1</v>
      </c>
      <c r="J299" s="137"/>
      <c r="K299" s="137"/>
      <c r="L299" s="137"/>
      <c r="M299" s="566">
        <v>33</v>
      </c>
      <c r="N299" s="566">
        <v>3</v>
      </c>
      <c r="O299" s="566"/>
      <c r="P299" s="566"/>
      <c r="Q299" s="566"/>
      <c r="R299" s="566"/>
      <c r="S299" s="566"/>
      <c r="T299" s="566"/>
      <c r="U299" s="566"/>
      <c r="V299" s="566"/>
      <c r="W299" s="566"/>
      <c r="X299" s="566"/>
      <c r="Y299" s="566"/>
      <c r="Z299" s="566">
        <v>0</v>
      </c>
      <c r="AA299" s="566"/>
      <c r="AB299" s="566">
        <v>4</v>
      </c>
      <c r="AC299" s="566"/>
      <c r="AD299" s="566">
        <v>0</v>
      </c>
      <c r="AE299" s="566"/>
      <c r="AF299" s="566">
        <v>0</v>
      </c>
      <c r="AG299" s="566"/>
      <c r="AH299" s="566">
        <v>8</v>
      </c>
      <c r="AI299" s="566"/>
      <c r="AJ299" s="566">
        <v>0</v>
      </c>
      <c r="AK299" s="566"/>
      <c r="AL299" s="566">
        <v>0</v>
      </c>
      <c r="AM299" s="566"/>
      <c r="AN299" s="566">
        <v>1</v>
      </c>
      <c r="AO299" s="583"/>
    </row>
    <row r="300" spans="1:41" customFormat="1" ht="15.75" x14ac:dyDescent="0.25">
      <c r="A300" s="135">
        <v>42787</v>
      </c>
      <c r="B300" s="136" t="s">
        <v>150</v>
      </c>
      <c r="C300" s="136" t="s">
        <v>148</v>
      </c>
      <c r="D300" s="136" t="s">
        <v>145</v>
      </c>
      <c r="E300" s="150">
        <v>2</v>
      </c>
      <c r="F300" s="136" t="s">
        <v>201</v>
      </c>
      <c r="G300" s="138">
        <v>50</v>
      </c>
      <c r="H300" s="137"/>
      <c r="I300" s="137">
        <v>1</v>
      </c>
      <c r="J300" s="137"/>
      <c r="K300" s="137"/>
      <c r="L300" s="137"/>
      <c r="M300" s="566">
        <v>16</v>
      </c>
      <c r="N300" s="566">
        <v>6</v>
      </c>
      <c r="O300" s="566">
        <v>16</v>
      </c>
      <c r="P300" s="566">
        <v>0</v>
      </c>
      <c r="Q300" s="566"/>
      <c r="R300" s="566"/>
      <c r="S300" s="566"/>
      <c r="T300" s="566"/>
      <c r="U300" s="566"/>
      <c r="V300" s="566"/>
      <c r="W300" s="566"/>
      <c r="X300" s="566"/>
      <c r="Y300" s="566"/>
      <c r="Z300" s="566">
        <v>0</v>
      </c>
      <c r="AA300" s="566"/>
      <c r="AB300" s="566">
        <v>6</v>
      </c>
      <c r="AC300" s="566"/>
      <c r="AD300" s="566">
        <v>0</v>
      </c>
      <c r="AE300" s="566"/>
      <c r="AF300" s="566">
        <v>0</v>
      </c>
      <c r="AG300" s="566"/>
      <c r="AH300" s="566">
        <v>9</v>
      </c>
      <c r="AI300" s="566"/>
      <c r="AJ300" s="566">
        <v>0</v>
      </c>
      <c r="AK300" s="566"/>
      <c r="AL300" s="566">
        <v>0</v>
      </c>
      <c r="AM300" s="566"/>
      <c r="AN300" s="566">
        <v>1</v>
      </c>
      <c r="AO300" s="583"/>
    </row>
    <row r="301" spans="1:41" customFormat="1" ht="15.75" x14ac:dyDescent="0.25">
      <c r="A301" s="135">
        <v>42787</v>
      </c>
      <c r="B301" s="136" t="s">
        <v>150</v>
      </c>
      <c r="C301" s="136" t="s">
        <v>148</v>
      </c>
      <c r="D301" s="136" t="s">
        <v>145</v>
      </c>
      <c r="E301" s="150">
        <v>2</v>
      </c>
      <c r="F301" s="136" t="s">
        <v>190</v>
      </c>
      <c r="G301" s="138">
        <v>50</v>
      </c>
      <c r="H301" s="137"/>
      <c r="I301" s="137">
        <v>1</v>
      </c>
      <c r="J301" s="137"/>
      <c r="K301" s="137"/>
      <c r="L301" s="137"/>
      <c r="M301" s="566">
        <v>18</v>
      </c>
      <c r="N301" s="566">
        <v>4</v>
      </c>
      <c r="O301" s="566">
        <v>18</v>
      </c>
      <c r="P301" s="566">
        <v>0</v>
      </c>
      <c r="Q301" s="566"/>
      <c r="R301" s="566"/>
      <c r="S301" s="566"/>
      <c r="T301" s="566"/>
      <c r="U301" s="566"/>
      <c r="V301" s="566"/>
      <c r="W301" s="566"/>
      <c r="X301" s="566"/>
      <c r="Y301" s="566"/>
      <c r="Z301" s="566">
        <v>0</v>
      </c>
      <c r="AA301" s="566"/>
      <c r="AB301" s="566">
        <v>12</v>
      </c>
      <c r="AC301" s="566"/>
      <c r="AD301" s="566">
        <v>0</v>
      </c>
      <c r="AE301" s="566"/>
      <c r="AF301" s="566">
        <v>0</v>
      </c>
      <c r="AG301" s="566"/>
      <c r="AH301" s="566">
        <v>0</v>
      </c>
      <c r="AI301" s="566"/>
      <c r="AJ301" s="566">
        <v>0</v>
      </c>
      <c r="AK301" s="566"/>
      <c r="AL301" s="566">
        <v>0</v>
      </c>
      <c r="AM301" s="566"/>
      <c r="AN301" s="566">
        <v>1</v>
      </c>
      <c r="AO301" s="583"/>
    </row>
    <row r="302" spans="1:41" customFormat="1" ht="15.75" x14ac:dyDescent="0.25">
      <c r="A302" s="135">
        <v>42787</v>
      </c>
      <c r="B302" s="136" t="s">
        <v>150</v>
      </c>
      <c r="C302" s="136" t="s">
        <v>148</v>
      </c>
      <c r="D302" s="136" t="s">
        <v>145</v>
      </c>
      <c r="E302" s="150">
        <v>2</v>
      </c>
      <c r="F302" s="136" t="s">
        <v>160</v>
      </c>
      <c r="G302" s="138">
        <v>50</v>
      </c>
      <c r="H302" s="137"/>
      <c r="I302" s="137">
        <v>1</v>
      </c>
      <c r="J302" s="137"/>
      <c r="K302" s="137"/>
      <c r="L302" s="137"/>
      <c r="M302" s="566">
        <v>43</v>
      </c>
      <c r="N302" s="566">
        <v>14</v>
      </c>
      <c r="O302" s="566"/>
      <c r="P302" s="566">
        <v>0</v>
      </c>
      <c r="Q302" s="566">
        <v>0</v>
      </c>
      <c r="R302" s="566"/>
      <c r="S302" s="566"/>
      <c r="T302" s="566"/>
      <c r="U302" s="566"/>
      <c r="V302" s="566"/>
      <c r="W302" s="566"/>
      <c r="X302" s="566"/>
      <c r="Y302" s="566"/>
      <c r="Z302" s="566">
        <v>0</v>
      </c>
      <c r="AA302" s="566"/>
      <c r="AB302" s="566">
        <v>19</v>
      </c>
      <c r="AC302" s="566"/>
      <c r="AD302" s="566">
        <v>0</v>
      </c>
      <c r="AE302" s="566"/>
      <c r="AF302" s="566">
        <v>0</v>
      </c>
      <c r="AG302" s="566"/>
      <c r="AH302" s="566">
        <v>2</v>
      </c>
      <c r="AI302" s="566"/>
      <c r="AJ302" s="566">
        <v>0</v>
      </c>
      <c r="AK302" s="566"/>
      <c r="AL302" s="566">
        <v>0</v>
      </c>
      <c r="AM302" s="566"/>
      <c r="AN302" s="566">
        <v>1</v>
      </c>
      <c r="AO302" s="583"/>
    </row>
    <row r="303" spans="1:41" customFormat="1" ht="15.75" x14ac:dyDescent="0.25">
      <c r="A303" s="135">
        <v>42787</v>
      </c>
      <c r="B303" s="136" t="s">
        <v>150</v>
      </c>
      <c r="C303" s="136" t="s">
        <v>148</v>
      </c>
      <c r="D303" s="136" t="s">
        <v>145</v>
      </c>
      <c r="E303" s="150">
        <v>2</v>
      </c>
      <c r="F303" s="136" t="s">
        <v>202</v>
      </c>
      <c r="G303" s="138">
        <v>50</v>
      </c>
      <c r="H303" s="137"/>
      <c r="I303" s="137">
        <v>1</v>
      </c>
      <c r="J303" s="137"/>
      <c r="K303" s="137"/>
      <c r="L303" s="137"/>
      <c r="M303" s="566">
        <v>34</v>
      </c>
      <c r="N303" s="566">
        <v>6</v>
      </c>
      <c r="O303" s="566"/>
      <c r="P303" s="566">
        <v>0</v>
      </c>
      <c r="Q303" s="566">
        <v>0</v>
      </c>
      <c r="R303" s="566"/>
      <c r="S303" s="566"/>
      <c r="T303" s="566"/>
      <c r="U303" s="566"/>
      <c r="V303" s="566"/>
      <c r="W303" s="566"/>
      <c r="X303" s="566"/>
      <c r="Y303" s="566"/>
      <c r="Z303" s="566">
        <v>0</v>
      </c>
      <c r="AA303" s="566"/>
      <c r="AB303" s="566">
        <v>12</v>
      </c>
      <c r="AC303" s="566"/>
      <c r="AD303" s="566">
        <v>0</v>
      </c>
      <c r="AE303" s="566"/>
      <c r="AF303" s="566">
        <v>0</v>
      </c>
      <c r="AG303" s="566"/>
      <c r="AH303" s="566">
        <v>1</v>
      </c>
      <c r="AI303" s="566"/>
      <c r="AJ303" s="566">
        <v>0</v>
      </c>
      <c r="AK303" s="566"/>
      <c r="AL303" s="566">
        <v>0</v>
      </c>
      <c r="AM303" s="566"/>
      <c r="AN303" s="566">
        <v>0</v>
      </c>
      <c r="AO303" s="583"/>
    </row>
    <row r="304" spans="1:41" customFormat="1" ht="15.75" x14ac:dyDescent="0.25">
      <c r="A304" s="135">
        <v>42787</v>
      </c>
      <c r="B304" s="136" t="s">
        <v>150</v>
      </c>
      <c r="C304" s="136" t="s">
        <v>148</v>
      </c>
      <c r="D304" s="136" t="s">
        <v>145</v>
      </c>
      <c r="E304" s="150">
        <v>2</v>
      </c>
      <c r="F304" s="136" t="s">
        <v>192</v>
      </c>
      <c r="G304" s="138">
        <v>50</v>
      </c>
      <c r="H304" s="137"/>
      <c r="I304" s="137">
        <v>1</v>
      </c>
      <c r="J304" s="137"/>
      <c r="K304" s="137"/>
      <c r="L304" s="137"/>
      <c r="M304" s="566">
        <v>49</v>
      </c>
      <c r="N304" s="566">
        <v>11</v>
      </c>
      <c r="O304" s="566"/>
      <c r="P304" s="566">
        <v>0</v>
      </c>
      <c r="Q304" s="566">
        <v>0</v>
      </c>
      <c r="R304" s="566">
        <v>0</v>
      </c>
      <c r="S304" s="566"/>
      <c r="T304" s="566"/>
      <c r="U304" s="566"/>
      <c r="V304" s="566"/>
      <c r="W304" s="566"/>
      <c r="X304" s="566"/>
      <c r="Y304" s="566"/>
      <c r="Z304" s="566">
        <v>0</v>
      </c>
      <c r="AA304" s="566"/>
      <c r="AB304" s="566">
        <v>16</v>
      </c>
      <c r="AC304" s="566"/>
      <c r="AD304" s="566">
        <v>0</v>
      </c>
      <c r="AE304" s="566"/>
      <c r="AF304" s="566">
        <v>1</v>
      </c>
      <c r="AG304" s="566"/>
      <c r="AH304" s="566">
        <v>2</v>
      </c>
      <c r="AI304" s="566"/>
      <c r="AJ304" s="566">
        <v>0</v>
      </c>
      <c r="AK304" s="566"/>
      <c r="AL304" s="566">
        <v>0</v>
      </c>
      <c r="AM304" s="566"/>
      <c r="AN304" s="566">
        <v>1</v>
      </c>
      <c r="AO304" s="583"/>
    </row>
    <row r="305" spans="1:41" customFormat="1" ht="15.75" x14ac:dyDescent="0.25">
      <c r="A305" s="135">
        <v>42787</v>
      </c>
      <c r="B305" s="136" t="s">
        <v>150</v>
      </c>
      <c r="C305" s="136" t="s">
        <v>148</v>
      </c>
      <c r="D305" s="136" t="s">
        <v>145</v>
      </c>
      <c r="E305" s="150">
        <v>2</v>
      </c>
      <c r="F305" s="136" t="s">
        <v>163</v>
      </c>
      <c r="G305" s="138">
        <v>50</v>
      </c>
      <c r="H305" s="137"/>
      <c r="I305" s="137">
        <v>1</v>
      </c>
      <c r="J305" s="137"/>
      <c r="K305" s="137"/>
      <c r="L305" s="137"/>
      <c r="M305" s="566">
        <v>14</v>
      </c>
      <c r="N305" s="566">
        <v>3</v>
      </c>
      <c r="O305" s="566">
        <v>14</v>
      </c>
      <c r="P305" s="566">
        <v>0</v>
      </c>
      <c r="Q305" s="566"/>
      <c r="R305" s="566"/>
      <c r="S305" s="566"/>
      <c r="T305" s="566"/>
      <c r="U305" s="566"/>
      <c r="V305" s="566"/>
      <c r="W305" s="566"/>
      <c r="X305" s="566"/>
      <c r="Y305" s="566"/>
      <c r="Z305" s="566">
        <v>0</v>
      </c>
      <c r="AA305" s="566"/>
      <c r="AB305" s="566">
        <v>6</v>
      </c>
      <c r="AC305" s="566"/>
      <c r="AD305" s="566">
        <v>1</v>
      </c>
      <c r="AE305" s="566"/>
      <c r="AF305" s="566">
        <v>0</v>
      </c>
      <c r="AG305" s="566"/>
      <c r="AH305" s="566">
        <v>0</v>
      </c>
      <c r="AI305" s="566"/>
      <c r="AJ305" s="566">
        <v>0</v>
      </c>
      <c r="AK305" s="566"/>
      <c r="AL305" s="566">
        <v>0</v>
      </c>
      <c r="AM305" s="566"/>
      <c r="AN305" s="566">
        <v>1</v>
      </c>
      <c r="AO305" s="583"/>
    </row>
    <row r="306" spans="1:41" customFormat="1" ht="15.75" x14ac:dyDescent="0.25">
      <c r="A306" s="135">
        <v>42787</v>
      </c>
      <c r="B306" s="136" t="s">
        <v>150</v>
      </c>
      <c r="C306" s="136" t="s">
        <v>148</v>
      </c>
      <c r="D306" s="136" t="s">
        <v>145</v>
      </c>
      <c r="E306" s="150">
        <v>2</v>
      </c>
      <c r="F306" s="137" t="s">
        <v>203</v>
      </c>
      <c r="G306" s="138">
        <v>50</v>
      </c>
      <c r="H306" s="137"/>
      <c r="I306" s="137">
        <v>1</v>
      </c>
      <c r="J306" s="137"/>
      <c r="K306" s="137"/>
      <c r="L306" s="137"/>
      <c r="M306" s="566">
        <v>27</v>
      </c>
      <c r="N306" s="566">
        <v>4</v>
      </c>
      <c r="O306" s="566"/>
      <c r="P306" s="566">
        <v>0</v>
      </c>
      <c r="Q306" s="566">
        <v>0</v>
      </c>
      <c r="R306" s="566"/>
      <c r="S306" s="566"/>
      <c r="T306" s="566"/>
      <c r="U306" s="566"/>
      <c r="V306" s="566"/>
      <c r="W306" s="566"/>
      <c r="X306" s="566"/>
      <c r="Y306" s="566"/>
      <c r="Z306" s="566">
        <v>0</v>
      </c>
      <c r="AA306" s="566"/>
      <c r="AB306" s="566">
        <v>21</v>
      </c>
      <c r="AC306" s="566"/>
      <c r="AD306" s="566">
        <v>0</v>
      </c>
      <c r="AE306" s="566"/>
      <c r="AF306" s="566">
        <v>0</v>
      </c>
      <c r="AG306" s="566"/>
      <c r="AH306" s="566">
        <v>0</v>
      </c>
      <c r="AI306" s="566"/>
      <c r="AJ306" s="566">
        <v>0</v>
      </c>
      <c r="AK306" s="566"/>
      <c r="AL306" s="566">
        <v>0</v>
      </c>
      <c r="AM306" s="566"/>
      <c r="AN306" s="566">
        <v>2</v>
      </c>
      <c r="AO306" s="583"/>
    </row>
    <row r="307" spans="1:41" customFormat="1" ht="15.75" x14ac:dyDescent="0.25">
      <c r="A307" s="135">
        <v>42787</v>
      </c>
      <c r="B307" s="136" t="s">
        <v>150</v>
      </c>
      <c r="C307" s="136" t="s">
        <v>148</v>
      </c>
      <c r="D307" s="136" t="s">
        <v>145</v>
      </c>
      <c r="E307" s="150">
        <v>2</v>
      </c>
      <c r="F307" s="137" t="s">
        <v>194</v>
      </c>
      <c r="G307" s="138">
        <v>50</v>
      </c>
      <c r="H307" s="137"/>
      <c r="I307" s="137">
        <v>1</v>
      </c>
      <c r="J307" s="137"/>
      <c r="K307" s="137"/>
      <c r="L307" s="137"/>
      <c r="M307" s="566">
        <v>62</v>
      </c>
      <c r="N307" s="566">
        <v>4</v>
      </c>
      <c r="O307" s="566"/>
      <c r="P307" s="566">
        <v>0</v>
      </c>
      <c r="Q307" s="566">
        <v>0</v>
      </c>
      <c r="R307" s="566">
        <v>0</v>
      </c>
      <c r="S307" s="566">
        <v>0</v>
      </c>
      <c r="T307" s="566">
        <v>0</v>
      </c>
      <c r="U307" s="566">
        <v>0</v>
      </c>
      <c r="V307" s="566"/>
      <c r="W307" s="566"/>
      <c r="X307" s="566"/>
      <c r="Y307" s="566"/>
      <c r="Z307" s="566">
        <v>0</v>
      </c>
      <c r="AA307" s="566"/>
      <c r="AB307" s="566">
        <v>3</v>
      </c>
      <c r="AC307" s="566"/>
      <c r="AD307" s="566">
        <v>0</v>
      </c>
      <c r="AE307" s="566"/>
      <c r="AF307" s="566">
        <v>0</v>
      </c>
      <c r="AG307" s="566"/>
      <c r="AH307" s="566">
        <v>1</v>
      </c>
      <c r="AI307" s="566"/>
      <c r="AJ307" s="566">
        <v>0</v>
      </c>
      <c r="AK307" s="566"/>
      <c r="AL307" s="566">
        <v>0</v>
      </c>
      <c r="AM307" s="566"/>
      <c r="AN307" s="566">
        <v>0</v>
      </c>
      <c r="AO307" s="583"/>
    </row>
    <row r="308" spans="1:41" customFormat="1" ht="15.75" x14ac:dyDescent="0.25">
      <c r="A308" s="135">
        <v>42787</v>
      </c>
      <c r="B308" s="136" t="s">
        <v>150</v>
      </c>
      <c r="C308" s="136" t="s">
        <v>148</v>
      </c>
      <c r="D308" s="136" t="s">
        <v>145</v>
      </c>
      <c r="E308" s="150">
        <v>2</v>
      </c>
      <c r="F308" s="137" t="s">
        <v>166</v>
      </c>
      <c r="G308" s="138">
        <v>50</v>
      </c>
      <c r="H308" s="137"/>
      <c r="I308" s="137">
        <v>1</v>
      </c>
      <c r="J308" s="137"/>
      <c r="K308" s="137"/>
      <c r="L308" s="137"/>
      <c r="M308" s="566">
        <v>40</v>
      </c>
      <c r="N308" s="566">
        <v>28</v>
      </c>
      <c r="O308" s="566"/>
      <c r="P308" s="566">
        <v>0</v>
      </c>
      <c r="Q308" s="566">
        <v>0</v>
      </c>
      <c r="R308" s="566">
        <v>0</v>
      </c>
      <c r="S308" s="566">
        <v>0</v>
      </c>
      <c r="T308" s="566">
        <v>0</v>
      </c>
      <c r="U308" s="566"/>
      <c r="V308" s="566"/>
      <c r="W308" s="566"/>
      <c r="X308" s="566"/>
      <c r="Y308" s="566"/>
      <c r="Z308" s="566">
        <v>0</v>
      </c>
      <c r="AA308" s="566"/>
      <c r="AB308" s="566">
        <v>24</v>
      </c>
      <c r="AC308" s="566"/>
      <c r="AD308" s="566">
        <v>1</v>
      </c>
      <c r="AE308" s="566"/>
      <c r="AF308" s="566">
        <v>0</v>
      </c>
      <c r="AG308" s="566"/>
      <c r="AH308" s="566">
        <v>0</v>
      </c>
      <c r="AI308" s="566"/>
      <c r="AJ308" s="566">
        <v>0</v>
      </c>
      <c r="AK308" s="566"/>
      <c r="AL308" s="566">
        <v>0</v>
      </c>
      <c r="AM308" s="566"/>
      <c r="AN308" s="566">
        <v>0</v>
      </c>
      <c r="AO308" s="583"/>
    </row>
    <row r="309" spans="1:41" customFormat="1" ht="15.75" x14ac:dyDescent="0.25">
      <c r="A309" s="135">
        <v>42787</v>
      </c>
      <c r="B309" s="136" t="s">
        <v>150</v>
      </c>
      <c r="C309" s="136" t="s">
        <v>148</v>
      </c>
      <c r="D309" s="136" t="s">
        <v>145</v>
      </c>
      <c r="E309" s="150">
        <v>2</v>
      </c>
      <c r="F309" s="137" t="s">
        <v>204</v>
      </c>
      <c r="G309" s="138">
        <v>50</v>
      </c>
      <c r="H309" s="137"/>
      <c r="I309" s="137">
        <v>1</v>
      </c>
      <c r="J309" s="137"/>
      <c r="K309" s="137"/>
      <c r="L309" s="137"/>
      <c r="M309" s="566">
        <v>10</v>
      </c>
      <c r="N309" s="566">
        <v>15</v>
      </c>
      <c r="O309" s="566">
        <v>10</v>
      </c>
      <c r="P309" s="566">
        <v>0</v>
      </c>
      <c r="Q309" s="566">
        <v>0</v>
      </c>
      <c r="R309" s="566"/>
      <c r="S309" s="566"/>
      <c r="T309" s="566"/>
      <c r="U309" s="566"/>
      <c r="V309" s="566"/>
      <c r="W309" s="566"/>
      <c r="X309" s="566"/>
      <c r="Y309" s="566"/>
      <c r="Z309" s="566">
        <v>0</v>
      </c>
      <c r="AA309" s="566"/>
      <c r="AB309" s="566">
        <v>5</v>
      </c>
      <c r="AC309" s="566"/>
      <c r="AD309" s="566">
        <v>0</v>
      </c>
      <c r="AE309" s="566"/>
      <c r="AF309" s="566">
        <v>0</v>
      </c>
      <c r="AG309" s="566"/>
      <c r="AH309" s="566">
        <v>0</v>
      </c>
      <c r="AI309" s="566"/>
      <c r="AJ309" s="566">
        <v>0</v>
      </c>
      <c r="AK309" s="566"/>
      <c r="AL309" s="566">
        <v>0</v>
      </c>
      <c r="AM309" s="566"/>
      <c r="AN309" s="566">
        <v>0</v>
      </c>
      <c r="AO309" s="583"/>
    </row>
    <row r="310" spans="1:41" customFormat="1" ht="15.75" x14ac:dyDescent="0.25">
      <c r="A310" s="135">
        <v>42787</v>
      </c>
      <c r="B310" s="136" t="s">
        <v>150</v>
      </c>
      <c r="C310" s="136" t="s">
        <v>148</v>
      </c>
      <c r="D310" s="136" t="s">
        <v>145</v>
      </c>
      <c r="E310" s="150">
        <v>2</v>
      </c>
      <c r="F310" s="137" t="s">
        <v>196</v>
      </c>
      <c r="G310" s="138">
        <v>50</v>
      </c>
      <c r="H310" s="137"/>
      <c r="I310" s="137">
        <v>1</v>
      </c>
      <c r="J310" s="137"/>
      <c r="K310" s="137"/>
      <c r="L310" s="137"/>
      <c r="M310" s="566">
        <v>3</v>
      </c>
      <c r="N310" s="566">
        <v>9</v>
      </c>
      <c r="O310" s="566">
        <v>3</v>
      </c>
      <c r="P310" s="566"/>
      <c r="Q310" s="566"/>
      <c r="R310" s="566"/>
      <c r="S310" s="566"/>
      <c r="T310" s="566"/>
      <c r="U310" s="566"/>
      <c r="V310" s="566"/>
      <c r="W310" s="566"/>
      <c r="X310" s="566"/>
      <c r="Y310" s="566"/>
      <c r="Z310" s="566">
        <v>0</v>
      </c>
      <c r="AA310" s="566"/>
      <c r="AB310" s="566">
        <v>6</v>
      </c>
      <c r="AC310" s="566"/>
      <c r="AD310" s="566">
        <v>0</v>
      </c>
      <c r="AE310" s="566"/>
      <c r="AF310" s="566">
        <v>0</v>
      </c>
      <c r="AG310" s="566"/>
      <c r="AH310" s="566">
        <v>0</v>
      </c>
      <c r="AI310" s="566"/>
      <c r="AJ310" s="566">
        <v>0</v>
      </c>
      <c r="AK310" s="566"/>
      <c r="AL310" s="566">
        <v>0</v>
      </c>
      <c r="AM310" s="566"/>
      <c r="AN310" s="566">
        <v>0</v>
      </c>
      <c r="AO310" s="583"/>
    </row>
    <row r="311" spans="1:41" customFormat="1" ht="15.75" x14ac:dyDescent="0.25">
      <c r="A311" s="135">
        <v>42787</v>
      </c>
      <c r="B311" s="136" t="s">
        <v>150</v>
      </c>
      <c r="C311" s="136" t="s">
        <v>148</v>
      </c>
      <c r="D311" s="136" t="s">
        <v>145</v>
      </c>
      <c r="E311" s="150">
        <v>2</v>
      </c>
      <c r="F311" s="137" t="s">
        <v>169</v>
      </c>
      <c r="G311" s="138">
        <v>50</v>
      </c>
      <c r="H311" s="137"/>
      <c r="I311" s="137">
        <v>1</v>
      </c>
      <c r="J311" s="137"/>
      <c r="K311" s="137"/>
      <c r="L311" s="137"/>
      <c r="M311" s="566">
        <v>26</v>
      </c>
      <c r="N311" s="566">
        <v>8</v>
      </c>
      <c r="O311" s="566"/>
      <c r="P311" s="566">
        <v>0</v>
      </c>
      <c r="Q311" s="566">
        <v>0</v>
      </c>
      <c r="R311" s="566"/>
      <c r="S311" s="566"/>
      <c r="T311" s="566"/>
      <c r="U311" s="566"/>
      <c r="V311" s="566"/>
      <c r="W311" s="566"/>
      <c r="X311" s="566"/>
      <c r="Y311" s="566"/>
      <c r="Z311" s="566">
        <v>0</v>
      </c>
      <c r="AA311" s="566"/>
      <c r="AB311" s="566">
        <v>5</v>
      </c>
      <c r="AC311" s="566"/>
      <c r="AD311" s="566">
        <v>0</v>
      </c>
      <c r="AE311" s="566"/>
      <c r="AF311" s="566">
        <v>0</v>
      </c>
      <c r="AG311" s="566"/>
      <c r="AH311" s="566">
        <v>1</v>
      </c>
      <c r="AI311" s="566"/>
      <c r="AJ311" s="566">
        <v>0</v>
      </c>
      <c r="AK311" s="566"/>
      <c r="AL311" s="566">
        <v>0</v>
      </c>
      <c r="AM311" s="566"/>
      <c r="AN311" s="566">
        <v>2</v>
      </c>
      <c r="AO311" s="583"/>
    </row>
    <row r="312" spans="1:41" customFormat="1" ht="15.75" x14ac:dyDescent="0.25">
      <c r="A312" s="135">
        <v>42787</v>
      </c>
      <c r="B312" s="136" t="s">
        <v>150</v>
      </c>
      <c r="C312" s="136" t="s">
        <v>148</v>
      </c>
      <c r="D312" s="136" t="s">
        <v>145</v>
      </c>
      <c r="E312" s="150">
        <v>2</v>
      </c>
      <c r="F312" s="137" t="s">
        <v>205</v>
      </c>
      <c r="G312" s="138">
        <v>50</v>
      </c>
      <c r="H312" s="137"/>
      <c r="I312" s="137">
        <v>1</v>
      </c>
      <c r="J312" s="137"/>
      <c r="K312" s="137"/>
      <c r="L312" s="137"/>
      <c r="M312" s="566">
        <v>28</v>
      </c>
      <c r="N312" s="566">
        <v>22</v>
      </c>
      <c r="O312" s="566"/>
      <c r="P312" s="566">
        <v>2.5</v>
      </c>
      <c r="Q312" s="566">
        <v>0</v>
      </c>
      <c r="R312" s="566">
        <v>0</v>
      </c>
      <c r="S312" s="566"/>
      <c r="T312" s="566"/>
      <c r="U312" s="566"/>
      <c r="V312" s="566"/>
      <c r="W312" s="566"/>
      <c r="X312" s="566"/>
      <c r="Y312" s="566"/>
      <c r="Z312" s="566">
        <v>0</v>
      </c>
      <c r="AA312" s="566"/>
      <c r="AB312" s="566">
        <v>7</v>
      </c>
      <c r="AC312" s="566"/>
      <c r="AD312" s="566">
        <v>0</v>
      </c>
      <c r="AE312" s="566"/>
      <c r="AF312" s="566">
        <v>0</v>
      </c>
      <c r="AG312" s="566"/>
      <c r="AH312" s="566">
        <v>0</v>
      </c>
      <c r="AI312" s="566"/>
      <c r="AJ312" s="566">
        <v>0</v>
      </c>
      <c r="AK312" s="566"/>
      <c r="AL312" s="566">
        <v>0</v>
      </c>
      <c r="AM312" s="566"/>
      <c r="AN312" s="566">
        <v>1</v>
      </c>
      <c r="AO312" s="583"/>
    </row>
    <row r="313" spans="1:41" customFormat="1" ht="15.75" x14ac:dyDescent="0.25">
      <c r="A313" s="135">
        <v>42787</v>
      </c>
      <c r="B313" s="136" t="s">
        <v>150</v>
      </c>
      <c r="C313" s="136" t="s">
        <v>148</v>
      </c>
      <c r="D313" s="136" t="s">
        <v>145</v>
      </c>
      <c r="E313" s="150">
        <v>2</v>
      </c>
      <c r="F313" s="137" t="s">
        <v>198</v>
      </c>
      <c r="G313" s="138">
        <v>50</v>
      </c>
      <c r="H313" s="137"/>
      <c r="I313" s="137">
        <v>1</v>
      </c>
      <c r="J313" s="137"/>
      <c r="K313" s="137"/>
      <c r="L313" s="137"/>
      <c r="M313" s="566">
        <v>21</v>
      </c>
      <c r="N313" s="566">
        <v>17</v>
      </c>
      <c r="O313" s="566">
        <v>21</v>
      </c>
      <c r="P313" s="566"/>
      <c r="Q313" s="566"/>
      <c r="R313" s="566"/>
      <c r="S313" s="566"/>
      <c r="T313" s="566"/>
      <c r="U313" s="566"/>
      <c r="V313" s="566"/>
      <c r="W313" s="566"/>
      <c r="X313" s="566"/>
      <c r="Y313" s="566"/>
      <c r="Z313" s="566">
        <v>0</v>
      </c>
      <c r="AA313" s="566"/>
      <c r="AB313" s="566">
        <v>15</v>
      </c>
      <c r="AC313" s="566"/>
      <c r="AD313" s="566">
        <v>0</v>
      </c>
      <c r="AE313" s="566"/>
      <c r="AF313" s="566">
        <v>0</v>
      </c>
      <c r="AG313" s="566"/>
      <c r="AH313" s="566">
        <v>0</v>
      </c>
      <c r="AI313" s="566"/>
      <c r="AJ313" s="566">
        <v>0</v>
      </c>
      <c r="AK313" s="566"/>
      <c r="AL313" s="566">
        <v>0</v>
      </c>
      <c r="AM313" s="566"/>
      <c r="AN313" s="566">
        <v>0</v>
      </c>
      <c r="AO313" s="583"/>
    </row>
    <row r="314" spans="1:41" customFormat="1" ht="15.75" x14ac:dyDescent="0.25">
      <c r="A314" s="135">
        <v>42787</v>
      </c>
      <c r="B314" s="136" t="s">
        <v>150</v>
      </c>
      <c r="C314" s="136" t="s">
        <v>148</v>
      </c>
      <c r="D314" s="136" t="s">
        <v>145</v>
      </c>
      <c r="E314" s="150">
        <v>2</v>
      </c>
      <c r="F314" s="137" t="s">
        <v>172</v>
      </c>
      <c r="G314" s="138">
        <v>50</v>
      </c>
      <c r="H314" s="137"/>
      <c r="I314" s="137">
        <v>1</v>
      </c>
      <c r="J314" s="137"/>
      <c r="K314" s="137"/>
      <c r="L314" s="137"/>
      <c r="M314" s="566">
        <v>14</v>
      </c>
      <c r="N314" s="566">
        <v>31</v>
      </c>
      <c r="O314" s="566">
        <v>14</v>
      </c>
      <c r="P314" s="566">
        <v>0</v>
      </c>
      <c r="Q314" s="566">
        <v>0</v>
      </c>
      <c r="R314" s="566"/>
      <c r="S314" s="566"/>
      <c r="T314" s="566"/>
      <c r="U314" s="566"/>
      <c r="V314" s="566"/>
      <c r="W314" s="566"/>
      <c r="X314" s="566"/>
      <c r="Y314" s="566"/>
      <c r="Z314" s="566">
        <v>0</v>
      </c>
      <c r="AA314" s="566"/>
      <c r="AB314" s="566">
        <v>20</v>
      </c>
      <c r="AC314" s="566"/>
      <c r="AD314" s="566">
        <v>0</v>
      </c>
      <c r="AE314" s="566"/>
      <c r="AF314" s="566">
        <v>0</v>
      </c>
      <c r="AG314" s="566"/>
      <c r="AH314" s="566">
        <v>1</v>
      </c>
      <c r="AI314" s="566"/>
      <c r="AJ314" s="566">
        <v>0</v>
      </c>
      <c r="AK314" s="566"/>
      <c r="AL314" s="566">
        <v>0</v>
      </c>
      <c r="AM314" s="566"/>
      <c r="AN314" s="566">
        <v>0</v>
      </c>
      <c r="AO314" s="583"/>
    </row>
    <row r="315" spans="1:41" customFormat="1" ht="15.75" x14ac:dyDescent="0.25">
      <c r="A315" s="135">
        <v>42787</v>
      </c>
      <c r="B315" s="136" t="s">
        <v>150</v>
      </c>
      <c r="C315" s="136" t="s">
        <v>148</v>
      </c>
      <c r="D315" s="136" t="s">
        <v>146</v>
      </c>
      <c r="E315" s="150">
        <v>2</v>
      </c>
      <c r="F315" s="137" t="s">
        <v>186</v>
      </c>
      <c r="G315" s="138">
        <v>50</v>
      </c>
      <c r="H315" s="137"/>
      <c r="I315" s="137">
        <v>1</v>
      </c>
      <c r="J315" s="137"/>
      <c r="K315" s="137"/>
      <c r="L315" s="137"/>
      <c r="M315" s="566">
        <v>21</v>
      </c>
      <c r="N315" s="566">
        <v>9</v>
      </c>
      <c r="O315" s="566"/>
      <c r="P315" s="566">
        <v>6.5</v>
      </c>
      <c r="Q315" s="566"/>
      <c r="R315" s="566"/>
      <c r="S315" s="566"/>
      <c r="T315" s="566"/>
      <c r="U315" s="566"/>
      <c r="V315" s="566"/>
      <c r="W315" s="566"/>
      <c r="X315" s="566"/>
      <c r="Y315" s="566"/>
      <c r="Z315" s="566">
        <v>20</v>
      </c>
      <c r="AA315" s="566"/>
      <c r="AB315" s="566">
        <v>3</v>
      </c>
      <c r="AC315" s="566"/>
      <c r="AD315" s="566">
        <v>0</v>
      </c>
      <c r="AE315" s="566"/>
      <c r="AF315" s="566">
        <v>0</v>
      </c>
      <c r="AG315" s="566"/>
      <c r="AH315" s="566">
        <v>0</v>
      </c>
      <c r="AI315" s="566"/>
      <c r="AJ315" s="566">
        <v>0</v>
      </c>
      <c r="AK315" s="566"/>
      <c r="AL315" s="566">
        <v>0</v>
      </c>
      <c r="AM315" s="566"/>
      <c r="AN315" s="566">
        <v>0</v>
      </c>
      <c r="AO315" s="583"/>
    </row>
    <row r="316" spans="1:41" customFormat="1" ht="15.75" x14ac:dyDescent="0.25">
      <c r="A316" s="135">
        <v>42787</v>
      </c>
      <c r="B316" s="136" t="s">
        <v>150</v>
      </c>
      <c r="C316" s="136" t="s">
        <v>148</v>
      </c>
      <c r="D316" s="136" t="s">
        <v>146</v>
      </c>
      <c r="E316" s="150">
        <v>2</v>
      </c>
      <c r="F316" s="137" t="s">
        <v>154</v>
      </c>
      <c r="G316" s="138">
        <v>50</v>
      </c>
      <c r="H316" s="137"/>
      <c r="I316" s="137">
        <v>1</v>
      </c>
      <c r="J316" s="137"/>
      <c r="K316" s="137"/>
      <c r="L316" s="137"/>
      <c r="M316" s="566">
        <v>25</v>
      </c>
      <c r="N316" s="566">
        <v>18</v>
      </c>
      <c r="O316" s="566"/>
      <c r="P316" s="566">
        <v>0</v>
      </c>
      <c r="Q316" s="566"/>
      <c r="R316" s="566"/>
      <c r="S316" s="566"/>
      <c r="T316" s="566"/>
      <c r="U316" s="566"/>
      <c r="V316" s="566"/>
      <c r="W316" s="566"/>
      <c r="X316" s="566"/>
      <c r="Y316" s="566"/>
      <c r="Z316" s="566">
        <v>0</v>
      </c>
      <c r="AA316" s="566"/>
      <c r="AB316" s="566">
        <v>5</v>
      </c>
      <c r="AC316" s="566"/>
      <c r="AD316" s="566">
        <v>0</v>
      </c>
      <c r="AE316" s="566"/>
      <c r="AF316" s="566">
        <v>0</v>
      </c>
      <c r="AG316" s="566"/>
      <c r="AH316" s="566">
        <v>4</v>
      </c>
      <c r="AI316" s="566"/>
      <c r="AJ316" s="566">
        <v>1</v>
      </c>
      <c r="AK316" s="566"/>
      <c r="AL316" s="566">
        <v>0</v>
      </c>
      <c r="AM316" s="566"/>
      <c r="AN316" s="566">
        <v>0</v>
      </c>
      <c r="AO316" s="583"/>
    </row>
    <row r="317" spans="1:41" customFormat="1" ht="15.75" x14ac:dyDescent="0.25">
      <c r="A317" s="135">
        <v>42787</v>
      </c>
      <c r="B317" s="136" t="s">
        <v>150</v>
      </c>
      <c r="C317" s="136" t="s">
        <v>148</v>
      </c>
      <c r="D317" s="136" t="s">
        <v>146</v>
      </c>
      <c r="E317" s="150">
        <v>2</v>
      </c>
      <c r="F317" s="137" t="s">
        <v>200</v>
      </c>
      <c r="G317" s="138">
        <v>50</v>
      </c>
      <c r="H317" s="137"/>
      <c r="I317" s="137">
        <v>1</v>
      </c>
      <c r="J317" s="137"/>
      <c r="K317" s="137"/>
      <c r="L317" s="137"/>
      <c r="M317" s="566">
        <v>18</v>
      </c>
      <c r="N317" s="566">
        <v>8</v>
      </c>
      <c r="O317" s="566">
        <v>18</v>
      </c>
      <c r="P317" s="566">
        <v>0</v>
      </c>
      <c r="Q317" s="566">
        <v>0</v>
      </c>
      <c r="R317" s="566">
        <v>2</v>
      </c>
      <c r="S317" s="566"/>
      <c r="T317" s="566">
        <v>0</v>
      </c>
      <c r="U317" s="566">
        <v>0</v>
      </c>
      <c r="V317" s="566">
        <v>0</v>
      </c>
      <c r="W317" s="566">
        <v>0</v>
      </c>
      <c r="X317" s="566">
        <v>0</v>
      </c>
      <c r="Y317" s="566">
        <v>0</v>
      </c>
      <c r="Z317" s="566">
        <v>0</v>
      </c>
      <c r="AA317" s="566"/>
      <c r="AB317" s="566">
        <v>0</v>
      </c>
      <c r="AC317" s="566"/>
      <c r="AD317" s="566">
        <v>0</v>
      </c>
      <c r="AE317" s="566"/>
      <c r="AF317" s="566">
        <v>0</v>
      </c>
      <c r="AG317" s="566"/>
      <c r="AH317" s="566">
        <v>0</v>
      </c>
      <c r="AI317" s="566"/>
      <c r="AJ317" s="566">
        <v>0</v>
      </c>
      <c r="AK317" s="566"/>
      <c r="AL317" s="566">
        <v>0</v>
      </c>
      <c r="AM317" s="566"/>
      <c r="AN317" s="566">
        <v>0</v>
      </c>
      <c r="AO317" s="583"/>
    </row>
    <row r="318" spans="1:41" customFormat="1" ht="15.75" x14ac:dyDescent="0.25">
      <c r="A318" s="135">
        <v>42787</v>
      </c>
      <c r="B318" s="136" t="s">
        <v>150</v>
      </c>
      <c r="C318" s="136" t="s">
        <v>148</v>
      </c>
      <c r="D318" s="136" t="s">
        <v>146</v>
      </c>
      <c r="E318" s="150">
        <v>2</v>
      </c>
      <c r="F318" s="137" t="s">
        <v>188</v>
      </c>
      <c r="G318" s="138">
        <v>50</v>
      </c>
      <c r="H318" s="137"/>
      <c r="I318" s="137">
        <v>1</v>
      </c>
      <c r="J318" s="137"/>
      <c r="K318" s="137"/>
      <c r="L318" s="137"/>
      <c r="M318" s="566">
        <v>37</v>
      </c>
      <c r="N318" s="566">
        <v>32</v>
      </c>
      <c r="O318" s="566"/>
      <c r="P318" s="566">
        <v>0</v>
      </c>
      <c r="Q318" s="566">
        <v>0</v>
      </c>
      <c r="R318" s="566">
        <v>0</v>
      </c>
      <c r="S318" s="566"/>
      <c r="T318" s="566"/>
      <c r="U318" s="566"/>
      <c r="V318" s="566"/>
      <c r="W318" s="566"/>
      <c r="X318" s="566"/>
      <c r="Y318" s="566"/>
      <c r="Z318" s="566">
        <v>0</v>
      </c>
      <c r="AA318" s="566"/>
      <c r="AB318" s="566">
        <v>75</v>
      </c>
      <c r="AC318" s="566"/>
      <c r="AD318" s="566">
        <v>0</v>
      </c>
      <c r="AE318" s="566"/>
      <c r="AF318" s="566">
        <v>0</v>
      </c>
      <c r="AG318" s="566"/>
      <c r="AH318" s="566">
        <v>3</v>
      </c>
      <c r="AI318" s="566"/>
      <c r="AJ318" s="566">
        <v>0</v>
      </c>
      <c r="AK318" s="566"/>
      <c r="AL318" s="566">
        <v>0</v>
      </c>
      <c r="AM318" s="566"/>
      <c r="AN318" s="566">
        <v>0</v>
      </c>
      <c r="AO318" s="583"/>
    </row>
    <row r="319" spans="1:41" customFormat="1" ht="15.75" x14ac:dyDescent="0.25">
      <c r="A319" s="135">
        <v>42787</v>
      </c>
      <c r="B319" s="136" t="s">
        <v>150</v>
      </c>
      <c r="C319" s="136" t="s">
        <v>148</v>
      </c>
      <c r="D319" s="136" t="s">
        <v>146</v>
      </c>
      <c r="E319" s="150">
        <v>2</v>
      </c>
      <c r="F319" s="137" t="s">
        <v>157</v>
      </c>
      <c r="G319" s="138">
        <v>50</v>
      </c>
      <c r="H319" s="137"/>
      <c r="I319" s="137">
        <v>1</v>
      </c>
      <c r="J319" s="137"/>
      <c r="K319" s="137"/>
      <c r="L319" s="137"/>
      <c r="M319" s="566">
        <v>15</v>
      </c>
      <c r="N319" s="566">
        <v>23</v>
      </c>
      <c r="O319" s="566">
        <v>15</v>
      </c>
      <c r="P319" s="566">
        <v>0</v>
      </c>
      <c r="Q319" s="566">
        <v>0</v>
      </c>
      <c r="R319" s="566"/>
      <c r="S319" s="566"/>
      <c r="T319" s="566"/>
      <c r="U319" s="566"/>
      <c r="V319" s="566"/>
      <c r="W319" s="566"/>
      <c r="X319" s="566"/>
      <c r="Y319" s="566"/>
      <c r="Z319" s="566">
        <v>4</v>
      </c>
      <c r="AA319" s="566"/>
      <c r="AB319" s="566">
        <v>19</v>
      </c>
      <c r="AC319" s="566"/>
      <c r="AD319" s="566">
        <v>0</v>
      </c>
      <c r="AE319" s="566"/>
      <c r="AF319" s="566">
        <v>0</v>
      </c>
      <c r="AG319" s="566"/>
      <c r="AH319" s="566">
        <v>0</v>
      </c>
      <c r="AI319" s="566"/>
      <c r="AJ319" s="566">
        <v>0</v>
      </c>
      <c r="AK319" s="566"/>
      <c r="AL319" s="566">
        <v>0</v>
      </c>
      <c r="AM319" s="566"/>
      <c r="AN319" s="566">
        <v>1</v>
      </c>
      <c r="AO319" s="583"/>
    </row>
    <row r="320" spans="1:41" customFormat="1" ht="15.75" x14ac:dyDescent="0.25">
      <c r="A320" s="135">
        <v>42787</v>
      </c>
      <c r="B320" s="136" t="s">
        <v>150</v>
      </c>
      <c r="C320" s="136" t="s">
        <v>148</v>
      </c>
      <c r="D320" s="136" t="s">
        <v>146</v>
      </c>
      <c r="E320" s="150">
        <v>2</v>
      </c>
      <c r="F320" s="137" t="s">
        <v>201</v>
      </c>
      <c r="G320" s="138">
        <v>50</v>
      </c>
      <c r="H320" s="137"/>
      <c r="I320" s="137">
        <v>1</v>
      </c>
      <c r="J320" s="137"/>
      <c r="K320" s="137"/>
      <c r="L320" s="137"/>
      <c r="M320" s="566">
        <v>4</v>
      </c>
      <c r="N320" s="566">
        <v>23</v>
      </c>
      <c r="O320" s="566">
        <v>4</v>
      </c>
      <c r="P320" s="566"/>
      <c r="Q320" s="566"/>
      <c r="R320" s="566"/>
      <c r="S320" s="566"/>
      <c r="T320" s="566"/>
      <c r="U320" s="566"/>
      <c r="V320" s="566"/>
      <c r="W320" s="566"/>
      <c r="X320" s="566"/>
      <c r="Y320" s="566"/>
      <c r="Z320" s="566">
        <v>0</v>
      </c>
      <c r="AA320" s="566"/>
      <c r="AB320" s="566">
        <v>3</v>
      </c>
      <c r="AC320" s="566"/>
      <c r="AD320" s="566">
        <v>1</v>
      </c>
      <c r="AE320" s="566"/>
      <c r="AF320" s="566">
        <v>0</v>
      </c>
      <c r="AG320" s="566"/>
      <c r="AH320" s="566">
        <v>1</v>
      </c>
      <c r="AI320" s="566"/>
      <c r="AJ320" s="566">
        <v>0</v>
      </c>
      <c r="AK320" s="566"/>
      <c r="AL320" s="566">
        <v>0</v>
      </c>
      <c r="AM320" s="566"/>
      <c r="AN320" s="566">
        <v>0</v>
      </c>
      <c r="AO320" s="583"/>
    </row>
    <row r="321" spans="1:41" customFormat="1" ht="15.75" x14ac:dyDescent="0.25">
      <c r="A321" s="135">
        <v>42787</v>
      </c>
      <c r="B321" s="136" t="s">
        <v>150</v>
      </c>
      <c r="C321" s="136" t="s">
        <v>148</v>
      </c>
      <c r="D321" s="136" t="s">
        <v>146</v>
      </c>
      <c r="E321" s="150">
        <v>2</v>
      </c>
      <c r="F321" s="137" t="s">
        <v>190</v>
      </c>
      <c r="G321" s="138">
        <v>50</v>
      </c>
      <c r="H321" s="137"/>
      <c r="I321" s="137">
        <v>1</v>
      </c>
      <c r="J321" s="137"/>
      <c r="K321" s="137"/>
      <c r="L321" s="137"/>
      <c r="M321" s="566">
        <v>26</v>
      </c>
      <c r="N321" s="566">
        <v>46</v>
      </c>
      <c r="O321" s="566"/>
      <c r="P321" s="566">
        <v>0</v>
      </c>
      <c r="Q321" s="566"/>
      <c r="R321" s="566"/>
      <c r="S321" s="566"/>
      <c r="T321" s="566"/>
      <c r="U321" s="566"/>
      <c r="V321" s="566"/>
      <c r="W321" s="566"/>
      <c r="X321" s="566"/>
      <c r="Y321" s="566"/>
      <c r="Z321" s="566">
        <v>18</v>
      </c>
      <c r="AA321" s="566"/>
      <c r="AB321" s="566">
        <v>15</v>
      </c>
      <c r="AC321" s="566"/>
      <c r="AD321" s="566">
        <v>3</v>
      </c>
      <c r="AE321" s="566"/>
      <c r="AF321" s="566">
        <v>1</v>
      </c>
      <c r="AG321" s="566"/>
      <c r="AH321" s="566">
        <v>0</v>
      </c>
      <c r="AI321" s="566"/>
      <c r="AJ321" s="566">
        <v>0</v>
      </c>
      <c r="AK321" s="566"/>
      <c r="AL321" s="566">
        <v>0</v>
      </c>
      <c r="AM321" s="566"/>
      <c r="AN321" s="566">
        <v>0</v>
      </c>
      <c r="AO321" s="583"/>
    </row>
    <row r="322" spans="1:41" customFormat="1" ht="15.75" x14ac:dyDescent="0.25">
      <c r="A322" s="135">
        <v>42787</v>
      </c>
      <c r="B322" s="136" t="s">
        <v>150</v>
      </c>
      <c r="C322" s="136" t="s">
        <v>148</v>
      </c>
      <c r="D322" s="136" t="s">
        <v>146</v>
      </c>
      <c r="E322" s="150">
        <v>2</v>
      </c>
      <c r="F322" s="137" t="s">
        <v>160</v>
      </c>
      <c r="G322" s="138">
        <v>50</v>
      </c>
      <c r="H322" s="137"/>
      <c r="I322" s="137">
        <v>1</v>
      </c>
      <c r="J322" s="137"/>
      <c r="K322" s="137"/>
      <c r="L322" s="137"/>
      <c r="M322" s="566">
        <v>22</v>
      </c>
      <c r="N322" s="566">
        <v>53</v>
      </c>
      <c r="O322" s="566">
        <v>22</v>
      </c>
      <c r="P322" s="566">
        <v>0</v>
      </c>
      <c r="Q322" s="566">
        <v>0</v>
      </c>
      <c r="R322" s="566">
        <v>0</v>
      </c>
      <c r="S322" s="566">
        <v>0</v>
      </c>
      <c r="T322" s="566">
        <v>0</v>
      </c>
      <c r="U322" s="566">
        <v>0</v>
      </c>
      <c r="V322" s="566"/>
      <c r="W322" s="566"/>
      <c r="X322" s="566"/>
      <c r="Y322" s="566"/>
      <c r="Z322" s="566">
        <v>0</v>
      </c>
      <c r="AA322" s="566"/>
      <c r="AB322" s="566">
        <v>15</v>
      </c>
      <c r="AC322" s="566"/>
      <c r="AD322" s="566">
        <v>0</v>
      </c>
      <c r="AE322" s="566"/>
      <c r="AF322" s="566">
        <v>0</v>
      </c>
      <c r="AG322" s="566"/>
      <c r="AH322" s="566">
        <v>0</v>
      </c>
      <c r="AI322" s="566"/>
      <c r="AJ322" s="566">
        <v>0</v>
      </c>
      <c r="AK322" s="566"/>
      <c r="AL322" s="566">
        <v>0</v>
      </c>
      <c r="AM322" s="566"/>
      <c r="AN322" s="566">
        <v>3</v>
      </c>
      <c r="AO322" s="583"/>
    </row>
    <row r="323" spans="1:41" customFormat="1" ht="15.75" x14ac:dyDescent="0.25">
      <c r="A323" s="135">
        <v>42787</v>
      </c>
      <c r="B323" s="136" t="s">
        <v>150</v>
      </c>
      <c r="C323" s="136" t="s">
        <v>148</v>
      </c>
      <c r="D323" s="136" t="s">
        <v>146</v>
      </c>
      <c r="E323" s="150">
        <v>2</v>
      </c>
      <c r="F323" s="137" t="s">
        <v>202</v>
      </c>
      <c r="G323" s="138">
        <v>50</v>
      </c>
      <c r="H323" s="137"/>
      <c r="I323" s="137">
        <v>1</v>
      </c>
      <c r="J323" s="137"/>
      <c r="K323" s="137"/>
      <c r="L323" s="137"/>
      <c r="M323" s="566">
        <v>40</v>
      </c>
      <c r="N323" s="566">
        <v>2</v>
      </c>
      <c r="O323" s="566"/>
      <c r="P323" s="566">
        <v>0</v>
      </c>
      <c r="Q323" s="566">
        <v>0</v>
      </c>
      <c r="R323" s="566">
        <v>2</v>
      </c>
      <c r="S323" s="566">
        <v>0</v>
      </c>
      <c r="T323" s="566"/>
      <c r="U323" s="566"/>
      <c r="V323" s="566"/>
      <c r="W323" s="566"/>
      <c r="X323" s="566"/>
      <c r="Y323" s="566"/>
      <c r="Z323" s="566">
        <v>0</v>
      </c>
      <c r="AA323" s="566"/>
      <c r="AB323" s="566">
        <v>1</v>
      </c>
      <c r="AC323" s="566"/>
      <c r="AD323" s="566">
        <v>2</v>
      </c>
      <c r="AE323" s="566"/>
      <c r="AF323" s="566">
        <v>0</v>
      </c>
      <c r="AG323" s="566"/>
      <c r="AH323" s="566">
        <v>1</v>
      </c>
      <c r="AI323" s="566"/>
      <c r="AJ323" s="566">
        <v>0</v>
      </c>
      <c r="AK323" s="566"/>
      <c r="AL323" s="566">
        <v>0</v>
      </c>
      <c r="AM323" s="566"/>
      <c r="AN323" s="566">
        <v>1</v>
      </c>
      <c r="AO323" s="583"/>
    </row>
    <row r="324" spans="1:41" customFormat="1" ht="15.75" x14ac:dyDescent="0.25">
      <c r="A324" s="135">
        <v>42787</v>
      </c>
      <c r="B324" s="136" t="s">
        <v>150</v>
      </c>
      <c r="C324" s="136" t="s">
        <v>148</v>
      </c>
      <c r="D324" s="136" t="s">
        <v>146</v>
      </c>
      <c r="E324" s="150">
        <v>2</v>
      </c>
      <c r="F324" s="137" t="s">
        <v>192</v>
      </c>
      <c r="G324" s="138">
        <v>50</v>
      </c>
      <c r="H324" s="137"/>
      <c r="I324" s="137">
        <v>1</v>
      </c>
      <c r="J324" s="137"/>
      <c r="K324" s="137"/>
      <c r="L324" s="137"/>
      <c r="M324" s="566">
        <v>29</v>
      </c>
      <c r="N324" s="566">
        <v>18</v>
      </c>
      <c r="O324" s="566"/>
      <c r="P324" s="566">
        <v>0</v>
      </c>
      <c r="Q324" s="566">
        <v>0</v>
      </c>
      <c r="R324" s="566">
        <v>0</v>
      </c>
      <c r="S324" s="566"/>
      <c r="T324" s="566"/>
      <c r="U324" s="566"/>
      <c r="V324" s="566"/>
      <c r="W324" s="566"/>
      <c r="X324" s="566"/>
      <c r="Y324" s="566"/>
      <c r="Z324" s="566">
        <v>0</v>
      </c>
      <c r="AA324" s="566"/>
      <c r="AB324" s="566">
        <v>0</v>
      </c>
      <c r="AC324" s="566"/>
      <c r="AD324" s="566">
        <v>0</v>
      </c>
      <c r="AE324" s="566"/>
      <c r="AF324" s="566">
        <v>1</v>
      </c>
      <c r="AG324" s="566"/>
      <c r="AH324" s="566">
        <v>0</v>
      </c>
      <c r="AI324" s="566"/>
      <c r="AJ324" s="566">
        <v>0</v>
      </c>
      <c r="AK324" s="566"/>
      <c r="AL324" s="566">
        <v>0</v>
      </c>
      <c r="AM324" s="566"/>
      <c r="AN324" s="566">
        <v>1</v>
      </c>
      <c r="AO324" s="583"/>
    </row>
    <row r="325" spans="1:41" customFormat="1" ht="15.75" x14ac:dyDescent="0.25">
      <c r="A325" s="135">
        <v>42787</v>
      </c>
      <c r="B325" s="136" t="s">
        <v>150</v>
      </c>
      <c r="C325" s="136" t="s">
        <v>148</v>
      </c>
      <c r="D325" s="136" t="s">
        <v>146</v>
      </c>
      <c r="E325" s="150">
        <v>2</v>
      </c>
      <c r="F325" s="137" t="s">
        <v>163</v>
      </c>
      <c r="G325" s="138">
        <v>50</v>
      </c>
      <c r="H325" s="137"/>
      <c r="I325" s="137">
        <v>1</v>
      </c>
      <c r="J325" s="137"/>
      <c r="K325" s="137"/>
      <c r="L325" s="137"/>
      <c r="M325" s="566">
        <v>52</v>
      </c>
      <c r="N325" s="566">
        <v>4</v>
      </c>
      <c r="O325" s="566"/>
      <c r="P325" s="566">
        <v>2</v>
      </c>
      <c r="Q325" s="566">
        <v>0</v>
      </c>
      <c r="R325" s="566">
        <v>0</v>
      </c>
      <c r="S325" s="566">
        <v>0</v>
      </c>
      <c r="T325" s="566">
        <v>0</v>
      </c>
      <c r="U325" s="566">
        <v>0</v>
      </c>
      <c r="V325" s="566">
        <v>0</v>
      </c>
      <c r="W325" s="566">
        <v>0</v>
      </c>
      <c r="X325" s="566">
        <v>0</v>
      </c>
      <c r="Y325" s="566">
        <v>0</v>
      </c>
      <c r="Z325" s="566">
        <v>0</v>
      </c>
      <c r="AA325" s="566"/>
      <c r="AB325" s="566">
        <v>0</v>
      </c>
      <c r="AC325" s="566"/>
      <c r="AD325" s="566">
        <v>0</v>
      </c>
      <c r="AE325" s="566"/>
      <c r="AF325" s="566">
        <v>0</v>
      </c>
      <c r="AG325" s="566"/>
      <c r="AH325" s="566">
        <v>0</v>
      </c>
      <c r="AI325" s="566"/>
      <c r="AJ325" s="566">
        <v>0</v>
      </c>
      <c r="AK325" s="566"/>
      <c r="AL325" s="566">
        <v>0</v>
      </c>
      <c r="AM325" s="566"/>
      <c r="AN325" s="566">
        <v>0</v>
      </c>
      <c r="AO325" s="583"/>
    </row>
    <row r="326" spans="1:41" customFormat="1" ht="15.75" x14ac:dyDescent="0.25">
      <c r="A326" s="135">
        <v>42787</v>
      </c>
      <c r="B326" s="136" t="s">
        <v>150</v>
      </c>
      <c r="C326" s="136" t="s">
        <v>148</v>
      </c>
      <c r="D326" s="136" t="s">
        <v>146</v>
      </c>
      <c r="E326" s="150">
        <v>2</v>
      </c>
      <c r="F326" s="137" t="s">
        <v>203</v>
      </c>
      <c r="G326" s="138">
        <v>50</v>
      </c>
      <c r="H326" s="137"/>
      <c r="I326" s="137">
        <v>1</v>
      </c>
      <c r="J326" s="137"/>
      <c r="K326" s="137"/>
      <c r="L326" s="137"/>
      <c r="M326" s="566">
        <v>37</v>
      </c>
      <c r="N326" s="566">
        <v>4</v>
      </c>
      <c r="O326" s="566"/>
      <c r="P326" s="566">
        <v>2</v>
      </c>
      <c r="Q326" s="566"/>
      <c r="R326" s="566"/>
      <c r="S326" s="566"/>
      <c r="T326" s="566"/>
      <c r="U326" s="566"/>
      <c r="V326" s="566"/>
      <c r="W326" s="566"/>
      <c r="X326" s="566"/>
      <c r="Y326" s="566"/>
      <c r="Z326" s="566">
        <v>0</v>
      </c>
      <c r="AA326" s="566"/>
      <c r="AB326" s="566">
        <v>1</v>
      </c>
      <c r="AC326" s="566"/>
      <c r="AD326" s="566">
        <v>1</v>
      </c>
      <c r="AE326" s="566"/>
      <c r="AF326" s="566">
        <v>3</v>
      </c>
      <c r="AG326" s="566"/>
      <c r="AH326" s="566">
        <v>0</v>
      </c>
      <c r="AI326" s="566"/>
      <c r="AJ326" s="566">
        <v>0</v>
      </c>
      <c r="AK326" s="566"/>
      <c r="AL326" s="566">
        <v>0</v>
      </c>
      <c r="AM326" s="566"/>
      <c r="AN326" s="566">
        <v>0</v>
      </c>
      <c r="AO326" s="583"/>
    </row>
    <row r="327" spans="1:41" customFormat="1" ht="15.75" x14ac:dyDescent="0.25">
      <c r="A327" s="135">
        <v>42787</v>
      </c>
      <c r="B327" s="136" t="s">
        <v>150</v>
      </c>
      <c r="C327" s="136" t="s">
        <v>148</v>
      </c>
      <c r="D327" s="136" t="s">
        <v>146</v>
      </c>
      <c r="E327" s="150">
        <v>2</v>
      </c>
      <c r="F327" s="137" t="s">
        <v>194</v>
      </c>
      <c r="G327" s="138">
        <v>50</v>
      </c>
      <c r="H327" s="137"/>
      <c r="I327" s="137">
        <v>1</v>
      </c>
      <c r="J327" s="137"/>
      <c r="K327" s="137"/>
      <c r="L327" s="137"/>
      <c r="M327" s="566">
        <v>87</v>
      </c>
      <c r="N327" s="566">
        <v>13</v>
      </c>
      <c r="O327" s="566"/>
      <c r="P327" s="566">
        <v>0</v>
      </c>
      <c r="Q327" s="566">
        <v>0</v>
      </c>
      <c r="R327" s="566">
        <v>0</v>
      </c>
      <c r="S327" s="566">
        <v>0</v>
      </c>
      <c r="T327" s="566">
        <v>0</v>
      </c>
      <c r="U327" s="566">
        <v>0</v>
      </c>
      <c r="V327" s="566"/>
      <c r="W327" s="566"/>
      <c r="X327" s="566"/>
      <c r="Y327" s="566"/>
      <c r="Z327" s="566">
        <v>0</v>
      </c>
      <c r="AA327" s="566"/>
      <c r="AB327" s="566">
        <v>4</v>
      </c>
      <c r="AC327" s="566"/>
      <c r="AD327" s="566">
        <v>0</v>
      </c>
      <c r="AE327" s="566"/>
      <c r="AF327" s="566">
        <v>0</v>
      </c>
      <c r="AG327" s="566"/>
      <c r="AH327" s="566">
        <v>0</v>
      </c>
      <c r="AI327" s="566"/>
      <c r="AJ327" s="566">
        <v>0</v>
      </c>
      <c r="AK327" s="566"/>
      <c r="AL327" s="566">
        <v>0</v>
      </c>
      <c r="AM327" s="566"/>
      <c r="AN327" s="566">
        <v>1</v>
      </c>
      <c r="AO327" s="583"/>
    </row>
    <row r="328" spans="1:41" customFormat="1" ht="15.75" x14ac:dyDescent="0.25">
      <c r="A328" s="135">
        <v>42787</v>
      </c>
      <c r="B328" s="136" t="s">
        <v>150</v>
      </c>
      <c r="C328" s="136" t="s">
        <v>148</v>
      </c>
      <c r="D328" s="136" t="s">
        <v>146</v>
      </c>
      <c r="E328" s="150">
        <v>2</v>
      </c>
      <c r="F328" s="137" t="s">
        <v>166</v>
      </c>
      <c r="G328" s="138">
        <v>50</v>
      </c>
      <c r="H328" s="137"/>
      <c r="I328" s="137">
        <v>1</v>
      </c>
      <c r="J328" s="137"/>
      <c r="K328" s="137"/>
      <c r="L328" s="137"/>
      <c r="M328" s="566">
        <v>42</v>
      </c>
      <c r="N328" s="566">
        <v>9</v>
      </c>
      <c r="O328" s="566"/>
      <c r="P328" s="566">
        <v>0</v>
      </c>
      <c r="Q328" s="566">
        <v>0</v>
      </c>
      <c r="R328" s="566">
        <v>0</v>
      </c>
      <c r="S328" s="566">
        <v>0</v>
      </c>
      <c r="T328" s="566"/>
      <c r="U328" s="566"/>
      <c r="V328" s="566"/>
      <c r="W328" s="566"/>
      <c r="X328" s="566"/>
      <c r="Y328" s="566"/>
      <c r="Z328" s="566">
        <v>0</v>
      </c>
      <c r="AA328" s="566"/>
      <c r="AB328" s="566">
        <v>2</v>
      </c>
      <c r="AC328" s="566"/>
      <c r="AD328" s="566">
        <v>0</v>
      </c>
      <c r="AE328" s="566"/>
      <c r="AF328" s="566">
        <v>1</v>
      </c>
      <c r="AG328" s="566"/>
      <c r="AH328" s="566">
        <v>0</v>
      </c>
      <c r="AI328" s="566"/>
      <c r="AJ328" s="566">
        <v>0</v>
      </c>
      <c r="AK328" s="566"/>
      <c r="AL328" s="566">
        <v>0</v>
      </c>
      <c r="AM328" s="566"/>
      <c r="AN328" s="566">
        <v>1</v>
      </c>
      <c r="AO328" s="583"/>
    </row>
    <row r="329" spans="1:41" customFormat="1" ht="15.75" x14ac:dyDescent="0.25">
      <c r="A329" s="135">
        <v>42787</v>
      </c>
      <c r="B329" s="136" t="s">
        <v>150</v>
      </c>
      <c r="C329" s="136" t="s">
        <v>148</v>
      </c>
      <c r="D329" s="136" t="s">
        <v>146</v>
      </c>
      <c r="E329" s="150">
        <v>2</v>
      </c>
      <c r="F329" s="137" t="s">
        <v>204</v>
      </c>
      <c r="G329" s="138">
        <v>50</v>
      </c>
      <c r="H329" s="137"/>
      <c r="I329" s="137">
        <v>1</v>
      </c>
      <c r="J329" s="137"/>
      <c r="K329" s="137"/>
      <c r="L329" s="137"/>
      <c r="M329" s="566">
        <v>14</v>
      </c>
      <c r="N329" s="566">
        <v>6</v>
      </c>
      <c r="O329" s="566">
        <v>14</v>
      </c>
      <c r="P329" s="566">
        <v>0</v>
      </c>
      <c r="Q329" s="566"/>
      <c r="R329" s="566"/>
      <c r="S329" s="566"/>
      <c r="T329" s="566"/>
      <c r="U329" s="566"/>
      <c r="V329" s="566"/>
      <c r="W329" s="566"/>
      <c r="X329" s="566"/>
      <c r="Y329" s="566"/>
      <c r="Z329" s="566">
        <v>3</v>
      </c>
      <c r="AA329" s="566"/>
      <c r="AB329" s="566">
        <v>0</v>
      </c>
      <c r="AC329" s="566"/>
      <c r="AD329" s="566">
        <v>1</v>
      </c>
      <c r="AE329" s="566"/>
      <c r="AF329" s="566">
        <v>0</v>
      </c>
      <c r="AG329" s="566"/>
      <c r="AH329" s="566">
        <v>0</v>
      </c>
      <c r="AI329" s="566"/>
      <c r="AJ329" s="566">
        <v>0</v>
      </c>
      <c r="AK329" s="566"/>
      <c r="AL329" s="566">
        <v>0</v>
      </c>
      <c r="AM329" s="566"/>
      <c r="AN329" s="566">
        <v>1</v>
      </c>
      <c r="AO329" s="583"/>
    </row>
    <row r="330" spans="1:41" customFormat="1" ht="15.75" x14ac:dyDescent="0.25">
      <c r="A330" s="135">
        <v>42787</v>
      </c>
      <c r="B330" s="136" t="s">
        <v>150</v>
      </c>
      <c r="C330" s="136" t="s">
        <v>148</v>
      </c>
      <c r="D330" s="136" t="s">
        <v>146</v>
      </c>
      <c r="E330" s="150">
        <v>2</v>
      </c>
      <c r="F330" s="137" t="s">
        <v>196</v>
      </c>
      <c r="G330" s="138">
        <v>50</v>
      </c>
      <c r="H330" s="137"/>
      <c r="I330" s="137">
        <v>1</v>
      </c>
      <c r="J330" s="137"/>
      <c r="K330" s="137"/>
      <c r="L330" s="137"/>
      <c r="M330" s="566">
        <v>11</v>
      </c>
      <c r="N330" s="566">
        <v>8</v>
      </c>
      <c r="O330" s="566">
        <v>11</v>
      </c>
      <c r="P330" s="566">
        <v>0</v>
      </c>
      <c r="Q330" s="566"/>
      <c r="R330" s="566"/>
      <c r="S330" s="566"/>
      <c r="T330" s="566"/>
      <c r="U330" s="566"/>
      <c r="V330" s="566"/>
      <c r="W330" s="566"/>
      <c r="X330" s="566"/>
      <c r="Y330" s="566"/>
      <c r="Z330" s="566">
        <v>0</v>
      </c>
      <c r="AA330" s="566"/>
      <c r="AB330" s="566">
        <v>18</v>
      </c>
      <c r="AC330" s="566"/>
      <c r="AD330" s="566">
        <v>1</v>
      </c>
      <c r="AE330" s="566"/>
      <c r="AF330" s="566">
        <v>0</v>
      </c>
      <c r="AG330" s="566"/>
      <c r="AH330" s="566">
        <v>0</v>
      </c>
      <c r="AI330" s="566"/>
      <c r="AJ330" s="566">
        <v>0</v>
      </c>
      <c r="AK330" s="566"/>
      <c r="AL330" s="566">
        <v>0</v>
      </c>
      <c r="AM330" s="566"/>
      <c r="AN330" s="566">
        <v>1</v>
      </c>
      <c r="AO330" s="583"/>
    </row>
    <row r="331" spans="1:41" customFormat="1" ht="15.75" x14ac:dyDescent="0.25">
      <c r="A331" s="135">
        <v>42787</v>
      </c>
      <c r="B331" s="136" t="s">
        <v>150</v>
      </c>
      <c r="C331" s="136" t="s">
        <v>148</v>
      </c>
      <c r="D331" s="136" t="s">
        <v>146</v>
      </c>
      <c r="E331" s="150">
        <v>2</v>
      </c>
      <c r="F331" s="137" t="s">
        <v>169</v>
      </c>
      <c r="G331" s="138">
        <v>50</v>
      </c>
      <c r="H331" s="137"/>
      <c r="I331" s="137">
        <v>1</v>
      </c>
      <c r="J331" s="137"/>
      <c r="K331" s="137"/>
      <c r="L331" s="137"/>
      <c r="M331" s="566">
        <v>9</v>
      </c>
      <c r="N331" s="566">
        <v>18</v>
      </c>
      <c r="O331" s="566">
        <v>9</v>
      </c>
      <c r="P331" s="566"/>
      <c r="Q331" s="566"/>
      <c r="R331" s="566"/>
      <c r="S331" s="566"/>
      <c r="T331" s="566"/>
      <c r="U331" s="566"/>
      <c r="V331" s="566"/>
      <c r="W331" s="566"/>
      <c r="X331" s="566"/>
      <c r="Y331" s="566"/>
      <c r="Z331" s="566">
        <v>1</v>
      </c>
      <c r="AA331" s="566"/>
      <c r="AB331" s="566">
        <v>11</v>
      </c>
      <c r="AC331" s="566"/>
      <c r="AD331" s="566">
        <v>1</v>
      </c>
      <c r="AE331" s="566"/>
      <c r="AF331" s="566">
        <v>1</v>
      </c>
      <c r="AG331" s="566"/>
      <c r="AH331" s="566">
        <v>0</v>
      </c>
      <c r="AI331" s="566"/>
      <c r="AJ331" s="566">
        <v>0</v>
      </c>
      <c r="AK331" s="566"/>
      <c r="AL331" s="566">
        <v>0</v>
      </c>
      <c r="AM331" s="566"/>
      <c r="AN331" s="566">
        <v>1</v>
      </c>
      <c r="AO331" s="583"/>
    </row>
    <row r="332" spans="1:41" customFormat="1" ht="15.75" x14ac:dyDescent="0.25">
      <c r="A332" s="135">
        <v>42787</v>
      </c>
      <c r="B332" s="136" t="s">
        <v>150</v>
      </c>
      <c r="C332" s="136" t="s">
        <v>148</v>
      </c>
      <c r="D332" s="136" t="s">
        <v>146</v>
      </c>
      <c r="E332" s="150">
        <v>2</v>
      </c>
      <c r="F332" s="137" t="s">
        <v>205</v>
      </c>
      <c r="G332" s="138">
        <v>50</v>
      </c>
      <c r="H332" s="137"/>
      <c r="I332" s="137">
        <v>1</v>
      </c>
      <c r="J332" s="137"/>
      <c r="K332" s="137"/>
      <c r="L332" s="137"/>
      <c r="M332" s="566">
        <v>23</v>
      </c>
      <c r="N332" s="566">
        <v>25</v>
      </c>
      <c r="O332" s="566">
        <v>23</v>
      </c>
      <c r="P332" s="566"/>
      <c r="Q332" s="566"/>
      <c r="R332" s="566"/>
      <c r="S332" s="566"/>
      <c r="T332" s="566"/>
      <c r="U332" s="566"/>
      <c r="V332" s="566"/>
      <c r="W332" s="566"/>
      <c r="X332" s="566"/>
      <c r="Y332" s="566"/>
      <c r="Z332" s="566">
        <v>30</v>
      </c>
      <c r="AA332" s="566"/>
      <c r="AB332" s="566">
        <v>3</v>
      </c>
      <c r="AC332" s="566"/>
      <c r="AD332" s="566">
        <v>0</v>
      </c>
      <c r="AE332" s="566"/>
      <c r="AF332" s="566">
        <v>0</v>
      </c>
      <c r="AG332" s="566"/>
      <c r="AH332" s="566">
        <v>2</v>
      </c>
      <c r="AI332" s="566"/>
      <c r="AJ332" s="566">
        <v>0</v>
      </c>
      <c r="AK332" s="566"/>
      <c r="AL332" s="566">
        <v>1</v>
      </c>
      <c r="AM332" s="566"/>
      <c r="AN332" s="566">
        <v>3</v>
      </c>
      <c r="AO332" s="583"/>
    </row>
    <row r="333" spans="1:41" customFormat="1" ht="15.75" x14ac:dyDescent="0.25">
      <c r="A333" s="135">
        <v>42787</v>
      </c>
      <c r="B333" s="136" t="s">
        <v>150</v>
      </c>
      <c r="C333" s="136" t="s">
        <v>148</v>
      </c>
      <c r="D333" s="136" t="s">
        <v>146</v>
      </c>
      <c r="E333" s="150">
        <v>2</v>
      </c>
      <c r="F333" s="137" t="s">
        <v>198</v>
      </c>
      <c r="G333" s="138">
        <v>50</v>
      </c>
      <c r="H333" s="137"/>
      <c r="I333" s="137">
        <v>1</v>
      </c>
      <c r="J333" s="137"/>
      <c r="K333" s="137"/>
      <c r="L333" s="137"/>
      <c r="M333" s="566">
        <v>14</v>
      </c>
      <c r="N333" s="566">
        <v>16</v>
      </c>
      <c r="O333" s="566">
        <v>14</v>
      </c>
      <c r="P333" s="566"/>
      <c r="Q333" s="566"/>
      <c r="R333" s="566"/>
      <c r="S333" s="566"/>
      <c r="T333" s="566"/>
      <c r="U333" s="566"/>
      <c r="V333" s="566"/>
      <c r="W333" s="566"/>
      <c r="X333" s="566"/>
      <c r="Y333" s="566"/>
      <c r="Z333" s="566">
        <v>2</v>
      </c>
      <c r="AA333" s="566"/>
      <c r="AB333" s="566">
        <v>9</v>
      </c>
      <c r="AC333" s="566"/>
      <c r="AD333" s="566">
        <v>0</v>
      </c>
      <c r="AE333" s="566"/>
      <c r="AF333" s="566">
        <v>0</v>
      </c>
      <c r="AG333" s="566"/>
      <c r="AH333" s="566">
        <v>0</v>
      </c>
      <c r="AI333" s="566"/>
      <c r="AJ333" s="566">
        <v>0</v>
      </c>
      <c r="AK333" s="566"/>
      <c r="AL333" s="566">
        <v>0</v>
      </c>
      <c r="AM333" s="566"/>
      <c r="AN333" s="566">
        <v>0</v>
      </c>
      <c r="AO333" s="583"/>
    </row>
    <row r="334" spans="1:41" customFormat="1" ht="16.5" thickBot="1" x14ac:dyDescent="0.3">
      <c r="A334" s="141">
        <v>42787</v>
      </c>
      <c r="B334" s="142" t="s">
        <v>150</v>
      </c>
      <c r="C334" s="142" t="s">
        <v>148</v>
      </c>
      <c r="D334" s="142" t="s">
        <v>146</v>
      </c>
      <c r="E334" s="151">
        <v>2</v>
      </c>
      <c r="F334" s="143" t="s">
        <v>172</v>
      </c>
      <c r="G334" s="144">
        <v>50</v>
      </c>
      <c r="H334" s="143"/>
      <c r="I334" s="143">
        <v>1</v>
      </c>
      <c r="J334" s="143"/>
      <c r="K334" s="143"/>
      <c r="L334" s="143"/>
      <c r="M334" s="567">
        <v>18</v>
      </c>
      <c r="N334" s="567">
        <v>14</v>
      </c>
      <c r="O334" s="567">
        <v>18</v>
      </c>
      <c r="P334" s="567">
        <v>0</v>
      </c>
      <c r="Q334" s="567">
        <v>0</v>
      </c>
      <c r="R334" s="567"/>
      <c r="S334" s="567"/>
      <c r="T334" s="567"/>
      <c r="U334" s="567"/>
      <c r="V334" s="567"/>
      <c r="W334" s="567"/>
      <c r="X334" s="567"/>
      <c r="Y334" s="567"/>
      <c r="Z334" s="567">
        <v>0</v>
      </c>
      <c r="AA334" s="567"/>
      <c r="AB334" s="567">
        <v>2</v>
      </c>
      <c r="AC334" s="567"/>
      <c r="AD334" s="567">
        <v>0</v>
      </c>
      <c r="AE334" s="567"/>
      <c r="AF334" s="567">
        <v>0</v>
      </c>
      <c r="AG334" s="567"/>
      <c r="AH334" s="567">
        <v>0</v>
      </c>
      <c r="AI334" s="567"/>
      <c r="AJ334" s="567">
        <v>0</v>
      </c>
      <c r="AK334" s="567"/>
      <c r="AL334" s="567">
        <v>0</v>
      </c>
      <c r="AM334" s="567"/>
      <c r="AN334" s="567">
        <v>1</v>
      </c>
      <c r="AO334" s="584"/>
    </row>
    <row r="335" spans="1:41" customFormat="1" ht="15.75" x14ac:dyDescent="0.25">
      <c r="A335" s="308">
        <v>42829</v>
      </c>
      <c r="B335" s="53" t="s">
        <v>121</v>
      </c>
      <c r="C335" s="53" t="s">
        <v>143</v>
      </c>
      <c r="D335" s="53" t="s">
        <v>145</v>
      </c>
      <c r="E335" s="53">
        <v>3</v>
      </c>
      <c r="F335" s="53" t="s">
        <v>209</v>
      </c>
      <c r="G335" s="53">
        <v>4</v>
      </c>
      <c r="H335" s="53"/>
      <c r="I335" s="54">
        <v>1</v>
      </c>
      <c r="J335" s="264"/>
      <c r="K335" s="264"/>
      <c r="L335" s="264"/>
      <c r="M335" s="54">
        <v>66</v>
      </c>
      <c r="N335" s="54">
        <v>59</v>
      </c>
      <c r="O335" s="54"/>
      <c r="P335" s="53">
        <v>0</v>
      </c>
      <c r="Q335" s="54">
        <v>0</v>
      </c>
      <c r="R335" s="55">
        <v>0</v>
      </c>
      <c r="S335" s="53">
        <v>0</v>
      </c>
      <c r="T335" s="53"/>
      <c r="U335" s="53"/>
      <c r="V335" s="53"/>
      <c r="W335" s="53"/>
      <c r="X335" s="53"/>
      <c r="Y335" s="53"/>
      <c r="Z335" s="53">
        <v>23</v>
      </c>
      <c r="AA335" s="53"/>
      <c r="AB335" s="53">
        <v>37</v>
      </c>
      <c r="AC335" s="54"/>
      <c r="AD335" s="54">
        <v>0</v>
      </c>
      <c r="AE335" s="54"/>
      <c r="AF335" s="54">
        <v>0</v>
      </c>
      <c r="AG335" s="54"/>
      <c r="AH335" s="54">
        <v>0</v>
      </c>
      <c r="AI335" s="54"/>
      <c r="AJ335" s="54">
        <v>0</v>
      </c>
      <c r="AK335" s="54"/>
      <c r="AL335" s="54">
        <v>0</v>
      </c>
      <c r="AM335" s="54"/>
      <c r="AN335" s="54">
        <v>0</v>
      </c>
      <c r="AO335" s="56"/>
    </row>
    <row r="336" spans="1:41" customFormat="1" ht="15.75" x14ac:dyDescent="0.25">
      <c r="A336" s="310">
        <v>42829</v>
      </c>
      <c r="B336" s="57" t="s">
        <v>121</v>
      </c>
      <c r="C336" s="57" t="s">
        <v>143</v>
      </c>
      <c r="D336" s="57" t="s">
        <v>145</v>
      </c>
      <c r="E336" s="57">
        <v>3</v>
      </c>
      <c r="F336" s="57" t="s">
        <v>174</v>
      </c>
      <c r="G336" s="57">
        <v>4</v>
      </c>
      <c r="H336" s="57"/>
      <c r="I336" s="58">
        <v>1</v>
      </c>
      <c r="J336" s="353"/>
      <c r="K336" s="353"/>
      <c r="L336" s="353"/>
      <c r="M336" s="58">
        <v>8</v>
      </c>
      <c r="N336" s="58">
        <v>7</v>
      </c>
      <c r="O336" s="58">
        <v>8</v>
      </c>
      <c r="P336" s="57"/>
      <c r="Q336" s="58"/>
      <c r="R336" s="59"/>
      <c r="S336" s="57"/>
      <c r="T336" s="57"/>
      <c r="U336" s="57"/>
      <c r="V336" s="57"/>
      <c r="W336" s="57"/>
      <c r="X336" s="57"/>
      <c r="Y336" s="57"/>
      <c r="Z336" s="57">
        <v>3</v>
      </c>
      <c r="AA336" s="57"/>
      <c r="AB336" s="57">
        <v>10</v>
      </c>
      <c r="AC336" s="58"/>
      <c r="AD336" s="58">
        <v>0</v>
      </c>
      <c r="AE336" s="58"/>
      <c r="AF336" s="58">
        <v>1</v>
      </c>
      <c r="AG336" s="58"/>
      <c r="AH336" s="58">
        <v>0</v>
      </c>
      <c r="AI336" s="58"/>
      <c r="AJ336" s="58">
        <v>0</v>
      </c>
      <c r="AK336" s="58"/>
      <c r="AL336" s="58">
        <v>0</v>
      </c>
      <c r="AM336" s="58"/>
      <c r="AN336" s="58">
        <v>0</v>
      </c>
      <c r="AO336" s="61"/>
    </row>
    <row r="337" spans="1:41" customFormat="1" ht="15.75" x14ac:dyDescent="0.25">
      <c r="A337" s="310">
        <v>42829</v>
      </c>
      <c r="B337" s="57" t="s">
        <v>121</v>
      </c>
      <c r="C337" s="57" t="s">
        <v>143</v>
      </c>
      <c r="D337" s="57" t="s">
        <v>145</v>
      </c>
      <c r="E337" s="57">
        <v>3</v>
      </c>
      <c r="F337" s="57" t="s">
        <v>200</v>
      </c>
      <c r="G337" s="57">
        <v>4</v>
      </c>
      <c r="H337" s="57"/>
      <c r="I337" s="58">
        <v>1</v>
      </c>
      <c r="J337" s="353"/>
      <c r="K337" s="353"/>
      <c r="L337" s="353"/>
      <c r="M337" s="58">
        <v>27</v>
      </c>
      <c r="N337" s="58">
        <v>76</v>
      </c>
      <c r="O337" s="58"/>
      <c r="P337" s="57">
        <v>6.5</v>
      </c>
      <c r="Q337" s="58"/>
      <c r="R337" s="59"/>
      <c r="S337" s="57"/>
      <c r="T337" s="57"/>
      <c r="U337" s="57"/>
      <c r="V337" s="57"/>
      <c r="W337" s="57"/>
      <c r="X337" s="57"/>
      <c r="Y337" s="57"/>
      <c r="Z337" s="57">
        <v>70</v>
      </c>
      <c r="AA337" s="57"/>
      <c r="AB337" s="57">
        <v>17</v>
      </c>
      <c r="AC337" s="58"/>
      <c r="AD337" s="58">
        <v>1</v>
      </c>
      <c r="AE337" s="58"/>
      <c r="AF337" s="58">
        <v>0</v>
      </c>
      <c r="AG337" s="58"/>
      <c r="AH337" s="58">
        <v>0</v>
      </c>
      <c r="AI337" s="58"/>
      <c r="AJ337" s="58">
        <v>0</v>
      </c>
      <c r="AK337" s="58"/>
      <c r="AL337" s="58">
        <v>0</v>
      </c>
      <c r="AM337" s="58"/>
      <c r="AN337" s="58">
        <v>1</v>
      </c>
      <c r="AO337" s="61"/>
    </row>
    <row r="338" spans="1:41" customFormat="1" ht="15.75" x14ac:dyDescent="0.25">
      <c r="A338" s="310">
        <v>42829</v>
      </c>
      <c r="B338" s="57" t="s">
        <v>121</v>
      </c>
      <c r="C338" s="57" t="s">
        <v>143</v>
      </c>
      <c r="D338" s="57" t="s">
        <v>145</v>
      </c>
      <c r="E338" s="57">
        <v>3</v>
      </c>
      <c r="F338" s="57" t="s">
        <v>210</v>
      </c>
      <c r="G338" s="57">
        <v>4</v>
      </c>
      <c r="H338" s="57"/>
      <c r="I338" s="58">
        <v>1</v>
      </c>
      <c r="J338" s="353"/>
      <c r="K338" s="353"/>
      <c r="L338" s="353"/>
      <c r="M338" s="58">
        <v>35</v>
      </c>
      <c r="N338" s="58">
        <v>17</v>
      </c>
      <c r="O338" s="58"/>
      <c r="P338" s="57">
        <v>0</v>
      </c>
      <c r="Q338" s="58">
        <v>0</v>
      </c>
      <c r="R338" s="59"/>
      <c r="S338" s="57"/>
      <c r="T338" s="57"/>
      <c r="U338" s="57"/>
      <c r="V338" s="57"/>
      <c r="W338" s="57"/>
      <c r="X338" s="57"/>
      <c r="Y338" s="57"/>
      <c r="Z338" s="57">
        <v>11</v>
      </c>
      <c r="AA338" s="57"/>
      <c r="AB338" s="57">
        <v>25</v>
      </c>
      <c r="AC338" s="58"/>
      <c r="AD338" s="58">
        <v>0</v>
      </c>
      <c r="AE338" s="58"/>
      <c r="AF338" s="58">
        <v>0</v>
      </c>
      <c r="AG338" s="58"/>
      <c r="AH338" s="58">
        <v>0</v>
      </c>
      <c r="AI338" s="58"/>
      <c r="AJ338" s="58">
        <v>0</v>
      </c>
      <c r="AK338" s="58"/>
      <c r="AL338" s="58">
        <v>0</v>
      </c>
      <c r="AM338" s="58"/>
      <c r="AN338" s="58">
        <v>0</v>
      </c>
      <c r="AO338" s="61"/>
    </row>
    <row r="339" spans="1:41" customFormat="1" ht="15.75" x14ac:dyDescent="0.25">
      <c r="A339" s="310">
        <v>42829</v>
      </c>
      <c r="B339" s="57" t="s">
        <v>121</v>
      </c>
      <c r="C339" s="57" t="s">
        <v>143</v>
      </c>
      <c r="D339" s="57" t="s">
        <v>145</v>
      </c>
      <c r="E339" s="57">
        <v>3</v>
      </c>
      <c r="F339" s="57" t="s">
        <v>176</v>
      </c>
      <c r="G339" s="57">
        <v>4</v>
      </c>
      <c r="H339" s="57"/>
      <c r="I339" s="58">
        <v>1</v>
      </c>
      <c r="J339" s="353"/>
      <c r="K339" s="353"/>
      <c r="L339" s="353"/>
      <c r="M339" s="58">
        <v>19</v>
      </c>
      <c r="N339" s="58">
        <v>12</v>
      </c>
      <c r="O339" s="58">
        <v>19</v>
      </c>
      <c r="P339" s="57">
        <v>0</v>
      </c>
      <c r="Q339" s="58">
        <v>0</v>
      </c>
      <c r="R339" s="59"/>
      <c r="S339" s="57"/>
      <c r="T339" s="57"/>
      <c r="U339" s="57"/>
      <c r="V339" s="57"/>
      <c r="W339" s="57"/>
      <c r="X339" s="57"/>
      <c r="Y339" s="57"/>
      <c r="Z339" s="57">
        <v>0</v>
      </c>
      <c r="AA339" s="57">
        <v>0</v>
      </c>
      <c r="AB339" s="57">
        <v>18</v>
      </c>
      <c r="AC339" s="58"/>
      <c r="AD339" s="58">
        <v>0</v>
      </c>
      <c r="AE339" s="58"/>
      <c r="AF339" s="58">
        <v>0</v>
      </c>
      <c r="AG339" s="58"/>
      <c r="AH339" s="58">
        <v>0</v>
      </c>
      <c r="AI339" s="58"/>
      <c r="AJ339" s="58">
        <v>0</v>
      </c>
      <c r="AK339" s="58"/>
      <c r="AL339" s="58">
        <v>0</v>
      </c>
      <c r="AM339" s="58"/>
      <c r="AN339" s="58">
        <v>0</v>
      </c>
      <c r="AO339" s="61"/>
    </row>
    <row r="340" spans="1:41" customFormat="1" ht="15.75" x14ac:dyDescent="0.25">
      <c r="A340" s="310">
        <v>42829</v>
      </c>
      <c r="B340" s="57" t="s">
        <v>121</v>
      </c>
      <c r="C340" s="57" t="s">
        <v>143</v>
      </c>
      <c r="D340" s="57" t="s">
        <v>145</v>
      </c>
      <c r="E340" s="57">
        <v>3</v>
      </c>
      <c r="F340" s="57" t="s">
        <v>201</v>
      </c>
      <c r="G340" s="57">
        <v>4</v>
      </c>
      <c r="H340" s="58"/>
      <c r="I340" s="58">
        <v>1</v>
      </c>
      <c r="J340" s="353"/>
      <c r="K340" s="353"/>
      <c r="L340" s="353"/>
      <c r="M340" s="58">
        <v>25</v>
      </c>
      <c r="N340" s="58">
        <v>23</v>
      </c>
      <c r="O340" s="58"/>
      <c r="P340" s="57">
        <v>1</v>
      </c>
      <c r="Q340" s="58"/>
      <c r="R340" s="58"/>
      <c r="S340" s="57"/>
      <c r="T340" s="57"/>
      <c r="U340" s="57"/>
      <c r="V340" s="57"/>
      <c r="W340" s="57"/>
      <c r="X340" s="57"/>
      <c r="Y340" s="57"/>
      <c r="Z340" s="57">
        <v>42</v>
      </c>
      <c r="AA340" s="57"/>
      <c r="AB340" s="57">
        <v>40</v>
      </c>
      <c r="AC340" s="58"/>
      <c r="AD340" s="58">
        <v>0</v>
      </c>
      <c r="AE340" s="58"/>
      <c r="AF340" s="58">
        <v>0</v>
      </c>
      <c r="AG340" s="58"/>
      <c r="AH340" s="58">
        <v>0</v>
      </c>
      <c r="AI340" s="58"/>
      <c r="AJ340" s="58">
        <v>0</v>
      </c>
      <c r="AK340" s="58"/>
      <c r="AL340" s="58">
        <v>0</v>
      </c>
      <c r="AM340" s="58"/>
      <c r="AN340" s="58">
        <v>0</v>
      </c>
      <c r="AO340" s="61"/>
    </row>
    <row r="341" spans="1:41" customFormat="1" ht="15.75" x14ac:dyDescent="0.25">
      <c r="A341" s="310">
        <v>42829</v>
      </c>
      <c r="B341" s="57" t="s">
        <v>121</v>
      </c>
      <c r="C341" s="57" t="s">
        <v>143</v>
      </c>
      <c r="D341" s="57" t="s">
        <v>145</v>
      </c>
      <c r="E341" s="57">
        <v>3</v>
      </c>
      <c r="F341" s="57" t="s">
        <v>211</v>
      </c>
      <c r="G341" s="57">
        <v>4</v>
      </c>
      <c r="H341" s="58"/>
      <c r="I341" s="58">
        <v>1</v>
      </c>
      <c r="J341" s="353"/>
      <c r="K341" s="353"/>
      <c r="L341" s="353"/>
      <c r="M341" s="58">
        <v>23</v>
      </c>
      <c r="N341" s="58">
        <v>2</v>
      </c>
      <c r="O341" s="58">
        <v>23</v>
      </c>
      <c r="P341" s="57">
        <v>0</v>
      </c>
      <c r="Q341" s="58">
        <v>0</v>
      </c>
      <c r="R341" s="58">
        <v>0</v>
      </c>
      <c r="S341" s="57"/>
      <c r="T341" s="57"/>
      <c r="U341" s="57"/>
      <c r="V341" s="57"/>
      <c r="W341" s="57"/>
      <c r="X341" s="57"/>
      <c r="Y341" s="57"/>
      <c r="Z341" s="57">
        <v>15</v>
      </c>
      <c r="AA341" s="57"/>
      <c r="AB341" s="57">
        <v>8</v>
      </c>
      <c r="AC341" s="58"/>
      <c r="AD341" s="58">
        <v>0</v>
      </c>
      <c r="AE341" s="58"/>
      <c r="AF341" s="58">
        <v>0</v>
      </c>
      <c r="AG341" s="58"/>
      <c r="AH341" s="58">
        <v>0</v>
      </c>
      <c r="AI341" s="58"/>
      <c r="AJ341" s="58">
        <v>0</v>
      </c>
      <c r="AK341" s="58"/>
      <c r="AL341" s="58">
        <v>0</v>
      </c>
      <c r="AM341" s="58"/>
      <c r="AN341" s="58">
        <v>1</v>
      </c>
      <c r="AO341" s="61"/>
    </row>
    <row r="342" spans="1:41" customFormat="1" ht="15.75" x14ac:dyDescent="0.25">
      <c r="A342" s="310">
        <v>42829</v>
      </c>
      <c r="B342" s="57" t="s">
        <v>121</v>
      </c>
      <c r="C342" s="57" t="s">
        <v>143</v>
      </c>
      <c r="D342" s="57" t="s">
        <v>145</v>
      </c>
      <c r="E342" s="57">
        <v>3</v>
      </c>
      <c r="F342" s="57" t="s">
        <v>178</v>
      </c>
      <c r="G342" s="57">
        <v>4</v>
      </c>
      <c r="H342" s="58"/>
      <c r="I342" s="58">
        <v>1</v>
      </c>
      <c r="J342" s="353"/>
      <c r="K342" s="353"/>
      <c r="L342" s="353"/>
      <c r="M342" s="58">
        <v>68</v>
      </c>
      <c r="N342" s="58">
        <v>39</v>
      </c>
      <c r="O342" s="58"/>
      <c r="P342" s="57">
        <v>0.5</v>
      </c>
      <c r="Q342" s="58">
        <v>14.5</v>
      </c>
      <c r="R342" s="58">
        <v>0</v>
      </c>
      <c r="S342" s="57">
        <v>19.5</v>
      </c>
      <c r="T342" s="57"/>
      <c r="U342" s="57"/>
      <c r="V342" s="57"/>
      <c r="W342" s="57"/>
      <c r="X342" s="57"/>
      <c r="Y342" s="57"/>
      <c r="Z342" s="57">
        <v>76</v>
      </c>
      <c r="AA342" s="57"/>
      <c r="AB342" s="57">
        <v>3</v>
      </c>
      <c r="AC342" s="58"/>
      <c r="AD342" s="58">
        <v>0</v>
      </c>
      <c r="AE342" s="58"/>
      <c r="AF342" s="58">
        <v>0</v>
      </c>
      <c r="AG342" s="58"/>
      <c r="AH342" s="58">
        <v>0</v>
      </c>
      <c r="AI342" s="58"/>
      <c r="AJ342" s="58">
        <v>0</v>
      </c>
      <c r="AK342" s="58"/>
      <c r="AL342" s="58">
        <v>0</v>
      </c>
      <c r="AM342" s="58"/>
      <c r="AN342" s="58">
        <v>8</v>
      </c>
      <c r="AO342" s="61"/>
    </row>
    <row r="343" spans="1:41" customFormat="1" ht="15.75" x14ac:dyDescent="0.25">
      <c r="A343" s="310">
        <v>42829</v>
      </c>
      <c r="B343" s="57" t="s">
        <v>121</v>
      </c>
      <c r="C343" s="57" t="s">
        <v>143</v>
      </c>
      <c r="D343" s="57" t="s">
        <v>145</v>
      </c>
      <c r="E343" s="57">
        <v>3</v>
      </c>
      <c r="F343" s="57" t="s">
        <v>202</v>
      </c>
      <c r="G343" s="57">
        <v>4</v>
      </c>
      <c r="H343" s="58"/>
      <c r="I343" s="58">
        <v>1</v>
      </c>
      <c r="J343" s="353"/>
      <c r="K343" s="353"/>
      <c r="L343" s="353"/>
      <c r="M343" s="58">
        <v>8</v>
      </c>
      <c r="N343" s="58">
        <v>44</v>
      </c>
      <c r="O343" s="58">
        <v>8</v>
      </c>
      <c r="P343" s="57"/>
      <c r="Q343" s="58"/>
      <c r="R343" s="58"/>
      <c r="S343" s="57"/>
      <c r="T343" s="57"/>
      <c r="U343" s="57"/>
      <c r="V343" s="57"/>
      <c r="W343" s="57"/>
      <c r="X343" s="57"/>
      <c r="Y343" s="57"/>
      <c r="Z343" s="57">
        <v>4</v>
      </c>
      <c r="AA343" s="57"/>
      <c r="AB343" s="57">
        <v>13</v>
      </c>
      <c r="AC343" s="58"/>
      <c r="AD343" s="58">
        <v>0</v>
      </c>
      <c r="AE343" s="58"/>
      <c r="AF343" s="58">
        <v>0</v>
      </c>
      <c r="AG343" s="58"/>
      <c r="AH343" s="58">
        <v>0</v>
      </c>
      <c r="AI343" s="58"/>
      <c r="AJ343" s="58">
        <v>0</v>
      </c>
      <c r="AK343" s="58"/>
      <c r="AL343" s="58">
        <v>0</v>
      </c>
      <c r="AM343" s="58"/>
      <c r="AN343" s="58">
        <v>3</v>
      </c>
      <c r="AO343" s="61"/>
    </row>
    <row r="344" spans="1:41" customFormat="1" ht="15.75" x14ac:dyDescent="0.25">
      <c r="A344" s="310">
        <v>42829</v>
      </c>
      <c r="B344" s="60" t="s">
        <v>121</v>
      </c>
      <c r="C344" s="57" t="s">
        <v>143</v>
      </c>
      <c r="D344" s="57" t="s">
        <v>145</v>
      </c>
      <c r="E344" s="57">
        <v>3</v>
      </c>
      <c r="F344" s="60" t="s">
        <v>212</v>
      </c>
      <c r="G344" s="60">
        <v>4</v>
      </c>
      <c r="H344" s="58"/>
      <c r="I344" s="58">
        <v>1</v>
      </c>
      <c r="J344" s="353"/>
      <c r="K344" s="353"/>
      <c r="L344" s="353"/>
      <c r="M344" s="58">
        <v>28</v>
      </c>
      <c r="N344" s="58">
        <v>51</v>
      </c>
      <c r="O344" s="58"/>
      <c r="P344" s="57">
        <v>6</v>
      </c>
      <c r="Q344" s="58"/>
      <c r="R344" s="58"/>
      <c r="S344" s="57"/>
      <c r="T344" s="57"/>
      <c r="U344" s="57"/>
      <c r="V344" s="57"/>
      <c r="W344" s="57"/>
      <c r="X344" s="57"/>
      <c r="Y344" s="57"/>
      <c r="Z344" s="57">
        <v>97</v>
      </c>
      <c r="AA344" s="57"/>
      <c r="AB344" s="57">
        <v>18</v>
      </c>
      <c r="AC344" s="58"/>
      <c r="AD344" s="58">
        <v>0</v>
      </c>
      <c r="AE344" s="58"/>
      <c r="AF344" s="58">
        <v>0</v>
      </c>
      <c r="AG344" s="58"/>
      <c r="AH344" s="58">
        <v>0</v>
      </c>
      <c r="AI344" s="58"/>
      <c r="AJ344" s="58">
        <v>0</v>
      </c>
      <c r="AK344" s="58"/>
      <c r="AL344" s="58">
        <v>0</v>
      </c>
      <c r="AM344" s="58"/>
      <c r="AN344" s="58">
        <v>4</v>
      </c>
      <c r="AO344" s="61"/>
    </row>
    <row r="345" spans="1:41" customFormat="1" ht="15.75" x14ac:dyDescent="0.25">
      <c r="A345" s="310">
        <v>42829</v>
      </c>
      <c r="B345" s="60" t="s">
        <v>121</v>
      </c>
      <c r="C345" s="57" t="s">
        <v>143</v>
      </c>
      <c r="D345" s="57" t="s">
        <v>145</v>
      </c>
      <c r="E345" s="57">
        <v>3</v>
      </c>
      <c r="F345" s="60" t="s">
        <v>180</v>
      </c>
      <c r="G345" s="60">
        <v>4</v>
      </c>
      <c r="H345" s="58"/>
      <c r="I345" s="58">
        <v>1</v>
      </c>
      <c r="J345" s="353"/>
      <c r="K345" s="353"/>
      <c r="L345" s="353"/>
      <c r="M345" s="58">
        <v>22</v>
      </c>
      <c r="N345" s="58">
        <v>17</v>
      </c>
      <c r="O345" s="58">
        <v>22</v>
      </c>
      <c r="P345" s="57">
        <v>0</v>
      </c>
      <c r="Q345" s="58">
        <v>0</v>
      </c>
      <c r="R345" s="58"/>
      <c r="S345" s="57"/>
      <c r="T345" s="57"/>
      <c r="U345" s="57"/>
      <c r="V345" s="57"/>
      <c r="W345" s="57"/>
      <c r="X345" s="57"/>
      <c r="Y345" s="57"/>
      <c r="Z345" s="57">
        <v>3</v>
      </c>
      <c r="AA345" s="57"/>
      <c r="AB345" s="57">
        <v>45</v>
      </c>
      <c r="AC345" s="58"/>
      <c r="AD345" s="58">
        <v>0</v>
      </c>
      <c r="AE345" s="58"/>
      <c r="AF345" s="58">
        <v>0</v>
      </c>
      <c r="AG345" s="58"/>
      <c r="AH345" s="58">
        <v>0</v>
      </c>
      <c r="AI345" s="58"/>
      <c r="AJ345" s="58">
        <v>0</v>
      </c>
      <c r="AK345" s="58"/>
      <c r="AL345" s="58">
        <v>0</v>
      </c>
      <c r="AM345" s="58"/>
      <c r="AN345" s="58">
        <v>0</v>
      </c>
      <c r="AO345" s="61"/>
    </row>
    <row r="346" spans="1:41" customFormat="1" ht="15.75" x14ac:dyDescent="0.25">
      <c r="A346" s="310">
        <v>42829</v>
      </c>
      <c r="B346" s="57" t="s">
        <v>121</v>
      </c>
      <c r="C346" s="57" t="s">
        <v>143</v>
      </c>
      <c r="D346" s="57" t="s">
        <v>145</v>
      </c>
      <c r="E346" s="57">
        <v>3</v>
      </c>
      <c r="F346" s="57" t="s">
        <v>203</v>
      </c>
      <c r="G346" s="57">
        <v>4</v>
      </c>
      <c r="H346" s="58"/>
      <c r="I346" s="58">
        <v>1</v>
      </c>
      <c r="J346" s="353"/>
      <c r="K346" s="353"/>
      <c r="L346" s="353"/>
      <c r="M346" s="58">
        <v>55</v>
      </c>
      <c r="N346" s="58">
        <v>31</v>
      </c>
      <c r="O346" s="58"/>
      <c r="P346" s="57">
        <v>0</v>
      </c>
      <c r="Q346" s="58">
        <v>0</v>
      </c>
      <c r="R346" s="58">
        <v>3.5</v>
      </c>
      <c r="S346" s="57">
        <v>0</v>
      </c>
      <c r="T346" s="57">
        <v>0.5</v>
      </c>
      <c r="U346" s="57"/>
      <c r="V346" s="57"/>
      <c r="W346" s="57"/>
      <c r="X346" s="57"/>
      <c r="Y346" s="57"/>
      <c r="Z346" s="57">
        <v>3</v>
      </c>
      <c r="AA346" s="57"/>
      <c r="AB346" s="57">
        <v>7</v>
      </c>
      <c r="AC346" s="58"/>
      <c r="AD346" s="58">
        <v>0</v>
      </c>
      <c r="AE346" s="58"/>
      <c r="AF346" s="58">
        <v>0</v>
      </c>
      <c r="AG346" s="58"/>
      <c r="AH346" s="58">
        <v>0</v>
      </c>
      <c r="AI346" s="58"/>
      <c r="AJ346" s="58">
        <v>0</v>
      </c>
      <c r="AK346" s="58"/>
      <c r="AL346" s="58">
        <v>0</v>
      </c>
      <c r="AM346" s="58"/>
      <c r="AN346" s="58">
        <v>0</v>
      </c>
      <c r="AO346" s="61"/>
    </row>
    <row r="347" spans="1:41" customFormat="1" ht="15.75" x14ac:dyDescent="0.25">
      <c r="A347" s="310">
        <v>42829</v>
      </c>
      <c r="B347" s="60" t="s">
        <v>121</v>
      </c>
      <c r="C347" s="57" t="s">
        <v>143</v>
      </c>
      <c r="D347" s="57" t="s">
        <v>145</v>
      </c>
      <c r="E347" s="57">
        <v>3</v>
      </c>
      <c r="F347" s="60" t="s">
        <v>213</v>
      </c>
      <c r="G347" s="60">
        <v>4</v>
      </c>
      <c r="H347" s="58"/>
      <c r="I347" s="58">
        <v>1</v>
      </c>
      <c r="J347" s="353"/>
      <c r="K347" s="353"/>
      <c r="L347" s="353"/>
      <c r="M347" s="58">
        <v>5</v>
      </c>
      <c r="N347" s="58">
        <v>4</v>
      </c>
      <c r="O347" s="58">
        <v>5</v>
      </c>
      <c r="P347" s="57"/>
      <c r="Q347" s="58"/>
      <c r="R347" s="58"/>
      <c r="S347" s="57"/>
      <c r="T347" s="57"/>
      <c r="U347" s="57"/>
      <c r="V347" s="57"/>
      <c r="W347" s="57"/>
      <c r="X347" s="57"/>
      <c r="Y347" s="57"/>
      <c r="Z347" s="57">
        <v>0</v>
      </c>
      <c r="AA347" s="57">
        <v>0</v>
      </c>
      <c r="AB347" s="57">
        <v>26</v>
      </c>
      <c r="AC347" s="58"/>
      <c r="AD347" s="58">
        <v>0</v>
      </c>
      <c r="AE347" s="58"/>
      <c r="AF347" s="58">
        <v>0</v>
      </c>
      <c r="AG347" s="58"/>
      <c r="AH347" s="58">
        <v>0</v>
      </c>
      <c r="AI347" s="58"/>
      <c r="AJ347" s="58">
        <v>0</v>
      </c>
      <c r="AK347" s="58"/>
      <c r="AL347" s="58">
        <v>0</v>
      </c>
      <c r="AM347" s="58"/>
      <c r="AN347" s="58">
        <v>0</v>
      </c>
      <c r="AO347" s="61"/>
    </row>
    <row r="348" spans="1:41" customFormat="1" ht="15.75" x14ac:dyDescent="0.25">
      <c r="A348" s="310">
        <v>42829</v>
      </c>
      <c r="B348" s="57" t="s">
        <v>121</v>
      </c>
      <c r="C348" s="57" t="s">
        <v>143</v>
      </c>
      <c r="D348" s="57" t="s">
        <v>145</v>
      </c>
      <c r="E348" s="57">
        <v>3</v>
      </c>
      <c r="F348" s="57" t="s">
        <v>181</v>
      </c>
      <c r="G348" s="57">
        <v>4</v>
      </c>
      <c r="H348" s="58"/>
      <c r="I348" s="58">
        <v>1</v>
      </c>
      <c r="J348" s="353"/>
      <c r="K348" s="353"/>
      <c r="L348" s="353"/>
      <c r="M348" s="58">
        <v>15</v>
      </c>
      <c r="N348" s="58">
        <v>1</v>
      </c>
      <c r="O348" s="58">
        <v>15</v>
      </c>
      <c r="P348" s="57">
        <v>2</v>
      </c>
      <c r="Q348" s="58">
        <v>0</v>
      </c>
      <c r="R348" s="58"/>
      <c r="S348" s="57"/>
      <c r="T348" s="57"/>
      <c r="U348" s="57"/>
      <c r="V348" s="57"/>
      <c r="W348" s="57"/>
      <c r="X348" s="57"/>
      <c r="Y348" s="57"/>
      <c r="Z348" s="57">
        <v>0</v>
      </c>
      <c r="AA348" s="57">
        <v>0</v>
      </c>
      <c r="AB348" s="57">
        <v>17</v>
      </c>
      <c r="AC348" s="58"/>
      <c r="AD348" s="58">
        <v>0</v>
      </c>
      <c r="AE348" s="58"/>
      <c r="AF348" s="58">
        <v>0</v>
      </c>
      <c r="AG348" s="58"/>
      <c r="AH348" s="58">
        <v>0</v>
      </c>
      <c r="AI348" s="58"/>
      <c r="AJ348" s="58">
        <v>0</v>
      </c>
      <c r="AK348" s="58"/>
      <c r="AL348" s="58">
        <v>0</v>
      </c>
      <c r="AM348" s="58"/>
      <c r="AN348" s="58">
        <v>0</v>
      </c>
      <c r="AO348" s="61"/>
    </row>
    <row r="349" spans="1:41" customFormat="1" ht="15.75" x14ac:dyDescent="0.25">
      <c r="A349" s="310">
        <v>42829</v>
      </c>
      <c r="B349" s="57" t="s">
        <v>121</v>
      </c>
      <c r="C349" s="57" t="s">
        <v>143</v>
      </c>
      <c r="D349" s="57" t="s">
        <v>145</v>
      </c>
      <c r="E349" s="57">
        <v>3</v>
      </c>
      <c r="F349" s="57" t="s">
        <v>204</v>
      </c>
      <c r="G349" s="57">
        <v>4</v>
      </c>
      <c r="H349" s="58"/>
      <c r="I349" s="58">
        <v>1</v>
      </c>
      <c r="J349" s="353"/>
      <c r="K349" s="353"/>
      <c r="L349" s="353"/>
      <c r="M349" s="58">
        <v>56</v>
      </c>
      <c r="N349" s="58">
        <v>15</v>
      </c>
      <c r="O349" s="58"/>
      <c r="P349" s="57">
        <v>0</v>
      </c>
      <c r="Q349" s="58">
        <v>0</v>
      </c>
      <c r="R349" s="58">
        <v>0</v>
      </c>
      <c r="S349" s="57">
        <v>0</v>
      </c>
      <c r="T349" s="57">
        <v>0</v>
      </c>
      <c r="U349" s="57"/>
      <c r="V349" s="57"/>
      <c r="W349" s="57"/>
      <c r="X349" s="57"/>
      <c r="Y349" s="57"/>
      <c r="Z349" s="57">
        <v>2</v>
      </c>
      <c r="AA349" s="57"/>
      <c r="AB349" s="57">
        <v>5</v>
      </c>
      <c r="AC349" s="58"/>
      <c r="AD349" s="58">
        <v>0</v>
      </c>
      <c r="AE349" s="58"/>
      <c r="AF349" s="58">
        <v>0</v>
      </c>
      <c r="AG349" s="58"/>
      <c r="AH349" s="58">
        <v>0</v>
      </c>
      <c r="AI349" s="58"/>
      <c r="AJ349" s="58">
        <v>0</v>
      </c>
      <c r="AK349" s="58"/>
      <c r="AL349" s="58">
        <v>0</v>
      </c>
      <c r="AM349" s="58"/>
      <c r="AN349" s="58">
        <v>0</v>
      </c>
      <c r="AO349" s="61"/>
    </row>
    <row r="350" spans="1:41" customFormat="1" ht="15.75" x14ac:dyDescent="0.25">
      <c r="A350" s="310">
        <v>42829</v>
      </c>
      <c r="B350" s="57" t="s">
        <v>121</v>
      </c>
      <c r="C350" s="57" t="s">
        <v>143</v>
      </c>
      <c r="D350" s="57" t="s">
        <v>145</v>
      </c>
      <c r="E350" s="57">
        <v>3</v>
      </c>
      <c r="F350" s="57" t="s">
        <v>214</v>
      </c>
      <c r="G350" s="57">
        <v>4</v>
      </c>
      <c r="H350" s="58"/>
      <c r="I350" s="58">
        <v>1</v>
      </c>
      <c r="J350" s="353"/>
      <c r="K350" s="353"/>
      <c r="L350" s="353"/>
      <c r="M350" s="58">
        <v>78</v>
      </c>
      <c r="N350" s="58">
        <v>4</v>
      </c>
      <c r="O350" s="58"/>
      <c r="P350" s="57">
        <v>0</v>
      </c>
      <c r="Q350" s="58">
        <v>2</v>
      </c>
      <c r="R350" s="58">
        <v>11</v>
      </c>
      <c r="S350" s="57"/>
      <c r="T350" s="57"/>
      <c r="U350" s="57"/>
      <c r="V350" s="57"/>
      <c r="W350" s="57"/>
      <c r="X350" s="57"/>
      <c r="Y350" s="57"/>
      <c r="Z350" s="57">
        <v>9</v>
      </c>
      <c r="AA350" s="57"/>
      <c r="AB350" s="57">
        <v>5</v>
      </c>
      <c r="AC350" s="58"/>
      <c r="AD350" s="58">
        <v>0</v>
      </c>
      <c r="AE350" s="58"/>
      <c r="AF350" s="58">
        <v>0</v>
      </c>
      <c r="AG350" s="58"/>
      <c r="AH350" s="58">
        <v>0</v>
      </c>
      <c r="AI350" s="58"/>
      <c r="AJ350" s="58">
        <v>0</v>
      </c>
      <c r="AK350" s="58"/>
      <c r="AL350" s="58">
        <v>0</v>
      </c>
      <c r="AM350" s="58"/>
      <c r="AN350" s="58">
        <v>1</v>
      </c>
      <c r="AO350" s="61"/>
    </row>
    <row r="351" spans="1:41" customFormat="1" ht="15.75" x14ac:dyDescent="0.25">
      <c r="A351" s="310">
        <v>42829</v>
      </c>
      <c r="B351" s="57" t="s">
        <v>121</v>
      </c>
      <c r="C351" s="57" t="s">
        <v>143</v>
      </c>
      <c r="D351" s="57" t="s">
        <v>145</v>
      </c>
      <c r="E351" s="57">
        <v>3</v>
      </c>
      <c r="F351" s="57" t="s">
        <v>183</v>
      </c>
      <c r="G351" s="57">
        <v>4</v>
      </c>
      <c r="H351" s="58"/>
      <c r="I351" s="58">
        <v>1</v>
      </c>
      <c r="J351" s="353"/>
      <c r="K351" s="353"/>
      <c r="L351" s="353"/>
      <c r="M351" s="58">
        <v>6</v>
      </c>
      <c r="N351" s="58">
        <v>18</v>
      </c>
      <c r="O351" s="58">
        <v>6</v>
      </c>
      <c r="P351" s="57"/>
      <c r="Q351" s="58"/>
      <c r="R351" s="58"/>
      <c r="S351" s="57"/>
      <c r="T351" s="57"/>
      <c r="U351" s="57"/>
      <c r="V351" s="57"/>
      <c r="W351" s="57"/>
      <c r="X351" s="57"/>
      <c r="Y351" s="57"/>
      <c r="Z351" s="57">
        <v>52</v>
      </c>
      <c r="AA351" s="57"/>
      <c r="AB351" s="57">
        <v>1</v>
      </c>
      <c r="AC351" s="58"/>
      <c r="AD351" s="58">
        <v>0</v>
      </c>
      <c r="AE351" s="58"/>
      <c r="AF351" s="58">
        <v>0</v>
      </c>
      <c r="AG351" s="58"/>
      <c r="AH351" s="58">
        <v>0</v>
      </c>
      <c r="AI351" s="58"/>
      <c r="AJ351" s="58">
        <v>0</v>
      </c>
      <c r="AK351" s="58"/>
      <c r="AL351" s="58">
        <v>0</v>
      </c>
      <c r="AM351" s="58"/>
      <c r="AN351" s="58">
        <v>5</v>
      </c>
      <c r="AO351" s="61"/>
    </row>
    <row r="352" spans="1:41" customFormat="1" ht="15.75" x14ac:dyDescent="0.25">
      <c r="A352" s="310">
        <v>42829</v>
      </c>
      <c r="B352" s="57" t="s">
        <v>121</v>
      </c>
      <c r="C352" s="57" t="s">
        <v>143</v>
      </c>
      <c r="D352" s="57" t="s">
        <v>145</v>
      </c>
      <c r="E352" s="57">
        <v>3</v>
      </c>
      <c r="F352" s="57" t="s">
        <v>205</v>
      </c>
      <c r="G352" s="57">
        <v>4</v>
      </c>
      <c r="H352" s="58"/>
      <c r="I352" s="58">
        <v>1</v>
      </c>
      <c r="J352" s="353"/>
      <c r="K352" s="353"/>
      <c r="L352" s="353"/>
      <c r="M352" s="58">
        <v>17</v>
      </c>
      <c r="N352" s="58">
        <v>51</v>
      </c>
      <c r="O352" s="58">
        <v>17</v>
      </c>
      <c r="P352" s="57"/>
      <c r="Q352" s="58"/>
      <c r="R352" s="58"/>
      <c r="S352" s="57"/>
      <c r="T352" s="57"/>
      <c r="U352" s="57"/>
      <c r="V352" s="57"/>
      <c r="W352" s="57"/>
      <c r="X352" s="57"/>
      <c r="Y352" s="57"/>
      <c r="Z352" s="57">
        <v>43</v>
      </c>
      <c r="AA352" s="57"/>
      <c r="AB352" s="57">
        <v>10</v>
      </c>
      <c r="AC352" s="58"/>
      <c r="AD352" s="58">
        <v>0</v>
      </c>
      <c r="AE352" s="58"/>
      <c r="AF352" s="58">
        <v>0</v>
      </c>
      <c r="AG352" s="58"/>
      <c r="AH352" s="58">
        <v>0</v>
      </c>
      <c r="AI352" s="58"/>
      <c r="AJ352" s="58">
        <v>0</v>
      </c>
      <c r="AK352" s="58"/>
      <c r="AL352" s="58">
        <v>0</v>
      </c>
      <c r="AM352" s="58"/>
      <c r="AN352" s="58">
        <v>1</v>
      </c>
      <c r="AO352" s="61"/>
    </row>
    <row r="353" spans="1:41" customFormat="1" ht="15.75" x14ac:dyDescent="0.25">
      <c r="A353" s="310">
        <v>42829</v>
      </c>
      <c r="B353" s="57" t="s">
        <v>121</v>
      </c>
      <c r="C353" s="57" t="s">
        <v>143</v>
      </c>
      <c r="D353" s="57" t="s">
        <v>145</v>
      </c>
      <c r="E353" s="57">
        <v>3</v>
      </c>
      <c r="F353" s="57" t="s">
        <v>215</v>
      </c>
      <c r="G353" s="58">
        <v>4</v>
      </c>
      <c r="H353" s="58"/>
      <c r="I353" s="57">
        <v>1</v>
      </c>
      <c r="J353" s="353"/>
      <c r="K353" s="353"/>
      <c r="L353" s="353"/>
      <c r="M353" s="57">
        <v>27</v>
      </c>
      <c r="N353" s="57">
        <v>1</v>
      </c>
      <c r="O353" s="57"/>
      <c r="P353" s="57">
        <v>2.5</v>
      </c>
      <c r="Q353" s="58">
        <v>2</v>
      </c>
      <c r="R353" s="58">
        <v>0</v>
      </c>
      <c r="S353" s="57">
        <v>0</v>
      </c>
      <c r="T353" s="57"/>
      <c r="U353" s="57"/>
      <c r="V353" s="57"/>
      <c r="W353" s="57"/>
      <c r="X353" s="57"/>
      <c r="Y353" s="57"/>
      <c r="Z353" s="57">
        <v>0</v>
      </c>
      <c r="AA353" s="57"/>
      <c r="AB353" s="57">
        <v>1</v>
      </c>
      <c r="AC353" s="58"/>
      <c r="AD353" s="58">
        <v>0</v>
      </c>
      <c r="AE353" s="58"/>
      <c r="AF353" s="58">
        <v>2</v>
      </c>
      <c r="AG353" s="58"/>
      <c r="AH353" s="58">
        <v>0</v>
      </c>
      <c r="AI353" s="58"/>
      <c r="AJ353" s="58">
        <v>0</v>
      </c>
      <c r="AK353" s="58"/>
      <c r="AL353" s="58">
        <v>0</v>
      </c>
      <c r="AM353" s="58"/>
      <c r="AN353" s="58">
        <v>0</v>
      </c>
      <c r="AO353" s="61"/>
    </row>
    <row r="354" spans="1:41" customFormat="1" ht="16.5" thickBot="1" x14ac:dyDescent="0.3">
      <c r="A354" s="359">
        <v>42829</v>
      </c>
      <c r="B354" s="297" t="s">
        <v>121</v>
      </c>
      <c r="C354" s="297" t="s">
        <v>143</v>
      </c>
      <c r="D354" s="297" t="s">
        <v>145</v>
      </c>
      <c r="E354" s="297">
        <v>3</v>
      </c>
      <c r="F354" s="297" t="s">
        <v>185</v>
      </c>
      <c r="G354" s="360">
        <v>4</v>
      </c>
      <c r="H354" s="360"/>
      <c r="I354" s="297">
        <v>1</v>
      </c>
      <c r="J354" s="361"/>
      <c r="K354" s="361"/>
      <c r="L354" s="361"/>
      <c r="M354" s="297">
        <v>41</v>
      </c>
      <c r="N354" s="297">
        <v>56</v>
      </c>
      <c r="O354" s="297"/>
      <c r="P354" s="297">
        <v>0</v>
      </c>
      <c r="Q354" s="360">
        <v>0</v>
      </c>
      <c r="R354" s="360">
        <v>0</v>
      </c>
      <c r="S354" s="297"/>
      <c r="T354" s="297"/>
      <c r="U354" s="297"/>
      <c r="V354" s="297"/>
      <c r="W354" s="297"/>
      <c r="X354" s="297"/>
      <c r="Y354" s="297"/>
      <c r="Z354" s="297">
        <v>0</v>
      </c>
      <c r="AA354" s="297"/>
      <c r="AB354" s="297">
        <v>2</v>
      </c>
      <c r="AC354" s="360"/>
      <c r="AD354" s="360">
        <v>0</v>
      </c>
      <c r="AE354" s="360"/>
      <c r="AF354" s="360">
        <v>0</v>
      </c>
      <c r="AG354" s="360"/>
      <c r="AH354" s="360">
        <v>0</v>
      </c>
      <c r="AI354" s="360"/>
      <c r="AJ354" s="360">
        <v>0</v>
      </c>
      <c r="AK354" s="360"/>
      <c r="AL354" s="360">
        <v>0</v>
      </c>
      <c r="AM354" s="360"/>
      <c r="AN354" s="360">
        <v>0</v>
      </c>
      <c r="AO354" s="362"/>
    </row>
    <row r="355" spans="1:41" customFormat="1" ht="15.75" x14ac:dyDescent="0.25">
      <c r="A355" s="285">
        <v>42829</v>
      </c>
      <c r="B355" s="259" t="s">
        <v>121</v>
      </c>
      <c r="C355" s="259" t="s">
        <v>143</v>
      </c>
      <c r="D355" s="259" t="s">
        <v>146</v>
      </c>
      <c r="E355" s="259">
        <v>3</v>
      </c>
      <c r="F355" s="259" t="s">
        <v>209</v>
      </c>
      <c r="G355" s="260">
        <v>1</v>
      </c>
      <c r="H355" s="260"/>
      <c r="I355" s="259">
        <v>1</v>
      </c>
      <c r="J355" s="260"/>
      <c r="K355" s="260"/>
      <c r="L355" s="260"/>
      <c r="M355" s="259">
        <v>84</v>
      </c>
      <c r="N355" s="259">
        <v>50</v>
      </c>
      <c r="O355" s="259"/>
      <c r="P355" s="259">
        <v>5</v>
      </c>
      <c r="Q355" s="260">
        <v>0</v>
      </c>
      <c r="R355" s="260">
        <v>0</v>
      </c>
      <c r="S355" s="259">
        <v>0</v>
      </c>
      <c r="T355" s="259"/>
      <c r="U355" s="259"/>
      <c r="V355" s="259"/>
      <c r="W355" s="259"/>
      <c r="X355" s="259"/>
      <c r="Y355" s="259"/>
      <c r="Z355" s="259">
        <v>0</v>
      </c>
      <c r="AA355" s="259"/>
      <c r="AB355" s="259">
        <v>10</v>
      </c>
      <c r="AC355" s="260"/>
      <c r="AD355" s="260">
        <v>0</v>
      </c>
      <c r="AE355" s="260"/>
      <c r="AF355" s="260">
        <v>0</v>
      </c>
      <c r="AG355" s="260"/>
      <c r="AH355" s="260">
        <v>0</v>
      </c>
      <c r="AI355" s="260"/>
      <c r="AJ355" s="260">
        <v>0</v>
      </c>
      <c r="AK355" s="260"/>
      <c r="AL355" s="260">
        <v>0</v>
      </c>
      <c r="AM355" s="260"/>
      <c r="AN355" s="260">
        <v>0</v>
      </c>
      <c r="AO355" s="48"/>
    </row>
    <row r="356" spans="1:41" customFormat="1" ht="15.75" x14ac:dyDescent="0.25">
      <c r="A356" s="314">
        <v>42829</v>
      </c>
      <c r="B356" s="261" t="s">
        <v>121</v>
      </c>
      <c r="C356" s="261" t="s">
        <v>143</v>
      </c>
      <c r="D356" s="261" t="s">
        <v>146</v>
      </c>
      <c r="E356" s="261">
        <v>3</v>
      </c>
      <c r="F356" s="261" t="s">
        <v>174</v>
      </c>
      <c r="G356" s="262">
        <v>1</v>
      </c>
      <c r="H356" s="262"/>
      <c r="I356" s="261">
        <v>1</v>
      </c>
      <c r="J356" s="262"/>
      <c r="K356" s="262"/>
      <c r="L356" s="262"/>
      <c r="M356" s="494">
        <v>13</v>
      </c>
      <c r="N356" s="494">
        <v>15</v>
      </c>
      <c r="O356" s="261">
        <v>13</v>
      </c>
      <c r="P356" s="261">
        <v>0</v>
      </c>
      <c r="Q356" s="262"/>
      <c r="R356" s="262"/>
      <c r="S356" s="261"/>
      <c r="T356" s="261"/>
      <c r="U356" s="261"/>
      <c r="V356" s="261"/>
      <c r="W356" s="261"/>
      <c r="X356" s="261"/>
      <c r="Y356" s="261"/>
      <c r="Z356" s="261">
        <v>10</v>
      </c>
      <c r="AA356" s="261"/>
      <c r="AB356" s="261">
        <v>4</v>
      </c>
      <c r="AC356" s="262"/>
      <c r="AD356" s="262">
        <v>0</v>
      </c>
      <c r="AE356" s="262"/>
      <c r="AF356" s="262">
        <v>0</v>
      </c>
      <c r="AG356" s="262"/>
      <c r="AH356" s="262">
        <v>0</v>
      </c>
      <c r="AI356" s="262"/>
      <c r="AJ356" s="262">
        <v>0</v>
      </c>
      <c r="AK356" s="262"/>
      <c r="AL356" s="262">
        <v>0</v>
      </c>
      <c r="AM356" s="262"/>
      <c r="AN356" s="262">
        <v>1</v>
      </c>
      <c r="AO356" s="49"/>
    </row>
    <row r="357" spans="1:41" customFormat="1" ht="15.75" x14ac:dyDescent="0.25">
      <c r="A357" s="314">
        <v>42829</v>
      </c>
      <c r="B357" s="261" t="s">
        <v>121</v>
      </c>
      <c r="C357" s="261" t="s">
        <v>143</v>
      </c>
      <c r="D357" s="261" t="s">
        <v>146</v>
      </c>
      <c r="E357" s="261">
        <v>3</v>
      </c>
      <c r="F357" s="261" t="s">
        <v>200</v>
      </c>
      <c r="G357" s="262">
        <v>1</v>
      </c>
      <c r="H357" s="262"/>
      <c r="I357" s="261">
        <v>1</v>
      </c>
      <c r="J357" s="262"/>
      <c r="K357" s="262"/>
      <c r="L357" s="262"/>
      <c r="M357" s="261">
        <v>7</v>
      </c>
      <c r="N357" s="261">
        <v>13</v>
      </c>
      <c r="O357" s="261">
        <v>7</v>
      </c>
      <c r="P357" s="261"/>
      <c r="Q357" s="262"/>
      <c r="R357" s="262"/>
      <c r="S357" s="261"/>
      <c r="T357" s="261"/>
      <c r="U357" s="261"/>
      <c r="V357" s="261"/>
      <c r="W357" s="261"/>
      <c r="X357" s="261"/>
      <c r="Y357" s="261"/>
      <c r="Z357" s="261">
        <v>2</v>
      </c>
      <c r="AA357" s="261"/>
      <c r="AB357" s="261">
        <v>1</v>
      </c>
      <c r="AC357" s="262"/>
      <c r="AD357" s="262">
        <v>0</v>
      </c>
      <c r="AE357" s="262"/>
      <c r="AF357" s="262">
        <v>0</v>
      </c>
      <c r="AG357" s="262"/>
      <c r="AH357" s="262">
        <v>0</v>
      </c>
      <c r="AI357" s="262"/>
      <c r="AJ357" s="262">
        <v>0</v>
      </c>
      <c r="AK357" s="262"/>
      <c r="AL357" s="262">
        <v>0</v>
      </c>
      <c r="AM357" s="262"/>
      <c r="AN357" s="262">
        <v>1</v>
      </c>
      <c r="AO357" s="49"/>
    </row>
    <row r="358" spans="1:41" customFormat="1" ht="15.75" x14ac:dyDescent="0.25">
      <c r="A358" s="314">
        <v>42829</v>
      </c>
      <c r="B358" s="261" t="s">
        <v>121</v>
      </c>
      <c r="C358" s="261" t="s">
        <v>143</v>
      </c>
      <c r="D358" s="261" t="s">
        <v>146</v>
      </c>
      <c r="E358" s="261">
        <v>3</v>
      </c>
      <c r="F358" s="261" t="s">
        <v>210</v>
      </c>
      <c r="G358" s="262">
        <v>1</v>
      </c>
      <c r="H358" s="262"/>
      <c r="I358" s="261">
        <v>1</v>
      </c>
      <c r="J358" s="262"/>
      <c r="K358" s="262"/>
      <c r="L358" s="262"/>
      <c r="M358" s="261">
        <v>9</v>
      </c>
      <c r="N358" s="261">
        <v>28</v>
      </c>
      <c r="O358" s="261">
        <v>9</v>
      </c>
      <c r="P358" s="261"/>
      <c r="Q358" s="262"/>
      <c r="R358" s="262"/>
      <c r="S358" s="261"/>
      <c r="T358" s="261"/>
      <c r="U358" s="261"/>
      <c r="V358" s="261"/>
      <c r="W358" s="261"/>
      <c r="X358" s="261"/>
      <c r="Y358" s="261"/>
      <c r="Z358" s="261">
        <v>2</v>
      </c>
      <c r="AA358" s="261"/>
      <c r="AB358" s="261">
        <v>8</v>
      </c>
      <c r="AC358" s="262"/>
      <c r="AD358" s="262">
        <v>0</v>
      </c>
      <c r="AE358" s="262"/>
      <c r="AF358" s="262">
        <v>0</v>
      </c>
      <c r="AG358" s="262"/>
      <c r="AH358" s="262">
        <v>0</v>
      </c>
      <c r="AI358" s="262"/>
      <c r="AJ358" s="262">
        <v>0</v>
      </c>
      <c r="AK358" s="262"/>
      <c r="AL358" s="262">
        <v>0</v>
      </c>
      <c r="AM358" s="262"/>
      <c r="AN358" s="262">
        <v>2</v>
      </c>
      <c r="AO358" s="49"/>
    </row>
    <row r="359" spans="1:41" customFormat="1" ht="15.75" x14ac:dyDescent="0.25">
      <c r="A359" s="314">
        <v>42829</v>
      </c>
      <c r="B359" s="261" t="s">
        <v>121</v>
      </c>
      <c r="C359" s="261" t="s">
        <v>143</v>
      </c>
      <c r="D359" s="261" t="s">
        <v>146</v>
      </c>
      <c r="E359" s="261">
        <v>3</v>
      </c>
      <c r="F359" s="261" t="s">
        <v>176</v>
      </c>
      <c r="G359" s="262">
        <v>1</v>
      </c>
      <c r="H359" s="262"/>
      <c r="I359" s="261">
        <v>1</v>
      </c>
      <c r="J359" s="262"/>
      <c r="K359" s="262"/>
      <c r="L359" s="262"/>
      <c r="M359" s="261">
        <v>91</v>
      </c>
      <c r="N359" s="261">
        <v>9</v>
      </c>
      <c r="O359" s="261"/>
      <c r="P359" s="261">
        <v>2</v>
      </c>
      <c r="Q359" s="262">
        <v>0</v>
      </c>
      <c r="R359" s="262">
        <v>0</v>
      </c>
      <c r="S359" s="261">
        <v>0</v>
      </c>
      <c r="T359" s="261">
        <v>0</v>
      </c>
      <c r="U359" s="261">
        <v>0</v>
      </c>
      <c r="V359" s="261">
        <v>0</v>
      </c>
      <c r="W359" s="261">
        <v>0</v>
      </c>
      <c r="X359" s="261"/>
      <c r="Y359" s="261"/>
      <c r="Z359" s="261">
        <v>6</v>
      </c>
      <c r="AA359" s="261"/>
      <c r="AB359" s="261">
        <v>12</v>
      </c>
      <c r="AC359" s="262"/>
      <c r="AD359" s="262">
        <v>0</v>
      </c>
      <c r="AE359" s="262"/>
      <c r="AF359" s="262">
        <v>0</v>
      </c>
      <c r="AG359" s="262"/>
      <c r="AH359" s="262">
        <v>0</v>
      </c>
      <c r="AI359" s="262"/>
      <c r="AJ359" s="262">
        <v>0</v>
      </c>
      <c r="AK359" s="262"/>
      <c r="AL359" s="262">
        <v>0</v>
      </c>
      <c r="AM359" s="262"/>
      <c r="AN359" s="262">
        <v>0</v>
      </c>
      <c r="AO359" s="49"/>
    </row>
    <row r="360" spans="1:41" customFormat="1" ht="15.75" x14ac:dyDescent="0.25">
      <c r="A360" s="314">
        <v>42829</v>
      </c>
      <c r="B360" s="261" t="s">
        <v>121</v>
      </c>
      <c r="C360" s="261" t="s">
        <v>143</v>
      </c>
      <c r="D360" s="261" t="s">
        <v>146</v>
      </c>
      <c r="E360" s="261">
        <v>3</v>
      </c>
      <c r="F360" s="261" t="s">
        <v>201</v>
      </c>
      <c r="G360" s="50">
        <v>1</v>
      </c>
      <c r="H360" s="263"/>
      <c r="I360" s="263">
        <v>1</v>
      </c>
      <c r="J360" s="262"/>
      <c r="K360" s="262"/>
      <c r="L360" s="262"/>
      <c r="M360" s="263">
        <v>13</v>
      </c>
      <c r="N360" s="263">
        <v>2</v>
      </c>
      <c r="O360" s="263">
        <v>13</v>
      </c>
      <c r="P360" s="263">
        <v>0</v>
      </c>
      <c r="Q360" s="263">
        <v>0</v>
      </c>
      <c r="R360" s="263"/>
      <c r="S360" s="263"/>
      <c r="T360" s="263"/>
      <c r="U360" s="263"/>
      <c r="V360" s="263"/>
      <c r="W360" s="263"/>
      <c r="X360" s="263"/>
      <c r="Y360" s="263"/>
      <c r="Z360" s="263">
        <v>0</v>
      </c>
      <c r="AA360" s="263"/>
      <c r="AB360" s="263">
        <v>1</v>
      </c>
      <c r="AC360" s="263"/>
      <c r="AD360" s="263">
        <v>0</v>
      </c>
      <c r="AE360" s="263"/>
      <c r="AF360" s="263">
        <v>0</v>
      </c>
      <c r="AG360" s="263"/>
      <c r="AH360" s="263">
        <v>0</v>
      </c>
      <c r="AI360" s="263"/>
      <c r="AJ360" s="263">
        <v>0</v>
      </c>
      <c r="AK360" s="263"/>
      <c r="AL360" s="263">
        <v>0</v>
      </c>
      <c r="AM360" s="263"/>
      <c r="AN360" s="263">
        <v>0</v>
      </c>
      <c r="AO360" s="575"/>
    </row>
    <row r="361" spans="1:41" customFormat="1" ht="15.75" x14ac:dyDescent="0.25">
      <c r="A361" s="314">
        <v>42829</v>
      </c>
      <c r="B361" s="261" t="s">
        <v>121</v>
      </c>
      <c r="C361" s="261" t="s">
        <v>143</v>
      </c>
      <c r="D361" s="261" t="s">
        <v>146</v>
      </c>
      <c r="E361" s="261">
        <v>3</v>
      </c>
      <c r="F361" s="261" t="s">
        <v>211</v>
      </c>
      <c r="G361" s="50">
        <v>1</v>
      </c>
      <c r="H361" s="263"/>
      <c r="I361" s="263">
        <v>1</v>
      </c>
      <c r="J361" s="262"/>
      <c r="K361" s="262"/>
      <c r="L361" s="262"/>
      <c r="M361" s="263">
        <v>18</v>
      </c>
      <c r="N361" s="263">
        <v>54</v>
      </c>
      <c r="O361" s="263">
        <v>18</v>
      </c>
      <c r="P361" s="263"/>
      <c r="Q361" s="263"/>
      <c r="R361" s="263"/>
      <c r="S361" s="263"/>
      <c r="T361" s="263"/>
      <c r="U361" s="263"/>
      <c r="V361" s="263"/>
      <c r="W361" s="263"/>
      <c r="X361" s="263"/>
      <c r="Y361" s="263"/>
      <c r="Z361" s="263">
        <v>1</v>
      </c>
      <c r="AA361" s="263"/>
      <c r="AB361" s="263">
        <v>6</v>
      </c>
      <c r="AC361" s="263"/>
      <c r="AD361" s="263">
        <v>0</v>
      </c>
      <c r="AE361" s="263"/>
      <c r="AF361" s="263">
        <v>0</v>
      </c>
      <c r="AG361" s="263"/>
      <c r="AH361" s="263">
        <v>0</v>
      </c>
      <c r="AI361" s="263"/>
      <c r="AJ361" s="263">
        <v>0</v>
      </c>
      <c r="AK361" s="263"/>
      <c r="AL361" s="263">
        <v>0</v>
      </c>
      <c r="AM361" s="263"/>
      <c r="AN361" s="263">
        <v>0</v>
      </c>
      <c r="AO361" s="575"/>
    </row>
    <row r="362" spans="1:41" customFormat="1" ht="15.75" x14ac:dyDescent="0.25">
      <c r="A362" s="314">
        <v>42829</v>
      </c>
      <c r="B362" s="261" t="s">
        <v>121</v>
      </c>
      <c r="C362" s="261" t="s">
        <v>143</v>
      </c>
      <c r="D362" s="261" t="s">
        <v>146</v>
      </c>
      <c r="E362" s="261">
        <v>3</v>
      </c>
      <c r="F362" s="261" t="s">
        <v>178</v>
      </c>
      <c r="G362" s="50">
        <v>1</v>
      </c>
      <c r="H362" s="263"/>
      <c r="I362" s="263">
        <v>1</v>
      </c>
      <c r="J362" s="262"/>
      <c r="K362" s="262"/>
      <c r="L362" s="262"/>
      <c r="M362" s="263">
        <v>20</v>
      </c>
      <c r="N362" s="263">
        <v>23</v>
      </c>
      <c r="O362" s="263">
        <v>20</v>
      </c>
      <c r="P362" s="263"/>
      <c r="Q362" s="263"/>
      <c r="R362" s="263"/>
      <c r="S362" s="263"/>
      <c r="T362" s="263"/>
      <c r="U362" s="263"/>
      <c r="V362" s="263"/>
      <c r="W362" s="263"/>
      <c r="X362" s="263"/>
      <c r="Y362" s="263"/>
      <c r="Z362" s="263">
        <v>87</v>
      </c>
      <c r="AA362" s="263"/>
      <c r="AB362" s="263">
        <v>2</v>
      </c>
      <c r="AC362" s="263"/>
      <c r="AD362" s="263">
        <v>0</v>
      </c>
      <c r="AE362" s="263"/>
      <c r="AF362" s="263">
        <v>0</v>
      </c>
      <c r="AG362" s="263"/>
      <c r="AH362" s="263">
        <v>0</v>
      </c>
      <c r="AI362" s="263"/>
      <c r="AJ362" s="263">
        <v>0</v>
      </c>
      <c r="AK362" s="263"/>
      <c r="AL362" s="263">
        <v>0</v>
      </c>
      <c r="AM362" s="263"/>
      <c r="AN362" s="263">
        <v>2</v>
      </c>
      <c r="AO362" s="575"/>
    </row>
    <row r="363" spans="1:41" customFormat="1" ht="15.75" x14ac:dyDescent="0.25">
      <c r="A363" s="314">
        <v>42829</v>
      </c>
      <c r="B363" s="261" t="s">
        <v>121</v>
      </c>
      <c r="C363" s="261" t="s">
        <v>143</v>
      </c>
      <c r="D363" s="261" t="s">
        <v>146</v>
      </c>
      <c r="E363" s="261">
        <v>3</v>
      </c>
      <c r="F363" s="261" t="s">
        <v>202</v>
      </c>
      <c r="G363" s="50">
        <v>1</v>
      </c>
      <c r="H363" s="263"/>
      <c r="I363" s="263">
        <v>1</v>
      </c>
      <c r="J363" s="262"/>
      <c r="K363" s="262"/>
      <c r="L363" s="262"/>
      <c r="M363" s="263">
        <v>71</v>
      </c>
      <c r="N363" s="263">
        <v>27</v>
      </c>
      <c r="O363" s="263"/>
      <c r="P363" s="263">
        <v>0</v>
      </c>
      <c r="Q363" s="263">
        <v>0</v>
      </c>
      <c r="R363" s="263">
        <v>0</v>
      </c>
      <c r="S363" s="263">
        <v>0</v>
      </c>
      <c r="T363" s="263">
        <v>0</v>
      </c>
      <c r="U363" s="263"/>
      <c r="V363" s="263"/>
      <c r="W363" s="263"/>
      <c r="X363" s="263"/>
      <c r="Y363" s="263"/>
      <c r="Z363" s="263">
        <v>3</v>
      </c>
      <c r="AA363" s="263"/>
      <c r="AB363" s="263">
        <v>17</v>
      </c>
      <c r="AC363" s="263"/>
      <c r="AD363" s="263">
        <v>0</v>
      </c>
      <c r="AE363" s="263"/>
      <c r="AF363" s="263">
        <v>0</v>
      </c>
      <c r="AG363" s="263"/>
      <c r="AH363" s="263">
        <v>0</v>
      </c>
      <c r="AI363" s="263"/>
      <c r="AJ363" s="263">
        <v>0</v>
      </c>
      <c r="AK363" s="263"/>
      <c r="AL363" s="263">
        <v>0</v>
      </c>
      <c r="AM363" s="263"/>
      <c r="AN363" s="263">
        <v>1</v>
      </c>
      <c r="AO363" s="575"/>
    </row>
    <row r="364" spans="1:41" customFormat="1" ht="15.75" x14ac:dyDescent="0.25">
      <c r="A364" s="314">
        <v>42829</v>
      </c>
      <c r="B364" s="261" t="s">
        <v>121</v>
      </c>
      <c r="C364" s="261" t="s">
        <v>143</v>
      </c>
      <c r="D364" s="261" t="s">
        <v>146</v>
      </c>
      <c r="E364" s="261">
        <v>3</v>
      </c>
      <c r="F364" s="261" t="s">
        <v>212</v>
      </c>
      <c r="G364" s="50">
        <v>1</v>
      </c>
      <c r="H364" s="263"/>
      <c r="I364" s="263">
        <v>1</v>
      </c>
      <c r="J364" s="262"/>
      <c r="K364" s="262"/>
      <c r="L364" s="262"/>
      <c r="M364" s="263">
        <v>15</v>
      </c>
      <c r="N364" s="263">
        <v>76</v>
      </c>
      <c r="O364" s="263">
        <v>15</v>
      </c>
      <c r="P364" s="263"/>
      <c r="Q364" s="263"/>
      <c r="R364" s="263"/>
      <c r="S364" s="263"/>
      <c r="T364" s="263"/>
      <c r="U364" s="263"/>
      <c r="V364" s="263"/>
      <c r="W364" s="263"/>
      <c r="X364" s="263"/>
      <c r="Y364" s="263"/>
      <c r="Z364" s="263">
        <v>22</v>
      </c>
      <c r="AA364" s="263"/>
      <c r="AB364" s="263">
        <v>8</v>
      </c>
      <c r="AC364" s="263"/>
      <c r="AD364" s="263">
        <v>0</v>
      </c>
      <c r="AE364" s="263"/>
      <c r="AF364" s="263">
        <v>0</v>
      </c>
      <c r="AG364" s="263"/>
      <c r="AH364" s="263">
        <v>0</v>
      </c>
      <c r="AI364" s="263"/>
      <c r="AJ364" s="263">
        <v>0</v>
      </c>
      <c r="AK364" s="263"/>
      <c r="AL364" s="263">
        <v>0</v>
      </c>
      <c r="AM364" s="263"/>
      <c r="AN364" s="263">
        <v>1</v>
      </c>
      <c r="AO364" s="575"/>
    </row>
    <row r="365" spans="1:41" customFormat="1" ht="15.75" x14ac:dyDescent="0.25">
      <c r="A365" s="314">
        <v>42829</v>
      </c>
      <c r="B365" s="261" t="s">
        <v>121</v>
      </c>
      <c r="C365" s="261" t="s">
        <v>143</v>
      </c>
      <c r="D365" s="261" t="s">
        <v>146</v>
      </c>
      <c r="E365" s="261">
        <v>3</v>
      </c>
      <c r="F365" s="261" t="s">
        <v>180</v>
      </c>
      <c r="G365" s="50">
        <v>1</v>
      </c>
      <c r="H365" s="263"/>
      <c r="I365" s="263">
        <v>1</v>
      </c>
      <c r="J365" s="262"/>
      <c r="K365" s="262"/>
      <c r="L365" s="262"/>
      <c r="M365" s="263">
        <v>20</v>
      </c>
      <c r="N365" s="263">
        <v>48</v>
      </c>
      <c r="O365" s="263">
        <v>20</v>
      </c>
      <c r="P365" s="263">
        <v>0</v>
      </c>
      <c r="Q365" s="263">
        <v>0</v>
      </c>
      <c r="R365" s="263">
        <v>0</v>
      </c>
      <c r="S365" s="263"/>
      <c r="T365" s="263"/>
      <c r="U365" s="263"/>
      <c r="V365" s="263"/>
      <c r="W365" s="263"/>
      <c r="X365" s="263"/>
      <c r="Y365" s="263"/>
      <c r="Z365" s="263">
        <v>0</v>
      </c>
      <c r="AA365" s="263"/>
      <c r="AB365" s="263">
        <v>5</v>
      </c>
      <c r="AC365" s="263"/>
      <c r="AD365" s="263">
        <v>0</v>
      </c>
      <c r="AE365" s="263"/>
      <c r="AF365" s="263">
        <v>0</v>
      </c>
      <c r="AG365" s="263"/>
      <c r="AH365" s="263">
        <v>0</v>
      </c>
      <c r="AI365" s="263"/>
      <c r="AJ365" s="263">
        <v>0</v>
      </c>
      <c r="AK365" s="263"/>
      <c r="AL365" s="263">
        <v>0</v>
      </c>
      <c r="AM365" s="263"/>
      <c r="AN365" s="263">
        <v>1</v>
      </c>
      <c r="AO365" s="575"/>
    </row>
    <row r="366" spans="1:41" customFormat="1" ht="15.75" x14ac:dyDescent="0.25">
      <c r="A366" s="314">
        <v>42829</v>
      </c>
      <c r="B366" s="261" t="s">
        <v>121</v>
      </c>
      <c r="C366" s="261" t="s">
        <v>143</v>
      </c>
      <c r="D366" s="261" t="s">
        <v>146</v>
      </c>
      <c r="E366" s="261">
        <v>3</v>
      </c>
      <c r="F366" s="261" t="s">
        <v>203</v>
      </c>
      <c r="G366" s="50">
        <v>1</v>
      </c>
      <c r="H366" s="263"/>
      <c r="I366" s="263">
        <v>1</v>
      </c>
      <c r="J366" s="262"/>
      <c r="K366" s="262"/>
      <c r="L366" s="262"/>
      <c r="M366" s="263">
        <v>40</v>
      </c>
      <c r="N366" s="263">
        <v>9</v>
      </c>
      <c r="O366" s="263"/>
      <c r="P366" s="263">
        <v>0</v>
      </c>
      <c r="Q366" s="263"/>
      <c r="R366" s="263"/>
      <c r="S366" s="263"/>
      <c r="T366" s="263"/>
      <c r="U366" s="263"/>
      <c r="V366" s="263"/>
      <c r="W366" s="263"/>
      <c r="X366" s="263"/>
      <c r="Y366" s="263"/>
      <c r="Z366" s="263">
        <v>1</v>
      </c>
      <c r="AA366" s="263"/>
      <c r="AB366" s="263">
        <v>18</v>
      </c>
      <c r="AC366" s="263"/>
      <c r="AD366" s="263">
        <v>0</v>
      </c>
      <c r="AE366" s="263"/>
      <c r="AF366" s="263">
        <v>0</v>
      </c>
      <c r="AG366" s="263"/>
      <c r="AH366" s="263">
        <v>0</v>
      </c>
      <c r="AI366" s="263"/>
      <c r="AJ366" s="263">
        <v>0</v>
      </c>
      <c r="AK366" s="263"/>
      <c r="AL366" s="263">
        <v>0</v>
      </c>
      <c r="AM366" s="263"/>
      <c r="AN366" s="263">
        <v>0</v>
      </c>
      <c r="AO366" s="575"/>
    </row>
    <row r="367" spans="1:41" customFormat="1" ht="15.75" x14ac:dyDescent="0.25">
      <c r="A367" s="314">
        <v>42829</v>
      </c>
      <c r="B367" s="261" t="s">
        <v>121</v>
      </c>
      <c r="C367" s="261" t="s">
        <v>143</v>
      </c>
      <c r="D367" s="261" t="s">
        <v>146</v>
      </c>
      <c r="E367" s="261">
        <v>3</v>
      </c>
      <c r="F367" s="261" t="s">
        <v>213</v>
      </c>
      <c r="G367" s="328">
        <v>1</v>
      </c>
      <c r="H367" s="316"/>
      <c r="I367" s="316">
        <v>1</v>
      </c>
      <c r="J367" s="262"/>
      <c r="K367" s="262"/>
      <c r="L367" s="262"/>
      <c r="M367" s="263">
        <v>21</v>
      </c>
      <c r="N367" s="263">
        <v>20</v>
      </c>
      <c r="O367" s="263">
        <v>21</v>
      </c>
      <c r="P367" s="263">
        <v>0</v>
      </c>
      <c r="Q367" s="263"/>
      <c r="R367" s="263"/>
      <c r="S367" s="263"/>
      <c r="T367" s="263"/>
      <c r="U367" s="263"/>
      <c r="V367" s="263"/>
      <c r="W367" s="263"/>
      <c r="X367" s="263"/>
      <c r="Y367" s="263"/>
      <c r="Z367" s="263">
        <v>1</v>
      </c>
      <c r="AA367" s="263"/>
      <c r="AB367" s="263">
        <v>30</v>
      </c>
      <c r="AC367" s="263"/>
      <c r="AD367" s="263">
        <v>0</v>
      </c>
      <c r="AE367" s="263"/>
      <c r="AF367" s="263">
        <v>1</v>
      </c>
      <c r="AG367" s="263"/>
      <c r="AH367" s="263">
        <v>0</v>
      </c>
      <c r="AI367" s="263"/>
      <c r="AJ367" s="263">
        <v>0</v>
      </c>
      <c r="AK367" s="263"/>
      <c r="AL367" s="263">
        <v>0</v>
      </c>
      <c r="AM367" s="263"/>
      <c r="AN367" s="263">
        <v>0</v>
      </c>
      <c r="AO367" s="575"/>
    </row>
    <row r="368" spans="1:41" customFormat="1" ht="15.75" x14ac:dyDescent="0.25">
      <c r="A368" s="314">
        <v>42829</v>
      </c>
      <c r="B368" s="261" t="s">
        <v>121</v>
      </c>
      <c r="C368" s="261" t="s">
        <v>143</v>
      </c>
      <c r="D368" s="261" t="s">
        <v>146</v>
      </c>
      <c r="E368" s="261">
        <v>3</v>
      </c>
      <c r="F368" s="261" t="s">
        <v>181</v>
      </c>
      <c r="G368" s="328">
        <v>1</v>
      </c>
      <c r="H368" s="316"/>
      <c r="I368" s="316">
        <v>1</v>
      </c>
      <c r="J368" s="262"/>
      <c r="K368" s="262"/>
      <c r="L368" s="262"/>
      <c r="M368" s="263">
        <v>55</v>
      </c>
      <c r="N368" s="263">
        <v>37</v>
      </c>
      <c r="O368" s="263"/>
      <c r="P368" s="263">
        <v>0</v>
      </c>
      <c r="Q368" s="263">
        <v>0</v>
      </c>
      <c r="R368" s="263">
        <v>0</v>
      </c>
      <c r="S368" s="263">
        <v>0</v>
      </c>
      <c r="T368" s="263">
        <v>0</v>
      </c>
      <c r="U368" s="263"/>
      <c r="V368" s="263"/>
      <c r="W368" s="263"/>
      <c r="X368" s="263"/>
      <c r="Y368" s="263"/>
      <c r="Z368" s="263">
        <v>0</v>
      </c>
      <c r="AA368" s="263"/>
      <c r="AB368" s="263">
        <v>2</v>
      </c>
      <c r="AC368" s="263"/>
      <c r="AD368" s="263">
        <v>0</v>
      </c>
      <c r="AE368" s="263"/>
      <c r="AF368" s="263">
        <v>0</v>
      </c>
      <c r="AG368" s="263"/>
      <c r="AH368" s="263">
        <v>0</v>
      </c>
      <c r="AI368" s="263"/>
      <c r="AJ368" s="263">
        <v>0</v>
      </c>
      <c r="AK368" s="263"/>
      <c r="AL368" s="263">
        <v>0</v>
      </c>
      <c r="AM368" s="263"/>
      <c r="AN368" s="263">
        <v>0</v>
      </c>
      <c r="AO368" s="575"/>
    </row>
    <row r="369" spans="1:41" customFormat="1" ht="15.75" x14ac:dyDescent="0.25">
      <c r="A369" s="314">
        <v>42829</v>
      </c>
      <c r="B369" s="261" t="s">
        <v>121</v>
      </c>
      <c r="C369" s="261" t="s">
        <v>143</v>
      </c>
      <c r="D369" s="261" t="s">
        <v>146</v>
      </c>
      <c r="E369" s="261">
        <v>3</v>
      </c>
      <c r="F369" s="261" t="s">
        <v>204</v>
      </c>
      <c r="G369" s="328">
        <v>1</v>
      </c>
      <c r="H369" s="316"/>
      <c r="I369" s="316">
        <v>1</v>
      </c>
      <c r="J369" s="262"/>
      <c r="K369" s="262"/>
      <c r="L369" s="262"/>
      <c r="M369" s="263">
        <v>4</v>
      </c>
      <c r="N369" s="263">
        <v>5</v>
      </c>
      <c r="O369" s="263">
        <v>4</v>
      </c>
      <c r="P369" s="263"/>
      <c r="Q369" s="263"/>
      <c r="R369" s="263"/>
      <c r="S369" s="263"/>
      <c r="T369" s="263"/>
      <c r="U369" s="263"/>
      <c r="V369" s="263"/>
      <c r="W369" s="263"/>
      <c r="X369" s="263"/>
      <c r="Y369" s="263"/>
      <c r="Z369" s="263">
        <v>1</v>
      </c>
      <c r="AA369" s="263"/>
      <c r="AB369" s="263">
        <v>4</v>
      </c>
      <c r="AC369" s="263"/>
      <c r="AD369" s="263">
        <v>0</v>
      </c>
      <c r="AE369" s="263"/>
      <c r="AF369" s="263">
        <v>0</v>
      </c>
      <c r="AG369" s="263"/>
      <c r="AH369" s="263">
        <v>0</v>
      </c>
      <c r="AI369" s="263"/>
      <c r="AJ369" s="263">
        <v>0</v>
      </c>
      <c r="AK369" s="263"/>
      <c r="AL369" s="263">
        <v>0</v>
      </c>
      <c r="AM369" s="263"/>
      <c r="AN369" s="263">
        <v>0</v>
      </c>
      <c r="AO369" s="575"/>
    </row>
    <row r="370" spans="1:41" customFormat="1" ht="15.75" x14ac:dyDescent="0.25">
      <c r="A370" s="314">
        <v>42829</v>
      </c>
      <c r="B370" s="261" t="s">
        <v>121</v>
      </c>
      <c r="C370" s="261" t="s">
        <v>143</v>
      </c>
      <c r="D370" s="261" t="s">
        <v>146</v>
      </c>
      <c r="E370" s="261">
        <v>3</v>
      </c>
      <c r="F370" s="261" t="s">
        <v>214</v>
      </c>
      <c r="G370" s="328">
        <v>1</v>
      </c>
      <c r="H370" s="316"/>
      <c r="I370" s="316">
        <v>1</v>
      </c>
      <c r="J370" s="262"/>
      <c r="K370" s="262"/>
      <c r="L370" s="262"/>
      <c r="M370" s="263">
        <v>26</v>
      </c>
      <c r="N370" s="263">
        <v>14</v>
      </c>
      <c r="O370" s="263"/>
      <c r="P370" s="263">
        <v>0</v>
      </c>
      <c r="Q370" s="263">
        <v>0</v>
      </c>
      <c r="R370" s="263"/>
      <c r="S370" s="263"/>
      <c r="T370" s="263"/>
      <c r="U370" s="263"/>
      <c r="V370" s="263"/>
      <c r="W370" s="263"/>
      <c r="X370" s="263"/>
      <c r="Y370" s="263"/>
      <c r="Z370" s="263">
        <v>1</v>
      </c>
      <c r="AA370" s="263"/>
      <c r="AB370" s="263">
        <v>6</v>
      </c>
      <c r="AC370" s="263"/>
      <c r="AD370" s="263">
        <v>0</v>
      </c>
      <c r="AE370" s="263"/>
      <c r="AF370" s="263">
        <v>0</v>
      </c>
      <c r="AG370" s="263"/>
      <c r="AH370" s="263">
        <v>0</v>
      </c>
      <c r="AI370" s="263"/>
      <c r="AJ370" s="263">
        <v>0</v>
      </c>
      <c r="AK370" s="263"/>
      <c r="AL370" s="263">
        <v>0</v>
      </c>
      <c r="AM370" s="263"/>
      <c r="AN370" s="263">
        <v>0</v>
      </c>
      <c r="AO370" s="575"/>
    </row>
    <row r="371" spans="1:41" customFormat="1" ht="15.75" x14ac:dyDescent="0.25">
      <c r="A371" s="314">
        <v>42829</v>
      </c>
      <c r="B371" s="261" t="s">
        <v>121</v>
      </c>
      <c r="C371" s="261" t="s">
        <v>143</v>
      </c>
      <c r="D371" s="261" t="s">
        <v>146</v>
      </c>
      <c r="E371" s="261">
        <v>3</v>
      </c>
      <c r="F371" s="261" t="s">
        <v>183</v>
      </c>
      <c r="G371" s="328">
        <v>1</v>
      </c>
      <c r="H371" s="316"/>
      <c r="I371" s="316">
        <v>1</v>
      </c>
      <c r="J371" s="262"/>
      <c r="K371" s="262"/>
      <c r="L371" s="262"/>
      <c r="M371" s="263">
        <v>10</v>
      </c>
      <c r="N371" s="263">
        <v>39</v>
      </c>
      <c r="O371" s="263">
        <v>10</v>
      </c>
      <c r="P371" s="263"/>
      <c r="Q371" s="263"/>
      <c r="R371" s="263"/>
      <c r="S371" s="263"/>
      <c r="T371" s="263"/>
      <c r="U371" s="263"/>
      <c r="V371" s="263"/>
      <c r="W371" s="263"/>
      <c r="X371" s="263"/>
      <c r="Y371" s="263"/>
      <c r="Z371" s="263">
        <v>5</v>
      </c>
      <c r="AA371" s="263"/>
      <c r="AB371" s="263">
        <v>2</v>
      </c>
      <c r="AC371" s="263"/>
      <c r="AD371" s="263">
        <v>0</v>
      </c>
      <c r="AE371" s="263"/>
      <c r="AF371" s="263">
        <v>0</v>
      </c>
      <c r="AG371" s="263"/>
      <c r="AH371" s="263">
        <v>0</v>
      </c>
      <c r="AI371" s="263"/>
      <c r="AJ371" s="263">
        <v>0</v>
      </c>
      <c r="AK371" s="263"/>
      <c r="AL371" s="263">
        <v>0</v>
      </c>
      <c r="AM371" s="263"/>
      <c r="AN371" s="263">
        <v>0</v>
      </c>
      <c r="AO371" s="575"/>
    </row>
    <row r="372" spans="1:41" customFormat="1" ht="15.75" x14ac:dyDescent="0.25">
      <c r="A372" s="314">
        <v>42829</v>
      </c>
      <c r="B372" s="261" t="s">
        <v>121</v>
      </c>
      <c r="C372" s="261" t="s">
        <v>143</v>
      </c>
      <c r="D372" s="261" t="s">
        <v>146</v>
      </c>
      <c r="E372" s="261">
        <v>3</v>
      </c>
      <c r="F372" s="261" t="s">
        <v>205</v>
      </c>
      <c r="G372" s="328">
        <v>1</v>
      </c>
      <c r="H372" s="316"/>
      <c r="I372" s="316">
        <v>1</v>
      </c>
      <c r="J372" s="262"/>
      <c r="K372" s="262"/>
      <c r="L372" s="262"/>
      <c r="M372" s="263">
        <v>22</v>
      </c>
      <c r="N372" s="263">
        <v>43</v>
      </c>
      <c r="O372" s="263">
        <v>22</v>
      </c>
      <c r="P372" s="263">
        <v>10</v>
      </c>
      <c r="Q372" s="263">
        <v>0</v>
      </c>
      <c r="R372" s="263"/>
      <c r="S372" s="263"/>
      <c r="T372" s="263"/>
      <c r="U372" s="263"/>
      <c r="V372" s="263"/>
      <c r="W372" s="263"/>
      <c r="X372" s="263"/>
      <c r="Y372" s="263"/>
      <c r="Z372" s="263">
        <v>10</v>
      </c>
      <c r="AA372" s="263"/>
      <c r="AB372" s="263">
        <v>17</v>
      </c>
      <c r="AC372" s="263"/>
      <c r="AD372" s="263">
        <v>0</v>
      </c>
      <c r="AE372" s="263"/>
      <c r="AF372" s="263">
        <v>0</v>
      </c>
      <c r="AG372" s="263"/>
      <c r="AH372" s="263">
        <v>0</v>
      </c>
      <c r="AI372" s="263"/>
      <c r="AJ372" s="263">
        <v>0</v>
      </c>
      <c r="AK372" s="263"/>
      <c r="AL372" s="263">
        <v>0</v>
      </c>
      <c r="AM372" s="263"/>
      <c r="AN372" s="263">
        <v>1</v>
      </c>
      <c r="AO372" s="575"/>
    </row>
    <row r="373" spans="1:41" customFormat="1" ht="15.75" x14ac:dyDescent="0.25">
      <c r="A373" s="314">
        <v>42829</v>
      </c>
      <c r="B373" s="261" t="s">
        <v>121</v>
      </c>
      <c r="C373" s="261" t="s">
        <v>143</v>
      </c>
      <c r="D373" s="261" t="s">
        <v>146</v>
      </c>
      <c r="E373" s="261">
        <v>3</v>
      </c>
      <c r="F373" s="261" t="s">
        <v>215</v>
      </c>
      <c r="G373" s="328">
        <v>1</v>
      </c>
      <c r="H373" s="316"/>
      <c r="I373" s="316">
        <v>1</v>
      </c>
      <c r="J373" s="262"/>
      <c r="K373" s="262"/>
      <c r="L373" s="262"/>
      <c r="M373" s="263">
        <v>59</v>
      </c>
      <c r="N373" s="263">
        <v>20</v>
      </c>
      <c r="O373" s="263"/>
      <c r="P373" s="263">
        <v>0</v>
      </c>
      <c r="Q373" s="263">
        <v>0</v>
      </c>
      <c r="R373" s="263">
        <v>0</v>
      </c>
      <c r="S373" s="263">
        <v>0</v>
      </c>
      <c r="T373" s="263"/>
      <c r="U373" s="263"/>
      <c r="V373" s="263"/>
      <c r="W373" s="263"/>
      <c r="X373" s="263"/>
      <c r="Y373" s="263"/>
      <c r="Z373" s="263">
        <v>4</v>
      </c>
      <c r="AA373" s="263"/>
      <c r="AB373" s="263">
        <v>6</v>
      </c>
      <c r="AC373" s="263"/>
      <c r="AD373" s="263">
        <v>0</v>
      </c>
      <c r="AE373" s="263"/>
      <c r="AF373" s="263">
        <v>0</v>
      </c>
      <c r="AG373" s="263"/>
      <c r="AH373" s="263">
        <v>0</v>
      </c>
      <c r="AI373" s="263"/>
      <c r="AJ373" s="263">
        <v>0</v>
      </c>
      <c r="AK373" s="263"/>
      <c r="AL373" s="263">
        <v>0</v>
      </c>
      <c r="AM373" s="263"/>
      <c r="AN373" s="263">
        <v>0</v>
      </c>
      <c r="AO373" s="575"/>
    </row>
    <row r="374" spans="1:41" customFormat="1" ht="16.5" thickBot="1" x14ac:dyDescent="0.3">
      <c r="A374" s="286">
        <v>42829</v>
      </c>
      <c r="B374" s="235" t="s">
        <v>121</v>
      </c>
      <c r="C374" s="235" t="s">
        <v>143</v>
      </c>
      <c r="D374" s="235" t="s">
        <v>146</v>
      </c>
      <c r="E374" s="235">
        <v>3</v>
      </c>
      <c r="F374" s="235" t="s">
        <v>185</v>
      </c>
      <c r="G374" s="357">
        <v>1</v>
      </c>
      <c r="H374" s="287"/>
      <c r="I374" s="287">
        <v>1</v>
      </c>
      <c r="J374" s="358"/>
      <c r="K374" s="358"/>
      <c r="L374" s="358"/>
      <c r="M374" s="236">
        <v>31</v>
      </c>
      <c r="N374" s="236">
        <v>21</v>
      </c>
      <c r="O374" s="236"/>
      <c r="P374" s="236">
        <v>0</v>
      </c>
      <c r="Q374" s="236">
        <v>0</v>
      </c>
      <c r="R374" s="236">
        <v>0</v>
      </c>
      <c r="S374" s="236"/>
      <c r="T374" s="236"/>
      <c r="U374" s="236"/>
      <c r="V374" s="236"/>
      <c r="W374" s="236"/>
      <c r="X374" s="236"/>
      <c r="Y374" s="236"/>
      <c r="Z374" s="236">
        <v>1</v>
      </c>
      <c r="AA374" s="236"/>
      <c r="AB374" s="236">
        <v>3</v>
      </c>
      <c r="AC374" s="236"/>
      <c r="AD374" s="236">
        <v>0</v>
      </c>
      <c r="AE374" s="236"/>
      <c r="AF374" s="236">
        <v>1</v>
      </c>
      <c r="AG374" s="236"/>
      <c r="AH374" s="236">
        <v>0</v>
      </c>
      <c r="AI374" s="236"/>
      <c r="AJ374" s="236">
        <v>0</v>
      </c>
      <c r="AK374" s="236"/>
      <c r="AL374" s="236">
        <v>0</v>
      </c>
      <c r="AM374" s="236"/>
      <c r="AN374" s="236">
        <v>1</v>
      </c>
      <c r="AO374" s="578"/>
    </row>
    <row r="375" spans="1:41" customFormat="1" ht="15.75" x14ac:dyDescent="0.25">
      <c r="A375" s="320">
        <v>42849</v>
      </c>
      <c r="B375" s="66" t="s">
        <v>147</v>
      </c>
      <c r="C375" s="66" t="s">
        <v>143</v>
      </c>
      <c r="D375" s="66" t="s">
        <v>145</v>
      </c>
      <c r="E375" s="65">
        <v>3</v>
      </c>
      <c r="F375" s="66" t="s">
        <v>209</v>
      </c>
      <c r="G375" s="327">
        <v>23</v>
      </c>
      <c r="H375" s="322"/>
      <c r="I375" s="322">
        <v>1</v>
      </c>
      <c r="J375" s="265"/>
      <c r="K375" s="265"/>
      <c r="L375" s="265"/>
      <c r="M375" s="65">
        <v>34</v>
      </c>
      <c r="N375" s="65">
        <v>32</v>
      </c>
      <c r="O375" s="65"/>
      <c r="P375" s="65">
        <v>2</v>
      </c>
      <c r="Q375" s="65">
        <v>0</v>
      </c>
      <c r="R375" s="65">
        <v>1</v>
      </c>
      <c r="S375" s="65"/>
      <c r="T375" s="65"/>
      <c r="U375" s="65"/>
      <c r="V375" s="65"/>
      <c r="W375" s="65"/>
      <c r="X375" s="65"/>
      <c r="Y375" s="65"/>
      <c r="Z375" s="65">
        <v>3</v>
      </c>
      <c r="AA375" s="65"/>
      <c r="AB375" s="65">
        <v>35</v>
      </c>
      <c r="AC375" s="65"/>
      <c r="AD375" s="65">
        <v>0</v>
      </c>
      <c r="AE375" s="65"/>
      <c r="AF375" s="65">
        <v>2</v>
      </c>
      <c r="AG375" s="65"/>
      <c r="AH375" s="65">
        <v>0</v>
      </c>
      <c r="AI375" s="65"/>
      <c r="AJ375" s="65">
        <v>0</v>
      </c>
      <c r="AK375" s="65"/>
      <c r="AL375" s="65">
        <v>0</v>
      </c>
      <c r="AM375" s="65"/>
      <c r="AN375" s="65">
        <v>4</v>
      </c>
      <c r="AO375" s="579"/>
    </row>
    <row r="376" spans="1:41" customFormat="1" ht="15.75" x14ac:dyDescent="0.25">
      <c r="A376" s="68">
        <v>42849</v>
      </c>
      <c r="B376" s="266" t="s">
        <v>147</v>
      </c>
      <c r="C376" s="266" t="s">
        <v>143</v>
      </c>
      <c r="D376" s="266" t="s">
        <v>145</v>
      </c>
      <c r="E376" s="67">
        <v>3</v>
      </c>
      <c r="F376" s="266" t="s">
        <v>187</v>
      </c>
      <c r="G376" s="69">
        <v>23</v>
      </c>
      <c r="H376" s="268"/>
      <c r="I376" s="268">
        <v>1</v>
      </c>
      <c r="J376" s="267"/>
      <c r="K376" s="267"/>
      <c r="L376" s="267"/>
      <c r="M376" s="67">
        <v>3</v>
      </c>
      <c r="N376" s="67">
        <v>66</v>
      </c>
      <c r="O376" s="67">
        <v>3</v>
      </c>
      <c r="P376" s="67"/>
      <c r="Q376" s="67"/>
      <c r="R376" s="67"/>
      <c r="S376" s="67"/>
      <c r="T376" s="67"/>
      <c r="U376" s="67"/>
      <c r="V376" s="67"/>
      <c r="W376" s="67"/>
      <c r="X376" s="67"/>
      <c r="Y376" s="67"/>
      <c r="Z376" s="67">
        <v>3</v>
      </c>
      <c r="AA376" s="67"/>
      <c r="AB376" s="67">
        <v>8</v>
      </c>
      <c r="AC376" s="67"/>
      <c r="AD376" s="67">
        <v>1</v>
      </c>
      <c r="AE376" s="67"/>
      <c r="AF376" s="67">
        <v>1</v>
      </c>
      <c r="AG376" s="67"/>
      <c r="AH376" s="67">
        <v>0</v>
      </c>
      <c r="AI376" s="67"/>
      <c r="AJ376" s="67">
        <v>0</v>
      </c>
      <c r="AK376" s="67"/>
      <c r="AL376" s="67">
        <v>0</v>
      </c>
      <c r="AM376" s="67"/>
      <c r="AN376" s="67">
        <v>2</v>
      </c>
      <c r="AO376" s="580"/>
    </row>
    <row r="377" spans="1:41" customFormat="1" ht="15.75" x14ac:dyDescent="0.25">
      <c r="A377" s="68">
        <v>42849</v>
      </c>
      <c r="B377" s="266" t="s">
        <v>147</v>
      </c>
      <c r="C377" s="266" t="s">
        <v>143</v>
      </c>
      <c r="D377" s="266" t="s">
        <v>145</v>
      </c>
      <c r="E377" s="67">
        <v>3</v>
      </c>
      <c r="F377" s="266" t="s">
        <v>155</v>
      </c>
      <c r="G377" s="69">
        <v>23</v>
      </c>
      <c r="H377" s="268"/>
      <c r="I377" s="268">
        <v>1</v>
      </c>
      <c r="J377" s="267"/>
      <c r="K377" s="267"/>
      <c r="L377" s="267"/>
      <c r="M377" s="67">
        <v>23</v>
      </c>
      <c r="N377" s="67">
        <v>13</v>
      </c>
      <c r="O377" s="67">
        <v>23</v>
      </c>
      <c r="P377" s="67">
        <v>0</v>
      </c>
      <c r="Q377" s="67"/>
      <c r="R377" s="67"/>
      <c r="S377" s="67"/>
      <c r="T377" s="67"/>
      <c r="U377" s="67"/>
      <c r="V377" s="67"/>
      <c r="W377" s="67"/>
      <c r="X377" s="67"/>
      <c r="Y377" s="67"/>
      <c r="Z377" s="67">
        <v>5</v>
      </c>
      <c r="AA377" s="67"/>
      <c r="AB377" s="67">
        <v>7</v>
      </c>
      <c r="AC377" s="67"/>
      <c r="AD377" s="67">
        <v>0</v>
      </c>
      <c r="AE377" s="67"/>
      <c r="AF377" s="67">
        <v>0</v>
      </c>
      <c r="AG377" s="67"/>
      <c r="AH377" s="67">
        <v>0</v>
      </c>
      <c r="AI377" s="67"/>
      <c r="AJ377" s="67">
        <v>0</v>
      </c>
      <c r="AK377" s="67"/>
      <c r="AL377" s="67">
        <v>0</v>
      </c>
      <c r="AM377" s="67"/>
      <c r="AN377" s="67">
        <v>6</v>
      </c>
      <c r="AO377" s="580"/>
    </row>
    <row r="378" spans="1:41" customFormat="1" ht="15.75" x14ac:dyDescent="0.25">
      <c r="A378" s="68">
        <v>42849</v>
      </c>
      <c r="B378" s="266" t="s">
        <v>147</v>
      </c>
      <c r="C378" s="266" t="s">
        <v>143</v>
      </c>
      <c r="D378" s="266" t="s">
        <v>145</v>
      </c>
      <c r="E378" s="67">
        <v>3</v>
      </c>
      <c r="F378" s="266" t="s">
        <v>210</v>
      </c>
      <c r="G378" s="69">
        <v>23</v>
      </c>
      <c r="H378" s="268"/>
      <c r="I378" s="268">
        <v>1</v>
      </c>
      <c r="J378" s="267"/>
      <c r="K378" s="267"/>
      <c r="L378" s="267"/>
      <c r="M378" s="67">
        <v>90</v>
      </c>
      <c r="N378" s="67">
        <v>80</v>
      </c>
      <c r="O378" s="67"/>
      <c r="P378" s="67">
        <v>1</v>
      </c>
      <c r="Q378" s="67">
        <v>2</v>
      </c>
      <c r="R378" s="67">
        <v>3.5</v>
      </c>
      <c r="S378" s="67">
        <v>1.5</v>
      </c>
      <c r="T378" s="67"/>
      <c r="U378" s="67"/>
      <c r="V378" s="67"/>
      <c r="W378" s="67"/>
      <c r="X378" s="67"/>
      <c r="Y378" s="67"/>
      <c r="Z378" s="67">
        <v>9</v>
      </c>
      <c r="AA378" s="67"/>
      <c r="AB378" s="67">
        <v>50</v>
      </c>
      <c r="AC378" s="67"/>
      <c r="AD378" s="67">
        <v>2</v>
      </c>
      <c r="AE378" s="67"/>
      <c r="AF378" s="67">
        <v>1</v>
      </c>
      <c r="AG378" s="67"/>
      <c r="AH378" s="67">
        <v>0</v>
      </c>
      <c r="AI378" s="67"/>
      <c r="AJ378" s="67">
        <v>0</v>
      </c>
      <c r="AK378" s="67"/>
      <c r="AL378" s="67">
        <v>0</v>
      </c>
      <c r="AM378" s="67"/>
      <c r="AN378" s="67">
        <v>2</v>
      </c>
      <c r="AO378" s="580"/>
    </row>
    <row r="379" spans="1:41" customFormat="1" ht="15.75" x14ac:dyDescent="0.25">
      <c r="A379" s="68">
        <v>42849</v>
      </c>
      <c r="B379" s="266" t="s">
        <v>147</v>
      </c>
      <c r="C379" s="266" t="s">
        <v>143</v>
      </c>
      <c r="D379" s="266" t="s">
        <v>145</v>
      </c>
      <c r="E379" s="268">
        <v>3</v>
      </c>
      <c r="F379" s="266" t="s">
        <v>189</v>
      </c>
      <c r="G379" s="69">
        <v>23</v>
      </c>
      <c r="H379" s="268"/>
      <c r="I379" s="268">
        <v>1</v>
      </c>
      <c r="J379" s="267"/>
      <c r="K379" s="267"/>
      <c r="L379" s="267"/>
      <c r="M379" s="67">
        <v>28</v>
      </c>
      <c r="N379" s="67">
        <v>71</v>
      </c>
      <c r="O379" s="67"/>
      <c r="P379" s="67">
        <v>0</v>
      </c>
      <c r="Q379" s="67"/>
      <c r="R379" s="67"/>
      <c r="S379" s="67"/>
      <c r="T379" s="67"/>
      <c r="U379" s="67"/>
      <c r="V379" s="67"/>
      <c r="W379" s="67"/>
      <c r="X379" s="67"/>
      <c r="Y379" s="67"/>
      <c r="Z379" s="67">
        <v>9</v>
      </c>
      <c r="AA379" s="67"/>
      <c r="AB379" s="67">
        <v>34</v>
      </c>
      <c r="AC379" s="67"/>
      <c r="AD379" s="67">
        <v>0</v>
      </c>
      <c r="AE379" s="67"/>
      <c r="AF379" s="67">
        <v>0</v>
      </c>
      <c r="AG379" s="67"/>
      <c r="AH379" s="67">
        <v>0</v>
      </c>
      <c r="AI379" s="67"/>
      <c r="AJ379" s="67">
        <v>0</v>
      </c>
      <c r="AK379" s="67"/>
      <c r="AL379" s="67">
        <v>0</v>
      </c>
      <c r="AM379" s="67"/>
      <c r="AN379" s="67">
        <v>0</v>
      </c>
      <c r="AO379" s="580"/>
    </row>
    <row r="380" spans="1:41" customFormat="1" ht="15.75" x14ac:dyDescent="0.25">
      <c r="A380" s="68">
        <v>42849</v>
      </c>
      <c r="B380" s="266" t="s">
        <v>147</v>
      </c>
      <c r="C380" s="266" t="s">
        <v>143</v>
      </c>
      <c r="D380" s="266" t="s">
        <v>145</v>
      </c>
      <c r="E380" s="268">
        <v>3</v>
      </c>
      <c r="F380" s="266" t="s">
        <v>158</v>
      </c>
      <c r="G380" s="69">
        <v>23</v>
      </c>
      <c r="H380" s="268"/>
      <c r="I380" s="268">
        <v>1</v>
      </c>
      <c r="J380" s="267"/>
      <c r="K380" s="267"/>
      <c r="L380" s="267"/>
      <c r="M380" s="67">
        <v>41</v>
      </c>
      <c r="N380" s="67">
        <v>43</v>
      </c>
      <c r="O380" s="67"/>
      <c r="P380" s="67">
        <v>4</v>
      </c>
      <c r="Q380" s="67">
        <v>2</v>
      </c>
      <c r="R380" s="67">
        <v>1</v>
      </c>
      <c r="S380" s="67">
        <v>0</v>
      </c>
      <c r="T380" s="67"/>
      <c r="U380" s="67"/>
      <c r="V380" s="67"/>
      <c r="W380" s="67"/>
      <c r="X380" s="67"/>
      <c r="Y380" s="67"/>
      <c r="Z380" s="67">
        <v>43</v>
      </c>
      <c r="AA380" s="67"/>
      <c r="AB380" s="67">
        <v>16</v>
      </c>
      <c r="AC380" s="67"/>
      <c r="AD380" s="67">
        <v>3</v>
      </c>
      <c r="AE380" s="67"/>
      <c r="AF380" s="67">
        <v>0</v>
      </c>
      <c r="AG380" s="67"/>
      <c r="AH380" s="67">
        <v>0</v>
      </c>
      <c r="AI380" s="67"/>
      <c r="AJ380" s="67">
        <v>0</v>
      </c>
      <c r="AK380" s="67"/>
      <c r="AL380" s="67">
        <v>0</v>
      </c>
      <c r="AM380" s="67"/>
      <c r="AN380" s="67">
        <v>3</v>
      </c>
      <c r="AO380" s="580"/>
    </row>
    <row r="381" spans="1:41" customFormat="1" ht="15.75" x14ac:dyDescent="0.25">
      <c r="A381" s="68">
        <v>42849</v>
      </c>
      <c r="B381" s="266" t="s">
        <v>147</v>
      </c>
      <c r="C381" s="266" t="s">
        <v>143</v>
      </c>
      <c r="D381" s="266" t="s">
        <v>145</v>
      </c>
      <c r="E381" s="268">
        <v>3</v>
      </c>
      <c r="F381" s="266" t="s">
        <v>211</v>
      </c>
      <c r="G381" s="69">
        <v>23</v>
      </c>
      <c r="H381" s="268"/>
      <c r="I381" s="268">
        <v>1</v>
      </c>
      <c r="J381" s="267"/>
      <c r="K381" s="267"/>
      <c r="L381" s="267"/>
      <c r="M381" s="67">
        <v>19</v>
      </c>
      <c r="N381" s="67">
        <v>26</v>
      </c>
      <c r="O381" s="67">
        <v>19</v>
      </c>
      <c r="P381" s="67">
        <v>2</v>
      </c>
      <c r="Q381" s="67"/>
      <c r="R381" s="67"/>
      <c r="S381" s="67"/>
      <c r="T381" s="67"/>
      <c r="U381" s="67"/>
      <c r="V381" s="67"/>
      <c r="W381" s="67"/>
      <c r="X381" s="67"/>
      <c r="Y381" s="67"/>
      <c r="Z381" s="67">
        <v>40</v>
      </c>
      <c r="AA381" s="67"/>
      <c r="AB381" s="67">
        <v>31</v>
      </c>
      <c r="AC381" s="67"/>
      <c r="AD381" s="67">
        <v>4</v>
      </c>
      <c r="AE381" s="67"/>
      <c r="AF381" s="67">
        <v>0</v>
      </c>
      <c r="AG381" s="67"/>
      <c r="AH381" s="67">
        <v>0</v>
      </c>
      <c r="AI381" s="67"/>
      <c r="AJ381" s="67">
        <v>0</v>
      </c>
      <c r="AK381" s="67"/>
      <c r="AL381" s="67">
        <v>0</v>
      </c>
      <c r="AM381" s="67"/>
      <c r="AN381" s="67">
        <v>1</v>
      </c>
      <c r="AO381" s="580"/>
    </row>
    <row r="382" spans="1:41" customFormat="1" ht="15.75" x14ac:dyDescent="0.25">
      <c r="A382" s="68">
        <v>42849</v>
      </c>
      <c r="B382" s="266" t="s">
        <v>147</v>
      </c>
      <c r="C382" s="266" t="s">
        <v>143</v>
      </c>
      <c r="D382" s="266" t="s">
        <v>145</v>
      </c>
      <c r="E382" s="268">
        <v>3</v>
      </c>
      <c r="F382" s="266" t="s">
        <v>191</v>
      </c>
      <c r="G382" s="69">
        <v>23</v>
      </c>
      <c r="H382" s="268"/>
      <c r="I382" s="268">
        <v>1</v>
      </c>
      <c r="J382" s="267"/>
      <c r="K382" s="267"/>
      <c r="L382" s="267"/>
      <c r="M382" s="67">
        <v>44</v>
      </c>
      <c r="N382" s="67">
        <v>40</v>
      </c>
      <c r="O382" s="67"/>
      <c r="P382" s="67">
        <v>8</v>
      </c>
      <c r="Q382" s="67">
        <v>0</v>
      </c>
      <c r="R382" s="67">
        <v>6</v>
      </c>
      <c r="S382" s="67"/>
      <c r="T382" s="67"/>
      <c r="U382" s="67"/>
      <c r="V382" s="67"/>
      <c r="W382" s="67"/>
      <c r="X382" s="67"/>
      <c r="Y382" s="67"/>
      <c r="Z382" s="67">
        <v>11</v>
      </c>
      <c r="AA382" s="67"/>
      <c r="AB382" s="67">
        <v>26</v>
      </c>
      <c r="AC382" s="67"/>
      <c r="AD382" s="67">
        <v>0</v>
      </c>
      <c r="AE382" s="67"/>
      <c r="AF382" s="67">
        <v>5</v>
      </c>
      <c r="AG382" s="67"/>
      <c r="AH382" s="67">
        <v>0</v>
      </c>
      <c r="AI382" s="67"/>
      <c r="AJ382" s="67">
        <v>0</v>
      </c>
      <c r="AK382" s="67"/>
      <c r="AL382" s="67">
        <v>0</v>
      </c>
      <c r="AM382" s="67"/>
      <c r="AN382" s="67">
        <v>3</v>
      </c>
      <c r="AO382" s="580"/>
    </row>
    <row r="383" spans="1:41" customFormat="1" ht="15.75" x14ac:dyDescent="0.25">
      <c r="A383" s="68">
        <v>42849</v>
      </c>
      <c r="B383" s="266" t="s">
        <v>147</v>
      </c>
      <c r="C383" s="266" t="s">
        <v>143</v>
      </c>
      <c r="D383" s="266" t="s">
        <v>145</v>
      </c>
      <c r="E383" s="268">
        <v>3</v>
      </c>
      <c r="F383" s="266" t="s">
        <v>161</v>
      </c>
      <c r="G383" s="69">
        <v>23</v>
      </c>
      <c r="H383" s="268"/>
      <c r="I383" s="268">
        <v>1</v>
      </c>
      <c r="J383" s="267"/>
      <c r="K383" s="267"/>
      <c r="L383" s="267"/>
      <c r="M383" s="67">
        <v>19</v>
      </c>
      <c r="N383" s="67">
        <v>20</v>
      </c>
      <c r="O383" s="67">
        <v>19</v>
      </c>
      <c r="P383" s="67">
        <v>0</v>
      </c>
      <c r="Q383" s="67">
        <v>0</v>
      </c>
      <c r="R383" s="67"/>
      <c r="S383" s="67"/>
      <c r="T383" s="67"/>
      <c r="U383" s="67"/>
      <c r="V383" s="67"/>
      <c r="W383" s="67"/>
      <c r="X383" s="67"/>
      <c r="Y383" s="67"/>
      <c r="Z383" s="67">
        <v>2</v>
      </c>
      <c r="AA383" s="67"/>
      <c r="AB383" s="67">
        <v>3</v>
      </c>
      <c r="AC383" s="67"/>
      <c r="AD383" s="67">
        <v>1</v>
      </c>
      <c r="AE383" s="67"/>
      <c r="AF383" s="67">
        <v>0</v>
      </c>
      <c r="AG383" s="67"/>
      <c r="AH383" s="67">
        <v>0</v>
      </c>
      <c r="AI383" s="67"/>
      <c r="AJ383" s="67">
        <v>0</v>
      </c>
      <c r="AK383" s="67"/>
      <c r="AL383" s="67">
        <v>0</v>
      </c>
      <c r="AM383" s="67"/>
      <c r="AN383" s="67">
        <v>0</v>
      </c>
      <c r="AO383" s="580"/>
    </row>
    <row r="384" spans="1:41" customFormat="1" ht="15.75" x14ac:dyDescent="0.25">
      <c r="A384" s="68">
        <v>42849</v>
      </c>
      <c r="B384" s="266" t="s">
        <v>147</v>
      </c>
      <c r="C384" s="266" t="s">
        <v>143</v>
      </c>
      <c r="D384" s="266" t="s">
        <v>145</v>
      </c>
      <c r="E384" s="268">
        <v>3</v>
      </c>
      <c r="F384" s="266" t="s">
        <v>212</v>
      </c>
      <c r="G384" s="69">
        <v>23</v>
      </c>
      <c r="H384" s="268"/>
      <c r="I384" s="268">
        <v>1</v>
      </c>
      <c r="J384" s="267"/>
      <c r="K384" s="267"/>
      <c r="L384" s="267"/>
      <c r="M384" s="67">
        <v>54</v>
      </c>
      <c r="N384" s="67">
        <v>41</v>
      </c>
      <c r="O384" s="67"/>
      <c r="P384" s="67">
        <v>6</v>
      </c>
      <c r="Q384" s="67">
        <v>3</v>
      </c>
      <c r="R384" s="67">
        <v>0</v>
      </c>
      <c r="S384" s="67">
        <v>0</v>
      </c>
      <c r="T384" s="67"/>
      <c r="U384" s="67"/>
      <c r="V384" s="67"/>
      <c r="W384" s="67"/>
      <c r="X384" s="67"/>
      <c r="Y384" s="67"/>
      <c r="Z384" s="67">
        <v>21</v>
      </c>
      <c r="AA384" s="67"/>
      <c r="AB384" s="67">
        <v>12</v>
      </c>
      <c r="AC384" s="67"/>
      <c r="AD384" s="67">
        <v>0</v>
      </c>
      <c r="AE384" s="67"/>
      <c r="AF384" s="67">
        <v>1</v>
      </c>
      <c r="AG384" s="67"/>
      <c r="AH384" s="67">
        <v>0</v>
      </c>
      <c r="AI384" s="67"/>
      <c r="AJ384" s="67">
        <v>0</v>
      </c>
      <c r="AK384" s="67"/>
      <c r="AL384" s="67">
        <v>0</v>
      </c>
      <c r="AM384" s="67"/>
      <c r="AN384" s="67">
        <v>0</v>
      </c>
      <c r="AO384" s="580"/>
    </row>
    <row r="385" spans="1:41" customFormat="1" ht="15.75" x14ac:dyDescent="0.25">
      <c r="A385" s="68">
        <v>42849</v>
      </c>
      <c r="B385" s="266" t="s">
        <v>147</v>
      </c>
      <c r="C385" s="266" t="s">
        <v>143</v>
      </c>
      <c r="D385" s="266" t="s">
        <v>145</v>
      </c>
      <c r="E385" s="268">
        <v>3</v>
      </c>
      <c r="F385" s="266" t="s">
        <v>193</v>
      </c>
      <c r="G385" s="69">
        <v>23</v>
      </c>
      <c r="H385" s="268"/>
      <c r="I385" s="268">
        <v>1</v>
      </c>
      <c r="J385" s="267"/>
      <c r="K385" s="267"/>
      <c r="L385" s="267"/>
      <c r="M385" s="67">
        <v>69</v>
      </c>
      <c r="N385" s="67">
        <v>50</v>
      </c>
      <c r="O385" s="67"/>
      <c r="P385" s="67">
        <v>0</v>
      </c>
      <c r="Q385" s="67">
        <v>0</v>
      </c>
      <c r="R385" s="67">
        <v>20</v>
      </c>
      <c r="S385" s="67">
        <v>20</v>
      </c>
      <c r="T385" s="67">
        <v>6.5</v>
      </c>
      <c r="U385" s="67"/>
      <c r="V385" s="67"/>
      <c r="W385" s="67"/>
      <c r="X385" s="67"/>
      <c r="Y385" s="67"/>
      <c r="Z385" s="67">
        <v>67</v>
      </c>
      <c r="AA385" s="67"/>
      <c r="AB385" s="67">
        <v>133</v>
      </c>
      <c r="AC385" s="67"/>
      <c r="AD385" s="67">
        <v>7</v>
      </c>
      <c r="AE385" s="67"/>
      <c r="AF385" s="67">
        <v>1</v>
      </c>
      <c r="AG385" s="67"/>
      <c r="AH385" s="67">
        <v>0</v>
      </c>
      <c r="AI385" s="67"/>
      <c r="AJ385" s="67">
        <v>0</v>
      </c>
      <c r="AK385" s="67"/>
      <c r="AL385" s="67">
        <v>0</v>
      </c>
      <c r="AM385" s="67"/>
      <c r="AN385" s="67">
        <v>4</v>
      </c>
      <c r="AO385" s="580"/>
    </row>
    <row r="386" spans="1:41" customFormat="1" ht="15.75" x14ac:dyDescent="0.25">
      <c r="A386" s="68">
        <v>42849</v>
      </c>
      <c r="B386" s="266" t="s">
        <v>147</v>
      </c>
      <c r="C386" s="269" t="s">
        <v>143</v>
      </c>
      <c r="D386" s="269" t="s">
        <v>145</v>
      </c>
      <c r="E386" s="268">
        <v>3</v>
      </c>
      <c r="F386" s="266" t="s">
        <v>173</v>
      </c>
      <c r="G386" s="69">
        <v>23</v>
      </c>
      <c r="H386" s="268"/>
      <c r="I386" s="268">
        <v>1</v>
      </c>
      <c r="J386" s="267"/>
      <c r="K386" s="267"/>
      <c r="L386" s="267"/>
      <c r="M386" s="67">
        <v>19</v>
      </c>
      <c r="N386" s="67">
        <v>50</v>
      </c>
      <c r="O386" s="67">
        <v>19</v>
      </c>
      <c r="P386" s="67">
        <v>2</v>
      </c>
      <c r="Q386" s="67"/>
      <c r="R386" s="67"/>
      <c r="S386" s="67"/>
      <c r="T386" s="67"/>
      <c r="U386" s="67"/>
      <c r="V386" s="67"/>
      <c r="W386" s="67"/>
      <c r="X386" s="67"/>
      <c r="Y386" s="67"/>
      <c r="Z386" s="67">
        <v>16</v>
      </c>
      <c r="AA386" s="67"/>
      <c r="AB386" s="67">
        <v>10</v>
      </c>
      <c r="AC386" s="67"/>
      <c r="AD386" s="67">
        <v>0</v>
      </c>
      <c r="AE386" s="67"/>
      <c r="AF386" s="67">
        <v>0</v>
      </c>
      <c r="AG386" s="67"/>
      <c r="AH386" s="67">
        <v>0</v>
      </c>
      <c r="AI386" s="67"/>
      <c r="AJ386" s="67">
        <v>0</v>
      </c>
      <c r="AK386" s="67"/>
      <c r="AL386" s="67">
        <v>0</v>
      </c>
      <c r="AM386" s="67"/>
      <c r="AN386" s="67">
        <v>1</v>
      </c>
      <c r="AO386" s="580"/>
    </row>
    <row r="387" spans="1:41" customFormat="1" ht="15.75" x14ac:dyDescent="0.25">
      <c r="A387" s="68">
        <v>42849</v>
      </c>
      <c r="B387" s="266" t="s">
        <v>147</v>
      </c>
      <c r="C387" s="269" t="s">
        <v>143</v>
      </c>
      <c r="D387" s="269" t="s">
        <v>145</v>
      </c>
      <c r="E387" s="268">
        <v>3</v>
      </c>
      <c r="F387" s="266" t="s">
        <v>213</v>
      </c>
      <c r="G387" s="69">
        <v>23</v>
      </c>
      <c r="H387" s="268"/>
      <c r="I387" s="268">
        <v>1</v>
      </c>
      <c r="J387" s="267"/>
      <c r="K387" s="267"/>
      <c r="L387" s="267"/>
      <c r="M387" s="67">
        <v>150</v>
      </c>
      <c r="N387" s="67">
        <v>76</v>
      </c>
      <c r="O387" s="67"/>
      <c r="P387" s="67">
        <v>0</v>
      </c>
      <c r="Q387" s="67">
        <v>0</v>
      </c>
      <c r="R387" s="67">
        <v>20</v>
      </c>
      <c r="S387" s="67">
        <v>20</v>
      </c>
      <c r="T387" s="67">
        <v>0</v>
      </c>
      <c r="U387" s="67">
        <v>9</v>
      </c>
      <c r="V387" s="67">
        <v>0</v>
      </c>
      <c r="W387" s="67">
        <v>11</v>
      </c>
      <c r="X387" s="67">
        <v>0</v>
      </c>
      <c r="Y387" s="67">
        <v>17</v>
      </c>
      <c r="Z387" s="67">
        <v>79</v>
      </c>
      <c r="AA387" s="67"/>
      <c r="AB387" s="67">
        <v>64</v>
      </c>
      <c r="AC387" s="67"/>
      <c r="AD387" s="67">
        <v>1</v>
      </c>
      <c r="AE387" s="67"/>
      <c r="AF387" s="67">
        <v>3</v>
      </c>
      <c r="AG387" s="67"/>
      <c r="AH387" s="67">
        <v>0</v>
      </c>
      <c r="AI387" s="67"/>
      <c r="AJ387" s="67">
        <v>0</v>
      </c>
      <c r="AK387" s="67"/>
      <c r="AL387" s="67">
        <v>1</v>
      </c>
      <c r="AM387" s="67"/>
      <c r="AN387" s="67">
        <v>3</v>
      </c>
      <c r="AO387" s="580"/>
    </row>
    <row r="388" spans="1:41" customFormat="1" ht="15.75" x14ac:dyDescent="0.25">
      <c r="A388" s="68">
        <v>42849</v>
      </c>
      <c r="B388" s="266" t="s">
        <v>147</v>
      </c>
      <c r="C388" s="266" t="s">
        <v>143</v>
      </c>
      <c r="D388" s="266" t="s">
        <v>145</v>
      </c>
      <c r="E388" s="268">
        <v>3</v>
      </c>
      <c r="F388" s="266" t="s">
        <v>195</v>
      </c>
      <c r="G388" s="69">
        <v>23</v>
      </c>
      <c r="H388" s="268"/>
      <c r="I388" s="268">
        <v>1</v>
      </c>
      <c r="J388" s="267"/>
      <c r="K388" s="267"/>
      <c r="L388" s="267"/>
      <c r="M388" s="67">
        <v>159</v>
      </c>
      <c r="N388" s="67">
        <v>32</v>
      </c>
      <c r="O388" s="67"/>
      <c r="P388" s="67">
        <v>0</v>
      </c>
      <c r="Q388" s="67">
        <v>0</v>
      </c>
      <c r="R388" s="67">
        <v>0</v>
      </c>
      <c r="S388" s="67">
        <v>0</v>
      </c>
      <c r="T388" s="67">
        <v>0</v>
      </c>
      <c r="U388" s="67">
        <v>0</v>
      </c>
      <c r="V388" s="67">
        <v>0</v>
      </c>
      <c r="W388" s="67">
        <v>0</v>
      </c>
      <c r="X388" s="67">
        <v>0</v>
      </c>
      <c r="Y388" s="67">
        <v>0</v>
      </c>
      <c r="Z388" s="67">
        <v>0</v>
      </c>
      <c r="AA388" s="67">
        <v>0</v>
      </c>
      <c r="AB388" s="67">
        <v>19</v>
      </c>
      <c r="AC388" s="67"/>
      <c r="AD388" s="67">
        <v>4</v>
      </c>
      <c r="AE388" s="67"/>
      <c r="AF388" s="67">
        <v>1</v>
      </c>
      <c r="AG388" s="67"/>
      <c r="AH388" s="67">
        <v>0</v>
      </c>
      <c r="AI388" s="67"/>
      <c r="AJ388" s="67">
        <v>0</v>
      </c>
      <c r="AK388" s="67"/>
      <c r="AL388" s="67">
        <v>0</v>
      </c>
      <c r="AM388" s="67"/>
      <c r="AN388" s="67">
        <v>1</v>
      </c>
      <c r="AO388" s="580"/>
    </row>
    <row r="389" spans="1:41" customFormat="1" ht="15.75" x14ac:dyDescent="0.25">
      <c r="A389" s="68">
        <v>42849</v>
      </c>
      <c r="B389" s="266" t="s">
        <v>147</v>
      </c>
      <c r="C389" s="266" t="s">
        <v>143</v>
      </c>
      <c r="D389" s="266" t="s">
        <v>145</v>
      </c>
      <c r="E389" s="268">
        <v>3</v>
      </c>
      <c r="F389" s="266" t="s">
        <v>167</v>
      </c>
      <c r="G389" s="69">
        <v>23</v>
      </c>
      <c r="H389" s="268"/>
      <c r="I389" s="268">
        <v>1</v>
      </c>
      <c r="J389" s="267"/>
      <c r="K389" s="267"/>
      <c r="L389" s="267"/>
      <c r="M389" s="67">
        <v>23</v>
      </c>
      <c r="N389" s="67">
        <v>23</v>
      </c>
      <c r="O389" s="67">
        <v>23</v>
      </c>
      <c r="P389" s="67"/>
      <c r="Q389" s="67"/>
      <c r="R389" s="67"/>
      <c r="S389" s="67"/>
      <c r="T389" s="67"/>
      <c r="U389" s="67"/>
      <c r="V389" s="67"/>
      <c r="W389" s="67"/>
      <c r="X389" s="67"/>
      <c r="Y389" s="67"/>
      <c r="Z389" s="67">
        <v>6</v>
      </c>
      <c r="AA389" s="67"/>
      <c r="AB389" s="67">
        <v>26</v>
      </c>
      <c r="AC389" s="67"/>
      <c r="AD389" s="67">
        <v>9</v>
      </c>
      <c r="AE389" s="67"/>
      <c r="AF389" s="67">
        <v>0</v>
      </c>
      <c r="AG389" s="67"/>
      <c r="AH389" s="67">
        <v>0</v>
      </c>
      <c r="AI389" s="67"/>
      <c r="AJ389" s="67">
        <v>0</v>
      </c>
      <c r="AK389" s="67"/>
      <c r="AL389" s="67">
        <v>0</v>
      </c>
      <c r="AM389" s="67"/>
      <c r="AN389" s="67">
        <v>1</v>
      </c>
      <c r="AO389" s="580"/>
    </row>
    <row r="390" spans="1:41" customFormat="1" ht="15.75" x14ac:dyDescent="0.25">
      <c r="A390" s="68">
        <v>42849</v>
      </c>
      <c r="B390" s="266" t="s">
        <v>147</v>
      </c>
      <c r="C390" s="266" t="s">
        <v>143</v>
      </c>
      <c r="D390" s="266" t="s">
        <v>145</v>
      </c>
      <c r="E390" s="268">
        <v>3</v>
      </c>
      <c r="F390" s="266" t="s">
        <v>214</v>
      </c>
      <c r="G390" s="69">
        <v>23</v>
      </c>
      <c r="H390" s="268"/>
      <c r="I390" s="268">
        <v>1</v>
      </c>
      <c r="J390" s="267"/>
      <c r="K390" s="267"/>
      <c r="L390" s="267"/>
      <c r="M390" s="67">
        <v>25</v>
      </c>
      <c r="N390" s="67">
        <v>41</v>
      </c>
      <c r="O390" s="67"/>
      <c r="P390" s="67">
        <v>17</v>
      </c>
      <c r="Q390" s="67">
        <v>12</v>
      </c>
      <c r="R390" s="67"/>
      <c r="S390" s="67"/>
      <c r="T390" s="67"/>
      <c r="U390" s="67"/>
      <c r="V390" s="67"/>
      <c r="W390" s="67"/>
      <c r="X390" s="67"/>
      <c r="Y390" s="67"/>
      <c r="Z390" s="67">
        <v>46</v>
      </c>
      <c r="AA390" s="67"/>
      <c r="AB390" s="67">
        <v>34</v>
      </c>
      <c r="AC390" s="67"/>
      <c r="AD390" s="67">
        <v>1</v>
      </c>
      <c r="AE390" s="67"/>
      <c r="AF390" s="67">
        <v>1</v>
      </c>
      <c r="AG390" s="67"/>
      <c r="AH390" s="67">
        <v>0</v>
      </c>
      <c r="AI390" s="67"/>
      <c r="AJ390" s="67">
        <v>0</v>
      </c>
      <c r="AK390" s="67"/>
      <c r="AL390" s="67">
        <v>0</v>
      </c>
      <c r="AM390" s="67"/>
      <c r="AN390" s="67">
        <v>0</v>
      </c>
      <c r="AO390" s="580"/>
    </row>
    <row r="391" spans="1:41" customFormat="1" ht="15.75" x14ac:dyDescent="0.25">
      <c r="A391" s="68">
        <v>42849</v>
      </c>
      <c r="B391" s="266" t="s">
        <v>147</v>
      </c>
      <c r="C391" s="266" t="s">
        <v>143</v>
      </c>
      <c r="D391" s="266" t="s">
        <v>145</v>
      </c>
      <c r="E391" s="268">
        <v>3</v>
      </c>
      <c r="F391" s="266" t="s">
        <v>197</v>
      </c>
      <c r="G391" s="69">
        <v>23</v>
      </c>
      <c r="H391" s="268"/>
      <c r="I391" s="268">
        <v>1</v>
      </c>
      <c r="J391" s="267"/>
      <c r="K391" s="267"/>
      <c r="L391" s="267"/>
      <c r="M391" s="67">
        <v>39</v>
      </c>
      <c r="N391" s="67">
        <v>20</v>
      </c>
      <c r="O391" s="67"/>
      <c r="P391" s="67">
        <v>8.5</v>
      </c>
      <c r="Q391" s="67">
        <v>0</v>
      </c>
      <c r="R391" s="67">
        <v>0</v>
      </c>
      <c r="S391" s="67"/>
      <c r="T391" s="67"/>
      <c r="U391" s="67"/>
      <c r="V391" s="67"/>
      <c r="W391" s="67"/>
      <c r="X391" s="67"/>
      <c r="Y391" s="67"/>
      <c r="Z391" s="67">
        <v>26</v>
      </c>
      <c r="AA391" s="67"/>
      <c r="AB391" s="67">
        <v>32</v>
      </c>
      <c r="AC391" s="67"/>
      <c r="AD391" s="67">
        <v>2</v>
      </c>
      <c r="AE391" s="67"/>
      <c r="AF391" s="67">
        <v>1</v>
      </c>
      <c r="AG391" s="67"/>
      <c r="AH391" s="67">
        <v>0</v>
      </c>
      <c r="AI391" s="67"/>
      <c r="AJ391" s="67">
        <v>0</v>
      </c>
      <c r="AK391" s="67"/>
      <c r="AL391" s="67">
        <v>0</v>
      </c>
      <c r="AM391" s="67"/>
      <c r="AN391" s="67">
        <v>0</v>
      </c>
      <c r="AO391" s="580"/>
    </row>
    <row r="392" spans="1:41" customFormat="1" ht="15.75" x14ac:dyDescent="0.25">
      <c r="A392" s="68">
        <v>42849</v>
      </c>
      <c r="B392" s="266" t="s">
        <v>147</v>
      </c>
      <c r="C392" s="266" t="s">
        <v>143</v>
      </c>
      <c r="D392" s="266" t="s">
        <v>145</v>
      </c>
      <c r="E392" s="268">
        <v>3</v>
      </c>
      <c r="F392" s="266" t="s">
        <v>170</v>
      </c>
      <c r="G392" s="69">
        <v>23</v>
      </c>
      <c r="H392" s="268"/>
      <c r="I392" s="268">
        <v>1</v>
      </c>
      <c r="J392" s="267"/>
      <c r="K392" s="267"/>
      <c r="L392" s="267"/>
      <c r="M392" s="67">
        <v>23</v>
      </c>
      <c r="N392" s="67">
        <v>1</v>
      </c>
      <c r="O392" s="67">
        <v>23</v>
      </c>
      <c r="P392" s="67"/>
      <c r="Q392" s="67"/>
      <c r="R392" s="67"/>
      <c r="S392" s="67"/>
      <c r="T392" s="67"/>
      <c r="U392" s="67"/>
      <c r="V392" s="67"/>
      <c r="W392" s="67"/>
      <c r="X392" s="67"/>
      <c r="Y392" s="67"/>
      <c r="Z392" s="67">
        <v>0</v>
      </c>
      <c r="AA392" s="67"/>
      <c r="AB392" s="67">
        <v>16</v>
      </c>
      <c r="AC392" s="67"/>
      <c r="AD392" s="67">
        <v>0</v>
      </c>
      <c r="AE392" s="67"/>
      <c r="AF392" s="67">
        <v>1</v>
      </c>
      <c r="AG392" s="67"/>
      <c r="AH392" s="67">
        <v>0</v>
      </c>
      <c r="AI392" s="67"/>
      <c r="AJ392" s="67">
        <v>0</v>
      </c>
      <c r="AK392" s="67"/>
      <c r="AL392" s="67">
        <v>0</v>
      </c>
      <c r="AM392" s="67"/>
      <c r="AN392" s="67">
        <v>1</v>
      </c>
      <c r="AO392" s="580"/>
    </row>
    <row r="393" spans="1:41" customFormat="1" ht="15.75" x14ac:dyDescent="0.25">
      <c r="A393" s="68">
        <v>42849</v>
      </c>
      <c r="B393" s="266" t="s">
        <v>147</v>
      </c>
      <c r="C393" s="266" t="s">
        <v>143</v>
      </c>
      <c r="D393" s="266" t="s">
        <v>145</v>
      </c>
      <c r="E393" s="266">
        <v>3</v>
      </c>
      <c r="F393" s="266" t="s">
        <v>215</v>
      </c>
      <c r="G393" s="266">
        <v>23</v>
      </c>
      <c r="H393" s="266"/>
      <c r="I393" s="270">
        <v>1</v>
      </c>
      <c r="J393" s="267"/>
      <c r="K393" s="267"/>
      <c r="L393" s="267"/>
      <c r="M393" s="270">
        <v>54</v>
      </c>
      <c r="N393" s="270">
        <v>28</v>
      </c>
      <c r="O393" s="270"/>
      <c r="P393" s="266">
        <v>9</v>
      </c>
      <c r="Q393" s="270">
        <v>16</v>
      </c>
      <c r="R393" s="271">
        <v>1</v>
      </c>
      <c r="S393" s="266"/>
      <c r="T393" s="266"/>
      <c r="U393" s="266"/>
      <c r="V393" s="266"/>
      <c r="W393" s="266"/>
      <c r="X393" s="266"/>
      <c r="Y393" s="266"/>
      <c r="Z393" s="266">
        <v>44</v>
      </c>
      <c r="AA393" s="266"/>
      <c r="AB393" s="266">
        <v>43</v>
      </c>
      <c r="AC393" s="270"/>
      <c r="AD393" s="270">
        <v>0</v>
      </c>
      <c r="AE393" s="270"/>
      <c r="AF393" s="270">
        <v>0</v>
      </c>
      <c r="AG393" s="270"/>
      <c r="AH393" s="270">
        <v>0</v>
      </c>
      <c r="AI393" s="270"/>
      <c r="AJ393" s="270">
        <v>0</v>
      </c>
      <c r="AK393" s="270"/>
      <c r="AL393" s="270">
        <v>0</v>
      </c>
      <c r="AM393" s="270"/>
      <c r="AN393" s="270">
        <v>3</v>
      </c>
      <c r="AO393" s="272"/>
    </row>
    <row r="394" spans="1:41" customFormat="1" ht="15.75" x14ac:dyDescent="0.25">
      <c r="A394" s="68">
        <v>42849</v>
      </c>
      <c r="B394" s="266" t="s">
        <v>147</v>
      </c>
      <c r="C394" s="266" t="s">
        <v>143</v>
      </c>
      <c r="D394" s="266" t="s">
        <v>145</v>
      </c>
      <c r="E394" s="266">
        <v>3</v>
      </c>
      <c r="F394" s="266" t="s">
        <v>199</v>
      </c>
      <c r="G394" s="266">
        <v>23</v>
      </c>
      <c r="H394" s="266"/>
      <c r="I394" s="270">
        <v>1</v>
      </c>
      <c r="J394" s="267"/>
      <c r="K394" s="267"/>
      <c r="L394" s="267"/>
      <c r="M394" s="270">
        <v>81</v>
      </c>
      <c r="N394" s="270">
        <v>31</v>
      </c>
      <c r="O394" s="270"/>
      <c r="P394" s="266">
        <v>0</v>
      </c>
      <c r="Q394" s="270">
        <v>0</v>
      </c>
      <c r="R394" s="271">
        <v>0</v>
      </c>
      <c r="S394" s="266">
        <v>0</v>
      </c>
      <c r="T394" s="266">
        <v>0</v>
      </c>
      <c r="U394" s="266">
        <v>0</v>
      </c>
      <c r="V394" s="266">
        <v>0</v>
      </c>
      <c r="W394" s="266">
        <v>0</v>
      </c>
      <c r="X394" s="266"/>
      <c r="Y394" s="266"/>
      <c r="Z394" s="266">
        <v>7</v>
      </c>
      <c r="AA394" s="266"/>
      <c r="AB394" s="266">
        <v>31</v>
      </c>
      <c r="AC394" s="270"/>
      <c r="AD394" s="270">
        <v>7</v>
      </c>
      <c r="AE394" s="270"/>
      <c r="AF394" s="270">
        <v>1</v>
      </c>
      <c r="AG394" s="270"/>
      <c r="AH394" s="270">
        <v>0</v>
      </c>
      <c r="AI394" s="270"/>
      <c r="AJ394" s="270">
        <v>0</v>
      </c>
      <c r="AK394" s="270"/>
      <c r="AL394" s="270">
        <v>0</v>
      </c>
      <c r="AM394" s="270"/>
      <c r="AN394" s="270">
        <v>4</v>
      </c>
      <c r="AO394" s="272"/>
    </row>
    <row r="395" spans="1:41" customFormat="1" ht="15.75" x14ac:dyDescent="0.25">
      <c r="A395" s="68">
        <v>42849</v>
      </c>
      <c r="B395" s="266" t="s">
        <v>147</v>
      </c>
      <c r="C395" s="266" t="s">
        <v>143</v>
      </c>
      <c r="D395" s="266" t="s">
        <v>146</v>
      </c>
      <c r="E395" s="266">
        <v>3</v>
      </c>
      <c r="F395" s="266" t="s">
        <v>209</v>
      </c>
      <c r="G395" s="266">
        <v>23</v>
      </c>
      <c r="H395" s="266"/>
      <c r="I395" s="270">
        <v>1</v>
      </c>
      <c r="J395" s="267"/>
      <c r="K395" s="267"/>
      <c r="L395" s="267"/>
      <c r="M395" s="270">
        <v>25</v>
      </c>
      <c r="N395" s="270">
        <v>36</v>
      </c>
      <c r="O395" s="270"/>
      <c r="P395" s="266"/>
      <c r="Q395" s="270"/>
      <c r="R395" s="271"/>
      <c r="S395" s="266"/>
      <c r="T395" s="266"/>
      <c r="U395" s="266"/>
      <c r="V395" s="266"/>
      <c r="W395" s="266"/>
      <c r="X395" s="266"/>
      <c r="Y395" s="266"/>
      <c r="Z395" s="266">
        <v>5</v>
      </c>
      <c r="AA395" s="266"/>
      <c r="AB395" s="266">
        <v>15</v>
      </c>
      <c r="AC395" s="270"/>
      <c r="AD395" s="270">
        <v>0</v>
      </c>
      <c r="AE395" s="270"/>
      <c r="AF395" s="270">
        <v>0</v>
      </c>
      <c r="AG395" s="270"/>
      <c r="AH395" s="270">
        <v>0</v>
      </c>
      <c r="AI395" s="270"/>
      <c r="AJ395" s="270">
        <v>0</v>
      </c>
      <c r="AK395" s="270"/>
      <c r="AL395" s="270">
        <v>0</v>
      </c>
      <c r="AM395" s="270"/>
      <c r="AN395" s="270">
        <v>1</v>
      </c>
      <c r="AO395" s="272"/>
    </row>
    <row r="396" spans="1:41" customFormat="1" ht="15.75" x14ac:dyDescent="0.25">
      <c r="A396" s="68">
        <v>42849</v>
      </c>
      <c r="B396" s="266" t="s">
        <v>147</v>
      </c>
      <c r="C396" s="266" t="s">
        <v>143</v>
      </c>
      <c r="D396" s="266" t="s">
        <v>146</v>
      </c>
      <c r="E396" s="266">
        <v>3</v>
      </c>
      <c r="F396" s="266" t="s">
        <v>187</v>
      </c>
      <c r="G396" s="266">
        <v>23</v>
      </c>
      <c r="H396" s="266"/>
      <c r="I396" s="270">
        <v>1</v>
      </c>
      <c r="J396" s="267"/>
      <c r="K396" s="267"/>
      <c r="L396" s="267"/>
      <c r="M396" s="270">
        <v>20</v>
      </c>
      <c r="N396" s="270">
        <v>56</v>
      </c>
      <c r="O396" s="270">
        <v>20</v>
      </c>
      <c r="P396" s="266">
        <v>0</v>
      </c>
      <c r="Q396" s="270"/>
      <c r="R396" s="271"/>
      <c r="S396" s="266"/>
      <c r="T396" s="266"/>
      <c r="U396" s="266"/>
      <c r="V396" s="266"/>
      <c r="W396" s="266"/>
      <c r="X396" s="266"/>
      <c r="Y396" s="266"/>
      <c r="Z396" s="266">
        <v>20</v>
      </c>
      <c r="AA396" s="266"/>
      <c r="AB396" s="266">
        <v>21</v>
      </c>
      <c r="AC396" s="270"/>
      <c r="AD396" s="270">
        <v>0</v>
      </c>
      <c r="AE396" s="270"/>
      <c r="AF396" s="270">
        <v>1</v>
      </c>
      <c r="AG396" s="270"/>
      <c r="AH396" s="270">
        <v>0</v>
      </c>
      <c r="AI396" s="270"/>
      <c r="AJ396" s="270">
        <v>0</v>
      </c>
      <c r="AK396" s="270"/>
      <c r="AL396" s="270">
        <v>0</v>
      </c>
      <c r="AM396" s="270"/>
      <c r="AN396" s="270">
        <v>1</v>
      </c>
      <c r="AO396" s="272"/>
    </row>
    <row r="397" spans="1:41" customFormat="1" ht="15.75" x14ac:dyDescent="0.25">
      <c r="A397" s="68">
        <v>42849</v>
      </c>
      <c r="B397" s="266" t="s">
        <v>147</v>
      </c>
      <c r="C397" s="266" t="s">
        <v>143</v>
      </c>
      <c r="D397" s="266" t="s">
        <v>146</v>
      </c>
      <c r="E397" s="266">
        <v>3</v>
      </c>
      <c r="F397" s="266" t="s">
        <v>155</v>
      </c>
      <c r="G397" s="266">
        <v>23</v>
      </c>
      <c r="H397" s="266"/>
      <c r="I397" s="270">
        <v>1</v>
      </c>
      <c r="J397" s="267"/>
      <c r="K397" s="267"/>
      <c r="L397" s="267"/>
      <c r="M397" s="270">
        <v>24</v>
      </c>
      <c r="N397" s="270">
        <v>25</v>
      </c>
      <c r="O397" s="270">
        <v>24</v>
      </c>
      <c r="P397" s="266">
        <v>6</v>
      </c>
      <c r="Q397" s="270">
        <v>11</v>
      </c>
      <c r="R397" s="271">
        <v>5</v>
      </c>
      <c r="S397" s="266"/>
      <c r="T397" s="266"/>
      <c r="U397" s="266"/>
      <c r="V397" s="266"/>
      <c r="W397" s="266"/>
      <c r="X397" s="266"/>
      <c r="Y397" s="266"/>
      <c r="Z397" s="266">
        <v>37</v>
      </c>
      <c r="AA397" s="266"/>
      <c r="AB397" s="266">
        <v>44</v>
      </c>
      <c r="AC397" s="270"/>
      <c r="AD397" s="270">
        <v>0</v>
      </c>
      <c r="AE397" s="270"/>
      <c r="AF397" s="270">
        <v>0</v>
      </c>
      <c r="AG397" s="270"/>
      <c r="AH397" s="270">
        <v>0</v>
      </c>
      <c r="AI397" s="270"/>
      <c r="AJ397" s="270">
        <v>0</v>
      </c>
      <c r="AK397" s="270"/>
      <c r="AL397" s="270">
        <v>0</v>
      </c>
      <c r="AM397" s="270"/>
      <c r="AN397" s="270">
        <v>1</v>
      </c>
      <c r="AO397" s="272"/>
    </row>
    <row r="398" spans="1:41" customFormat="1" ht="15.75" x14ac:dyDescent="0.25">
      <c r="A398" s="68">
        <v>42849</v>
      </c>
      <c r="B398" s="266" t="s">
        <v>147</v>
      </c>
      <c r="C398" s="266" t="s">
        <v>143</v>
      </c>
      <c r="D398" s="266" t="s">
        <v>146</v>
      </c>
      <c r="E398" s="266">
        <v>3</v>
      </c>
      <c r="F398" s="266" t="s">
        <v>210</v>
      </c>
      <c r="G398" s="266">
        <v>23</v>
      </c>
      <c r="H398" s="270"/>
      <c r="I398" s="270">
        <v>1</v>
      </c>
      <c r="J398" s="267"/>
      <c r="K398" s="267"/>
      <c r="L398" s="267"/>
      <c r="M398" s="270">
        <v>20</v>
      </c>
      <c r="N398" s="270">
        <v>13</v>
      </c>
      <c r="O398" s="270">
        <v>20</v>
      </c>
      <c r="P398" s="266">
        <v>0</v>
      </c>
      <c r="Q398" s="270">
        <v>0</v>
      </c>
      <c r="R398" s="270"/>
      <c r="S398" s="266"/>
      <c r="T398" s="266"/>
      <c r="U398" s="266"/>
      <c r="V398" s="266"/>
      <c r="W398" s="266"/>
      <c r="X398" s="266"/>
      <c r="Y398" s="266"/>
      <c r="Z398" s="266">
        <v>0</v>
      </c>
      <c r="AA398" s="266"/>
      <c r="AB398" s="266">
        <v>16</v>
      </c>
      <c r="AC398" s="270"/>
      <c r="AD398" s="270">
        <v>0</v>
      </c>
      <c r="AE398" s="270"/>
      <c r="AF398" s="270">
        <v>0</v>
      </c>
      <c r="AG398" s="270"/>
      <c r="AH398" s="270">
        <v>0</v>
      </c>
      <c r="AI398" s="270"/>
      <c r="AJ398" s="270">
        <v>0</v>
      </c>
      <c r="AK398" s="270"/>
      <c r="AL398" s="270">
        <v>0</v>
      </c>
      <c r="AM398" s="270"/>
      <c r="AN398" s="270">
        <v>1</v>
      </c>
      <c r="AO398" s="272"/>
    </row>
    <row r="399" spans="1:41" customFormat="1" ht="15.75" x14ac:dyDescent="0.25">
      <c r="A399" s="68">
        <v>42849</v>
      </c>
      <c r="B399" s="266" t="s">
        <v>147</v>
      </c>
      <c r="C399" s="266" t="s">
        <v>143</v>
      </c>
      <c r="D399" s="266" t="s">
        <v>146</v>
      </c>
      <c r="E399" s="266">
        <v>3</v>
      </c>
      <c r="F399" s="266" t="s">
        <v>189</v>
      </c>
      <c r="G399" s="266">
        <v>23</v>
      </c>
      <c r="H399" s="270"/>
      <c r="I399" s="270">
        <v>1</v>
      </c>
      <c r="J399" s="267"/>
      <c r="K399" s="267"/>
      <c r="L399" s="267"/>
      <c r="M399" s="270">
        <v>25</v>
      </c>
      <c r="N399" s="270">
        <v>21</v>
      </c>
      <c r="O399" s="270"/>
      <c r="P399" s="266"/>
      <c r="Q399" s="270"/>
      <c r="R399" s="270"/>
      <c r="S399" s="266"/>
      <c r="T399" s="266"/>
      <c r="U399" s="266"/>
      <c r="V399" s="266"/>
      <c r="W399" s="266"/>
      <c r="X399" s="266"/>
      <c r="Y399" s="266"/>
      <c r="Z399" s="266">
        <v>3</v>
      </c>
      <c r="AA399" s="266"/>
      <c r="AB399" s="266">
        <v>1</v>
      </c>
      <c r="AC399" s="270"/>
      <c r="AD399" s="270">
        <v>0</v>
      </c>
      <c r="AE399" s="270"/>
      <c r="AF399" s="270">
        <v>0</v>
      </c>
      <c r="AG399" s="270"/>
      <c r="AH399" s="270">
        <v>0</v>
      </c>
      <c r="AI399" s="270"/>
      <c r="AJ399" s="270">
        <v>0</v>
      </c>
      <c r="AK399" s="270"/>
      <c r="AL399" s="270">
        <v>0</v>
      </c>
      <c r="AM399" s="270"/>
      <c r="AN399" s="270">
        <v>3</v>
      </c>
      <c r="AO399" s="272"/>
    </row>
    <row r="400" spans="1:41" customFormat="1" ht="15.75" x14ac:dyDescent="0.25">
      <c r="A400" s="68">
        <v>42849</v>
      </c>
      <c r="B400" s="266" t="s">
        <v>147</v>
      </c>
      <c r="C400" s="266" t="s">
        <v>143</v>
      </c>
      <c r="D400" s="266" t="s">
        <v>146</v>
      </c>
      <c r="E400" s="266">
        <v>3</v>
      </c>
      <c r="F400" s="266" t="s">
        <v>158</v>
      </c>
      <c r="G400" s="266">
        <v>23</v>
      </c>
      <c r="H400" s="270"/>
      <c r="I400" s="270">
        <v>1</v>
      </c>
      <c r="J400" s="267"/>
      <c r="K400" s="267"/>
      <c r="L400" s="267"/>
      <c r="M400" s="270">
        <v>61</v>
      </c>
      <c r="N400" s="270">
        <v>36</v>
      </c>
      <c r="O400" s="270"/>
      <c r="P400" s="266">
        <v>6</v>
      </c>
      <c r="Q400" s="270">
        <v>0</v>
      </c>
      <c r="R400" s="270">
        <v>0</v>
      </c>
      <c r="S400" s="266"/>
      <c r="T400" s="266"/>
      <c r="U400" s="266"/>
      <c r="V400" s="266"/>
      <c r="W400" s="266"/>
      <c r="X400" s="266"/>
      <c r="Y400" s="266"/>
      <c r="Z400" s="266">
        <v>51</v>
      </c>
      <c r="AA400" s="266"/>
      <c r="AB400" s="266">
        <v>21</v>
      </c>
      <c r="AC400" s="270"/>
      <c r="AD400" s="270">
        <v>3</v>
      </c>
      <c r="AE400" s="270"/>
      <c r="AF400" s="270">
        <v>3</v>
      </c>
      <c r="AG400" s="270"/>
      <c r="AH400" s="270">
        <v>0</v>
      </c>
      <c r="AI400" s="270"/>
      <c r="AJ400" s="270">
        <v>0</v>
      </c>
      <c r="AK400" s="270"/>
      <c r="AL400" s="270">
        <v>0</v>
      </c>
      <c r="AM400" s="270"/>
      <c r="AN400" s="270">
        <v>3</v>
      </c>
      <c r="AO400" s="272"/>
    </row>
    <row r="401" spans="1:46" ht="15.75" x14ac:dyDescent="0.25">
      <c r="A401" s="68">
        <v>42849</v>
      </c>
      <c r="B401" s="266" t="s">
        <v>147</v>
      </c>
      <c r="C401" s="266" t="s">
        <v>143</v>
      </c>
      <c r="D401" s="266" t="s">
        <v>146</v>
      </c>
      <c r="E401" s="266">
        <v>3</v>
      </c>
      <c r="F401" s="266" t="s">
        <v>211</v>
      </c>
      <c r="G401" s="266">
        <v>23</v>
      </c>
      <c r="H401" s="270"/>
      <c r="I401" s="270">
        <v>1</v>
      </c>
      <c r="J401" s="267"/>
      <c r="K401" s="267"/>
      <c r="L401" s="267"/>
      <c r="M401" s="270">
        <v>33</v>
      </c>
      <c r="N401" s="270">
        <v>38</v>
      </c>
      <c r="O401" s="270"/>
      <c r="P401" s="266">
        <v>13</v>
      </c>
      <c r="Q401" s="270">
        <v>3.5</v>
      </c>
      <c r="R401" s="270">
        <v>0</v>
      </c>
      <c r="S401" s="266">
        <v>0</v>
      </c>
      <c r="T401" s="266">
        <v>0</v>
      </c>
      <c r="U401" s="266"/>
      <c r="V401" s="266"/>
      <c r="W401" s="266"/>
      <c r="X401" s="266"/>
      <c r="Y401" s="266"/>
      <c r="Z401" s="266">
        <v>9</v>
      </c>
      <c r="AA401" s="266"/>
      <c r="AB401" s="266">
        <v>23</v>
      </c>
      <c r="AC401" s="270"/>
      <c r="AD401" s="270">
        <v>1</v>
      </c>
      <c r="AE401" s="270"/>
      <c r="AF401" s="270">
        <v>0</v>
      </c>
      <c r="AG401" s="270"/>
      <c r="AH401" s="270">
        <v>0</v>
      </c>
      <c r="AI401" s="270"/>
      <c r="AJ401" s="270">
        <v>0</v>
      </c>
      <c r="AK401" s="270"/>
      <c r="AL401" s="270">
        <v>0</v>
      </c>
      <c r="AM401" s="270"/>
      <c r="AN401" s="270">
        <v>2</v>
      </c>
      <c r="AO401" s="272"/>
      <c r="AP401"/>
      <c r="AQ401"/>
      <c r="AR401"/>
      <c r="AS401"/>
      <c r="AT401"/>
    </row>
    <row r="402" spans="1:46" ht="15.75" x14ac:dyDescent="0.25">
      <c r="A402" s="68">
        <v>42849</v>
      </c>
      <c r="B402" s="266" t="s">
        <v>147</v>
      </c>
      <c r="C402" s="269" t="s">
        <v>143</v>
      </c>
      <c r="D402" s="269" t="s">
        <v>146</v>
      </c>
      <c r="E402" s="266">
        <v>3</v>
      </c>
      <c r="F402" s="266" t="s">
        <v>191</v>
      </c>
      <c r="G402" s="269">
        <v>23</v>
      </c>
      <c r="H402" s="270"/>
      <c r="I402" s="270">
        <v>1</v>
      </c>
      <c r="J402" s="267"/>
      <c r="K402" s="267"/>
      <c r="L402" s="267"/>
      <c r="M402" s="270">
        <v>31</v>
      </c>
      <c r="N402" s="270">
        <v>70</v>
      </c>
      <c r="O402" s="270"/>
      <c r="P402" s="266"/>
      <c r="Q402" s="270"/>
      <c r="R402" s="270"/>
      <c r="S402" s="266"/>
      <c r="T402" s="266"/>
      <c r="U402" s="266"/>
      <c r="V402" s="266"/>
      <c r="W402" s="266"/>
      <c r="X402" s="266"/>
      <c r="Y402" s="266"/>
      <c r="Z402" s="266">
        <v>5</v>
      </c>
      <c r="AA402" s="266"/>
      <c r="AB402" s="266">
        <v>30</v>
      </c>
      <c r="AC402" s="270"/>
      <c r="AD402" s="270">
        <v>0</v>
      </c>
      <c r="AE402" s="270"/>
      <c r="AF402" s="270">
        <v>0</v>
      </c>
      <c r="AG402" s="270"/>
      <c r="AH402" s="270">
        <v>0</v>
      </c>
      <c r="AI402" s="270"/>
      <c r="AJ402" s="270">
        <v>0</v>
      </c>
      <c r="AK402" s="270"/>
      <c r="AL402" s="270">
        <v>0</v>
      </c>
      <c r="AM402" s="270"/>
      <c r="AN402" s="270">
        <v>3</v>
      </c>
      <c r="AO402" s="272"/>
      <c r="AP402"/>
      <c r="AQ402"/>
      <c r="AR402"/>
      <c r="AS402"/>
      <c r="AT402"/>
    </row>
    <row r="403" spans="1:46" ht="15.75" x14ac:dyDescent="0.25">
      <c r="A403" s="68">
        <v>42849</v>
      </c>
      <c r="B403" s="266" t="s">
        <v>147</v>
      </c>
      <c r="C403" s="269" t="s">
        <v>143</v>
      </c>
      <c r="D403" s="269" t="s">
        <v>146</v>
      </c>
      <c r="E403" s="266">
        <v>3</v>
      </c>
      <c r="F403" s="266" t="s">
        <v>161</v>
      </c>
      <c r="G403" s="269">
        <v>23</v>
      </c>
      <c r="H403" s="270"/>
      <c r="I403" s="270">
        <v>1</v>
      </c>
      <c r="J403" s="267"/>
      <c r="K403" s="267"/>
      <c r="L403" s="267"/>
      <c r="M403" s="270">
        <v>59</v>
      </c>
      <c r="N403" s="270">
        <v>61</v>
      </c>
      <c r="O403" s="270"/>
      <c r="P403" s="266">
        <v>2</v>
      </c>
      <c r="Q403" s="270">
        <v>0</v>
      </c>
      <c r="R403" s="270">
        <v>0</v>
      </c>
      <c r="S403" s="266">
        <v>5.6</v>
      </c>
      <c r="T403" s="266">
        <v>0</v>
      </c>
      <c r="U403" s="266">
        <v>0</v>
      </c>
      <c r="V403" s="266">
        <v>0</v>
      </c>
      <c r="W403" s="266"/>
      <c r="X403" s="266"/>
      <c r="Y403" s="266"/>
      <c r="Z403" s="266">
        <v>8</v>
      </c>
      <c r="AA403" s="266"/>
      <c r="AB403" s="266">
        <v>54</v>
      </c>
      <c r="AC403" s="270"/>
      <c r="AD403" s="270">
        <v>2</v>
      </c>
      <c r="AE403" s="270"/>
      <c r="AF403" s="270">
        <v>0</v>
      </c>
      <c r="AG403" s="270"/>
      <c r="AH403" s="270">
        <v>0</v>
      </c>
      <c r="AI403" s="270"/>
      <c r="AJ403" s="270">
        <v>0</v>
      </c>
      <c r="AK403" s="270"/>
      <c r="AL403" s="270">
        <v>0</v>
      </c>
      <c r="AM403" s="270"/>
      <c r="AN403" s="270">
        <v>1</v>
      </c>
      <c r="AO403" s="272"/>
      <c r="AP403"/>
      <c r="AQ403"/>
      <c r="AR403"/>
      <c r="AS403"/>
      <c r="AT403"/>
    </row>
    <row r="404" spans="1:46" ht="15.75" x14ac:dyDescent="0.25">
      <c r="A404" s="68">
        <v>42849</v>
      </c>
      <c r="B404" s="266" t="s">
        <v>147</v>
      </c>
      <c r="C404" s="266" t="s">
        <v>143</v>
      </c>
      <c r="D404" s="266" t="s">
        <v>146</v>
      </c>
      <c r="E404" s="266">
        <v>3</v>
      </c>
      <c r="F404" s="266" t="s">
        <v>212</v>
      </c>
      <c r="G404" s="266">
        <v>23</v>
      </c>
      <c r="H404" s="270"/>
      <c r="I404" s="270">
        <v>1</v>
      </c>
      <c r="J404" s="267"/>
      <c r="K404" s="267"/>
      <c r="L404" s="267"/>
      <c r="M404" s="270">
        <v>12</v>
      </c>
      <c r="N404" s="270">
        <v>30</v>
      </c>
      <c r="O404" s="270">
        <v>12</v>
      </c>
      <c r="P404" s="266">
        <v>0</v>
      </c>
      <c r="Q404" s="270">
        <v>1</v>
      </c>
      <c r="R404" s="270"/>
      <c r="S404" s="266"/>
      <c r="T404" s="266"/>
      <c r="U404" s="266"/>
      <c r="V404" s="266"/>
      <c r="W404" s="266"/>
      <c r="X404" s="266"/>
      <c r="Y404" s="266"/>
      <c r="Z404" s="266">
        <v>0</v>
      </c>
      <c r="AA404" s="266"/>
      <c r="AB404" s="266">
        <v>3</v>
      </c>
      <c r="AC404" s="270"/>
      <c r="AD404" s="270">
        <v>0</v>
      </c>
      <c r="AE404" s="270"/>
      <c r="AF404" s="270">
        <v>1</v>
      </c>
      <c r="AG404" s="270"/>
      <c r="AH404" s="270">
        <v>0</v>
      </c>
      <c r="AI404" s="270"/>
      <c r="AJ404" s="270">
        <v>0</v>
      </c>
      <c r="AK404" s="270"/>
      <c r="AL404" s="270">
        <v>0</v>
      </c>
      <c r="AM404" s="270"/>
      <c r="AN404" s="270">
        <v>0</v>
      </c>
      <c r="AO404" s="272"/>
      <c r="AP404"/>
      <c r="AQ404"/>
      <c r="AR404"/>
      <c r="AS404"/>
      <c r="AT404"/>
    </row>
    <row r="405" spans="1:46" ht="15.75" x14ac:dyDescent="0.25">
      <c r="A405" s="68">
        <v>42849</v>
      </c>
      <c r="B405" s="266" t="s">
        <v>147</v>
      </c>
      <c r="C405" s="269" t="s">
        <v>143</v>
      </c>
      <c r="D405" s="269" t="s">
        <v>146</v>
      </c>
      <c r="E405" s="266">
        <v>3</v>
      </c>
      <c r="F405" s="266" t="s">
        <v>193</v>
      </c>
      <c r="G405" s="269">
        <v>23</v>
      </c>
      <c r="H405" s="270"/>
      <c r="I405" s="270">
        <v>1</v>
      </c>
      <c r="J405" s="267"/>
      <c r="K405" s="267"/>
      <c r="L405" s="267"/>
      <c r="M405" s="270">
        <v>11</v>
      </c>
      <c r="N405" s="270">
        <v>49</v>
      </c>
      <c r="O405" s="270">
        <v>11</v>
      </c>
      <c r="P405" s="266"/>
      <c r="Q405" s="270"/>
      <c r="R405" s="270"/>
      <c r="S405" s="266"/>
      <c r="T405" s="266"/>
      <c r="U405" s="266"/>
      <c r="V405" s="266"/>
      <c r="W405" s="266"/>
      <c r="X405" s="266"/>
      <c r="Y405" s="266"/>
      <c r="Z405" s="266">
        <v>2</v>
      </c>
      <c r="AA405" s="266"/>
      <c r="AB405" s="266">
        <v>6</v>
      </c>
      <c r="AC405" s="270"/>
      <c r="AD405" s="270">
        <v>0</v>
      </c>
      <c r="AE405" s="270"/>
      <c r="AF405" s="270">
        <v>0</v>
      </c>
      <c r="AG405" s="270"/>
      <c r="AH405" s="270">
        <v>0</v>
      </c>
      <c r="AI405" s="270"/>
      <c r="AJ405" s="270">
        <v>0</v>
      </c>
      <c r="AK405" s="270"/>
      <c r="AL405" s="270">
        <v>0</v>
      </c>
      <c r="AM405" s="270"/>
      <c r="AN405" s="270">
        <v>0</v>
      </c>
      <c r="AO405" s="272"/>
      <c r="AP405"/>
      <c r="AQ405"/>
      <c r="AR405"/>
      <c r="AS405"/>
      <c r="AT405"/>
    </row>
    <row r="406" spans="1:46" ht="15.75" x14ac:dyDescent="0.25">
      <c r="A406" s="68">
        <v>42849</v>
      </c>
      <c r="B406" s="266" t="s">
        <v>147</v>
      </c>
      <c r="C406" s="266" t="s">
        <v>143</v>
      </c>
      <c r="D406" s="266" t="s">
        <v>146</v>
      </c>
      <c r="E406" s="266">
        <v>3</v>
      </c>
      <c r="F406" s="266" t="s">
        <v>173</v>
      </c>
      <c r="G406" s="266">
        <v>23</v>
      </c>
      <c r="H406" s="270"/>
      <c r="I406" s="270">
        <v>1</v>
      </c>
      <c r="J406" s="267"/>
      <c r="K406" s="267"/>
      <c r="L406" s="267"/>
      <c r="M406" s="270">
        <v>20</v>
      </c>
      <c r="N406" s="270">
        <v>21</v>
      </c>
      <c r="O406" s="270">
        <v>20</v>
      </c>
      <c r="P406" s="266">
        <v>0</v>
      </c>
      <c r="Q406" s="270">
        <v>0</v>
      </c>
      <c r="R406" s="270">
        <v>2</v>
      </c>
      <c r="S406" s="266"/>
      <c r="T406" s="266"/>
      <c r="U406" s="266"/>
      <c r="V406" s="266"/>
      <c r="W406" s="266"/>
      <c r="X406" s="266"/>
      <c r="Y406" s="266"/>
      <c r="Z406" s="266">
        <v>36</v>
      </c>
      <c r="AA406" s="266"/>
      <c r="AB406" s="266">
        <v>35</v>
      </c>
      <c r="AC406" s="270"/>
      <c r="AD406" s="270">
        <v>2</v>
      </c>
      <c r="AE406" s="270"/>
      <c r="AF406" s="270">
        <v>0</v>
      </c>
      <c r="AG406" s="270"/>
      <c r="AH406" s="270">
        <v>0</v>
      </c>
      <c r="AI406" s="270"/>
      <c r="AJ406" s="270">
        <v>0</v>
      </c>
      <c r="AK406" s="270"/>
      <c r="AL406" s="270">
        <v>0</v>
      </c>
      <c r="AM406" s="270"/>
      <c r="AN406" s="270">
        <v>5</v>
      </c>
      <c r="AO406" s="272"/>
      <c r="AP406"/>
      <c r="AQ406"/>
      <c r="AR406"/>
      <c r="AS406"/>
      <c r="AT406"/>
    </row>
    <row r="407" spans="1:46" ht="15.75" x14ac:dyDescent="0.25">
      <c r="A407" s="68">
        <v>42849</v>
      </c>
      <c r="B407" s="266" t="s">
        <v>147</v>
      </c>
      <c r="C407" s="266" t="s">
        <v>143</v>
      </c>
      <c r="D407" s="266" t="s">
        <v>146</v>
      </c>
      <c r="E407" s="266">
        <v>3</v>
      </c>
      <c r="F407" s="266" t="s">
        <v>213</v>
      </c>
      <c r="G407" s="266">
        <v>23</v>
      </c>
      <c r="H407" s="270"/>
      <c r="I407" s="270">
        <v>1</v>
      </c>
      <c r="J407" s="267"/>
      <c r="K407" s="267"/>
      <c r="L407" s="267"/>
      <c r="M407" s="270">
        <v>39</v>
      </c>
      <c r="N407" s="270">
        <v>65</v>
      </c>
      <c r="O407" s="270"/>
      <c r="P407" s="266">
        <v>0</v>
      </c>
      <c r="Q407" s="270">
        <v>0</v>
      </c>
      <c r="R407" s="270">
        <v>0</v>
      </c>
      <c r="S407" s="266">
        <v>0</v>
      </c>
      <c r="T407" s="266">
        <v>0</v>
      </c>
      <c r="U407" s="266">
        <v>0</v>
      </c>
      <c r="V407" s="266"/>
      <c r="W407" s="266"/>
      <c r="X407" s="266"/>
      <c r="Y407" s="266"/>
      <c r="Z407" s="266">
        <v>11</v>
      </c>
      <c r="AA407" s="266"/>
      <c r="AB407" s="266">
        <v>55</v>
      </c>
      <c r="AC407" s="270"/>
      <c r="AD407" s="270">
        <v>0</v>
      </c>
      <c r="AE407" s="270"/>
      <c r="AF407" s="270">
        <v>0</v>
      </c>
      <c r="AG407" s="270"/>
      <c r="AH407" s="270">
        <v>0</v>
      </c>
      <c r="AI407" s="270"/>
      <c r="AJ407" s="270">
        <v>0</v>
      </c>
      <c r="AK407" s="270"/>
      <c r="AL407" s="270">
        <v>0</v>
      </c>
      <c r="AM407" s="270"/>
      <c r="AN407" s="270">
        <v>3</v>
      </c>
      <c r="AO407" s="272"/>
      <c r="AP407"/>
      <c r="AQ407"/>
      <c r="AR407"/>
      <c r="AS407"/>
      <c r="AT407"/>
    </row>
    <row r="408" spans="1:46" ht="15.75" x14ac:dyDescent="0.25">
      <c r="A408" s="68">
        <v>42849</v>
      </c>
      <c r="B408" s="266" t="s">
        <v>147</v>
      </c>
      <c r="C408" s="266" t="s">
        <v>143</v>
      </c>
      <c r="D408" s="266" t="s">
        <v>146</v>
      </c>
      <c r="E408" s="266">
        <v>3</v>
      </c>
      <c r="F408" s="266" t="s">
        <v>195</v>
      </c>
      <c r="G408" s="266">
        <v>23</v>
      </c>
      <c r="H408" s="270"/>
      <c r="I408" s="270">
        <v>1</v>
      </c>
      <c r="J408" s="267"/>
      <c r="K408" s="267"/>
      <c r="L408" s="267"/>
      <c r="M408" s="270">
        <v>53</v>
      </c>
      <c r="N408" s="270">
        <v>29</v>
      </c>
      <c r="O408" s="270"/>
      <c r="P408" s="266">
        <v>0</v>
      </c>
      <c r="Q408" s="270">
        <v>0</v>
      </c>
      <c r="R408" s="270">
        <v>0</v>
      </c>
      <c r="S408" s="266">
        <v>0</v>
      </c>
      <c r="T408" s="266">
        <v>1</v>
      </c>
      <c r="U408" s="266"/>
      <c r="V408" s="266"/>
      <c r="W408" s="266"/>
      <c r="X408" s="266"/>
      <c r="Y408" s="266"/>
      <c r="Z408" s="266">
        <v>1</v>
      </c>
      <c r="AA408" s="266"/>
      <c r="AB408" s="266">
        <v>5</v>
      </c>
      <c r="AC408" s="270"/>
      <c r="AD408" s="270">
        <v>5</v>
      </c>
      <c r="AE408" s="270"/>
      <c r="AF408" s="270">
        <v>1</v>
      </c>
      <c r="AG408" s="270"/>
      <c r="AH408" s="270">
        <v>0</v>
      </c>
      <c r="AI408" s="270"/>
      <c r="AJ408" s="270">
        <v>0</v>
      </c>
      <c r="AK408" s="270"/>
      <c r="AL408" s="270">
        <v>0</v>
      </c>
      <c r="AM408" s="270"/>
      <c r="AN408" s="270">
        <v>1</v>
      </c>
      <c r="AO408" s="272"/>
      <c r="AP408"/>
      <c r="AQ408"/>
      <c r="AR408"/>
      <c r="AS408"/>
      <c r="AT408"/>
    </row>
    <row r="409" spans="1:46" ht="15.75" x14ac:dyDescent="0.25">
      <c r="A409" s="68">
        <v>42849</v>
      </c>
      <c r="B409" s="266" t="s">
        <v>147</v>
      </c>
      <c r="C409" s="266" t="s">
        <v>143</v>
      </c>
      <c r="D409" s="266" t="s">
        <v>146</v>
      </c>
      <c r="E409" s="266">
        <v>3</v>
      </c>
      <c r="F409" s="266" t="s">
        <v>167</v>
      </c>
      <c r="G409" s="266">
        <v>23</v>
      </c>
      <c r="H409" s="270"/>
      <c r="I409" s="270">
        <v>1</v>
      </c>
      <c r="J409" s="267"/>
      <c r="K409" s="267"/>
      <c r="L409" s="267"/>
      <c r="M409" s="270">
        <v>49</v>
      </c>
      <c r="N409" s="270">
        <v>67</v>
      </c>
      <c r="O409" s="270"/>
      <c r="P409" s="266">
        <v>1</v>
      </c>
      <c r="Q409" s="270">
        <v>12.2</v>
      </c>
      <c r="R409" s="270">
        <v>9.4</v>
      </c>
      <c r="S409" s="266">
        <v>3.7</v>
      </c>
      <c r="T409" s="266">
        <v>8.8000000000000007</v>
      </c>
      <c r="U409" s="266"/>
      <c r="V409" s="266"/>
      <c r="W409" s="266"/>
      <c r="X409" s="266"/>
      <c r="Y409" s="266"/>
      <c r="Z409" s="266">
        <v>9</v>
      </c>
      <c r="AA409" s="266"/>
      <c r="AB409" s="266">
        <v>9</v>
      </c>
      <c r="AC409" s="270"/>
      <c r="AD409" s="270">
        <v>3</v>
      </c>
      <c r="AE409" s="270"/>
      <c r="AF409" s="270">
        <v>0</v>
      </c>
      <c r="AG409" s="270"/>
      <c r="AH409" s="270">
        <v>0</v>
      </c>
      <c r="AI409" s="270"/>
      <c r="AJ409" s="270">
        <v>0</v>
      </c>
      <c r="AK409" s="270"/>
      <c r="AL409" s="270">
        <v>0</v>
      </c>
      <c r="AM409" s="270"/>
      <c r="AN409" s="270">
        <v>0</v>
      </c>
      <c r="AO409" s="272"/>
      <c r="AP409"/>
      <c r="AQ409"/>
      <c r="AR409"/>
      <c r="AS409"/>
      <c r="AT409"/>
    </row>
    <row r="410" spans="1:46" ht="15.75" x14ac:dyDescent="0.25">
      <c r="A410" s="68">
        <v>42849</v>
      </c>
      <c r="B410" s="266" t="s">
        <v>147</v>
      </c>
      <c r="C410" s="266" t="s">
        <v>143</v>
      </c>
      <c r="D410" s="266" t="s">
        <v>146</v>
      </c>
      <c r="E410" s="266">
        <v>3</v>
      </c>
      <c r="F410" s="266" t="s">
        <v>214</v>
      </c>
      <c r="G410" s="266">
        <v>23</v>
      </c>
      <c r="H410" s="270"/>
      <c r="I410" s="270">
        <v>1</v>
      </c>
      <c r="J410" s="267"/>
      <c r="K410" s="267"/>
      <c r="L410" s="267"/>
      <c r="M410" s="270">
        <v>88</v>
      </c>
      <c r="N410" s="270">
        <v>42</v>
      </c>
      <c r="O410" s="270"/>
      <c r="P410" s="266">
        <v>14.5</v>
      </c>
      <c r="Q410" s="270">
        <v>20</v>
      </c>
      <c r="R410" s="270">
        <v>0</v>
      </c>
      <c r="S410" s="266">
        <v>0</v>
      </c>
      <c r="T410" s="266">
        <v>12</v>
      </c>
      <c r="U410" s="266">
        <v>7.8</v>
      </c>
      <c r="V410" s="266">
        <v>0</v>
      </c>
      <c r="W410" s="266">
        <v>1</v>
      </c>
      <c r="X410" s="266">
        <v>0</v>
      </c>
      <c r="Y410" s="266">
        <v>0</v>
      </c>
      <c r="Z410" s="266">
        <v>65</v>
      </c>
      <c r="AA410" s="266"/>
      <c r="AB410" s="266">
        <v>33</v>
      </c>
      <c r="AC410" s="270"/>
      <c r="AD410" s="270">
        <v>0</v>
      </c>
      <c r="AE410" s="270"/>
      <c r="AF410" s="270">
        <v>0</v>
      </c>
      <c r="AG410" s="270"/>
      <c r="AH410" s="270">
        <v>0</v>
      </c>
      <c r="AI410" s="270"/>
      <c r="AJ410" s="270">
        <v>0</v>
      </c>
      <c r="AK410" s="270"/>
      <c r="AL410" s="270">
        <v>0</v>
      </c>
      <c r="AM410" s="270"/>
      <c r="AN410" s="270">
        <v>3</v>
      </c>
      <c r="AO410" s="272"/>
      <c r="AP410"/>
      <c r="AQ410"/>
      <c r="AR410"/>
      <c r="AS410"/>
      <c r="AT410"/>
    </row>
    <row r="411" spans="1:46" ht="15.75" x14ac:dyDescent="0.25">
      <c r="A411" s="68">
        <v>42849</v>
      </c>
      <c r="B411" s="266" t="s">
        <v>147</v>
      </c>
      <c r="C411" s="266" t="s">
        <v>143</v>
      </c>
      <c r="D411" s="266" t="s">
        <v>146</v>
      </c>
      <c r="E411" s="266">
        <v>3</v>
      </c>
      <c r="F411" s="266" t="s">
        <v>197</v>
      </c>
      <c r="G411" s="270">
        <v>23</v>
      </c>
      <c r="H411" s="270"/>
      <c r="I411" s="266">
        <v>1</v>
      </c>
      <c r="J411" s="267"/>
      <c r="K411" s="267"/>
      <c r="L411" s="267"/>
      <c r="M411" s="266">
        <v>40</v>
      </c>
      <c r="N411" s="266">
        <v>49</v>
      </c>
      <c r="O411" s="266"/>
      <c r="P411" s="266">
        <v>10.5</v>
      </c>
      <c r="Q411" s="270"/>
      <c r="R411" s="270"/>
      <c r="S411" s="266"/>
      <c r="T411" s="266"/>
      <c r="U411" s="266"/>
      <c r="V411" s="266"/>
      <c r="W411" s="266"/>
      <c r="X411" s="266"/>
      <c r="Y411" s="266"/>
      <c r="Z411" s="266">
        <v>23</v>
      </c>
      <c r="AA411" s="266"/>
      <c r="AB411" s="266">
        <v>31</v>
      </c>
      <c r="AC411" s="270"/>
      <c r="AD411" s="270">
        <v>0</v>
      </c>
      <c r="AE411" s="270"/>
      <c r="AF411" s="270">
        <v>0</v>
      </c>
      <c r="AG411" s="270"/>
      <c r="AH411" s="270">
        <v>0</v>
      </c>
      <c r="AI411" s="270"/>
      <c r="AJ411" s="270">
        <v>0</v>
      </c>
      <c r="AK411" s="270"/>
      <c r="AL411" s="270">
        <v>0</v>
      </c>
      <c r="AM411" s="270"/>
      <c r="AN411" s="270">
        <v>1</v>
      </c>
      <c r="AO411" s="272"/>
      <c r="AP411"/>
      <c r="AQ411"/>
      <c r="AR411"/>
      <c r="AS411"/>
      <c r="AT411"/>
    </row>
    <row r="412" spans="1:46" ht="15.75" x14ac:dyDescent="0.25">
      <c r="A412" s="68">
        <v>42849</v>
      </c>
      <c r="B412" s="266" t="s">
        <v>147</v>
      </c>
      <c r="C412" s="266" t="s">
        <v>143</v>
      </c>
      <c r="D412" s="266" t="s">
        <v>146</v>
      </c>
      <c r="E412" s="266">
        <v>3</v>
      </c>
      <c r="F412" s="266" t="s">
        <v>170</v>
      </c>
      <c r="G412" s="270">
        <v>23</v>
      </c>
      <c r="H412" s="270"/>
      <c r="I412" s="266">
        <v>1</v>
      </c>
      <c r="J412" s="267"/>
      <c r="K412" s="267"/>
      <c r="L412" s="267"/>
      <c r="M412" s="266">
        <v>33</v>
      </c>
      <c r="N412" s="266">
        <v>11</v>
      </c>
      <c r="O412" s="266"/>
      <c r="P412" s="266">
        <v>0</v>
      </c>
      <c r="Q412" s="270">
        <v>0</v>
      </c>
      <c r="R412" s="270"/>
      <c r="S412" s="266"/>
      <c r="T412" s="266"/>
      <c r="U412" s="266"/>
      <c r="V412" s="266"/>
      <c r="W412" s="266"/>
      <c r="X412" s="266"/>
      <c r="Y412" s="266"/>
      <c r="Z412" s="266">
        <v>2</v>
      </c>
      <c r="AA412" s="266"/>
      <c r="AB412" s="266">
        <v>30</v>
      </c>
      <c r="AC412" s="270"/>
      <c r="AD412" s="270">
        <v>0</v>
      </c>
      <c r="AE412" s="270"/>
      <c r="AF412" s="270">
        <v>0</v>
      </c>
      <c r="AG412" s="270"/>
      <c r="AH412" s="270">
        <v>0</v>
      </c>
      <c r="AI412" s="270"/>
      <c r="AJ412" s="270">
        <v>0</v>
      </c>
      <c r="AK412" s="270"/>
      <c r="AL412" s="270">
        <v>0</v>
      </c>
      <c r="AM412" s="270"/>
      <c r="AN412" s="270">
        <v>0</v>
      </c>
      <c r="AO412" s="272"/>
      <c r="AP412"/>
      <c r="AQ412"/>
      <c r="AR412"/>
      <c r="AS412"/>
      <c r="AT412"/>
    </row>
    <row r="413" spans="1:46" ht="15.75" x14ac:dyDescent="0.25">
      <c r="A413" s="68">
        <v>42849</v>
      </c>
      <c r="B413" s="266" t="s">
        <v>147</v>
      </c>
      <c r="C413" s="266" t="s">
        <v>143</v>
      </c>
      <c r="D413" s="266" t="s">
        <v>146</v>
      </c>
      <c r="E413" s="266">
        <v>3</v>
      </c>
      <c r="F413" s="266" t="s">
        <v>215</v>
      </c>
      <c r="G413" s="270">
        <v>23</v>
      </c>
      <c r="H413" s="270"/>
      <c r="I413" s="266">
        <v>1</v>
      </c>
      <c r="J413" s="267"/>
      <c r="K413" s="267"/>
      <c r="L413" s="267"/>
      <c r="M413" s="266">
        <v>58</v>
      </c>
      <c r="N413" s="266">
        <v>109</v>
      </c>
      <c r="O413" s="266"/>
      <c r="P413" s="266">
        <v>6</v>
      </c>
      <c r="Q413" s="270">
        <v>10</v>
      </c>
      <c r="R413" s="270">
        <v>9</v>
      </c>
      <c r="S413" s="266">
        <v>0</v>
      </c>
      <c r="T413" s="266"/>
      <c r="U413" s="266"/>
      <c r="V413" s="266"/>
      <c r="W413" s="266"/>
      <c r="X413" s="266"/>
      <c r="Y413" s="266"/>
      <c r="Z413" s="266">
        <v>49</v>
      </c>
      <c r="AA413" s="266"/>
      <c r="AB413" s="266">
        <v>8</v>
      </c>
      <c r="AC413" s="270"/>
      <c r="AD413" s="270">
        <v>0</v>
      </c>
      <c r="AE413" s="270"/>
      <c r="AF413" s="270">
        <v>0</v>
      </c>
      <c r="AG413" s="270"/>
      <c r="AH413" s="270">
        <v>0</v>
      </c>
      <c r="AI413" s="270"/>
      <c r="AJ413" s="270">
        <v>0</v>
      </c>
      <c r="AK413" s="270"/>
      <c r="AL413" s="270">
        <v>0</v>
      </c>
      <c r="AM413" s="270"/>
      <c r="AN413" s="270">
        <v>0</v>
      </c>
      <c r="AO413" s="272"/>
      <c r="AP413"/>
      <c r="AQ413"/>
      <c r="AR413"/>
      <c r="AS413"/>
      <c r="AT413"/>
    </row>
    <row r="414" spans="1:46" ht="16.5" thickBot="1" x14ac:dyDescent="0.3">
      <c r="A414" s="356">
        <v>42849</v>
      </c>
      <c r="B414" s="279" t="s">
        <v>147</v>
      </c>
      <c r="C414" s="279" t="s">
        <v>143</v>
      </c>
      <c r="D414" s="279" t="s">
        <v>146</v>
      </c>
      <c r="E414" s="279">
        <v>3</v>
      </c>
      <c r="F414" s="279" t="s">
        <v>199</v>
      </c>
      <c r="G414" s="280">
        <v>23</v>
      </c>
      <c r="H414" s="280"/>
      <c r="I414" s="279">
        <v>1</v>
      </c>
      <c r="J414" s="305"/>
      <c r="K414" s="305"/>
      <c r="L414" s="305"/>
      <c r="M414" s="279">
        <v>2</v>
      </c>
      <c r="N414" s="279">
        <v>43</v>
      </c>
      <c r="O414" s="279"/>
      <c r="P414" s="279"/>
      <c r="Q414" s="280"/>
      <c r="R414" s="280"/>
      <c r="S414" s="279"/>
      <c r="T414" s="279"/>
      <c r="U414" s="279"/>
      <c r="V414" s="279"/>
      <c r="W414" s="279"/>
      <c r="X414" s="279"/>
      <c r="Y414" s="279"/>
      <c r="Z414" s="279">
        <v>0</v>
      </c>
      <c r="AA414" s="279"/>
      <c r="AB414" s="279">
        <v>0</v>
      </c>
      <c r="AC414" s="280"/>
      <c r="AD414" s="280">
        <v>0</v>
      </c>
      <c r="AE414" s="280"/>
      <c r="AF414" s="280">
        <v>0</v>
      </c>
      <c r="AG414" s="280"/>
      <c r="AH414" s="280">
        <v>0</v>
      </c>
      <c r="AI414" s="280"/>
      <c r="AJ414" s="280">
        <v>0</v>
      </c>
      <c r="AK414" s="280"/>
      <c r="AL414" s="280">
        <v>0</v>
      </c>
      <c r="AM414" s="280"/>
      <c r="AN414" s="280">
        <v>0</v>
      </c>
      <c r="AO414" s="281"/>
      <c r="AP414"/>
      <c r="AQ414"/>
      <c r="AR414"/>
      <c r="AS414"/>
      <c r="AT414"/>
    </row>
    <row r="415" spans="1:46" ht="15.75" x14ac:dyDescent="0.25">
      <c r="A415" s="283">
        <v>42851</v>
      </c>
      <c r="B415" s="132" t="s">
        <v>149</v>
      </c>
      <c r="C415" s="132" t="s">
        <v>148</v>
      </c>
      <c r="D415" s="132" t="s">
        <v>145</v>
      </c>
      <c r="E415" s="132">
        <v>3</v>
      </c>
      <c r="F415" s="132" t="s">
        <v>209</v>
      </c>
      <c r="G415" s="133">
        <v>7</v>
      </c>
      <c r="H415" s="133"/>
      <c r="I415" s="132">
        <v>1</v>
      </c>
      <c r="J415" s="133"/>
      <c r="K415" s="133"/>
      <c r="L415" s="133"/>
      <c r="M415" s="132">
        <v>46</v>
      </c>
      <c r="N415" s="132">
        <v>50</v>
      </c>
      <c r="O415" s="132"/>
      <c r="P415" s="132">
        <v>0</v>
      </c>
      <c r="Q415" s="133">
        <v>0</v>
      </c>
      <c r="R415" s="133">
        <v>0</v>
      </c>
      <c r="S415" s="132">
        <v>0</v>
      </c>
      <c r="T415" s="132">
        <v>0</v>
      </c>
      <c r="U415" s="132"/>
      <c r="V415" s="132"/>
      <c r="W415" s="132"/>
      <c r="X415" s="132"/>
      <c r="Y415" s="132"/>
      <c r="Z415" s="132">
        <v>2</v>
      </c>
      <c r="AA415" s="132"/>
      <c r="AB415" s="132">
        <v>17</v>
      </c>
      <c r="AC415" s="133"/>
      <c r="AD415" s="133">
        <v>6</v>
      </c>
      <c r="AE415" s="133"/>
      <c r="AF415" s="133">
        <v>0</v>
      </c>
      <c r="AG415" s="133"/>
      <c r="AH415" s="133">
        <v>0</v>
      </c>
      <c r="AI415" s="133"/>
      <c r="AJ415" s="133">
        <v>0</v>
      </c>
      <c r="AK415" s="133"/>
      <c r="AL415" s="133">
        <v>0</v>
      </c>
      <c r="AM415" s="133"/>
      <c r="AN415" s="133">
        <v>6</v>
      </c>
      <c r="AO415" s="134"/>
      <c r="AP415"/>
      <c r="AQ415"/>
      <c r="AR415"/>
      <c r="AS415"/>
      <c r="AT415"/>
    </row>
    <row r="416" spans="1:46" ht="15.75" x14ac:dyDescent="0.25">
      <c r="A416" s="122">
        <v>42851</v>
      </c>
      <c r="B416" s="119" t="s">
        <v>149</v>
      </c>
      <c r="C416" s="119" t="s">
        <v>148</v>
      </c>
      <c r="D416" s="119" t="s">
        <v>145</v>
      </c>
      <c r="E416" s="149">
        <v>3</v>
      </c>
      <c r="F416" s="119" t="s">
        <v>187</v>
      </c>
      <c r="G416" s="120">
        <v>7</v>
      </c>
      <c r="H416" s="121"/>
      <c r="I416" s="121">
        <v>1</v>
      </c>
      <c r="J416" s="354"/>
      <c r="K416" s="354"/>
      <c r="L416" s="354"/>
      <c r="M416" s="121">
        <v>17</v>
      </c>
      <c r="N416" s="121">
        <v>20</v>
      </c>
      <c r="O416" s="121">
        <v>17</v>
      </c>
      <c r="P416" s="121">
        <v>0</v>
      </c>
      <c r="Q416" s="121">
        <v>0</v>
      </c>
      <c r="R416" s="121"/>
      <c r="S416" s="121"/>
      <c r="T416" s="121"/>
      <c r="U416" s="121"/>
      <c r="V416" s="121"/>
      <c r="W416" s="121"/>
      <c r="X416" s="121"/>
      <c r="Y416" s="121"/>
      <c r="Z416" s="121">
        <v>24</v>
      </c>
      <c r="AA416" s="121"/>
      <c r="AB416" s="121">
        <v>4</v>
      </c>
      <c r="AC416" s="121"/>
      <c r="AD416" s="121">
        <v>0</v>
      </c>
      <c r="AE416" s="121"/>
      <c r="AF416" s="121">
        <v>5</v>
      </c>
      <c r="AG416" s="121"/>
      <c r="AH416" s="121">
        <v>0</v>
      </c>
      <c r="AI416" s="121"/>
      <c r="AJ416" s="121">
        <v>0</v>
      </c>
      <c r="AK416" s="121"/>
      <c r="AL416" s="121">
        <v>0</v>
      </c>
      <c r="AM416" s="121"/>
      <c r="AN416" s="121">
        <v>0</v>
      </c>
      <c r="AO416" s="577"/>
      <c r="AP416"/>
      <c r="AQ416"/>
      <c r="AR416"/>
      <c r="AS416"/>
      <c r="AT416"/>
    </row>
    <row r="417" spans="1:46" ht="15.75" x14ac:dyDescent="0.25">
      <c r="A417" s="122">
        <v>42851</v>
      </c>
      <c r="B417" s="119" t="s">
        <v>149</v>
      </c>
      <c r="C417" s="119" t="s">
        <v>148</v>
      </c>
      <c r="D417" s="119" t="s">
        <v>145</v>
      </c>
      <c r="E417" s="121">
        <v>3</v>
      </c>
      <c r="F417" s="119" t="s">
        <v>155</v>
      </c>
      <c r="G417" s="120">
        <v>7</v>
      </c>
      <c r="H417" s="121"/>
      <c r="I417" s="121">
        <v>1</v>
      </c>
      <c r="J417" s="354"/>
      <c r="K417" s="354"/>
      <c r="L417" s="354"/>
      <c r="M417" s="121">
        <v>10</v>
      </c>
      <c r="N417" s="121">
        <v>15</v>
      </c>
      <c r="O417" s="121">
        <v>10</v>
      </c>
      <c r="P417" s="121">
        <v>0</v>
      </c>
      <c r="Q417" s="121"/>
      <c r="R417" s="121"/>
      <c r="S417" s="121"/>
      <c r="T417" s="121"/>
      <c r="U417" s="121"/>
      <c r="V417" s="121"/>
      <c r="W417" s="121"/>
      <c r="X417" s="121"/>
      <c r="Y417" s="121"/>
      <c r="Z417" s="121">
        <v>0</v>
      </c>
      <c r="AA417" s="121"/>
      <c r="AB417" s="121">
        <v>1</v>
      </c>
      <c r="AC417" s="121"/>
      <c r="AD417" s="121">
        <v>0</v>
      </c>
      <c r="AE417" s="121"/>
      <c r="AF417" s="121">
        <v>0</v>
      </c>
      <c r="AG417" s="121"/>
      <c r="AH417" s="121">
        <v>0</v>
      </c>
      <c r="AI417" s="121"/>
      <c r="AJ417" s="121">
        <v>0</v>
      </c>
      <c r="AK417" s="121"/>
      <c r="AL417" s="121">
        <v>0</v>
      </c>
      <c r="AM417" s="121"/>
      <c r="AN417" s="121">
        <v>0</v>
      </c>
      <c r="AO417" s="577"/>
      <c r="AP417"/>
      <c r="AQ417"/>
      <c r="AR417"/>
      <c r="AS417"/>
      <c r="AT417"/>
    </row>
    <row r="418" spans="1:46" ht="15.75" x14ac:dyDescent="0.25">
      <c r="A418" s="122">
        <v>42851</v>
      </c>
      <c r="B418" s="119" t="s">
        <v>149</v>
      </c>
      <c r="C418" s="119" t="s">
        <v>148</v>
      </c>
      <c r="D418" s="119" t="s">
        <v>145</v>
      </c>
      <c r="E418" s="149">
        <v>3</v>
      </c>
      <c r="F418" s="119" t="s">
        <v>210</v>
      </c>
      <c r="G418" s="120">
        <v>7</v>
      </c>
      <c r="H418" s="121"/>
      <c r="I418" s="121">
        <v>1</v>
      </c>
      <c r="J418" s="354"/>
      <c r="K418" s="354"/>
      <c r="L418" s="354"/>
      <c r="M418" s="121">
        <v>13</v>
      </c>
      <c r="N418" s="121">
        <v>10</v>
      </c>
      <c r="O418" s="121">
        <v>13</v>
      </c>
      <c r="P418" s="121">
        <v>10.5</v>
      </c>
      <c r="Q418" s="121"/>
      <c r="R418" s="121"/>
      <c r="S418" s="121"/>
      <c r="T418" s="121"/>
      <c r="U418" s="121"/>
      <c r="V418" s="121"/>
      <c r="W418" s="121"/>
      <c r="X418" s="121"/>
      <c r="Y418" s="121"/>
      <c r="Z418" s="121">
        <v>22</v>
      </c>
      <c r="AA418" s="121"/>
      <c r="AB418" s="121">
        <v>0</v>
      </c>
      <c r="AC418" s="121"/>
      <c r="AD418" s="121">
        <v>0</v>
      </c>
      <c r="AE418" s="121"/>
      <c r="AF418" s="121">
        <v>1</v>
      </c>
      <c r="AG418" s="121"/>
      <c r="AH418" s="121">
        <v>0</v>
      </c>
      <c r="AI418" s="121"/>
      <c r="AJ418" s="121">
        <v>0</v>
      </c>
      <c r="AK418" s="121"/>
      <c r="AL418" s="121">
        <v>0</v>
      </c>
      <c r="AM418" s="121"/>
      <c r="AN418" s="121">
        <v>1</v>
      </c>
      <c r="AO418" s="577"/>
      <c r="AP418"/>
      <c r="AQ418"/>
      <c r="AR418"/>
      <c r="AS418"/>
      <c r="AT418"/>
    </row>
    <row r="419" spans="1:46" ht="15.75" x14ac:dyDescent="0.25">
      <c r="A419" s="122">
        <v>42851</v>
      </c>
      <c r="B419" s="119" t="s">
        <v>149</v>
      </c>
      <c r="C419" s="119" t="s">
        <v>148</v>
      </c>
      <c r="D419" s="119" t="s">
        <v>145</v>
      </c>
      <c r="E419" s="149">
        <v>3</v>
      </c>
      <c r="F419" s="119" t="s">
        <v>189</v>
      </c>
      <c r="G419" s="120">
        <v>7</v>
      </c>
      <c r="H419" s="121"/>
      <c r="I419" s="121">
        <v>1</v>
      </c>
      <c r="J419" s="354"/>
      <c r="K419" s="354"/>
      <c r="L419" s="354"/>
      <c r="M419" s="121">
        <v>6</v>
      </c>
      <c r="N419" s="121">
        <v>43</v>
      </c>
      <c r="O419" s="121">
        <v>6</v>
      </c>
      <c r="P419" s="121"/>
      <c r="Q419" s="121"/>
      <c r="R419" s="121"/>
      <c r="S419" s="121"/>
      <c r="T419" s="121"/>
      <c r="U419" s="121"/>
      <c r="V419" s="121"/>
      <c r="W419" s="121"/>
      <c r="X419" s="121"/>
      <c r="Y419" s="121"/>
      <c r="Z419" s="121">
        <v>2</v>
      </c>
      <c r="AA419" s="121"/>
      <c r="AB419" s="121">
        <v>2</v>
      </c>
      <c r="AC419" s="121"/>
      <c r="AD419" s="121">
        <v>0</v>
      </c>
      <c r="AE419" s="121"/>
      <c r="AF419" s="121">
        <v>0</v>
      </c>
      <c r="AG419" s="121"/>
      <c r="AH419" s="121">
        <v>0</v>
      </c>
      <c r="AI419" s="121"/>
      <c r="AJ419" s="121">
        <v>0</v>
      </c>
      <c r="AK419" s="121"/>
      <c r="AL419" s="121">
        <v>0</v>
      </c>
      <c r="AM419" s="121"/>
      <c r="AN419" s="121">
        <v>0</v>
      </c>
      <c r="AO419" s="577"/>
      <c r="AP419"/>
      <c r="AQ419"/>
      <c r="AR419"/>
      <c r="AS419"/>
      <c r="AT419"/>
    </row>
    <row r="420" spans="1:46" ht="15.75" x14ac:dyDescent="0.25">
      <c r="A420" s="122">
        <v>42851</v>
      </c>
      <c r="B420" s="119" t="s">
        <v>149</v>
      </c>
      <c r="C420" s="119" t="s">
        <v>148</v>
      </c>
      <c r="D420" s="119" t="s">
        <v>145</v>
      </c>
      <c r="E420" s="149">
        <v>3</v>
      </c>
      <c r="F420" s="119" t="s">
        <v>158</v>
      </c>
      <c r="G420" s="120">
        <v>7</v>
      </c>
      <c r="H420" s="121"/>
      <c r="I420" s="121">
        <v>1</v>
      </c>
      <c r="J420" s="354"/>
      <c r="K420" s="354"/>
      <c r="L420" s="354"/>
      <c r="M420" s="121">
        <v>35</v>
      </c>
      <c r="N420" s="121">
        <v>24</v>
      </c>
      <c r="O420" s="121"/>
      <c r="P420" s="121">
        <v>11</v>
      </c>
      <c r="Q420" s="121">
        <v>0</v>
      </c>
      <c r="R420" s="121">
        <v>0</v>
      </c>
      <c r="S420" s="121"/>
      <c r="T420" s="121"/>
      <c r="U420" s="121"/>
      <c r="V420" s="121"/>
      <c r="W420" s="121"/>
      <c r="X420" s="121"/>
      <c r="Y420" s="121"/>
      <c r="Z420" s="121">
        <v>67</v>
      </c>
      <c r="AA420" s="121"/>
      <c r="AB420" s="121">
        <v>11</v>
      </c>
      <c r="AC420" s="121"/>
      <c r="AD420" s="121">
        <v>0</v>
      </c>
      <c r="AE420" s="121"/>
      <c r="AF420" s="121">
        <v>0</v>
      </c>
      <c r="AG420" s="121"/>
      <c r="AH420" s="121">
        <v>0</v>
      </c>
      <c r="AI420" s="121"/>
      <c r="AJ420" s="121">
        <v>0</v>
      </c>
      <c r="AK420" s="121"/>
      <c r="AL420" s="121">
        <v>0</v>
      </c>
      <c r="AM420" s="121"/>
      <c r="AN420" s="121">
        <v>3</v>
      </c>
      <c r="AO420" s="577"/>
      <c r="AP420"/>
      <c r="AQ420"/>
      <c r="AR420"/>
      <c r="AS420"/>
      <c r="AT420"/>
    </row>
    <row r="421" spans="1:46" ht="15.75" x14ac:dyDescent="0.25">
      <c r="A421" s="122">
        <v>42851</v>
      </c>
      <c r="B421" s="119" t="s">
        <v>149</v>
      </c>
      <c r="C421" s="119" t="s">
        <v>148</v>
      </c>
      <c r="D421" s="119" t="s">
        <v>145</v>
      </c>
      <c r="E421" s="149">
        <v>3</v>
      </c>
      <c r="F421" s="119" t="s">
        <v>211</v>
      </c>
      <c r="G421" s="120">
        <v>7</v>
      </c>
      <c r="H421" s="121"/>
      <c r="I421" s="121">
        <v>1</v>
      </c>
      <c r="J421" s="354"/>
      <c r="K421" s="354"/>
      <c r="L421" s="354"/>
      <c r="M421" s="121">
        <v>9</v>
      </c>
      <c r="N421" s="121">
        <v>34</v>
      </c>
      <c r="O421" s="121">
        <v>9</v>
      </c>
      <c r="P421" s="121"/>
      <c r="Q421" s="121"/>
      <c r="R421" s="121"/>
      <c r="S421" s="121"/>
      <c r="T421" s="121"/>
      <c r="U421" s="121"/>
      <c r="V421" s="121"/>
      <c r="W421" s="121"/>
      <c r="X421" s="121"/>
      <c r="Y421" s="121"/>
      <c r="Z421" s="121">
        <v>1</v>
      </c>
      <c r="AA421" s="121"/>
      <c r="AB421" s="121">
        <v>6</v>
      </c>
      <c r="AC421" s="121"/>
      <c r="AD421" s="121">
        <v>4</v>
      </c>
      <c r="AE421" s="121"/>
      <c r="AF421" s="121">
        <v>0</v>
      </c>
      <c r="AG421" s="121"/>
      <c r="AH421" s="121">
        <v>0</v>
      </c>
      <c r="AI421" s="121"/>
      <c r="AJ421" s="121">
        <v>0</v>
      </c>
      <c r="AK421" s="121"/>
      <c r="AL421" s="121">
        <v>0</v>
      </c>
      <c r="AM421" s="121"/>
      <c r="AN421" s="121">
        <v>0</v>
      </c>
      <c r="AO421" s="577"/>
      <c r="AP421"/>
      <c r="AQ421"/>
      <c r="AR421"/>
      <c r="AS421"/>
      <c r="AT421"/>
    </row>
    <row r="422" spans="1:46" ht="15.75" x14ac:dyDescent="0.25">
      <c r="A422" s="122">
        <v>42851</v>
      </c>
      <c r="B422" s="119" t="s">
        <v>149</v>
      </c>
      <c r="C422" s="119" t="s">
        <v>148</v>
      </c>
      <c r="D422" s="119" t="s">
        <v>145</v>
      </c>
      <c r="E422" s="149">
        <v>3</v>
      </c>
      <c r="F422" s="119" t="s">
        <v>191</v>
      </c>
      <c r="G422" s="120">
        <v>7</v>
      </c>
      <c r="H422" s="121"/>
      <c r="I422" s="121">
        <v>1</v>
      </c>
      <c r="J422" s="354"/>
      <c r="K422" s="354"/>
      <c r="L422" s="354"/>
      <c r="M422" s="121">
        <v>3</v>
      </c>
      <c r="N422" s="121">
        <v>23</v>
      </c>
      <c r="O422" s="121">
        <v>3</v>
      </c>
      <c r="P422" s="121"/>
      <c r="Q422" s="121"/>
      <c r="R422" s="121"/>
      <c r="S422" s="121"/>
      <c r="T422" s="121"/>
      <c r="U422" s="121"/>
      <c r="V422" s="121"/>
      <c r="W422" s="121"/>
      <c r="X422" s="121"/>
      <c r="Y422" s="121"/>
      <c r="Z422" s="121">
        <v>9</v>
      </c>
      <c r="AA422" s="121"/>
      <c r="AB422" s="121">
        <v>3</v>
      </c>
      <c r="AC422" s="121"/>
      <c r="AD422" s="121">
        <v>0</v>
      </c>
      <c r="AE422" s="121"/>
      <c r="AF422" s="121">
        <v>0</v>
      </c>
      <c r="AG422" s="121"/>
      <c r="AH422" s="121">
        <v>0</v>
      </c>
      <c r="AI422" s="121"/>
      <c r="AJ422" s="121">
        <v>0</v>
      </c>
      <c r="AK422" s="121"/>
      <c r="AL422" s="121">
        <v>0</v>
      </c>
      <c r="AM422" s="121"/>
      <c r="AN422" s="121">
        <v>1</v>
      </c>
      <c r="AO422" s="577"/>
      <c r="AP422"/>
      <c r="AQ422"/>
      <c r="AR422"/>
      <c r="AS422"/>
      <c r="AT422"/>
    </row>
    <row r="423" spans="1:46" ht="15.75" x14ac:dyDescent="0.25">
      <c r="A423" s="122">
        <v>42851</v>
      </c>
      <c r="B423" s="119" t="s">
        <v>149</v>
      </c>
      <c r="C423" s="119" t="s">
        <v>148</v>
      </c>
      <c r="D423" s="126" t="s">
        <v>145</v>
      </c>
      <c r="E423" s="149">
        <v>3</v>
      </c>
      <c r="F423" s="119" t="s">
        <v>161</v>
      </c>
      <c r="G423" s="124">
        <v>7</v>
      </c>
      <c r="H423" s="123"/>
      <c r="I423" s="123">
        <v>1</v>
      </c>
      <c r="J423" s="354"/>
      <c r="K423" s="354"/>
      <c r="L423" s="354"/>
      <c r="M423" s="121">
        <v>21</v>
      </c>
      <c r="N423" s="121">
        <v>30</v>
      </c>
      <c r="O423" s="121">
        <v>21</v>
      </c>
      <c r="P423" s="121">
        <v>1</v>
      </c>
      <c r="Q423" s="121">
        <v>0</v>
      </c>
      <c r="R423" s="121"/>
      <c r="S423" s="121"/>
      <c r="T423" s="121"/>
      <c r="U423" s="121"/>
      <c r="V423" s="121"/>
      <c r="W423" s="121"/>
      <c r="X423" s="121"/>
      <c r="Y423" s="121"/>
      <c r="Z423" s="121">
        <v>5</v>
      </c>
      <c r="AA423" s="121"/>
      <c r="AB423" s="121">
        <v>20</v>
      </c>
      <c r="AC423" s="121"/>
      <c r="AD423" s="121">
        <v>0</v>
      </c>
      <c r="AE423" s="121"/>
      <c r="AF423" s="121">
        <v>2</v>
      </c>
      <c r="AG423" s="121"/>
      <c r="AH423" s="121">
        <v>0</v>
      </c>
      <c r="AI423" s="121"/>
      <c r="AJ423" s="121">
        <v>0</v>
      </c>
      <c r="AK423" s="121"/>
      <c r="AL423" s="121">
        <v>0</v>
      </c>
      <c r="AM423" s="121"/>
      <c r="AN423" s="121">
        <v>1</v>
      </c>
      <c r="AO423" s="577"/>
      <c r="AP423"/>
      <c r="AQ423"/>
      <c r="AR423"/>
      <c r="AS423"/>
      <c r="AT423"/>
    </row>
    <row r="424" spans="1:46" ht="15.75" x14ac:dyDescent="0.25">
      <c r="A424" s="122">
        <v>42851</v>
      </c>
      <c r="B424" s="119" t="s">
        <v>149</v>
      </c>
      <c r="C424" s="119" t="s">
        <v>148</v>
      </c>
      <c r="D424" s="126" t="s">
        <v>145</v>
      </c>
      <c r="E424" s="149">
        <v>3</v>
      </c>
      <c r="F424" s="119" t="s">
        <v>212</v>
      </c>
      <c r="G424" s="124">
        <v>7</v>
      </c>
      <c r="H424" s="123"/>
      <c r="I424" s="123">
        <v>1</v>
      </c>
      <c r="J424" s="354"/>
      <c r="K424" s="354"/>
      <c r="L424" s="354"/>
      <c r="M424" s="121">
        <v>37</v>
      </c>
      <c r="N424" s="121">
        <v>18</v>
      </c>
      <c r="O424" s="121"/>
      <c r="P424" s="121">
        <v>6</v>
      </c>
      <c r="Q424" s="121">
        <v>12</v>
      </c>
      <c r="R424" s="121"/>
      <c r="S424" s="121"/>
      <c r="T424" s="121"/>
      <c r="U424" s="121"/>
      <c r="V424" s="121"/>
      <c r="W424" s="121"/>
      <c r="X424" s="121"/>
      <c r="Y424" s="121"/>
      <c r="Z424" s="121">
        <v>63</v>
      </c>
      <c r="AA424" s="121"/>
      <c r="AB424" s="121">
        <v>13</v>
      </c>
      <c r="AC424" s="121"/>
      <c r="AD424" s="121">
        <v>0</v>
      </c>
      <c r="AE424" s="121"/>
      <c r="AF424" s="121">
        <v>0</v>
      </c>
      <c r="AG424" s="121"/>
      <c r="AH424" s="121">
        <v>0</v>
      </c>
      <c r="AI424" s="121"/>
      <c r="AJ424" s="121">
        <v>0</v>
      </c>
      <c r="AK424" s="121"/>
      <c r="AL424" s="121">
        <v>0</v>
      </c>
      <c r="AM424" s="121"/>
      <c r="AN424" s="121">
        <v>4</v>
      </c>
      <c r="AO424" s="577"/>
      <c r="AP424"/>
      <c r="AQ424"/>
      <c r="AR424"/>
      <c r="AS424"/>
      <c r="AT424"/>
    </row>
    <row r="425" spans="1:46" ht="15.75" x14ac:dyDescent="0.25">
      <c r="A425" s="122">
        <v>42851</v>
      </c>
      <c r="B425" s="119" t="s">
        <v>149</v>
      </c>
      <c r="C425" s="119" t="s">
        <v>148</v>
      </c>
      <c r="D425" s="119" t="s">
        <v>145</v>
      </c>
      <c r="E425" s="149">
        <v>3</v>
      </c>
      <c r="F425" s="119" t="s">
        <v>193</v>
      </c>
      <c r="G425" s="124">
        <v>7</v>
      </c>
      <c r="H425" s="123"/>
      <c r="I425" s="123">
        <v>1</v>
      </c>
      <c r="J425" s="354"/>
      <c r="K425" s="354"/>
      <c r="L425" s="354"/>
      <c r="M425" s="121">
        <v>20</v>
      </c>
      <c r="N425" s="121">
        <v>49</v>
      </c>
      <c r="O425" s="121">
        <v>20</v>
      </c>
      <c r="P425" s="121">
        <v>0</v>
      </c>
      <c r="Q425" s="121">
        <v>0</v>
      </c>
      <c r="R425" s="121"/>
      <c r="S425" s="121"/>
      <c r="T425" s="121"/>
      <c r="U425" s="121"/>
      <c r="V425" s="121"/>
      <c r="W425" s="121"/>
      <c r="X425" s="121"/>
      <c r="Y425" s="121"/>
      <c r="Z425" s="121">
        <v>11</v>
      </c>
      <c r="AA425" s="121"/>
      <c r="AB425" s="121">
        <v>12</v>
      </c>
      <c r="AC425" s="121"/>
      <c r="AD425" s="121">
        <v>0</v>
      </c>
      <c r="AE425" s="121"/>
      <c r="AF425" s="121">
        <v>0</v>
      </c>
      <c r="AG425" s="121"/>
      <c r="AH425" s="121">
        <v>0</v>
      </c>
      <c r="AI425" s="121"/>
      <c r="AJ425" s="121">
        <v>0</v>
      </c>
      <c r="AK425" s="121"/>
      <c r="AL425" s="121">
        <v>0</v>
      </c>
      <c r="AM425" s="121"/>
      <c r="AN425" s="121">
        <v>0</v>
      </c>
      <c r="AO425" s="577"/>
      <c r="AP425"/>
      <c r="AQ425"/>
      <c r="AR425"/>
      <c r="AS425"/>
      <c r="AT425"/>
    </row>
    <row r="426" spans="1:46" ht="15.75" x14ac:dyDescent="0.25">
      <c r="A426" s="122">
        <v>42851</v>
      </c>
      <c r="B426" s="119" t="s">
        <v>149</v>
      </c>
      <c r="C426" s="119" t="s">
        <v>148</v>
      </c>
      <c r="D426" s="119" t="s">
        <v>145</v>
      </c>
      <c r="E426" s="149">
        <v>3</v>
      </c>
      <c r="F426" s="119" t="s">
        <v>173</v>
      </c>
      <c r="G426" s="124">
        <v>7</v>
      </c>
      <c r="H426" s="123"/>
      <c r="I426" s="123">
        <v>1</v>
      </c>
      <c r="J426" s="354"/>
      <c r="K426" s="354"/>
      <c r="L426" s="354"/>
      <c r="M426" s="121">
        <v>7</v>
      </c>
      <c r="N426" s="121">
        <v>52</v>
      </c>
      <c r="O426" s="121">
        <v>7</v>
      </c>
      <c r="P426" s="121">
        <v>0</v>
      </c>
      <c r="Q426" s="121">
        <v>0</v>
      </c>
      <c r="R426" s="121"/>
      <c r="S426" s="121"/>
      <c r="T426" s="121"/>
      <c r="U426" s="121"/>
      <c r="V426" s="121"/>
      <c r="W426" s="121"/>
      <c r="X426" s="121"/>
      <c r="Y426" s="121"/>
      <c r="Z426" s="121">
        <v>0</v>
      </c>
      <c r="AA426" s="121"/>
      <c r="AB426" s="121">
        <v>3</v>
      </c>
      <c r="AC426" s="121"/>
      <c r="AD426" s="121">
        <v>0</v>
      </c>
      <c r="AE426" s="121"/>
      <c r="AF426" s="121">
        <v>0</v>
      </c>
      <c r="AG426" s="121"/>
      <c r="AH426" s="121">
        <v>0</v>
      </c>
      <c r="AI426" s="121"/>
      <c r="AJ426" s="121">
        <v>0</v>
      </c>
      <c r="AK426" s="121"/>
      <c r="AL426" s="121">
        <v>0</v>
      </c>
      <c r="AM426" s="121"/>
      <c r="AN426" s="121">
        <v>1</v>
      </c>
      <c r="AO426" s="577"/>
      <c r="AP426"/>
      <c r="AQ426"/>
      <c r="AR426"/>
      <c r="AS426"/>
      <c r="AT426"/>
    </row>
    <row r="427" spans="1:46" ht="15.75" x14ac:dyDescent="0.25">
      <c r="A427" s="122">
        <v>42851</v>
      </c>
      <c r="B427" s="119" t="s">
        <v>149</v>
      </c>
      <c r="C427" s="119" t="s">
        <v>148</v>
      </c>
      <c r="D427" s="119" t="s">
        <v>145</v>
      </c>
      <c r="E427" s="149">
        <v>3</v>
      </c>
      <c r="F427" s="119" t="s">
        <v>213</v>
      </c>
      <c r="G427" s="124">
        <v>7</v>
      </c>
      <c r="H427" s="123"/>
      <c r="I427" s="123">
        <v>1</v>
      </c>
      <c r="J427" s="354"/>
      <c r="K427" s="354"/>
      <c r="L427" s="354"/>
      <c r="M427" s="121">
        <v>42</v>
      </c>
      <c r="N427" s="121">
        <v>37</v>
      </c>
      <c r="O427" s="121"/>
      <c r="P427" s="121">
        <v>2.5</v>
      </c>
      <c r="Q427" s="121">
        <v>0</v>
      </c>
      <c r="R427" s="121">
        <v>0</v>
      </c>
      <c r="S427" s="121"/>
      <c r="T427" s="121"/>
      <c r="U427" s="121"/>
      <c r="V427" s="121"/>
      <c r="W427" s="121"/>
      <c r="X427" s="121"/>
      <c r="Y427" s="121"/>
      <c r="Z427" s="121">
        <v>2</v>
      </c>
      <c r="AA427" s="121"/>
      <c r="AB427" s="121">
        <v>17</v>
      </c>
      <c r="AC427" s="121"/>
      <c r="AD427" s="121">
        <v>1</v>
      </c>
      <c r="AE427" s="121"/>
      <c r="AF427" s="121">
        <v>1</v>
      </c>
      <c r="AG427" s="121"/>
      <c r="AH427" s="121">
        <v>0</v>
      </c>
      <c r="AI427" s="121"/>
      <c r="AJ427" s="121">
        <v>0</v>
      </c>
      <c r="AK427" s="121"/>
      <c r="AL427" s="121">
        <v>0</v>
      </c>
      <c r="AM427" s="121"/>
      <c r="AN427" s="121">
        <v>3</v>
      </c>
      <c r="AO427" s="577"/>
      <c r="AP427"/>
      <c r="AQ427"/>
      <c r="AR427"/>
      <c r="AS427"/>
      <c r="AT427"/>
    </row>
    <row r="428" spans="1:46" ht="15.75" x14ac:dyDescent="0.25">
      <c r="A428" s="122">
        <v>42851</v>
      </c>
      <c r="B428" s="119" t="s">
        <v>149</v>
      </c>
      <c r="C428" s="119" t="s">
        <v>148</v>
      </c>
      <c r="D428" s="119" t="s">
        <v>145</v>
      </c>
      <c r="E428" s="149">
        <v>3</v>
      </c>
      <c r="F428" s="119" t="s">
        <v>195</v>
      </c>
      <c r="G428" s="124">
        <v>7</v>
      </c>
      <c r="H428" s="123"/>
      <c r="I428" s="123">
        <v>1</v>
      </c>
      <c r="J428" s="354"/>
      <c r="K428" s="354"/>
      <c r="L428" s="354"/>
      <c r="M428" s="121">
        <v>9</v>
      </c>
      <c r="N428" s="121">
        <v>8</v>
      </c>
      <c r="O428" s="121">
        <v>9</v>
      </c>
      <c r="P428" s="121">
        <v>0</v>
      </c>
      <c r="Q428" s="121"/>
      <c r="R428" s="121"/>
      <c r="S428" s="121"/>
      <c r="T428" s="121"/>
      <c r="U428" s="121"/>
      <c r="V428" s="121"/>
      <c r="W428" s="121"/>
      <c r="X428" s="121"/>
      <c r="Y428" s="121"/>
      <c r="Z428" s="121">
        <v>0</v>
      </c>
      <c r="AA428" s="121"/>
      <c r="AB428" s="121">
        <v>10</v>
      </c>
      <c r="AC428" s="121"/>
      <c r="AD428" s="121">
        <v>1</v>
      </c>
      <c r="AE428" s="121"/>
      <c r="AF428" s="121">
        <v>0</v>
      </c>
      <c r="AG428" s="121"/>
      <c r="AH428" s="121">
        <v>0</v>
      </c>
      <c r="AI428" s="121"/>
      <c r="AJ428" s="121">
        <v>0</v>
      </c>
      <c r="AK428" s="121"/>
      <c r="AL428" s="121">
        <v>0</v>
      </c>
      <c r="AM428" s="121"/>
      <c r="AN428" s="121">
        <v>3</v>
      </c>
      <c r="AO428" s="577"/>
      <c r="AP428"/>
      <c r="AQ428"/>
      <c r="AR428"/>
      <c r="AS428"/>
      <c r="AT428"/>
    </row>
    <row r="429" spans="1:46" ht="15.75" x14ac:dyDescent="0.25">
      <c r="A429" s="122">
        <v>42851</v>
      </c>
      <c r="B429" s="119" t="s">
        <v>149</v>
      </c>
      <c r="C429" s="119" t="s">
        <v>148</v>
      </c>
      <c r="D429" s="119" t="s">
        <v>145</v>
      </c>
      <c r="E429" s="149">
        <v>3</v>
      </c>
      <c r="F429" s="119" t="s">
        <v>167</v>
      </c>
      <c r="G429" s="124">
        <v>7</v>
      </c>
      <c r="H429" s="123"/>
      <c r="I429" s="123">
        <v>1</v>
      </c>
      <c r="J429" s="354"/>
      <c r="K429" s="354"/>
      <c r="L429" s="354"/>
      <c r="M429" s="121">
        <v>21</v>
      </c>
      <c r="N429" s="121">
        <v>23</v>
      </c>
      <c r="O429" s="121">
        <v>21</v>
      </c>
      <c r="P429" s="121">
        <v>0</v>
      </c>
      <c r="Q429" s="121">
        <v>0</v>
      </c>
      <c r="R429" s="121"/>
      <c r="S429" s="121"/>
      <c r="T429" s="121"/>
      <c r="U429" s="121"/>
      <c r="V429" s="121"/>
      <c r="W429" s="121"/>
      <c r="X429" s="121"/>
      <c r="Y429" s="121"/>
      <c r="Z429" s="121">
        <v>0</v>
      </c>
      <c r="AA429" s="121"/>
      <c r="AB429" s="121">
        <v>11</v>
      </c>
      <c r="AC429" s="121"/>
      <c r="AD429" s="121">
        <v>0</v>
      </c>
      <c r="AE429" s="121"/>
      <c r="AF429" s="121">
        <v>0</v>
      </c>
      <c r="AG429" s="121"/>
      <c r="AH429" s="121">
        <v>0</v>
      </c>
      <c r="AI429" s="121"/>
      <c r="AJ429" s="121">
        <v>0</v>
      </c>
      <c r="AK429" s="121"/>
      <c r="AL429" s="121">
        <v>0</v>
      </c>
      <c r="AM429" s="121"/>
      <c r="AN429" s="121">
        <v>1</v>
      </c>
      <c r="AO429" s="577"/>
      <c r="AP429"/>
      <c r="AQ429"/>
      <c r="AR429"/>
      <c r="AS429"/>
      <c r="AT429"/>
    </row>
    <row r="430" spans="1:46" ht="15.75" x14ac:dyDescent="0.25">
      <c r="A430" s="122">
        <v>42851</v>
      </c>
      <c r="B430" s="119" t="s">
        <v>149</v>
      </c>
      <c r="C430" s="119" t="s">
        <v>148</v>
      </c>
      <c r="D430" s="119" t="s">
        <v>145</v>
      </c>
      <c r="E430" s="149">
        <v>3</v>
      </c>
      <c r="F430" s="119" t="s">
        <v>214</v>
      </c>
      <c r="G430" s="124">
        <v>7</v>
      </c>
      <c r="H430" s="123"/>
      <c r="I430" s="123">
        <v>1</v>
      </c>
      <c r="J430" s="354"/>
      <c r="K430" s="354"/>
      <c r="L430" s="354"/>
      <c r="M430" s="121">
        <v>34</v>
      </c>
      <c r="N430" s="121">
        <v>18</v>
      </c>
      <c r="O430" s="121"/>
      <c r="P430" s="121">
        <v>0</v>
      </c>
      <c r="Q430" s="121">
        <v>0</v>
      </c>
      <c r="R430" s="121">
        <v>0</v>
      </c>
      <c r="S430" s="121"/>
      <c r="T430" s="121"/>
      <c r="U430" s="121"/>
      <c r="V430" s="121"/>
      <c r="W430" s="121"/>
      <c r="X430" s="121"/>
      <c r="Y430" s="121"/>
      <c r="Z430" s="121">
        <v>0</v>
      </c>
      <c r="AA430" s="121"/>
      <c r="AB430" s="121">
        <v>13</v>
      </c>
      <c r="AC430" s="121"/>
      <c r="AD430" s="121">
        <v>0</v>
      </c>
      <c r="AE430" s="121"/>
      <c r="AF430" s="121">
        <v>0</v>
      </c>
      <c r="AG430" s="121"/>
      <c r="AH430" s="121">
        <v>0</v>
      </c>
      <c r="AI430" s="121"/>
      <c r="AJ430" s="121">
        <v>0</v>
      </c>
      <c r="AK430" s="121"/>
      <c r="AL430" s="121">
        <v>0</v>
      </c>
      <c r="AM430" s="121"/>
      <c r="AN430" s="121">
        <v>0</v>
      </c>
      <c r="AO430" s="577"/>
      <c r="AP430"/>
      <c r="AQ430"/>
      <c r="AR430"/>
      <c r="AS430"/>
      <c r="AT430"/>
    </row>
    <row r="431" spans="1:46" ht="15.75" x14ac:dyDescent="0.25">
      <c r="A431" s="122">
        <v>42851</v>
      </c>
      <c r="B431" s="119" t="s">
        <v>149</v>
      </c>
      <c r="C431" s="119" t="s">
        <v>148</v>
      </c>
      <c r="D431" s="119" t="s">
        <v>145</v>
      </c>
      <c r="E431" s="149">
        <v>3</v>
      </c>
      <c r="F431" s="119" t="s">
        <v>197</v>
      </c>
      <c r="G431" s="124">
        <v>7</v>
      </c>
      <c r="H431" s="123"/>
      <c r="I431" s="123">
        <v>1</v>
      </c>
      <c r="J431" s="354"/>
      <c r="K431" s="354"/>
      <c r="L431" s="354"/>
      <c r="M431" s="121">
        <v>16</v>
      </c>
      <c r="N431" s="121">
        <v>45</v>
      </c>
      <c r="O431" s="121">
        <v>16</v>
      </c>
      <c r="P431" s="121">
        <v>0</v>
      </c>
      <c r="Q431" s="121">
        <v>0</v>
      </c>
      <c r="R431" s="121"/>
      <c r="S431" s="121"/>
      <c r="T431" s="121"/>
      <c r="U431" s="121"/>
      <c r="V431" s="121"/>
      <c r="W431" s="121"/>
      <c r="X431" s="121"/>
      <c r="Y431" s="121"/>
      <c r="Z431" s="121">
        <v>2</v>
      </c>
      <c r="AA431" s="121"/>
      <c r="AB431" s="121">
        <v>33</v>
      </c>
      <c r="AC431" s="121"/>
      <c r="AD431" s="121">
        <v>0</v>
      </c>
      <c r="AE431" s="121"/>
      <c r="AF431" s="121">
        <v>0</v>
      </c>
      <c r="AG431" s="121"/>
      <c r="AH431" s="121">
        <v>0</v>
      </c>
      <c r="AI431" s="121"/>
      <c r="AJ431" s="121">
        <v>0</v>
      </c>
      <c r="AK431" s="121"/>
      <c r="AL431" s="121">
        <v>0</v>
      </c>
      <c r="AM431" s="121"/>
      <c r="AN431" s="121">
        <v>4</v>
      </c>
      <c r="AO431" s="577"/>
      <c r="AP431"/>
      <c r="AQ431"/>
      <c r="AR431"/>
      <c r="AS431"/>
      <c r="AT431"/>
    </row>
    <row r="432" spans="1:46" ht="15.75" x14ac:dyDescent="0.25">
      <c r="A432" s="122">
        <v>42851</v>
      </c>
      <c r="B432" s="119" t="s">
        <v>149</v>
      </c>
      <c r="C432" s="119" t="s">
        <v>148</v>
      </c>
      <c r="D432" s="119" t="s">
        <v>145</v>
      </c>
      <c r="E432" s="149">
        <v>3</v>
      </c>
      <c r="F432" s="119" t="s">
        <v>170</v>
      </c>
      <c r="G432" s="124">
        <v>7</v>
      </c>
      <c r="H432" s="123"/>
      <c r="I432" s="123">
        <v>1</v>
      </c>
      <c r="J432" s="354"/>
      <c r="K432" s="354"/>
      <c r="L432" s="354"/>
      <c r="M432" s="121">
        <v>9</v>
      </c>
      <c r="N432" s="121">
        <v>40</v>
      </c>
      <c r="O432" s="121">
        <v>9</v>
      </c>
      <c r="P432" s="121">
        <v>0</v>
      </c>
      <c r="Q432" s="121"/>
      <c r="R432" s="121"/>
      <c r="S432" s="121"/>
      <c r="T432" s="121"/>
      <c r="U432" s="121"/>
      <c r="V432" s="121"/>
      <c r="W432" s="121"/>
      <c r="X432" s="121"/>
      <c r="Y432" s="121"/>
      <c r="Z432" s="121">
        <v>1</v>
      </c>
      <c r="AA432" s="121"/>
      <c r="AB432" s="121">
        <v>8</v>
      </c>
      <c r="AC432" s="121"/>
      <c r="AD432" s="121">
        <v>0</v>
      </c>
      <c r="AE432" s="121"/>
      <c r="AF432" s="121">
        <v>0</v>
      </c>
      <c r="AG432" s="121"/>
      <c r="AH432" s="121">
        <v>0</v>
      </c>
      <c r="AI432" s="121"/>
      <c r="AJ432" s="121">
        <v>0</v>
      </c>
      <c r="AK432" s="121"/>
      <c r="AL432" s="121">
        <v>0</v>
      </c>
      <c r="AM432" s="121"/>
      <c r="AN432" s="121">
        <v>0</v>
      </c>
      <c r="AO432" s="577"/>
      <c r="AP432"/>
      <c r="AQ432"/>
      <c r="AR432"/>
      <c r="AS432"/>
      <c r="AT432"/>
    </row>
    <row r="433" spans="1:46" ht="15.75" x14ac:dyDescent="0.25">
      <c r="A433" s="122">
        <v>42851</v>
      </c>
      <c r="B433" s="119" t="s">
        <v>149</v>
      </c>
      <c r="C433" s="119" t="s">
        <v>148</v>
      </c>
      <c r="D433" s="119" t="s">
        <v>145</v>
      </c>
      <c r="E433" s="149">
        <v>3</v>
      </c>
      <c r="F433" s="119" t="s">
        <v>215</v>
      </c>
      <c r="G433" s="124">
        <v>7</v>
      </c>
      <c r="H433" s="123"/>
      <c r="I433" s="123">
        <v>1</v>
      </c>
      <c r="J433" s="354"/>
      <c r="K433" s="354"/>
      <c r="L433" s="354"/>
      <c r="M433" s="121">
        <v>26</v>
      </c>
      <c r="N433" s="121">
        <v>30</v>
      </c>
      <c r="O433" s="121"/>
      <c r="P433" s="121">
        <v>0</v>
      </c>
      <c r="Q433" s="121">
        <v>0</v>
      </c>
      <c r="R433" s="121"/>
      <c r="S433" s="121"/>
      <c r="T433" s="121"/>
      <c r="U433" s="121"/>
      <c r="V433" s="121"/>
      <c r="W433" s="121"/>
      <c r="X433" s="121"/>
      <c r="Y433" s="121"/>
      <c r="Z433" s="121">
        <v>0</v>
      </c>
      <c r="AA433" s="121"/>
      <c r="AB433" s="121">
        <v>3</v>
      </c>
      <c r="AC433" s="121"/>
      <c r="AD433" s="121">
        <v>3</v>
      </c>
      <c r="AE433" s="121"/>
      <c r="AF433" s="121">
        <v>0</v>
      </c>
      <c r="AG433" s="121"/>
      <c r="AH433" s="121">
        <v>0</v>
      </c>
      <c r="AI433" s="121"/>
      <c r="AJ433" s="121">
        <v>0</v>
      </c>
      <c r="AK433" s="121"/>
      <c r="AL433" s="121">
        <v>0</v>
      </c>
      <c r="AM433" s="121"/>
      <c r="AN433" s="121">
        <v>1</v>
      </c>
      <c r="AO433" s="577"/>
      <c r="AP433"/>
      <c r="AQ433"/>
      <c r="AR433"/>
      <c r="AS433"/>
      <c r="AT433"/>
    </row>
    <row r="434" spans="1:46" ht="15.75" x14ac:dyDescent="0.25">
      <c r="A434" s="122">
        <v>42851</v>
      </c>
      <c r="B434" s="119" t="s">
        <v>149</v>
      </c>
      <c r="C434" s="119" t="s">
        <v>148</v>
      </c>
      <c r="D434" s="119" t="s">
        <v>145</v>
      </c>
      <c r="E434" s="149">
        <v>3</v>
      </c>
      <c r="F434" s="119" t="s">
        <v>199</v>
      </c>
      <c r="G434" s="124">
        <v>7</v>
      </c>
      <c r="H434" s="123"/>
      <c r="I434" s="123">
        <v>1</v>
      </c>
      <c r="J434" s="354"/>
      <c r="K434" s="354"/>
      <c r="L434" s="354"/>
      <c r="M434" s="121">
        <v>5</v>
      </c>
      <c r="N434" s="121">
        <v>27</v>
      </c>
      <c r="O434" s="121">
        <v>5</v>
      </c>
      <c r="P434" s="121"/>
      <c r="Q434" s="121"/>
      <c r="R434" s="121"/>
      <c r="S434" s="121"/>
      <c r="T434" s="121"/>
      <c r="U434" s="121"/>
      <c r="V434" s="121"/>
      <c r="W434" s="121"/>
      <c r="X434" s="121"/>
      <c r="Y434" s="121"/>
      <c r="Z434" s="121">
        <v>6</v>
      </c>
      <c r="AA434" s="121"/>
      <c r="AB434" s="121">
        <v>5</v>
      </c>
      <c r="AC434" s="121"/>
      <c r="AD434" s="121">
        <v>0</v>
      </c>
      <c r="AE434" s="121"/>
      <c r="AF434" s="121">
        <v>0</v>
      </c>
      <c r="AG434" s="121"/>
      <c r="AH434" s="121">
        <v>0</v>
      </c>
      <c r="AI434" s="121"/>
      <c r="AJ434" s="121">
        <v>0</v>
      </c>
      <c r="AK434" s="121"/>
      <c r="AL434" s="121">
        <v>0</v>
      </c>
      <c r="AM434" s="121"/>
      <c r="AN434" s="121">
        <v>2</v>
      </c>
      <c r="AO434" s="577"/>
      <c r="AP434"/>
      <c r="AQ434"/>
      <c r="AR434"/>
      <c r="AS434"/>
      <c r="AT434"/>
    </row>
    <row r="435" spans="1:46" ht="15.75" x14ac:dyDescent="0.25">
      <c r="A435" s="122">
        <v>42851</v>
      </c>
      <c r="B435" s="119" t="s">
        <v>149</v>
      </c>
      <c r="C435" s="119" t="s">
        <v>148</v>
      </c>
      <c r="D435" s="119" t="s">
        <v>146</v>
      </c>
      <c r="E435" s="149">
        <v>3</v>
      </c>
      <c r="F435" s="119" t="s">
        <v>209</v>
      </c>
      <c r="G435" s="124">
        <v>7</v>
      </c>
      <c r="H435" s="123"/>
      <c r="I435" s="123">
        <v>1</v>
      </c>
      <c r="J435" s="354"/>
      <c r="K435" s="354"/>
      <c r="L435" s="354"/>
      <c r="M435" s="121">
        <v>25</v>
      </c>
      <c r="N435" s="121">
        <v>13</v>
      </c>
      <c r="O435" s="121"/>
      <c r="P435" s="121">
        <v>0</v>
      </c>
      <c r="Q435" s="121">
        <v>0</v>
      </c>
      <c r="R435" s="121">
        <v>0</v>
      </c>
      <c r="S435" s="121"/>
      <c r="T435" s="121"/>
      <c r="U435" s="121"/>
      <c r="V435" s="121"/>
      <c r="W435" s="121"/>
      <c r="X435" s="121"/>
      <c r="Y435" s="121"/>
      <c r="Z435" s="121">
        <v>0</v>
      </c>
      <c r="AA435" s="121"/>
      <c r="AB435" s="121">
        <v>1</v>
      </c>
      <c r="AC435" s="121"/>
      <c r="AD435" s="121">
        <v>1</v>
      </c>
      <c r="AE435" s="121"/>
      <c r="AF435" s="121">
        <v>0</v>
      </c>
      <c r="AG435" s="121"/>
      <c r="AH435" s="121">
        <v>0</v>
      </c>
      <c r="AI435" s="121"/>
      <c r="AJ435" s="121">
        <v>0</v>
      </c>
      <c r="AK435" s="121"/>
      <c r="AL435" s="121">
        <v>0</v>
      </c>
      <c r="AM435" s="121"/>
      <c r="AN435" s="121">
        <v>1</v>
      </c>
      <c r="AO435" s="577"/>
      <c r="AP435"/>
      <c r="AQ435"/>
      <c r="AR435"/>
      <c r="AS435"/>
      <c r="AT435"/>
    </row>
    <row r="436" spans="1:46" ht="15.75" x14ac:dyDescent="0.25">
      <c r="A436" s="122">
        <v>42851</v>
      </c>
      <c r="B436" s="119" t="s">
        <v>149</v>
      </c>
      <c r="C436" s="119" t="s">
        <v>148</v>
      </c>
      <c r="D436" s="119" t="s">
        <v>146</v>
      </c>
      <c r="E436" s="149">
        <v>3</v>
      </c>
      <c r="F436" s="119" t="s">
        <v>187</v>
      </c>
      <c r="G436" s="124">
        <v>7</v>
      </c>
      <c r="H436" s="123"/>
      <c r="I436" s="123">
        <v>1</v>
      </c>
      <c r="J436" s="354"/>
      <c r="K436" s="354"/>
      <c r="L436" s="354"/>
      <c r="M436" s="121">
        <v>27</v>
      </c>
      <c r="N436" s="121">
        <v>30</v>
      </c>
      <c r="O436" s="121"/>
      <c r="P436" s="121">
        <v>0</v>
      </c>
      <c r="Q436" s="121">
        <v>0</v>
      </c>
      <c r="R436" s="121"/>
      <c r="S436" s="121"/>
      <c r="T436" s="121"/>
      <c r="U436" s="121"/>
      <c r="V436" s="121"/>
      <c r="W436" s="121"/>
      <c r="X436" s="121"/>
      <c r="Y436" s="121"/>
      <c r="Z436" s="121">
        <v>15</v>
      </c>
      <c r="AA436" s="121"/>
      <c r="AB436" s="121">
        <v>11</v>
      </c>
      <c r="AC436" s="121"/>
      <c r="AD436" s="121">
        <v>0</v>
      </c>
      <c r="AE436" s="121"/>
      <c r="AF436" s="121">
        <v>0</v>
      </c>
      <c r="AG436" s="121"/>
      <c r="AH436" s="121">
        <v>0</v>
      </c>
      <c r="AI436" s="121"/>
      <c r="AJ436" s="121">
        <v>0</v>
      </c>
      <c r="AK436" s="121"/>
      <c r="AL436" s="121">
        <v>0</v>
      </c>
      <c r="AM436" s="121"/>
      <c r="AN436" s="121">
        <v>0</v>
      </c>
      <c r="AO436" s="577"/>
      <c r="AP436"/>
      <c r="AQ436"/>
      <c r="AR436"/>
      <c r="AS436"/>
      <c r="AT436"/>
    </row>
    <row r="437" spans="1:46" ht="15.75" x14ac:dyDescent="0.25">
      <c r="A437" s="122">
        <v>42851</v>
      </c>
      <c r="B437" s="119" t="s">
        <v>149</v>
      </c>
      <c r="C437" s="119" t="s">
        <v>148</v>
      </c>
      <c r="D437" s="119" t="s">
        <v>146</v>
      </c>
      <c r="E437" s="149">
        <v>3</v>
      </c>
      <c r="F437" s="119" t="s">
        <v>155</v>
      </c>
      <c r="G437" s="124">
        <v>7</v>
      </c>
      <c r="H437" s="123"/>
      <c r="I437" s="123">
        <v>1</v>
      </c>
      <c r="J437" s="354"/>
      <c r="K437" s="354"/>
      <c r="L437" s="354"/>
      <c r="M437" s="121">
        <v>93</v>
      </c>
      <c r="N437" s="121">
        <v>27</v>
      </c>
      <c r="O437" s="121"/>
      <c r="P437" s="121">
        <v>6</v>
      </c>
      <c r="Q437" s="121">
        <v>12</v>
      </c>
      <c r="R437" s="121">
        <v>4</v>
      </c>
      <c r="S437" s="121">
        <v>3</v>
      </c>
      <c r="T437" s="121">
        <v>0</v>
      </c>
      <c r="U437" s="121">
        <v>0</v>
      </c>
      <c r="V437" s="121">
        <v>0</v>
      </c>
      <c r="W437" s="121">
        <v>0</v>
      </c>
      <c r="X437" s="121">
        <v>0</v>
      </c>
      <c r="Y437" s="121">
        <v>0</v>
      </c>
      <c r="Z437" s="121">
        <v>22</v>
      </c>
      <c r="AA437" s="121"/>
      <c r="AB437" s="121">
        <v>8</v>
      </c>
      <c r="AC437" s="121"/>
      <c r="AD437" s="121">
        <v>0</v>
      </c>
      <c r="AE437" s="121"/>
      <c r="AF437" s="121">
        <v>0</v>
      </c>
      <c r="AG437" s="121"/>
      <c r="AH437" s="121">
        <v>0</v>
      </c>
      <c r="AI437" s="121"/>
      <c r="AJ437" s="121">
        <v>0</v>
      </c>
      <c r="AK437" s="121"/>
      <c r="AL437" s="121">
        <v>0</v>
      </c>
      <c r="AM437" s="121"/>
      <c r="AN437" s="121">
        <v>2</v>
      </c>
      <c r="AO437" s="577"/>
      <c r="AP437"/>
      <c r="AQ437"/>
      <c r="AR437"/>
      <c r="AS437"/>
      <c r="AT437"/>
    </row>
    <row r="438" spans="1:46" ht="15.75" x14ac:dyDescent="0.25">
      <c r="A438" s="122">
        <v>42851</v>
      </c>
      <c r="B438" s="119" t="s">
        <v>149</v>
      </c>
      <c r="C438" s="119" t="s">
        <v>148</v>
      </c>
      <c r="D438" s="119" t="s">
        <v>146</v>
      </c>
      <c r="E438" s="149">
        <v>3</v>
      </c>
      <c r="F438" s="119" t="s">
        <v>210</v>
      </c>
      <c r="G438" s="124">
        <v>7</v>
      </c>
      <c r="H438" s="123"/>
      <c r="I438" s="123">
        <v>1</v>
      </c>
      <c r="J438" s="354"/>
      <c r="K438" s="354"/>
      <c r="L438" s="354"/>
      <c r="M438" s="121">
        <v>23</v>
      </c>
      <c r="N438" s="121">
        <v>34</v>
      </c>
      <c r="O438" s="121">
        <v>23</v>
      </c>
      <c r="P438" s="121">
        <v>0</v>
      </c>
      <c r="Q438" s="121">
        <v>0</v>
      </c>
      <c r="R438" s="121">
        <v>0</v>
      </c>
      <c r="S438" s="121"/>
      <c r="T438" s="121"/>
      <c r="U438" s="121"/>
      <c r="V438" s="121"/>
      <c r="W438" s="121"/>
      <c r="X438" s="121"/>
      <c r="Y438" s="121"/>
      <c r="Z438" s="121">
        <v>1</v>
      </c>
      <c r="AA438" s="121"/>
      <c r="AB438" s="121">
        <v>13</v>
      </c>
      <c r="AC438" s="121"/>
      <c r="AD438" s="121">
        <v>1</v>
      </c>
      <c r="AE438" s="121"/>
      <c r="AF438" s="121">
        <v>0</v>
      </c>
      <c r="AG438" s="121"/>
      <c r="AH438" s="121">
        <v>0</v>
      </c>
      <c r="AI438" s="121"/>
      <c r="AJ438" s="121">
        <v>0</v>
      </c>
      <c r="AK438" s="121"/>
      <c r="AL438" s="121">
        <v>0</v>
      </c>
      <c r="AM438" s="121"/>
      <c r="AN438" s="121">
        <v>0</v>
      </c>
      <c r="AO438" s="577"/>
      <c r="AP438"/>
      <c r="AQ438"/>
      <c r="AR438"/>
      <c r="AS438"/>
      <c r="AT438"/>
    </row>
    <row r="439" spans="1:46" ht="15.75" x14ac:dyDescent="0.25">
      <c r="A439" s="122">
        <v>42851</v>
      </c>
      <c r="B439" s="119" t="s">
        <v>149</v>
      </c>
      <c r="C439" s="119" t="s">
        <v>148</v>
      </c>
      <c r="D439" s="119" t="s">
        <v>146</v>
      </c>
      <c r="E439" s="149">
        <v>3</v>
      </c>
      <c r="F439" s="119" t="s">
        <v>189</v>
      </c>
      <c r="G439" s="124">
        <v>7</v>
      </c>
      <c r="H439" s="123"/>
      <c r="I439" s="123">
        <v>1</v>
      </c>
      <c r="J439" s="354"/>
      <c r="K439" s="354"/>
      <c r="L439" s="354"/>
      <c r="M439" s="121">
        <v>14</v>
      </c>
      <c r="N439" s="121">
        <v>41</v>
      </c>
      <c r="O439" s="121">
        <v>14</v>
      </c>
      <c r="P439" s="121">
        <v>0</v>
      </c>
      <c r="Q439" s="121">
        <v>0</v>
      </c>
      <c r="R439" s="121"/>
      <c r="S439" s="121"/>
      <c r="T439" s="121"/>
      <c r="U439" s="121"/>
      <c r="V439" s="121"/>
      <c r="W439" s="121"/>
      <c r="X439" s="121"/>
      <c r="Y439" s="121"/>
      <c r="Z439" s="121">
        <v>0</v>
      </c>
      <c r="AA439" s="121"/>
      <c r="AB439" s="121">
        <v>13</v>
      </c>
      <c r="AC439" s="121"/>
      <c r="AD439" s="121">
        <v>0</v>
      </c>
      <c r="AE439" s="121"/>
      <c r="AF439" s="121">
        <v>0</v>
      </c>
      <c r="AG439" s="121"/>
      <c r="AH439" s="121">
        <v>0</v>
      </c>
      <c r="AI439" s="121"/>
      <c r="AJ439" s="121">
        <v>0</v>
      </c>
      <c r="AK439" s="121"/>
      <c r="AL439" s="121">
        <v>0</v>
      </c>
      <c r="AM439" s="121"/>
      <c r="AN439" s="121">
        <v>0</v>
      </c>
      <c r="AO439" s="577"/>
      <c r="AP439"/>
      <c r="AQ439"/>
      <c r="AR439"/>
      <c r="AS439"/>
      <c r="AT439"/>
    </row>
    <row r="440" spans="1:46" ht="15.75" x14ac:dyDescent="0.25">
      <c r="A440" s="122">
        <v>42851</v>
      </c>
      <c r="B440" s="119" t="s">
        <v>149</v>
      </c>
      <c r="C440" s="119" t="s">
        <v>148</v>
      </c>
      <c r="D440" s="119" t="s">
        <v>146</v>
      </c>
      <c r="E440" s="149">
        <v>3</v>
      </c>
      <c r="F440" s="119" t="s">
        <v>158</v>
      </c>
      <c r="G440" s="124">
        <v>7</v>
      </c>
      <c r="H440" s="123"/>
      <c r="I440" s="123">
        <v>1</v>
      </c>
      <c r="J440" s="354"/>
      <c r="K440" s="354"/>
      <c r="L440" s="354"/>
      <c r="M440" s="121">
        <v>36</v>
      </c>
      <c r="N440" s="121">
        <v>31</v>
      </c>
      <c r="O440" s="121"/>
      <c r="P440" s="121">
        <v>10</v>
      </c>
      <c r="Q440" s="121">
        <v>0</v>
      </c>
      <c r="R440" s="121">
        <v>0</v>
      </c>
      <c r="S440" s="121">
        <v>0</v>
      </c>
      <c r="T440" s="121"/>
      <c r="U440" s="121"/>
      <c r="V440" s="121"/>
      <c r="W440" s="121"/>
      <c r="X440" s="121"/>
      <c r="Y440" s="121"/>
      <c r="Z440" s="121">
        <v>16</v>
      </c>
      <c r="AA440" s="121"/>
      <c r="AB440" s="121">
        <v>13</v>
      </c>
      <c r="AC440" s="121"/>
      <c r="AD440" s="121">
        <v>2</v>
      </c>
      <c r="AE440" s="121"/>
      <c r="AF440" s="121">
        <v>0</v>
      </c>
      <c r="AG440" s="121"/>
      <c r="AH440" s="121">
        <v>0</v>
      </c>
      <c r="AI440" s="121"/>
      <c r="AJ440" s="121">
        <v>0</v>
      </c>
      <c r="AK440" s="121"/>
      <c r="AL440" s="121">
        <v>0</v>
      </c>
      <c r="AM440" s="121"/>
      <c r="AN440" s="121">
        <v>0</v>
      </c>
      <c r="AO440" s="577"/>
      <c r="AP440"/>
      <c r="AQ440"/>
      <c r="AR440"/>
      <c r="AS440"/>
      <c r="AT440"/>
    </row>
    <row r="441" spans="1:46" ht="15.75" x14ac:dyDescent="0.25">
      <c r="A441" s="122">
        <v>42851</v>
      </c>
      <c r="B441" s="119" t="s">
        <v>149</v>
      </c>
      <c r="C441" s="119" t="s">
        <v>148</v>
      </c>
      <c r="D441" s="119" t="s">
        <v>146</v>
      </c>
      <c r="E441" s="149">
        <v>3</v>
      </c>
      <c r="F441" s="119" t="s">
        <v>211</v>
      </c>
      <c r="G441" s="124">
        <v>7</v>
      </c>
      <c r="H441" s="123"/>
      <c r="I441" s="123">
        <v>1</v>
      </c>
      <c r="J441" s="354"/>
      <c r="K441" s="354"/>
      <c r="L441" s="354"/>
      <c r="M441" s="121">
        <v>45</v>
      </c>
      <c r="N441" s="121">
        <v>16</v>
      </c>
      <c r="O441" s="121"/>
      <c r="P441" s="121">
        <v>0</v>
      </c>
      <c r="Q441" s="121">
        <v>0</v>
      </c>
      <c r="R441" s="121">
        <v>0</v>
      </c>
      <c r="S441" s="121"/>
      <c r="T441" s="121"/>
      <c r="U441" s="121"/>
      <c r="V441" s="121"/>
      <c r="W441" s="121"/>
      <c r="X441" s="121"/>
      <c r="Y441" s="121"/>
      <c r="Z441" s="121">
        <v>1</v>
      </c>
      <c r="AA441" s="121"/>
      <c r="AB441" s="121">
        <v>15</v>
      </c>
      <c r="AC441" s="121"/>
      <c r="AD441" s="121">
        <v>0</v>
      </c>
      <c r="AE441" s="121"/>
      <c r="AF441" s="121">
        <v>0</v>
      </c>
      <c r="AG441" s="121"/>
      <c r="AH441" s="121">
        <v>0</v>
      </c>
      <c r="AI441" s="121"/>
      <c r="AJ441" s="121">
        <v>0</v>
      </c>
      <c r="AK441" s="121"/>
      <c r="AL441" s="121">
        <v>0</v>
      </c>
      <c r="AM441" s="121"/>
      <c r="AN441" s="121">
        <v>0</v>
      </c>
      <c r="AO441" s="577"/>
      <c r="AP441"/>
      <c r="AQ441"/>
      <c r="AR441"/>
      <c r="AS441"/>
      <c r="AT441"/>
    </row>
    <row r="442" spans="1:46" ht="15.75" x14ac:dyDescent="0.25">
      <c r="A442" s="122">
        <v>42851</v>
      </c>
      <c r="B442" s="119" t="s">
        <v>149</v>
      </c>
      <c r="C442" s="119" t="s">
        <v>148</v>
      </c>
      <c r="D442" s="119" t="s">
        <v>146</v>
      </c>
      <c r="E442" s="149">
        <v>3</v>
      </c>
      <c r="F442" s="119" t="s">
        <v>191</v>
      </c>
      <c r="G442" s="124">
        <v>7</v>
      </c>
      <c r="H442" s="123"/>
      <c r="I442" s="123">
        <v>1</v>
      </c>
      <c r="J442" s="354"/>
      <c r="K442" s="354"/>
      <c r="L442" s="354"/>
      <c r="M442" s="121">
        <v>37</v>
      </c>
      <c r="N442" s="121">
        <v>22</v>
      </c>
      <c r="O442" s="121"/>
      <c r="P442" s="121">
        <v>0</v>
      </c>
      <c r="Q442" s="121">
        <v>0</v>
      </c>
      <c r="R442" s="121">
        <v>0</v>
      </c>
      <c r="S442" s="121"/>
      <c r="T442" s="121"/>
      <c r="U442" s="121"/>
      <c r="V442" s="121"/>
      <c r="W442" s="121"/>
      <c r="X442" s="121"/>
      <c r="Y442" s="121"/>
      <c r="Z442" s="121">
        <v>10</v>
      </c>
      <c r="AA442" s="121"/>
      <c r="AB442" s="121">
        <v>24</v>
      </c>
      <c r="AC442" s="121"/>
      <c r="AD442" s="121">
        <v>0</v>
      </c>
      <c r="AE442" s="121"/>
      <c r="AF442" s="121">
        <v>1</v>
      </c>
      <c r="AG442" s="121"/>
      <c r="AH442" s="121">
        <v>0</v>
      </c>
      <c r="AI442" s="121"/>
      <c r="AJ442" s="121">
        <v>0</v>
      </c>
      <c r="AK442" s="121"/>
      <c r="AL442" s="121">
        <v>0</v>
      </c>
      <c r="AM442" s="121"/>
      <c r="AN442" s="121">
        <v>1</v>
      </c>
      <c r="AO442" s="577"/>
      <c r="AP442"/>
      <c r="AQ442"/>
      <c r="AR442"/>
      <c r="AS442"/>
      <c r="AT442"/>
    </row>
    <row r="443" spans="1:46" ht="15.75" x14ac:dyDescent="0.25">
      <c r="A443" s="122">
        <v>42851</v>
      </c>
      <c r="B443" s="119" t="s">
        <v>149</v>
      </c>
      <c r="C443" s="119" t="s">
        <v>148</v>
      </c>
      <c r="D443" s="119" t="s">
        <v>146</v>
      </c>
      <c r="E443" s="149">
        <v>3</v>
      </c>
      <c r="F443" s="119" t="s">
        <v>161</v>
      </c>
      <c r="G443" s="124">
        <v>7</v>
      </c>
      <c r="H443" s="123"/>
      <c r="I443" s="123">
        <v>1</v>
      </c>
      <c r="J443" s="354"/>
      <c r="K443" s="354"/>
      <c r="L443" s="354"/>
      <c r="M443" s="121">
        <v>7</v>
      </c>
      <c r="N443" s="121">
        <v>22</v>
      </c>
      <c r="O443" s="121">
        <v>7</v>
      </c>
      <c r="P443" s="121">
        <v>2</v>
      </c>
      <c r="Q443" s="121"/>
      <c r="R443" s="121"/>
      <c r="S443" s="121"/>
      <c r="T443" s="121"/>
      <c r="U443" s="121"/>
      <c r="V443" s="121"/>
      <c r="W443" s="121"/>
      <c r="X443" s="121"/>
      <c r="Y443" s="121"/>
      <c r="Z443" s="121">
        <v>4</v>
      </c>
      <c r="AA443" s="121"/>
      <c r="AB443" s="121">
        <v>15</v>
      </c>
      <c r="AC443" s="121"/>
      <c r="AD443" s="121">
        <v>0</v>
      </c>
      <c r="AE443" s="121"/>
      <c r="AF443" s="121">
        <v>0</v>
      </c>
      <c r="AG443" s="121"/>
      <c r="AH443" s="121">
        <v>0</v>
      </c>
      <c r="AI443" s="121"/>
      <c r="AJ443" s="121">
        <v>0</v>
      </c>
      <c r="AK443" s="121"/>
      <c r="AL443" s="121">
        <v>1</v>
      </c>
      <c r="AM443" s="121"/>
      <c r="AN443" s="121">
        <v>0</v>
      </c>
      <c r="AO443" s="577"/>
      <c r="AP443"/>
      <c r="AQ443"/>
      <c r="AR443"/>
      <c r="AS443"/>
      <c r="AT443"/>
    </row>
    <row r="444" spans="1:46" ht="15.75" x14ac:dyDescent="0.25">
      <c r="A444" s="122">
        <v>42851</v>
      </c>
      <c r="B444" s="119" t="s">
        <v>149</v>
      </c>
      <c r="C444" s="119" t="s">
        <v>148</v>
      </c>
      <c r="D444" s="126" t="s">
        <v>146</v>
      </c>
      <c r="E444" s="149">
        <v>3</v>
      </c>
      <c r="F444" s="119" t="s">
        <v>212</v>
      </c>
      <c r="G444" s="124">
        <v>7</v>
      </c>
      <c r="H444" s="123"/>
      <c r="I444" s="123">
        <v>1</v>
      </c>
      <c r="J444" s="354"/>
      <c r="K444" s="354"/>
      <c r="L444" s="354"/>
      <c r="M444" s="121">
        <v>6</v>
      </c>
      <c r="N444" s="121">
        <v>15</v>
      </c>
      <c r="O444" s="121">
        <v>6</v>
      </c>
      <c r="P444" s="121">
        <v>1.5</v>
      </c>
      <c r="Q444" s="121">
        <v>0</v>
      </c>
      <c r="R444" s="121"/>
      <c r="S444" s="121"/>
      <c r="T444" s="121"/>
      <c r="U444" s="121"/>
      <c r="V444" s="121"/>
      <c r="W444" s="121"/>
      <c r="X444" s="121"/>
      <c r="Y444" s="121"/>
      <c r="Z444" s="121">
        <v>0</v>
      </c>
      <c r="AA444" s="121"/>
      <c r="AB444" s="121">
        <v>12</v>
      </c>
      <c r="AC444" s="121"/>
      <c r="AD444" s="121">
        <v>0</v>
      </c>
      <c r="AE444" s="121"/>
      <c r="AF444" s="121">
        <v>0</v>
      </c>
      <c r="AG444" s="121"/>
      <c r="AH444" s="121">
        <v>0</v>
      </c>
      <c r="AI444" s="121"/>
      <c r="AJ444" s="121">
        <v>0</v>
      </c>
      <c r="AK444" s="121"/>
      <c r="AL444" s="121">
        <v>0</v>
      </c>
      <c r="AM444" s="121"/>
      <c r="AN444" s="121">
        <v>0</v>
      </c>
      <c r="AO444" s="577"/>
      <c r="AP444"/>
      <c r="AQ444"/>
      <c r="AR444"/>
      <c r="AS444"/>
      <c r="AT444"/>
    </row>
    <row r="445" spans="1:46" ht="15.75" x14ac:dyDescent="0.25">
      <c r="A445" s="122">
        <v>42851</v>
      </c>
      <c r="B445" s="119" t="s">
        <v>149</v>
      </c>
      <c r="C445" s="119" t="s">
        <v>148</v>
      </c>
      <c r="D445" s="126" t="s">
        <v>146</v>
      </c>
      <c r="E445" s="149">
        <v>3</v>
      </c>
      <c r="F445" s="119" t="s">
        <v>193</v>
      </c>
      <c r="G445" s="124">
        <v>7</v>
      </c>
      <c r="H445" s="123"/>
      <c r="I445" s="123">
        <v>1</v>
      </c>
      <c r="J445" s="354"/>
      <c r="K445" s="354"/>
      <c r="L445" s="354"/>
      <c r="M445" s="121">
        <v>5</v>
      </c>
      <c r="N445" s="121">
        <v>25</v>
      </c>
      <c r="O445" s="121">
        <v>5</v>
      </c>
      <c r="P445" s="121"/>
      <c r="Q445" s="121"/>
      <c r="R445" s="121"/>
      <c r="S445" s="121"/>
      <c r="T445" s="121"/>
      <c r="U445" s="121"/>
      <c r="V445" s="121"/>
      <c r="W445" s="121"/>
      <c r="X445" s="121"/>
      <c r="Y445" s="121"/>
      <c r="Z445" s="121">
        <v>0</v>
      </c>
      <c r="AA445" s="121"/>
      <c r="AB445" s="121">
        <v>12</v>
      </c>
      <c r="AC445" s="121"/>
      <c r="AD445" s="121">
        <v>0</v>
      </c>
      <c r="AE445" s="121"/>
      <c r="AF445" s="121">
        <v>0</v>
      </c>
      <c r="AG445" s="121"/>
      <c r="AH445" s="121">
        <v>0</v>
      </c>
      <c r="AI445" s="121"/>
      <c r="AJ445" s="121">
        <v>0</v>
      </c>
      <c r="AK445" s="121"/>
      <c r="AL445" s="121">
        <v>0</v>
      </c>
      <c r="AM445" s="121"/>
      <c r="AN445" s="121">
        <v>0</v>
      </c>
      <c r="AO445" s="577"/>
      <c r="AP445"/>
      <c r="AQ445"/>
      <c r="AR445"/>
      <c r="AS445"/>
      <c r="AT445"/>
    </row>
    <row r="446" spans="1:46" ht="15.75" x14ac:dyDescent="0.25">
      <c r="A446" s="122">
        <v>42851</v>
      </c>
      <c r="B446" s="119" t="s">
        <v>149</v>
      </c>
      <c r="C446" s="119" t="s">
        <v>148</v>
      </c>
      <c r="D446" s="119" t="s">
        <v>146</v>
      </c>
      <c r="E446" s="149">
        <v>3</v>
      </c>
      <c r="F446" s="119" t="s">
        <v>173</v>
      </c>
      <c r="G446" s="124">
        <v>7</v>
      </c>
      <c r="H446" s="123"/>
      <c r="I446" s="123">
        <v>1</v>
      </c>
      <c r="J446" s="354"/>
      <c r="K446" s="354"/>
      <c r="L446" s="354"/>
      <c r="M446" s="121">
        <v>9</v>
      </c>
      <c r="N446" s="121">
        <v>33</v>
      </c>
      <c r="O446" s="121">
        <v>9</v>
      </c>
      <c r="P446" s="121">
        <v>2</v>
      </c>
      <c r="Q446" s="121"/>
      <c r="R446" s="121"/>
      <c r="S446" s="121"/>
      <c r="T446" s="121"/>
      <c r="U446" s="121"/>
      <c r="V446" s="121"/>
      <c r="W446" s="121"/>
      <c r="X446" s="121"/>
      <c r="Y446" s="121"/>
      <c r="Z446" s="121">
        <v>0</v>
      </c>
      <c r="AA446" s="121"/>
      <c r="AB446" s="121">
        <v>16</v>
      </c>
      <c r="AC446" s="121"/>
      <c r="AD446" s="121">
        <v>0</v>
      </c>
      <c r="AE446" s="121"/>
      <c r="AF446" s="121">
        <v>0</v>
      </c>
      <c r="AG446" s="121"/>
      <c r="AH446" s="121">
        <v>0</v>
      </c>
      <c r="AI446" s="121"/>
      <c r="AJ446" s="121">
        <v>0</v>
      </c>
      <c r="AK446" s="121"/>
      <c r="AL446" s="121">
        <v>0</v>
      </c>
      <c r="AM446" s="121"/>
      <c r="AN446" s="121">
        <v>0</v>
      </c>
      <c r="AO446" s="577"/>
      <c r="AP446"/>
      <c r="AQ446"/>
      <c r="AR446"/>
      <c r="AS446"/>
      <c r="AT446"/>
    </row>
    <row r="447" spans="1:46" ht="15.75" x14ac:dyDescent="0.25">
      <c r="A447" s="122">
        <v>42851</v>
      </c>
      <c r="B447" s="119" t="s">
        <v>149</v>
      </c>
      <c r="C447" s="119" t="s">
        <v>148</v>
      </c>
      <c r="D447" s="119" t="s">
        <v>146</v>
      </c>
      <c r="E447" s="149">
        <v>3</v>
      </c>
      <c r="F447" s="119" t="s">
        <v>213</v>
      </c>
      <c r="G447" s="124">
        <v>7</v>
      </c>
      <c r="H447" s="123"/>
      <c r="I447" s="123">
        <v>1</v>
      </c>
      <c r="J447" s="354"/>
      <c r="K447" s="354"/>
      <c r="L447" s="354"/>
      <c r="M447" s="121">
        <v>24</v>
      </c>
      <c r="N447" s="121">
        <v>20</v>
      </c>
      <c r="O447" s="121">
        <v>24</v>
      </c>
      <c r="P447" s="121">
        <v>0</v>
      </c>
      <c r="Q447" s="121">
        <v>0</v>
      </c>
      <c r="R447" s="121">
        <v>0</v>
      </c>
      <c r="S447" s="121"/>
      <c r="T447" s="121"/>
      <c r="U447" s="121"/>
      <c r="V447" s="121"/>
      <c r="W447" s="121"/>
      <c r="X447" s="121"/>
      <c r="Y447" s="121"/>
      <c r="Z447" s="121">
        <v>1</v>
      </c>
      <c r="AA447" s="121"/>
      <c r="AB447" s="121">
        <v>28</v>
      </c>
      <c r="AC447" s="121"/>
      <c r="AD447" s="121">
        <v>0</v>
      </c>
      <c r="AE447" s="121"/>
      <c r="AF447" s="121">
        <v>0</v>
      </c>
      <c r="AG447" s="121"/>
      <c r="AH447" s="121">
        <v>0</v>
      </c>
      <c r="AI447" s="121"/>
      <c r="AJ447" s="121">
        <v>0</v>
      </c>
      <c r="AK447" s="121"/>
      <c r="AL447" s="121">
        <v>0</v>
      </c>
      <c r="AM447" s="121"/>
      <c r="AN447" s="121">
        <v>1</v>
      </c>
      <c r="AO447" s="577"/>
      <c r="AP447"/>
      <c r="AQ447"/>
      <c r="AR447"/>
      <c r="AS447"/>
      <c r="AT447"/>
    </row>
    <row r="448" spans="1:46" ht="15.75" x14ac:dyDescent="0.25">
      <c r="A448" s="122">
        <v>42851</v>
      </c>
      <c r="B448" s="119" t="s">
        <v>149</v>
      </c>
      <c r="C448" s="119" t="s">
        <v>148</v>
      </c>
      <c r="D448" s="119" t="s">
        <v>146</v>
      </c>
      <c r="E448" s="149">
        <v>3</v>
      </c>
      <c r="F448" s="119" t="s">
        <v>195</v>
      </c>
      <c r="G448" s="124">
        <v>7</v>
      </c>
      <c r="H448" s="123"/>
      <c r="I448" s="123">
        <v>1</v>
      </c>
      <c r="J448" s="354"/>
      <c r="K448" s="354"/>
      <c r="L448" s="354"/>
      <c r="M448" s="121">
        <v>18</v>
      </c>
      <c r="N448" s="121">
        <v>31</v>
      </c>
      <c r="O448" s="121">
        <v>18</v>
      </c>
      <c r="P448" s="121"/>
      <c r="Q448" s="121"/>
      <c r="R448" s="121"/>
      <c r="S448" s="121"/>
      <c r="T448" s="121"/>
      <c r="U448" s="121"/>
      <c r="V448" s="121"/>
      <c r="W448" s="121"/>
      <c r="X448" s="121"/>
      <c r="Y448" s="121"/>
      <c r="Z448" s="121">
        <v>17</v>
      </c>
      <c r="AA448" s="121"/>
      <c r="AB448" s="121">
        <v>31</v>
      </c>
      <c r="AC448" s="121"/>
      <c r="AD448" s="121">
        <v>0</v>
      </c>
      <c r="AE448" s="121"/>
      <c r="AF448" s="121">
        <v>0</v>
      </c>
      <c r="AG448" s="121"/>
      <c r="AH448" s="121">
        <v>0</v>
      </c>
      <c r="AI448" s="121"/>
      <c r="AJ448" s="121">
        <v>0</v>
      </c>
      <c r="AK448" s="121"/>
      <c r="AL448" s="121">
        <v>0</v>
      </c>
      <c r="AM448" s="121"/>
      <c r="AN448" s="121">
        <v>1</v>
      </c>
      <c r="AO448" s="577"/>
      <c r="AP448"/>
      <c r="AQ448"/>
      <c r="AR448"/>
      <c r="AS448"/>
      <c r="AT448"/>
    </row>
    <row r="449" spans="1:46" ht="15.75" x14ac:dyDescent="0.25">
      <c r="A449" s="122">
        <v>42851</v>
      </c>
      <c r="B449" s="119" t="s">
        <v>149</v>
      </c>
      <c r="C449" s="119" t="s">
        <v>148</v>
      </c>
      <c r="D449" s="119" t="s">
        <v>146</v>
      </c>
      <c r="E449" s="149">
        <v>3</v>
      </c>
      <c r="F449" s="119" t="s">
        <v>167</v>
      </c>
      <c r="G449" s="124">
        <v>7</v>
      </c>
      <c r="H449" s="123"/>
      <c r="I449" s="123">
        <v>1</v>
      </c>
      <c r="J449" s="354"/>
      <c r="K449" s="354"/>
      <c r="L449" s="354"/>
      <c r="M449" s="121">
        <v>17</v>
      </c>
      <c r="N449" s="121">
        <v>6</v>
      </c>
      <c r="O449" s="121">
        <v>17</v>
      </c>
      <c r="P449" s="121">
        <v>0</v>
      </c>
      <c r="Q449" s="121"/>
      <c r="R449" s="121"/>
      <c r="S449" s="121"/>
      <c r="T449" s="121"/>
      <c r="U449" s="121"/>
      <c r="V449" s="121"/>
      <c r="W449" s="121"/>
      <c r="X449" s="121"/>
      <c r="Y449" s="121"/>
      <c r="Z449" s="121">
        <v>6</v>
      </c>
      <c r="AA449" s="121"/>
      <c r="AB449" s="121">
        <v>11</v>
      </c>
      <c r="AC449" s="121"/>
      <c r="AD449" s="121">
        <v>0</v>
      </c>
      <c r="AE449" s="121"/>
      <c r="AF449" s="121">
        <v>1</v>
      </c>
      <c r="AG449" s="121"/>
      <c r="AH449" s="121">
        <v>0</v>
      </c>
      <c r="AI449" s="121"/>
      <c r="AJ449" s="121">
        <v>0</v>
      </c>
      <c r="AK449" s="121"/>
      <c r="AL449" s="121">
        <v>0</v>
      </c>
      <c r="AM449" s="121"/>
      <c r="AN449" s="121">
        <v>0</v>
      </c>
      <c r="AO449" s="577"/>
      <c r="AP449"/>
      <c r="AQ449"/>
      <c r="AR449"/>
      <c r="AS449"/>
      <c r="AT449"/>
    </row>
    <row r="450" spans="1:46" ht="15.75" x14ac:dyDescent="0.25">
      <c r="A450" s="122">
        <v>42851</v>
      </c>
      <c r="B450" s="119" t="s">
        <v>149</v>
      </c>
      <c r="C450" s="119" t="s">
        <v>148</v>
      </c>
      <c r="D450" s="119" t="s">
        <v>146</v>
      </c>
      <c r="E450" s="149">
        <v>3</v>
      </c>
      <c r="F450" s="119" t="s">
        <v>214</v>
      </c>
      <c r="G450" s="124">
        <v>7</v>
      </c>
      <c r="H450" s="123"/>
      <c r="I450" s="123">
        <v>1</v>
      </c>
      <c r="J450" s="354"/>
      <c r="K450" s="354"/>
      <c r="L450" s="354"/>
      <c r="M450" s="121">
        <v>9</v>
      </c>
      <c r="N450" s="121">
        <v>39</v>
      </c>
      <c r="O450" s="121">
        <v>9</v>
      </c>
      <c r="P450" s="121"/>
      <c r="Q450" s="121"/>
      <c r="R450" s="121"/>
      <c r="S450" s="121"/>
      <c r="T450" s="121"/>
      <c r="U450" s="121"/>
      <c r="V450" s="121"/>
      <c r="W450" s="121"/>
      <c r="X450" s="121"/>
      <c r="Y450" s="121"/>
      <c r="Z450" s="121">
        <v>8</v>
      </c>
      <c r="AA450" s="121"/>
      <c r="AB450" s="121">
        <v>15</v>
      </c>
      <c r="AC450" s="121"/>
      <c r="AD450" s="121">
        <v>0</v>
      </c>
      <c r="AE450" s="121"/>
      <c r="AF450" s="121">
        <v>0</v>
      </c>
      <c r="AG450" s="121"/>
      <c r="AH450" s="121">
        <v>0</v>
      </c>
      <c r="AI450" s="121"/>
      <c r="AJ450" s="121">
        <v>0</v>
      </c>
      <c r="AK450" s="121"/>
      <c r="AL450" s="121">
        <v>0</v>
      </c>
      <c r="AM450" s="121"/>
      <c r="AN450" s="121">
        <v>0</v>
      </c>
      <c r="AO450" s="577"/>
      <c r="AP450"/>
      <c r="AQ450"/>
      <c r="AR450"/>
      <c r="AS450"/>
      <c r="AT450"/>
    </row>
    <row r="451" spans="1:46" ht="15.75" x14ac:dyDescent="0.25">
      <c r="A451" s="122">
        <v>42851</v>
      </c>
      <c r="B451" s="119" t="s">
        <v>149</v>
      </c>
      <c r="C451" s="119" t="s">
        <v>148</v>
      </c>
      <c r="D451" s="119" t="s">
        <v>146</v>
      </c>
      <c r="E451" s="149">
        <v>3</v>
      </c>
      <c r="F451" s="119" t="s">
        <v>197</v>
      </c>
      <c r="G451" s="124">
        <v>7</v>
      </c>
      <c r="H451" s="123"/>
      <c r="I451" s="123">
        <v>1</v>
      </c>
      <c r="J451" s="354"/>
      <c r="K451" s="354"/>
      <c r="L451" s="354"/>
      <c r="M451" s="121">
        <v>22</v>
      </c>
      <c r="N451" s="121">
        <v>25</v>
      </c>
      <c r="O451" s="121">
        <v>22</v>
      </c>
      <c r="P451" s="121">
        <v>2</v>
      </c>
      <c r="Q451" s="121"/>
      <c r="R451" s="121"/>
      <c r="S451" s="121"/>
      <c r="T451" s="121"/>
      <c r="U451" s="121"/>
      <c r="V451" s="121"/>
      <c r="W451" s="121"/>
      <c r="X451" s="121"/>
      <c r="Y451" s="121"/>
      <c r="Z451" s="121">
        <v>0</v>
      </c>
      <c r="AA451" s="121"/>
      <c r="AB451" s="121">
        <v>9</v>
      </c>
      <c r="AC451" s="121"/>
      <c r="AD451" s="121">
        <v>0</v>
      </c>
      <c r="AE451" s="121"/>
      <c r="AF451" s="121">
        <v>0</v>
      </c>
      <c r="AG451" s="121"/>
      <c r="AH451" s="121">
        <v>0</v>
      </c>
      <c r="AI451" s="121"/>
      <c r="AJ451" s="121">
        <v>0</v>
      </c>
      <c r="AK451" s="121"/>
      <c r="AL451" s="121">
        <v>0</v>
      </c>
      <c r="AM451" s="121"/>
      <c r="AN451" s="121">
        <v>2</v>
      </c>
      <c r="AO451" s="577"/>
      <c r="AP451"/>
      <c r="AQ451"/>
      <c r="AR451"/>
      <c r="AS451"/>
      <c r="AT451"/>
    </row>
    <row r="452" spans="1:46" ht="15.75" x14ac:dyDescent="0.25">
      <c r="A452" s="122">
        <v>42851</v>
      </c>
      <c r="B452" s="119" t="s">
        <v>149</v>
      </c>
      <c r="C452" s="119" t="s">
        <v>148</v>
      </c>
      <c r="D452" s="119" t="s">
        <v>146</v>
      </c>
      <c r="E452" s="149">
        <v>3</v>
      </c>
      <c r="F452" s="119" t="s">
        <v>170</v>
      </c>
      <c r="G452" s="124">
        <v>7</v>
      </c>
      <c r="H452" s="123"/>
      <c r="I452" s="123">
        <v>1</v>
      </c>
      <c r="J452" s="354"/>
      <c r="K452" s="354"/>
      <c r="L452" s="354"/>
      <c r="M452" s="121">
        <v>23</v>
      </c>
      <c r="N452" s="121">
        <v>27</v>
      </c>
      <c r="O452" s="121">
        <v>23</v>
      </c>
      <c r="P452" s="121">
        <v>1</v>
      </c>
      <c r="Q452" s="121">
        <v>0</v>
      </c>
      <c r="R452" s="121"/>
      <c r="S452" s="121"/>
      <c r="T452" s="121"/>
      <c r="U452" s="121"/>
      <c r="V452" s="121"/>
      <c r="W452" s="121"/>
      <c r="X452" s="121"/>
      <c r="Y452" s="121"/>
      <c r="Z452" s="121">
        <v>19</v>
      </c>
      <c r="AA452" s="121"/>
      <c r="AB452" s="121">
        <v>84</v>
      </c>
      <c r="AC452" s="121"/>
      <c r="AD452" s="121">
        <v>0</v>
      </c>
      <c r="AE452" s="121"/>
      <c r="AF452" s="121">
        <v>0</v>
      </c>
      <c r="AG452" s="121"/>
      <c r="AH452" s="121">
        <v>0</v>
      </c>
      <c r="AI452" s="121"/>
      <c r="AJ452" s="121">
        <v>0</v>
      </c>
      <c r="AK452" s="121"/>
      <c r="AL452" s="121">
        <v>0</v>
      </c>
      <c r="AM452" s="121"/>
      <c r="AN452" s="121">
        <v>3</v>
      </c>
      <c r="AO452" s="577"/>
      <c r="AP452"/>
      <c r="AQ452"/>
      <c r="AR452"/>
      <c r="AS452"/>
      <c r="AT452"/>
    </row>
    <row r="453" spans="1:46" ht="15.75" x14ac:dyDescent="0.25">
      <c r="A453" s="122">
        <v>42851</v>
      </c>
      <c r="B453" s="119" t="s">
        <v>149</v>
      </c>
      <c r="C453" s="119" t="s">
        <v>148</v>
      </c>
      <c r="D453" s="119" t="s">
        <v>146</v>
      </c>
      <c r="E453" s="149">
        <v>3</v>
      </c>
      <c r="F453" s="119" t="s">
        <v>215</v>
      </c>
      <c r="G453" s="124">
        <v>7</v>
      </c>
      <c r="H453" s="123"/>
      <c r="I453" s="123">
        <v>1</v>
      </c>
      <c r="J453" s="354"/>
      <c r="K453" s="354"/>
      <c r="L453" s="354"/>
      <c r="M453" s="121">
        <v>31</v>
      </c>
      <c r="N453" s="121">
        <v>41</v>
      </c>
      <c r="O453" s="121"/>
      <c r="P453" s="121">
        <v>0</v>
      </c>
      <c r="Q453" s="121">
        <v>0</v>
      </c>
      <c r="R453" s="121"/>
      <c r="S453" s="121"/>
      <c r="T453" s="121"/>
      <c r="U453" s="121"/>
      <c r="V453" s="121"/>
      <c r="W453" s="121"/>
      <c r="X453" s="121"/>
      <c r="Y453" s="121"/>
      <c r="Z453" s="121">
        <v>11</v>
      </c>
      <c r="AA453" s="121"/>
      <c r="AB453" s="121">
        <v>20</v>
      </c>
      <c r="AC453" s="121"/>
      <c r="AD453" s="121">
        <v>0</v>
      </c>
      <c r="AE453" s="121"/>
      <c r="AF453" s="121">
        <v>0</v>
      </c>
      <c r="AG453" s="121"/>
      <c r="AH453" s="121">
        <v>0</v>
      </c>
      <c r="AI453" s="121"/>
      <c r="AJ453" s="121">
        <v>0</v>
      </c>
      <c r="AK453" s="121"/>
      <c r="AL453" s="121">
        <v>0</v>
      </c>
      <c r="AM453" s="121"/>
      <c r="AN453" s="121">
        <v>0</v>
      </c>
      <c r="AO453" s="577"/>
      <c r="AP453"/>
      <c r="AQ453"/>
      <c r="AR453"/>
      <c r="AS453"/>
      <c r="AT453"/>
    </row>
    <row r="454" spans="1:46" ht="16.5" thickBot="1" x14ac:dyDescent="0.3">
      <c r="A454" s="127">
        <v>42851</v>
      </c>
      <c r="B454" s="128" t="s">
        <v>149</v>
      </c>
      <c r="C454" s="128" t="s">
        <v>148</v>
      </c>
      <c r="D454" s="128" t="s">
        <v>146</v>
      </c>
      <c r="E454" s="284">
        <v>3</v>
      </c>
      <c r="F454" s="128" t="s">
        <v>199</v>
      </c>
      <c r="G454" s="130">
        <v>7</v>
      </c>
      <c r="H454" s="129"/>
      <c r="I454" s="129">
        <v>1</v>
      </c>
      <c r="J454" s="355"/>
      <c r="K454" s="355"/>
      <c r="L454" s="355"/>
      <c r="M454" s="568">
        <v>19</v>
      </c>
      <c r="N454" s="568">
        <v>41</v>
      </c>
      <c r="O454" s="568">
        <v>19</v>
      </c>
      <c r="P454" s="568">
        <v>1</v>
      </c>
      <c r="Q454" s="568">
        <v>0</v>
      </c>
      <c r="R454" s="568">
        <v>0</v>
      </c>
      <c r="S454" s="568"/>
      <c r="T454" s="568"/>
      <c r="U454" s="568"/>
      <c r="V454" s="568"/>
      <c r="W454" s="568"/>
      <c r="X454" s="568"/>
      <c r="Y454" s="568"/>
      <c r="Z454" s="568">
        <v>0</v>
      </c>
      <c r="AA454" s="568"/>
      <c r="AB454" s="568">
        <v>13</v>
      </c>
      <c r="AC454" s="568"/>
      <c r="AD454" s="568">
        <v>1</v>
      </c>
      <c r="AE454" s="568"/>
      <c r="AF454" s="568">
        <v>0</v>
      </c>
      <c r="AG454" s="568"/>
      <c r="AH454" s="568">
        <v>0</v>
      </c>
      <c r="AI454" s="568"/>
      <c r="AJ454" s="568">
        <v>0</v>
      </c>
      <c r="AK454" s="568"/>
      <c r="AL454" s="568">
        <v>0</v>
      </c>
      <c r="AM454" s="568"/>
      <c r="AN454" s="568">
        <v>0</v>
      </c>
      <c r="AO454" s="585"/>
      <c r="AP454"/>
      <c r="AQ454"/>
      <c r="AR454"/>
      <c r="AS454"/>
      <c r="AT454"/>
    </row>
    <row r="455" spans="1:46" ht="15.75" x14ac:dyDescent="0.25">
      <c r="A455" s="145">
        <v>42851</v>
      </c>
      <c r="B455" s="146" t="s">
        <v>150</v>
      </c>
      <c r="C455" s="146" t="s">
        <v>148</v>
      </c>
      <c r="D455" s="146" t="s">
        <v>145</v>
      </c>
      <c r="E455" s="288">
        <v>3</v>
      </c>
      <c r="F455" s="146" t="s">
        <v>209</v>
      </c>
      <c r="G455" s="148">
        <v>50</v>
      </c>
      <c r="H455" s="147"/>
      <c r="I455" s="147">
        <v>1</v>
      </c>
      <c r="J455" s="147"/>
      <c r="K455" s="147"/>
      <c r="L455" s="147"/>
      <c r="M455" s="569">
        <v>3</v>
      </c>
      <c r="N455" s="569">
        <v>11</v>
      </c>
      <c r="O455" s="569">
        <v>3</v>
      </c>
      <c r="P455" s="569"/>
      <c r="Q455" s="569"/>
      <c r="R455" s="569"/>
      <c r="S455" s="569"/>
      <c r="T455" s="569"/>
      <c r="U455" s="569"/>
      <c r="V455" s="569"/>
      <c r="W455" s="569"/>
      <c r="X455" s="569"/>
      <c r="Y455" s="569"/>
      <c r="Z455" s="569">
        <v>0</v>
      </c>
      <c r="AA455" s="569"/>
      <c r="AB455" s="569">
        <v>0</v>
      </c>
      <c r="AC455" s="569"/>
      <c r="AD455" s="569">
        <v>0</v>
      </c>
      <c r="AE455" s="569"/>
      <c r="AF455" s="569">
        <v>0</v>
      </c>
      <c r="AG455" s="569"/>
      <c r="AH455" s="569">
        <v>0</v>
      </c>
      <c r="AI455" s="569"/>
      <c r="AJ455" s="569">
        <v>0</v>
      </c>
      <c r="AK455" s="569"/>
      <c r="AL455" s="569">
        <v>0</v>
      </c>
      <c r="AM455" s="569"/>
      <c r="AN455" s="569">
        <v>0</v>
      </c>
      <c r="AO455" s="586"/>
      <c r="AP455"/>
      <c r="AQ455"/>
      <c r="AR455"/>
      <c r="AS455"/>
      <c r="AT455"/>
    </row>
    <row r="456" spans="1:46" ht="15.75" x14ac:dyDescent="0.25">
      <c r="A456" s="135">
        <v>42851</v>
      </c>
      <c r="B456" s="136" t="s">
        <v>150</v>
      </c>
      <c r="C456" s="136" t="s">
        <v>148</v>
      </c>
      <c r="D456" s="136" t="s">
        <v>145</v>
      </c>
      <c r="E456" s="150">
        <v>3</v>
      </c>
      <c r="F456" s="136" t="s">
        <v>187</v>
      </c>
      <c r="G456" s="138">
        <v>50</v>
      </c>
      <c r="H456" s="137"/>
      <c r="I456" s="137">
        <v>1</v>
      </c>
      <c r="J456" s="234"/>
      <c r="K456" s="234"/>
      <c r="L456" s="234"/>
      <c r="M456" s="566">
        <v>10</v>
      </c>
      <c r="N456" s="566">
        <v>3</v>
      </c>
      <c r="O456" s="566">
        <v>10</v>
      </c>
      <c r="P456" s="566">
        <v>0</v>
      </c>
      <c r="Q456" s="566">
        <v>0</v>
      </c>
      <c r="R456" s="566"/>
      <c r="S456" s="566"/>
      <c r="T456" s="566"/>
      <c r="U456" s="566"/>
      <c r="V456" s="566"/>
      <c r="W456" s="566"/>
      <c r="X456" s="566"/>
      <c r="Y456" s="566"/>
      <c r="Z456" s="566">
        <v>0</v>
      </c>
      <c r="AA456" s="566"/>
      <c r="AB456" s="566">
        <v>1</v>
      </c>
      <c r="AC456" s="566"/>
      <c r="AD456" s="566">
        <v>0</v>
      </c>
      <c r="AE456" s="566"/>
      <c r="AF456" s="566">
        <v>0</v>
      </c>
      <c r="AG456" s="566"/>
      <c r="AH456" s="566">
        <v>0</v>
      </c>
      <c r="AI456" s="566"/>
      <c r="AJ456" s="566">
        <v>0</v>
      </c>
      <c r="AK456" s="566"/>
      <c r="AL456" s="566">
        <v>0</v>
      </c>
      <c r="AM456" s="566"/>
      <c r="AN456" s="566">
        <v>0</v>
      </c>
      <c r="AO456" s="583"/>
      <c r="AP456"/>
      <c r="AQ456"/>
      <c r="AR456"/>
      <c r="AS456"/>
      <c r="AT456"/>
    </row>
    <row r="457" spans="1:46" ht="15.75" x14ac:dyDescent="0.25">
      <c r="A457" s="135">
        <v>42851</v>
      </c>
      <c r="B457" s="136" t="s">
        <v>150</v>
      </c>
      <c r="C457" s="136" t="s">
        <v>148</v>
      </c>
      <c r="D457" s="136" t="s">
        <v>145</v>
      </c>
      <c r="E457" s="150">
        <v>3</v>
      </c>
      <c r="F457" s="136" t="s">
        <v>155</v>
      </c>
      <c r="G457" s="138">
        <v>50</v>
      </c>
      <c r="H457" s="137"/>
      <c r="I457" s="137">
        <v>1</v>
      </c>
      <c r="J457" s="234"/>
      <c r="K457" s="234"/>
      <c r="L457" s="234"/>
      <c r="M457" s="566">
        <v>16</v>
      </c>
      <c r="N457" s="566">
        <v>8</v>
      </c>
      <c r="O457" s="566">
        <v>16</v>
      </c>
      <c r="P457" s="566">
        <v>0</v>
      </c>
      <c r="Q457" s="566">
        <v>0</v>
      </c>
      <c r="R457" s="566"/>
      <c r="S457" s="566"/>
      <c r="T457" s="566"/>
      <c r="U457" s="566"/>
      <c r="V457" s="566"/>
      <c r="W457" s="566"/>
      <c r="X457" s="566"/>
      <c r="Y457" s="566"/>
      <c r="Z457" s="566">
        <v>0</v>
      </c>
      <c r="AA457" s="566"/>
      <c r="AB457" s="566">
        <v>0</v>
      </c>
      <c r="AC457" s="566"/>
      <c r="AD457" s="566">
        <v>0</v>
      </c>
      <c r="AE457" s="566"/>
      <c r="AF457" s="566">
        <v>0</v>
      </c>
      <c r="AG457" s="566"/>
      <c r="AH457" s="566">
        <v>0</v>
      </c>
      <c r="AI457" s="566"/>
      <c r="AJ457" s="566">
        <v>0</v>
      </c>
      <c r="AK457" s="566"/>
      <c r="AL457" s="566">
        <v>0</v>
      </c>
      <c r="AM457" s="566"/>
      <c r="AN457" s="566">
        <v>0</v>
      </c>
      <c r="AO457" s="583"/>
      <c r="AP457"/>
      <c r="AQ457"/>
      <c r="AR457"/>
      <c r="AS457"/>
      <c r="AT457"/>
    </row>
    <row r="458" spans="1:46" ht="15.75" x14ac:dyDescent="0.25">
      <c r="A458" s="135">
        <v>42851</v>
      </c>
      <c r="B458" s="136" t="s">
        <v>150</v>
      </c>
      <c r="C458" s="136" t="s">
        <v>148</v>
      </c>
      <c r="D458" s="136" t="s">
        <v>145</v>
      </c>
      <c r="E458" s="150">
        <v>3</v>
      </c>
      <c r="F458" s="136" t="s">
        <v>210</v>
      </c>
      <c r="G458" s="138">
        <v>50</v>
      </c>
      <c r="H458" s="137"/>
      <c r="I458" s="137">
        <v>1</v>
      </c>
      <c r="J458" s="234"/>
      <c r="K458" s="234"/>
      <c r="L458" s="234"/>
      <c r="M458" s="566">
        <v>51</v>
      </c>
      <c r="N458" s="566">
        <v>10</v>
      </c>
      <c r="O458" s="566"/>
      <c r="P458" s="566">
        <v>0</v>
      </c>
      <c r="Q458" s="566">
        <v>0</v>
      </c>
      <c r="R458" s="566">
        <v>0</v>
      </c>
      <c r="S458" s="566">
        <v>0</v>
      </c>
      <c r="T458" s="566"/>
      <c r="U458" s="566"/>
      <c r="V458" s="566"/>
      <c r="W458" s="566"/>
      <c r="X458" s="566"/>
      <c r="Y458" s="566"/>
      <c r="Z458" s="566">
        <v>0</v>
      </c>
      <c r="AA458" s="566"/>
      <c r="AB458" s="566">
        <v>1</v>
      </c>
      <c r="AC458" s="566"/>
      <c r="AD458" s="566">
        <v>0</v>
      </c>
      <c r="AE458" s="566"/>
      <c r="AF458" s="566">
        <v>0</v>
      </c>
      <c r="AG458" s="566"/>
      <c r="AH458" s="566">
        <v>0</v>
      </c>
      <c r="AI458" s="566"/>
      <c r="AJ458" s="566">
        <v>0</v>
      </c>
      <c r="AK458" s="566"/>
      <c r="AL458" s="566">
        <v>0</v>
      </c>
      <c r="AM458" s="566"/>
      <c r="AN458" s="566">
        <v>1</v>
      </c>
      <c r="AO458" s="583"/>
      <c r="AP458"/>
      <c r="AQ458"/>
      <c r="AR458"/>
      <c r="AS458"/>
      <c r="AT458"/>
    </row>
    <row r="459" spans="1:46" ht="15.75" x14ac:dyDescent="0.25">
      <c r="A459" s="135">
        <v>42851</v>
      </c>
      <c r="B459" s="136" t="s">
        <v>150</v>
      </c>
      <c r="C459" s="136" t="s">
        <v>148</v>
      </c>
      <c r="D459" s="136" t="s">
        <v>145</v>
      </c>
      <c r="E459" s="150">
        <v>3</v>
      </c>
      <c r="F459" s="136" t="s">
        <v>189</v>
      </c>
      <c r="G459" s="138">
        <v>50</v>
      </c>
      <c r="H459" s="137"/>
      <c r="I459" s="137">
        <v>1</v>
      </c>
      <c r="J459" s="234"/>
      <c r="K459" s="234"/>
      <c r="L459" s="234"/>
      <c r="M459" s="566">
        <v>27</v>
      </c>
      <c r="N459" s="566">
        <v>4</v>
      </c>
      <c r="O459" s="566"/>
      <c r="P459" s="566">
        <v>0</v>
      </c>
      <c r="Q459" s="566">
        <v>0</v>
      </c>
      <c r="R459" s="566"/>
      <c r="S459" s="566"/>
      <c r="T459" s="566"/>
      <c r="U459" s="566"/>
      <c r="V459" s="566"/>
      <c r="W459" s="566"/>
      <c r="X459" s="566"/>
      <c r="Y459" s="566"/>
      <c r="Z459" s="566">
        <v>0</v>
      </c>
      <c r="AA459" s="566"/>
      <c r="AB459" s="566">
        <v>7</v>
      </c>
      <c r="AC459" s="566"/>
      <c r="AD459" s="566">
        <v>0</v>
      </c>
      <c r="AE459" s="566"/>
      <c r="AF459" s="566">
        <v>0</v>
      </c>
      <c r="AG459" s="566"/>
      <c r="AH459" s="566">
        <v>0</v>
      </c>
      <c r="AI459" s="566"/>
      <c r="AJ459" s="566">
        <v>0</v>
      </c>
      <c r="AK459" s="566"/>
      <c r="AL459" s="566">
        <v>0</v>
      </c>
      <c r="AM459" s="566"/>
      <c r="AN459" s="566">
        <v>1</v>
      </c>
      <c r="AO459" s="583"/>
      <c r="AP459"/>
      <c r="AQ459"/>
      <c r="AR459"/>
      <c r="AS459"/>
      <c r="AT459"/>
    </row>
    <row r="460" spans="1:46" ht="15.75" x14ac:dyDescent="0.25">
      <c r="A460" s="135">
        <v>42851</v>
      </c>
      <c r="B460" s="136" t="s">
        <v>150</v>
      </c>
      <c r="C460" s="136" t="s">
        <v>148</v>
      </c>
      <c r="D460" s="136" t="s">
        <v>145</v>
      </c>
      <c r="E460" s="150">
        <v>3</v>
      </c>
      <c r="F460" s="136" t="s">
        <v>158</v>
      </c>
      <c r="G460" s="138">
        <v>50</v>
      </c>
      <c r="H460" s="137"/>
      <c r="I460" s="137">
        <v>1</v>
      </c>
      <c r="J460" s="234"/>
      <c r="K460" s="234"/>
      <c r="L460" s="234"/>
      <c r="M460" s="566">
        <v>33</v>
      </c>
      <c r="N460" s="566">
        <v>6</v>
      </c>
      <c r="O460" s="566"/>
      <c r="P460" s="566">
        <v>2</v>
      </c>
      <c r="Q460" s="566">
        <v>0</v>
      </c>
      <c r="R460" s="566">
        <v>0</v>
      </c>
      <c r="S460" s="566">
        <v>0</v>
      </c>
      <c r="T460" s="566">
        <v>0</v>
      </c>
      <c r="U460" s="566"/>
      <c r="V460" s="566"/>
      <c r="W460" s="566"/>
      <c r="X460" s="566"/>
      <c r="Y460" s="566"/>
      <c r="Z460" s="566">
        <v>0</v>
      </c>
      <c r="AA460" s="566"/>
      <c r="AB460" s="566">
        <v>0</v>
      </c>
      <c r="AC460" s="566"/>
      <c r="AD460" s="566">
        <v>0</v>
      </c>
      <c r="AE460" s="566"/>
      <c r="AF460" s="566">
        <v>0</v>
      </c>
      <c r="AG460" s="566"/>
      <c r="AH460" s="566">
        <v>0</v>
      </c>
      <c r="AI460" s="566"/>
      <c r="AJ460" s="566">
        <v>0</v>
      </c>
      <c r="AK460" s="566"/>
      <c r="AL460" s="566">
        <v>0</v>
      </c>
      <c r="AM460" s="566"/>
      <c r="AN460" s="566">
        <v>0</v>
      </c>
      <c r="AO460" s="583"/>
      <c r="AP460"/>
      <c r="AQ460"/>
      <c r="AR460"/>
      <c r="AS460"/>
      <c r="AT460"/>
    </row>
    <row r="461" spans="1:46" ht="15.75" x14ac:dyDescent="0.25">
      <c r="A461" s="135">
        <v>42851</v>
      </c>
      <c r="B461" s="136" t="s">
        <v>150</v>
      </c>
      <c r="C461" s="136" t="s">
        <v>148</v>
      </c>
      <c r="D461" s="136" t="s">
        <v>145</v>
      </c>
      <c r="E461" s="150">
        <v>3</v>
      </c>
      <c r="F461" s="136" t="s">
        <v>211</v>
      </c>
      <c r="G461" s="138">
        <v>50</v>
      </c>
      <c r="H461" s="137"/>
      <c r="I461" s="137">
        <v>1</v>
      </c>
      <c r="J461" s="234"/>
      <c r="K461" s="234"/>
      <c r="L461" s="234"/>
      <c r="M461" s="566">
        <v>27</v>
      </c>
      <c r="N461" s="566">
        <v>27</v>
      </c>
      <c r="O461" s="566"/>
      <c r="P461" s="566">
        <v>0</v>
      </c>
      <c r="Q461" s="566"/>
      <c r="R461" s="566"/>
      <c r="S461" s="566"/>
      <c r="T461" s="566"/>
      <c r="U461" s="566"/>
      <c r="V461" s="566"/>
      <c r="W461" s="566"/>
      <c r="X461" s="566"/>
      <c r="Y461" s="566"/>
      <c r="Z461" s="566">
        <v>0</v>
      </c>
      <c r="AA461" s="566"/>
      <c r="AB461" s="566">
        <v>2</v>
      </c>
      <c r="AC461" s="566"/>
      <c r="AD461" s="566">
        <v>0</v>
      </c>
      <c r="AE461" s="566"/>
      <c r="AF461" s="566">
        <v>0</v>
      </c>
      <c r="AG461" s="566"/>
      <c r="AH461" s="566">
        <v>0</v>
      </c>
      <c r="AI461" s="566"/>
      <c r="AJ461" s="566">
        <v>0</v>
      </c>
      <c r="AK461" s="566"/>
      <c r="AL461" s="566">
        <v>0</v>
      </c>
      <c r="AM461" s="566"/>
      <c r="AN461" s="566">
        <v>0</v>
      </c>
      <c r="AO461" s="583"/>
      <c r="AP461"/>
      <c r="AQ461"/>
      <c r="AR461"/>
      <c r="AS461"/>
      <c r="AT461"/>
    </row>
    <row r="462" spans="1:46" ht="15.75" x14ac:dyDescent="0.25">
      <c r="A462" s="135">
        <v>42851</v>
      </c>
      <c r="B462" s="136" t="s">
        <v>150</v>
      </c>
      <c r="C462" s="136" t="s">
        <v>148</v>
      </c>
      <c r="D462" s="136" t="s">
        <v>145</v>
      </c>
      <c r="E462" s="150">
        <v>3</v>
      </c>
      <c r="F462" s="136" t="s">
        <v>191</v>
      </c>
      <c r="G462" s="138">
        <v>50</v>
      </c>
      <c r="H462" s="137"/>
      <c r="I462" s="137">
        <v>1</v>
      </c>
      <c r="J462" s="234"/>
      <c r="K462" s="234"/>
      <c r="L462" s="234"/>
      <c r="M462" s="566">
        <v>45</v>
      </c>
      <c r="N462" s="566">
        <v>14</v>
      </c>
      <c r="O462" s="566"/>
      <c r="P462" s="566">
        <v>0</v>
      </c>
      <c r="Q462" s="566">
        <v>0</v>
      </c>
      <c r="R462" s="566">
        <v>0</v>
      </c>
      <c r="S462" s="566">
        <v>0</v>
      </c>
      <c r="T462" s="566">
        <v>0</v>
      </c>
      <c r="U462" s="566"/>
      <c r="V462" s="566"/>
      <c r="W462" s="566"/>
      <c r="X462" s="566"/>
      <c r="Y462" s="566"/>
      <c r="Z462" s="566">
        <v>0</v>
      </c>
      <c r="AA462" s="566"/>
      <c r="AB462" s="566">
        <v>32</v>
      </c>
      <c r="AC462" s="566"/>
      <c r="AD462" s="566">
        <v>0</v>
      </c>
      <c r="AE462" s="566"/>
      <c r="AF462" s="566">
        <v>0</v>
      </c>
      <c r="AG462" s="566"/>
      <c r="AH462" s="566">
        <v>1</v>
      </c>
      <c r="AI462" s="566"/>
      <c r="AJ462" s="566">
        <v>0</v>
      </c>
      <c r="AK462" s="566"/>
      <c r="AL462" s="566">
        <v>0</v>
      </c>
      <c r="AM462" s="566"/>
      <c r="AN462" s="566">
        <v>3</v>
      </c>
      <c r="AO462" s="583"/>
      <c r="AP462"/>
      <c r="AQ462"/>
      <c r="AR462"/>
      <c r="AS462"/>
      <c r="AT462"/>
    </row>
    <row r="463" spans="1:46" ht="15.75" x14ac:dyDescent="0.25">
      <c r="A463" s="135">
        <v>42851</v>
      </c>
      <c r="B463" s="136" t="s">
        <v>150</v>
      </c>
      <c r="C463" s="136" t="s">
        <v>148</v>
      </c>
      <c r="D463" s="136" t="s">
        <v>145</v>
      </c>
      <c r="E463" s="150">
        <v>3</v>
      </c>
      <c r="F463" s="136" t="s">
        <v>161</v>
      </c>
      <c r="G463" s="138">
        <v>50</v>
      </c>
      <c r="H463" s="137"/>
      <c r="I463" s="137">
        <v>1</v>
      </c>
      <c r="J463" s="234"/>
      <c r="K463" s="234"/>
      <c r="L463" s="234"/>
      <c r="M463" s="566">
        <v>59</v>
      </c>
      <c r="N463" s="566">
        <v>5</v>
      </c>
      <c r="O463" s="566"/>
      <c r="P463" s="566">
        <v>0</v>
      </c>
      <c r="Q463" s="566">
        <v>0</v>
      </c>
      <c r="R463" s="566">
        <v>0</v>
      </c>
      <c r="S463" s="566">
        <v>0</v>
      </c>
      <c r="T463" s="566">
        <v>0</v>
      </c>
      <c r="U463" s="566"/>
      <c r="V463" s="566"/>
      <c r="W463" s="566"/>
      <c r="X463" s="566"/>
      <c r="Y463" s="566"/>
      <c r="Z463" s="566">
        <v>0</v>
      </c>
      <c r="AA463" s="566"/>
      <c r="AB463" s="566">
        <v>4</v>
      </c>
      <c r="AC463" s="566"/>
      <c r="AD463" s="566">
        <v>0</v>
      </c>
      <c r="AE463" s="566"/>
      <c r="AF463" s="566">
        <v>0</v>
      </c>
      <c r="AG463" s="566"/>
      <c r="AH463" s="566">
        <v>0</v>
      </c>
      <c r="AI463" s="566"/>
      <c r="AJ463" s="566">
        <v>0</v>
      </c>
      <c r="AK463" s="566"/>
      <c r="AL463" s="566">
        <v>0</v>
      </c>
      <c r="AM463" s="566"/>
      <c r="AN463" s="566">
        <v>2</v>
      </c>
      <c r="AO463" s="583"/>
      <c r="AP463"/>
      <c r="AQ463"/>
      <c r="AR463"/>
      <c r="AS463"/>
      <c r="AT463"/>
    </row>
    <row r="464" spans="1:46" ht="15.75" x14ac:dyDescent="0.25">
      <c r="A464" s="135">
        <v>42851</v>
      </c>
      <c r="B464" s="136" t="s">
        <v>150</v>
      </c>
      <c r="C464" s="136" t="s">
        <v>148</v>
      </c>
      <c r="D464" s="136" t="s">
        <v>145</v>
      </c>
      <c r="E464" s="150">
        <v>3</v>
      </c>
      <c r="F464" s="136" t="s">
        <v>212</v>
      </c>
      <c r="G464" s="138">
        <v>50</v>
      </c>
      <c r="H464" s="137"/>
      <c r="I464" s="137">
        <v>1</v>
      </c>
      <c r="J464" s="234"/>
      <c r="K464" s="234"/>
      <c r="L464" s="234"/>
      <c r="M464" s="566">
        <v>34</v>
      </c>
      <c r="N464" s="566">
        <v>2</v>
      </c>
      <c r="O464" s="566"/>
      <c r="P464" s="566">
        <v>0</v>
      </c>
      <c r="Q464" s="566">
        <v>0</v>
      </c>
      <c r="R464" s="566">
        <v>0</v>
      </c>
      <c r="S464" s="566">
        <v>0</v>
      </c>
      <c r="T464" s="566"/>
      <c r="U464" s="566"/>
      <c r="V464" s="566"/>
      <c r="W464" s="566"/>
      <c r="X464" s="566"/>
      <c r="Y464" s="566"/>
      <c r="Z464" s="566">
        <v>0</v>
      </c>
      <c r="AA464" s="566"/>
      <c r="AB464" s="566">
        <v>9</v>
      </c>
      <c r="AC464" s="566"/>
      <c r="AD464" s="566">
        <v>0</v>
      </c>
      <c r="AE464" s="566"/>
      <c r="AF464" s="566">
        <v>1</v>
      </c>
      <c r="AG464" s="566"/>
      <c r="AH464" s="566">
        <v>0</v>
      </c>
      <c r="AI464" s="566"/>
      <c r="AJ464" s="566">
        <v>0</v>
      </c>
      <c r="AK464" s="566"/>
      <c r="AL464" s="566">
        <v>0</v>
      </c>
      <c r="AM464" s="566"/>
      <c r="AN464" s="566">
        <v>0</v>
      </c>
      <c r="AO464" s="583"/>
      <c r="AP464"/>
      <c r="AQ464"/>
      <c r="AR464"/>
      <c r="AS464"/>
      <c r="AT464"/>
    </row>
    <row r="465" spans="1:46" ht="15.75" x14ac:dyDescent="0.25">
      <c r="A465" s="135">
        <v>42851</v>
      </c>
      <c r="B465" s="136" t="s">
        <v>150</v>
      </c>
      <c r="C465" s="136" t="s">
        <v>148</v>
      </c>
      <c r="D465" s="136" t="s">
        <v>145</v>
      </c>
      <c r="E465" s="150">
        <v>3</v>
      </c>
      <c r="F465" s="136" t="s">
        <v>193</v>
      </c>
      <c r="G465" s="138">
        <v>50</v>
      </c>
      <c r="H465" s="137"/>
      <c r="I465" s="137">
        <v>1</v>
      </c>
      <c r="J465" s="234"/>
      <c r="K465" s="234"/>
      <c r="L465" s="234"/>
      <c r="M465" s="566">
        <v>5</v>
      </c>
      <c r="N465" s="566">
        <v>8</v>
      </c>
      <c r="O465" s="566">
        <v>5</v>
      </c>
      <c r="P465" s="566"/>
      <c r="Q465" s="566"/>
      <c r="R465" s="566"/>
      <c r="S465" s="566"/>
      <c r="T465" s="566"/>
      <c r="U465" s="566"/>
      <c r="V465" s="566"/>
      <c r="W465" s="566"/>
      <c r="X465" s="566"/>
      <c r="Y465" s="566"/>
      <c r="Z465" s="566">
        <v>0</v>
      </c>
      <c r="AA465" s="566"/>
      <c r="AB465" s="566">
        <v>0</v>
      </c>
      <c r="AC465" s="566"/>
      <c r="AD465" s="566">
        <v>0</v>
      </c>
      <c r="AE465" s="566"/>
      <c r="AF465" s="566">
        <v>0</v>
      </c>
      <c r="AG465" s="566"/>
      <c r="AH465" s="566">
        <v>0</v>
      </c>
      <c r="AI465" s="566"/>
      <c r="AJ465" s="566">
        <v>0</v>
      </c>
      <c r="AK465" s="566"/>
      <c r="AL465" s="566">
        <v>0</v>
      </c>
      <c r="AM465" s="566"/>
      <c r="AN465" s="566">
        <v>2</v>
      </c>
      <c r="AO465" s="583"/>
      <c r="AP465"/>
      <c r="AQ465"/>
      <c r="AR465"/>
      <c r="AS465"/>
      <c r="AT465"/>
    </row>
    <row r="466" spans="1:46" ht="15.75" x14ac:dyDescent="0.25">
      <c r="A466" s="135">
        <v>42851</v>
      </c>
      <c r="B466" s="136" t="s">
        <v>150</v>
      </c>
      <c r="C466" s="136" t="s">
        <v>148</v>
      </c>
      <c r="D466" s="136" t="s">
        <v>145</v>
      </c>
      <c r="E466" s="150">
        <v>3</v>
      </c>
      <c r="F466" s="137" t="s">
        <v>173</v>
      </c>
      <c r="G466" s="138">
        <v>50</v>
      </c>
      <c r="H466" s="137"/>
      <c r="I466" s="137">
        <v>1</v>
      </c>
      <c r="J466" s="234"/>
      <c r="K466" s="234"/>
      <c r="L466" s="234"/>
      <c r="M466" s="566">
        <v>71</v>
      </c>
      <c r="N466" s="566">
        <v>21</v>
      </c>
      <c r="O466" s="566"/>
      <c r="P466" s="566">
        <v>0</v>
      </c>
      <c r="Q466" s="566">
        <v>0</v>
      </c>
      <c r="R466" s="566">
        <v>0</v>
      </c>
      <c r="S466" s="566">
        <v>0</v>
      </c>
      <c r="T466" s="566">
        <v>0</v>
      </c>
      <c r="U466" s="566">
        <v>0</v>
      </c>
      <c r="V466" s="566">
        <v>0</v>
      </c>
      <c r="W466" s="566">
        <v>0</v>
      </c>
      <c r="X466" s="566">
        <v>0</v>
      </c>
      <c r="Y466" s="566"/>
      <c r="Z466" s="566">
        <v>0</v>
      </c>
      <c r="AA466" s="566"/>
      <c r="AB466" s="566">
        <v>24</v>
      </c>
      <c r="AC466" s="566"/>
      <c r="AD466" s="566">
        <v>0</v>
      </c>
      <c r="AE466" s="566"/>
      <c r="AF466" s="566">
        <v>1</v>
      </c>
      <c r="AG466" s="566"/>
      <c r="AH466" s="566">
        <v>0</v>
      </c>
      <c r="AI466" s="566"/>
      <c r="AJ466" s="566">
        <v>0</v>
      </c>
      <c r="AK466" s="566"/>
      <c r="AL466" s="566">
        <v>0</v>
      </c>
      <c r="AM466" s="566"/>
      <c r="AN466" s="566">
        <v>1</v>
      </c>
      <c r="AO466" s="583"/>
      <c r="AP466"/>
      <c r="AQ466"/>
      <c r="AR466"/>
      <c r="AS466"/>
      <c r="AT466"/>
    </row>
    <row r="467" spans="1:46" ht="15.75" x14ac:dyDescent="0.25">
      <c r="A467" s="135">
        <v>42851</v>
      </c>
      <c r="B467" s="136" t="s">
        <v>150</v>
      </c>
      <c r="C467" s="136" t="s">
        <v>148</v>
      </c>
      <c r="D467" s="136" t="s">
        <v>145</v>
      </c>
      <c r="E467" s="150">
        <v>3</v>
      </c>
      <c r="F467" s="137" t="s">
        <v>213</v>
      </c>
      <c r="G467" s="138">
        <v>50</v>
      </c>
      <c r="H467" s="137"/>
      <c r="I467" s="137">
        <v>1</v>
      </c>
      <c r="J467" s="234"/>
      <c r="K467" s="234"/>
      <c r="L467" s="234"/>
      <c r="M467" s="566">
        <v>56</v>
      </c>
      <c r="N467" s="566">
        <v>67</v>
      </c>
      <c r="O467" s="566"/>
      <c r="P467" s="566">
        <v>0</v>
      </c>
      <c r="Q467" s="566">
        <v>0</v>
      </c>
      <c r="R467" s="566">
        <v>0</v>
      </c>
      <c r="S467" s="566">
        <v>0</v>
      </c>
      <c r="T467" s="566">
        <v>0</v>
      </c>
      <c r="U467" s="566">
        <v>0</v>
      </c>
      <c r="V467" s="566"/>
      <c r="W467" s="566"/>
      <c r="X467" s="566"/>
      <c r="Y467" s="566"/>
      <c r="Z467" s="566">
        <v>0</v>
      </c>
      <c r="AA467" s="566"/>
      <c r="AB467" s="566">
        <v>1</v>
      </c>
      <c r="AC467" s="566"/>
      <c r="AD467" s="566">
        <v>0</v>
      </c>
      <c r="AE467" s="566"/>
      <c r="AF467" s="566">
        <v>0</v>
      </c>
      <c r="AG467" s="566"/>
      <c r="AH467" s="566">
        <v>0</v>
      </c>
      <c r="AI467" s="566"/>
      <c r="AJ467" s="566">
        <v>0</v>
      </c>
      <c r="AK467" s="566"/>
      <c r="AL467" s="566">
        <v>0</v>
      </c>
      <c r="AM467" s="566"/>
      <c r="AN467" s="566">
        <v>0</v>
      </c>
      <c r="AO467" s="583"/>
      <c r="AP467"/>
      <c r="AQ467"/>
      <c r="AR467"/>
      <c r="AS467"/>
      <c r="AT467"/>
    </row>
    <row r="468" spans="1:46" ht="15.75" x14ac:dyDescent="0.25">
      <c r="A468" s="135">
        <v>42851</v>
      </c>
      <c r="B468" s="136" t="s">
        <v>150</v>
      </c>
      <c r="C468" s="136" t="s">
        <v>148</v>
      </c>
      <c r="D468" s="136" t="s">
        <v>145</v>
      </c>
      <c r="E468" s="150">
        <v>3</v>
      </c>
      <c r="F468" s="137" t="s">
        <v>195</v>
      </c>
      <c r="G468" s="138">
        <v>50</v>
      </c>
      <c r="H468" s="137"/>
      <c r="I468" s="137">
        <v>1</v>
      </c>
      <c r="J468" s="234"/>
      <c r="K468" s="234"/>
      <c r="L468" s="234"/>
      <c r="M468" s="566">
        <v>47</v>
      </c>
      <c r="N468" s="566">
        <v>72</v>
      </c>
      <c r="O468" s="566"/>
      <c r="P468" s="566">
        <v>0</v>
      </c>
      <c r="Q468" s="566">
        <v>0</v>
      </c>
      <c r="R468" s="566">
        <v>0</v>
      </c>
      <c r="S468" s="566">
        <v>0</v>
      </c>
      <c r="T468" s="566">
        <v>0</v>
      </c>
      <c r="U468" s="566">
        <v>0</v>
      </c>
      <c r="V468" s="566"/>
      <c r="W468" s="566"/>
      <c r="X468" s="566"/>
      <c r="Y468" s="566"/>
      <c r="Z468" s="566">
        <v>0</v>
      </c>
      <c r="AA468" s="566"/>
      <c r="AB468" s="566">
        <v>11</v>
      </c>
      <c r="AC468" s="566"/>
      <c r="AD468" s="566">
        <v>0</v>
      </c>
      <c r="AE468" s="566"/>
      <c r="AF468" s="566">
        <v>0</v>
      </c>
      <c r="AG468" s="566"/>
      <c r="AH468" s="566">
        <v>0</v>
      </c>
      <c r="AI468" s="566"/>
      <c r="AJ468" s="566">
        <v>0</v>
      </c>
      <c r="AK468" s="566"/>
      <c r="AL468" s="566">
        <v>0</v>
      </c>
      <c r="AM468" s="566"/>
      <c r="AN468" s="566">
        <v>0</v>
      </c>
      <c r="AO468" s="583"/>
      <c r="AP468"/>
      <c r="AQ468"/>
      <c r="AR468"/>
      <c r="AS468"/>
      <c r="AT468"/>
    </row>
    <row r="469" spans="1:46" ht="15.75" x14ac:dyDescent="0.25">
      <c r="A469" s="135">
        <v>42851</v>
      </c>
      <c r="B469" s="136" t="s">
        <v>150</v>
      </c>
      <c r="C469" s="136" t="s">
        <v>148</v>
      </c>
      <c r="D469" s="136" t="s">
        <v>145</v>
      </c>
      <c r="E469" s="150">
        <v>3</v>
      </c>
      <c r="F469" s="137" t="s">
        <v>167</v>
      </c>
      <c r="G469" s="138">
        <v>50</v>
      </c>
      <c r="H469" s="137"/>
      <c r="I469" s="137">
        <v>1</v>
      </c>
      <c r="J469" s="234"/>
      <c r="K469" s="234"/>
      <c r="L469" s="234"/>
      <c r="M469" s="566">
        <v>14</v>
      </c>
      <c r="N469" s="566">
        <v>14</v>
      </c>
      <c r="O469" s="566">
        <v>14</v>
      </c>
      <c r="P469" s="566">
        <v>0</v>
      </c>
      <c r="Q469" s="566"/>
      <c r="R469" s="566"/>
      <c r="S469" s="566"/>
      <c r="T469" s="566"/>
      <c r="U469" s="566"/>
      <c r="V469" s="566"/>
      <c r="W469" s="566"/>
      <c r="X469" s="566"/>
      <c r="Y469" s="566"/>
      <c r="Z469" s="566">
        <v>0</v>
      </c>
      <c r="AA469" s="566"/>
      <c r="AB469" s="566">
        <v>1</v>
      </c>
      <c r="AC469" s="566"/>
      <c r="AD469" s="566">
        <v>1</v>
      </c>
      <c r="AE469" s="566"/>
      <c r="AF469" s="566">
        <v>0</v>
      </c>
      <c r="AG469" s="566"/>
      <c r="AH469" s="566">
        <v>0</v>
      </c>
      <c r="AI469" s="566"/>
      <c r="AJ469" s="566">
        <v>0</v>
      </c>
      <c r="AK469" s="566"/>
      <c r="AL469" s="566">
        <v>0</v>
      </c>
      <c r="AM469" s="566"/>
      <c r="AN469" s="566">
        <v>0</v>
      </c>
      <c r="AO469" s="583"/>
      <c r="AP469"/>
      <c r="AQ469"/>
      <c r="AR469"/>
      <c r="AS469"/>
      <c r="AT469"/>
    </row>
    <row r="470" spans="1:46" ht="15.75" x14ac:dyDescent="0.25">
      <c r="A470" s="135">
        <v>42851</v>
      </c>
      <c r="B470" s="136" t="s">
        <v>150</v>
      </c>
      <c r="C470" s="136" t="s">
        <v>148</v>
      </c>
      <c r="D470" s="136" t="s">
        <v>145</v>
      </c>
      <c r="E470" s="150">
        <v>3</v>
      </c>
      <c r="F470" s="137" t="s">
        <v>214</v>
      </c>
      <c r="G470" s="138">
        <v>50</v>
      </c>
      <c r="H470" s="137"/>
      <c r="I470" s="137">
        <v>1</v>
      </c>
      <c r="J470" s="234"/>
      <c r="K470" s="234"/>
      <c r="L470" s="234"/>
      <c r="M470" s="566">
        <v>8</v>
      </c>
      <c r="N470" s="566">
        <v>63</v>
      </c>
      <c r="O470" s="566">
        <v>8</v>
      </c>
      <c r="P470" s="566"/>
      <c r="Q470" s="566"/>
      <c r="R470" s="566"/>
      <c r="S470" s="566"/>
      <c r="T470" s="566"/>
      <c r="U470" s="566"/>
      <c r="V470" s="566"/>
      <c r="W470" s="566"/>
      <c r="X470" s="566"/>
      <c r="Y470" s="566"/>
      <c r="Z470" s="566">
        <v>0</v>
      </c>
      <c r="AA470" s="566"/>
      <c r="AB470" s="566">
        <v>8</v>
      </c>
      <c r="AC470" s="566"/>
      <c r="AD470" s="566">
        <v>1</v>
      </c>
      <c r="AE470" s="566"/>
      <c r="AF470" s="566">
        <v>0</v>
      </c>
      <c r="AG470" s="566"/>
      <c r="AH470" s="566">
        <v>0</v>
      </c>
      <c r="AI470" s="566"/>
      <c r="AJ470" s="566">
        <v>0</v>
      </c>
      <c r="AK470" s="566"/>
      <c r="AL470" s="566">
        <v>0</v>
      </c>
      <c r="AM470" s="566"/>
      <c r="AN470" s="566">
        <v>4</v>
      </c>
      <c r="AO470" s="583"/>
      <c r="AP470"/>
      <c r="AQ470"/>
      <c r="AR470"/>
      <c r="AS470"/>
      <c r="AT470"/>
    </row>
    <row r="471" spans="1:46" ht="15.75" x14ac:dyDescent="0.25">
      <c r="A471" s="135">
        <v>42851</v>
      </c>
      <c r="B471" s="136" t="s">
        <v>150</v>
      </c>
      <c r="C471" s="136" t="s">
        <v>148</v>
      </c>
      <c r="D471" s="136" t="s">
        <v>145</v>
      </c>
      <c r="E471" s="150">
        <v>3</v>
      </c>
      <c r="F471" s="137" t="s">
        <v>197</v>
      </c>
      <c r="G471" s="138">
        <v>50</v>
      </c>
      <c r="H471" s="137"/>
      <c r="I471" s="137">
        <v>1</v>
      </c>
      <c r="J471" s="234"/>
      <c r="K471" s="234"/>
      <c r="L471" s="234"/>
      <c r="M471" s="566">
        <v>2</v>
      </c>
      <c r="N471" s="566">
        <v>23</v>
      </c>
      <c r="O471" s="566">
        <v>2</v>
      </c>
      <c r="P471" s="566">
        <v>1</v>
      </c>
      <c r="Q471" s="566"/>
      <c r="R471" s="566">
        <v>0</v>
      </c>
      <c r="S471" s="566">
        <v>0</v>
      </c>
      <c r="T471" s="566">
        <v>0</v>
      </c>
      <c r="U471" s="566">
        <v>0</v>
      </c>
      <c r="V471" s="566">
        <v>0</v>
      </c>
      <c r="W471" s="566">
        <v>0</v>
      </c>
      <c r="X471" s="566">
        <v>0</v>
      </c>
      <c r="Y471" s="566">
        <v>0</v>
      </c>
      <c r="Z471" s="566">
        <v>0</v>
      </c>
      <c r="AA471" s="566"/>
      <c r="AB471" s="566">
        <v>0</v>
      </c>
      <c r="AC471" s="566"/>
      <c r="AD471" s="566">
        <v>0</v>
      </c>
      <c r="AE471" s="566"/>
      <c r="AF471" s="566">
        <v>0</v>
      </c>
      <c r="AG471" s="566"/>
      <c r="AH471" s="566">
        <v>0</v>
      </c>
      <c r="AI471" s="566"/>
      <c r="AJ471" s="566">
        <v>0</v>
      </c>
      <c r="AK471" s="566"/>
      <c r="AL471" s="566">
        <v>0</v>
      </c>
      <c r="AM471" s="566"/>
      <c r="AN471" s="566">
        <v>0</v>
      </c>
      <c r="AO471" s="583"/>
      <c r="AP471"/>
      <c r="AQ471"/>
      <c r="AR471"/>
      <c r="AS471"/>
      <c r="AT471"/>
    </row>
    <row r="472" spans="1:46" ht="15.75" x14ac:dyDescent="0.25">
      <c r="A472" s="135">
        <v>42851</v>
      </c>
      <c r="B472" s="136" t="s">
        <v>150</v>
      </c>
      <c r="C472" s="136" t="s">
        <v>148</v>
      </c>
      <c r="D472" s="136" t="s">
        <v>145</v>
      </c>
      <c r="E472" s="150">
        <v>3</v>
      </c>
      <c r="F472" s="137" t="s">
        <v>170</v>
      </c>
      <c r="G472" s="138">
        <v>50</v>
      </c>
      <c r="H472" s="137"/>
      <c r="I472" s="137">
        <v>1</v>
      </c>
      <c r="J472" s="234"/>
      <c r="K472" s="234"/>
      <c r="L472" s="234"/>
      <c r="M472" s="566">
        <v>54</v>
      </c>
      <c r="N472" s="566">
        <v>50</v>
      </c>
      <c r="O472" s="566"/>
      <c r="P472" s="566">
        <v>0</v>
      </c>
      <c r="Q472" s="566">
        <v>0</v>
      </c>
      <c r="R472" s="566">
        <v>0</v>
      </c>
      <c r="S472" s="566">
        <v>0</v>
      </c>
      <c r="T472" s="566">
        <v>0</v>
      </c>
      <c r="U472" s="566">
        <v>0</v>
      </c>
      <c r="V472" s="566"/>
      <c r="W472" s="566"/>
      <c r="X472" s="566"/>
      <c r="Y472" s="566"/>
      <c r="Z472" s="566">
        <v>0</v>
      </c>
      <c r="AA472" s="566"/>
      <c r="AB472" s="566">
        <v>36</v>
      </c>
      <c r="AC472" s="566"/>
      <c r="AD472" s="566">
        <v>1</v>
      </c>
      <c r="AE472" s="566"/>
      <c r="AF472" s="566">
        <v>0</v>
      </c>
      <c r="AG472" s="566"/>
      <c r="AH472" s="566">
        <v>0</v>
      </c>
      <c r="AI472" s="566"/>
      <c r="AJ472" s="566">
        <v>0</v>
      </c>
      <c r="AK472" s="566"/>
      <c r="AL472" s="566">
        <v>0</v>
      </c>
      <c r="AM472" s="566"/>
      <c r="AN472" s="566">
        <v>6</v>
      </c>
      <c r="AO472" s="583"/>
      <c r="AP472"/>
      <c r="AQ472"/>
      <c r="AR472"/>
      <c r="AS472"/>
      <c r="AT472"/>
    </row>
    <row r="473" spans="1:46" ht="15.75" x14ac:dyDescent="0.25">
      <c r="A473" s="135">
        <v>42851</v>
      </c>
      <c r="B473" s="136" t="s">
        <v>150</v>
      </c>
      <c r="C473" s="136" t="s">
        <v>148</v>
      </c>
      <c r="D473" s="136" t="s">
        <v>145</v>
      </c>
      <c r="E473" s="150">
        <v>3</v>
      </c>
      <c r="F473" s="137" t="s">
        <v>215</v>
      </c>
      <c r="G473" s="138">
        <v>50</v>
      </c>
      <c r="H473" s="137"/>
      <c r="I473" s="137">
        <v>1</v>
      </c>
      <c r="J473" s="234"/>
      <c r="K473" s="234"/>
      <c r="L473" s="234"/>
      <c r="M473" s="566">
        <v>29</v>
      </c>
      <c r="N473" s="566">
        <v>2</v>
      </c>
      <c r="O473" s="566"/>
      <c r="P473" s="566">
        <v>0</v>
      </c>
      <c r="Q473" s="566">
        <v>0</v>
      </c>
      <c r="R473" s="566"/>
      <c r="S473" s="566"/>
      <c r="T473" s="566"/>
      <c r="U473" s="566"/>
      <c r="V473" s="566"/>
      <c r="W473" s="566"/>
      <c r="X473" s="566"/>
      <c r="Y473" s="566"/>
      <c r="Z473" s="566">
        <v>0</v>
      </c>
      <c r="AA473" s="566"/>
      <c r="AB473" s="566">
        <v>8</v>
      </c>
      <c r="AC473" s="566"/>
      <c r="AD473" s="566">
        <v>0</v>
      </c>
      <c r="AE473" s="566"/>
      <c r="AF473" s="566">
        <v>0</v>
      </c>
      <c r="AG473" s="566"/>
      <c r="AH473" s="566">
        <v>0</v>
      </c>
      <c r="AI473" s="566"/>
      <c r="AJ473" s="566">
        <v>0</v>
      </c>
      <c r="AK473" s="566"/>
      <c r="AL473" s="566">
        <v>0</v>
      </c>
      <c r="AM473" s="566"/>
      <c r="AN473" s="566">
        <v>0</v>
      </c>
      <c r="AO473" s="583"/>
      <c r="AP473"/>
      <c r="AQ473"/>
      <c r="AR473"/>
      <c r="AS473"/>
      <c r="AT473"/>
    </row>
    <row r="474" spans="1:46" ht="15.75" x14ac:dyDescent="0.25">
      <c r="A474" s="135">
        <v>42851</v>
      </c>
      <c r="B474" s="136" t="s">
        <v>150</v>
      </c>
      <c r="C474" s="136" t="s">
        <v>148</v>
      </c>
      <c r="D474" s="136" t="s">
        <v>145</v>
      </c>
      <c r="E474" s="150">
        <v>3</v>
      </c>
      <c r="F474" s="137" t="s">
        <v>199</v>
      </c>
      <c r="G474" s="138">
        <v>50</v>
      </c>
      <c r="H474" s="137"/>
      <c r="I474" s="137">
        <v>1</v>
      </c>
      <c r="J474" s="234"/>
      <c r="K474" s="234"/>
      <c r="L474" s="234"/>
      <c r="M474" s="566">
        <v>11</v>
      </c>
      <c r="N474" s="566">
        <v>36</v>
      </c>
      <c r="O474" s="566">
        <v>11</v>
      </c>
      <c r="P474" s="566">
        <v>0</v>
      </c>
      <c r="Q474" s="566">
        <v>0</v>
      </c>
      <c r="R474" s="566">
        <v>0</v>
      </c>
      <c r="S474" s="566">
        <v>0</v>
      </c>
      <c r="T474" s="566">
        <v>0</v>
      </c>
      <c r="U474" s="566">
        <v>0</v>
      </c>
      <c r="V474" s="566">
        <v>0</v>
      </c>
      <c r="W474" s="566">
        <v>0</v>
      </c>
      <c r="X474" s="566">
        <v>0</v>
      </c>
      <c r="Y474" s="566">
        <v>0</v>
      </c>
      <c r="Z474" s="566">
        <v>0</v>
      </c>
      <c r="AA474" s="566"/>
      <c r="AB474" s="566">
        <v>0</v>
      </c>
      <c r="AC474" s="566"/>
      <c r="AD474" s="566">
        <v>0</v>
      </c>
      <c r="AE474" s="566"/>
      <c r="AF474" s="566">
        <v>0</v>
      </c>
      <c r="AG474" s="566"/>
      <c r="AH474" s="566">
        <v>0</v>
      </c>
      <c r="AI474" s="566"/>
      <c r="AJ474" s="566">
        <v>0</v>
      </c>
      <c r="AK474" s="566"/>
      <c r="AL474" s="566">
        <v>0</v>
      </c>
      <c r="AM474" s="566"/>
      <c r="AN474" s="566">
        <v>2</v>
      </c>
      <c r="AO474" s="583"/>
      <c r="AP474"/>
      <c r="AQ474"/>
      <c r="AR474"/>
      <c r="AS474"/>
      <c r="AT474"/>
    </row>
    <row r="475" spans="1:46" ht="15.75" x14ac:dyDescent="0.25">
      <c r="A475" s="135">
        <v>42851</v>
      </c>
      <c r="B475" s="136" t="s">
        <v>150</v>
      </c>
      <c r="C475" s="136" t="s">
        <v>148</v>
      </c>
      <c r="D475" s="136" t="s">
        <v>146</v>
      </c>
      <c r="E475" s="150">
        <v>3</v>
      </c>
      <c r="F475" s="137" t="s">
        <v>209</v>
      </c>
      <c r="G475" s="138">
        <v>50</v>
      </c>
      <c r="H475" s="137"/>
      <c r="I475" s="137">
        <v>1</v>
      </c>
      <c r="J475" s="234"/>
      <c r="K475" s="234"/>
      <c r="L475" s="234"/>
      <c r="M475" s="566">
        <v>3</v>
      </c>
      <c r="N475" s="566">
        <v>33</v>
      </c>
      <c r="O475" s="566">
        <v>3</v>
      </c>
      <c r="P475" s="566"/>
      <c r="Q475" s="566"/>
      <c r="R475" s="566"/>
      <c r="S475" s="566"/>
      <c r="T475" s="566"/>
      <c r="U475" s="566"/>
      <c r="V475" s="566"/>
      <c r="W475" s="566"/>
      <c r="X475" s="566"/>
      <c r="Y475" s="566"/>
      <c r="Z475" s="566">
        <v>0</v>
      </c>
      <c r="AA475" s="566"/>
      <c r="AB475" s="566">
        <v>0</v>
      </c>
      <c r="AC475" s="566"/>
      <c r="AD475" s="566">
        <v>0</v>
      </c>
      <c r="AE475" s="566"/>
      <c r="AF475" s="566">
        <v>0</v>
      </c>
      <c r="AG475" s="566"/>
      <c r="AH475" s="566">
        <v>0</v>
      </c>
      <c r="AI475" s="566"/>
      <c r="AJ475" s="566">
        <v>0</v>
      </c>
      <c r="AK475" s="566"/>
      <c r="AL475" s="566">
        <v>0</v>
      </c>
      <c r="AM475" s="566"/>
      <c r="AN475" s="566">
        <v>0</v>
      </c>
      <c r="AO475" s="583"/>
      <c r="AP475"/>
      <c r="AQ475"/>
      <c r="AR475"/>
      <c r="AS475"/>
      <c r="AT475"/>
    </row>
    <row r="476" spans="1:46" s="472" customFormat="1" ht="15.75" x14ac:dyDescent="0.25">
      <c r="A476" s="468">
        <v>42851</v>
      </c>
      <c r="B476" s="524" t="s">
        <v>150</v>
      </c>
      <c r="C476" s="524" t="s">
        <v>148</v>
      </c>
      <c r="D476" s="524" t="s">
        <v>146</v>
      </c>
      <c r="E476" s="525">
        <v>3</v>
      </c>
      <c r="F476" s="470" t="s">
        <v>187</v>
      </c>
      <c r="G476" s="526">
        <v>50</v>
      </c>
      <c r="H476" s="470"/>
      <c r="I476" s="470">
        <v>1</v>
      </c>
      <c r="J476" s="469"/>
      <c r="K476" s="469"/>
      <c r="L476" s="469"/>
      <c r="M476" s="570">
        <v>0</v>
      </c>
      <c r="N476" s="570">
        <v>18</v>
      </c>
      <c r="O476" s="570">
        <v>0</v>
      </c>
      <c r="P476" s="570"/>
      <c r="Q476" s="570"/>
      <c r="R476" s="570"/>
      <c r="S476" s="570"/>
      <c r="T476" s="570"/>
      <c r="U476" s="570"/>
      <c r="V476" s="570"/>
      <c r="W476" s="570"/>
      <c r="X476" s="570"/>
      <c r="Y476" s="570"/>
      <c r="Z476" s="570"/>
      <c r="AA476" s="570"/>
      <c r="AB476" s="570"/>
      <c r="AC476" s="570"/>
      <c r="AD476" s="570"/>
      <c r="AE476" s="570"/>
      <c r="AF476" s="570"/>
      <c r="AG476" s="570"/>
      <c r="AH476" s="570"/>
      <c r="AI476" s="570"/>
      <c r="AJ476" s="570"/>
      <c r="AK476" s="570"/>
      <c r="AL476" s="570"/>
      <c r="AM476" s="570"/>
      <c r="AN476" s="570"/>
      <c r="AO476" s="587"/>
    </row>
    <row r="477" spans="1:46" ht="15.75" x14ac:dyDescent="0.25">
      <c r="A477" s="135">
        <v>42851</v>
      </c>
      <c r="B477" s="136" t="s">
        <v>150</v>
      </c>
      <c r="C477" s="136" t="s">
        <v>148</v>
      </c>
      <c r="D477" s="136" t="s">
        <v>146</v>
      </c>
      <c r="E477" s="150">
        <v>3</v>
      </c>
      <c r="F477" s="137" t="s">
        <v>155</v>
      </c>
      <c r="G477" s="138">
        <v>50</v>
      </c>
      <c r="H477" s="137"/>
      <c r="I477" s="137">
        <v>1</v>
      </c>
      <c r="J477" s="234"/>
      <c r="K477" s="234"/>
      <c r="L477" s="234"/>
      <c r="M477" s="566">
        <v>9</v>
      </c>
      <c r="N477" s="566">
        <v>2</v>
      </c>
      <c r="O477" s="566">
        <v>9</v>
      </c>
      <c r="P477" s="566">
        <v>0</v>
      </c>
      <c r="Q477" s="566">
        <v>0</v>
      </c>
      <c r="R477" s="566">
        <v>0</v>
      </c>
      <c r="S477" s="566"/>
      <c r="T477" s="566"/>
      <c r="U477" s="566"/>
      <c r="V477" s="566"/>
      <c r="W477" s="566"/>
      <c r="X477" s="566"/>
      <c r="Y477" s="566"/>
      <c r="Z477" s="566">
        <v>0</v>
      </c>
      <c r="AA477" s="566"/>
      <c r="AB477" s="566">
        <v>0</v>
      </c>
      <c r="AC477" s="566"/>
      <c r="AD477" s="566">
        <v>0</v>
      </c>
      <c r="AE477" s="566"/>
      <c r="AF477" s="566">
        <v>1</v>
      </c>
      <c r="AG477" s="566"/>
      <c r="AH477" s="566">
        <v>0</v>
      </c>
      <c r="AI477" s="566"/>
      <c r="AJ477" s="566">
        <v>0</v>
      </c>
      <c r="AK477" s="566"/>
      <c r="AL477" s="566">
        <v>0</v>
      </c>
      <c r="AM477" s="566">
        <v>0</v>
      </c>
      <c r="AN477" s="566">
        <v>0</v>
      </c>
      <c r="AO477" s="583">
        <v>0</v>
      </c>
      <c r="AP477"/>
      <c r="AQ477"/>
      <c r="AR477"/>
      <c r="AS477"/>
      <c r="AT477"/>
    </row>
    <row r="478" spans="1:46" ht="15.75" x14ac:dyDescent="0.25">
      <c r="A478" s="135">
        <v>42851</v>
      </c>
      <c r="B478" s="136" t="s">
        <v>150</v>
      </c>
      <c r="C478" s="136" t="s">
        <v>148</v>
      </c>
      <c r="D478" s="136" t="s">
        <v>146</v>
      </c>
      <c r="E478" s="150">
        <v>3</v>
      </c>
      <c r="F478" s="137" t="s">
        <v>210</v>
      </c>
      <c r="G478" s="138">
        <v>50</v>
      </c>
      <c r="H478" s="137"/>
      <c r="I478" s="137">
        <v>1</v>
      </c>
      <c r="J478" s="234"/>
      <c r="K478" s="234"/>
      <c r="L478" s="234"/>
      <c r="M478" s="566">
        <v>23</v>
      </c>
      <c r="N478" s="566">
        <v>13</v>
      </c>
      <c r="O478" s="566">
        <v>23</v>
      </c>
      <c r="P478" s="566">
        <v>3.5</v>
      </c>
      <c r="Q478" s="566">
        <v>0</v>
      </c>
      <c r="R478" s="566"/>
      <c r="S478" s="566"/>
      <c r="T478" s="566"/>
      <c r="U478" s="566"/>
      <c r="V478" s="566"/>
      <c r="W478" s="566"/>
      <c r="X478" s="566"/>
      <c r="Y478" s="566"/>
      <c r="Z478" s="566">
        <v>0</v>
      </c>
      <c r="AA478" s="566"/>
      <c r="AB478" s="566">
        <v>0</v>
      </c>
      <c r="AC478" s="566"/>
      <c r="AD478" s="566">
        <v>1</v>
      </c>
      <c r="AE478" s="566"/>
      <c r="AF478" s="566">
        <v>0</v>
      </c>
      <c r="AG478" s="566"/>
      <c r="AH478" s="566">
        <v>1</v>
      </c>
      <c r="AI478" s="566"/>
      <c r="AJ478" s="566">
        <v>0</v>
      </c>
      <c r="AK478" s="566"/>
      <c r="AL478" s="566">
        <v>0</v>
      </c>
      <c r="AM478" s="566"/>
      <c r="AN478" s="566">
        <v>0</v>
      </c>
      <c r="AO478" s="583"/>
      <c r="AP478"/>
      <c r="AQ478"/>
      <c r="AR478"/>
      <c r="AS478"/>
      <c r="AT478"/>
    </row>
    <row r="479" spans="1:46" ht="15.75" x14ac:dyDescent="0.25">
      <c r="A479" s="135">
        <v>42851</v>
      </c>
      <c r="B479" s="136" t="s">
        <v>150</v>
      </c>
      <c r="C479" s="136" t="s">
        <v>148</v>
      </c>
      <c r="D479" s="136" t="s">
        <v>146</v>
      </c>
      <c r="E479" s="150">
        <v>3</v>
      </c>
      <c r="F479" s="137" t="s">
        <v>189</v>
      </c>
      <c r="G479" s="138">
        <v>50</v>
      </c>
      <c r="H479" s="137"/>
      <c r="I479" s="137">
        <v>1</v>
      </c>
      <c r="J479" s="234"/>
      <c r="K479" s="234"/>
      <c r="L479" s="234"/>
      <c r="M479" s="566">
        <v>9</v>
      </c>
      <c r="N479" s="566">
        <v>12</v>
      </c>
      <c r="O479" s="566">
        <v>9</v>
      </c>
      <c r="P479" s="566">
        <v>0</v>
      </c>
      <c r="Q479" s="566">
        <v>0</v>
      </c>
      <c r="R479" s="566"/>
      <c r="S479" s="566"/>
      <c r="T479" s="566"/>
      <c r="U479" s="566"/>
      <c r="V479" s="566"/>
      <c r="W479" s="566"/>
      <c r="X479" s="566"/>
      <c r="Y479" s="566"/>
      <c r="Z479" s="566">
        <v>0</v>
      </c>
      <c r="AA479" s="566"/>
      <c r="AB479" s="566">
        <v>5</v>
      </c>
      <c r="AC479" s="566"/>
      <c r="AD479" s="566">
        <v>0</v>
      </c>
      <c r="AE479" s="566"/>
      <c r="AF479" s="566">
        <v>0</v>
      </c>
      <c r="AG479" s="566"/>
      <c r="AH479" s="566">
        <v>0</v>
      </c>
      <c r="AI479" s="566"/>
      <c r="AJ479" s="566">
        <v>0</v>
      </c>
      <c r="AK479" s="566"/>
      <c r="AL479" s="566">
        <v>0</v>
      </c>
      <c r="AM479" s="566"/>
      <c r="AN479" s="566">
        <v>0</v>
      </c>
      <c r="AO479" s="583"/>
      <c r="AP479"/>
      <c r="AQ479"/>
      <c r="AR479"/>
      <c r="AS479"/>
      <c r="AT479"/>
    </row>
    <row r="480" spans="1:46" ht="15.75" x14ac:dyDescent="0.25">
      <c r="A480" s="135">
        <v>42851</v>
      </c>
      <c r="B480" s="136" t="s">
        <v>150</v>
      </c>
      <c r="C480" s="136" t="s">
        <v>148</v>
      </c>
      <c r="D480" s="136" t="s">
        <v>146</v>
      </c>
      <c r="E480" s="150">
        <v>3</v>
      </c>
      <c r="F480" s="137" t="s">
        <v>158</v>
      </c>
      <c r="G480" s="138">
        <v>50</v>
      </c>
      <c r="H480" s="137"/>
      <c r="I480" s="137">
        <v>1</v>
      </c>
      <c r="J480" s="234"/>
      <c r="K480" s="234"/>
      <c r="L480" s="234"/>
      <c r="M480" s="566">
        <v>6</v>
      </c>
      <c r="N480" s="566">
        <v>8</v>
      </c>
      <c r="O480" s="566">
        <v>6</v>
      </c>
      <c r="P480" s="566"/>
      <c r="Q480" s="566"/>
      <c r="R480" s="566"/>
      <c r="S480" s="566"/>
      <c r="T480" s="566"/>
      <c r="U480" s="566"/>
      <c r="V480" s="566"/>
      <c r="W480" s="566"/>
      <c r="X480" s="566"/>
      <c r="Y480" s="566"/>
      <c r="Z480" s="566">
        <v>0</v>
      </c>
      <c r="AA480" s="566"/>
      <c r="AB480" s="566">
        <v>1</v>
      </c>
      <c r="AC480" s="566"/>
      <c r="AD480" s="566">
        <v>0</v>
      </c>
      <c r="AE480" s="566"/>
      <c r="AF480" s="566">
        <v>0</v>
      </c>
      <c r="AG480" s="566"/>
      <c r="AH480" s="566">
        <v>0</v>
      </c>
      <c r="AI480" s="566"/>
      <c r="AJ480" s="566">
        <v>0</v>
      </c>
      <c r="AK480" s="566"/>
      <c r="AL480" s="566">
        <v>0</v>
      </c>
      <c r="AM480" s="566"/>
      <c r="AN480" s="566">
        <v>0</v>
      </c>
      <c r="AO480" s="583"/>
      <c r="AP480"/>
      <c r="AQ480"/>
      <c r="AR480"/>
      <c r="AS480"/>
      <c r="AT480"/>
    </row>
    <row r="481" spans="1:46" ht="15.75" x14ac:dyDescent="0.25">
      <c r="A481" s="135">
        <v>42851</v>
      </c>
      <c r="B481" s="136" t="s">
        <v>150</v>
      </c>
      <c r="C481" s="136" t="s">
        <v>148</v>
      </c>
      <c r="D481" s="136" t="s">
        <v>146</v>
      </c>
      <c r="E481" s="150">
        <v>3</v>
      </c>
      <c r="F481" s="137" t="s">
        <v>211</v>
      </c>
      <c r="G481" s="138">
        <v>50</v>
      </c>
      <c r="H481" s="137"/>
      <c r="I481" s="137">
        <v>1</v>
      </c>
      <c r="J481" s="234"/>
      <c r="K481" s="234"/>
      <c r="L481" s="234"/>
      <c r="M481" s="566">
        <v>33</v>
      </c>
      <c r="N481" s="566">
        <v>4</v>
      </c>
      <c r="O481" s="566"/>
      <c r="P481" s="566">
        <v>0</v>
      </c>
      <c r="Q481" s="566"/>
      <c r="R481" s="566"/>
      <c r="S481" s="566"/>
      <c r="T481" s="566"/>
      <c r="U481" s="566"/>
      <c r="V481" s="566"/>
      <c r="W481" s="566"/>
      <c r="X481" s="566"/>
      <c r="Y481" s="566"/>
      <c r="Z481" s="566">
        <v>0</v>
      </c>
      <c r="AA481" s="566"/>
      <c r="AB481" s="566">
        <v>0</v>
      </c>
      <c r="AC481" s="566"/>
      <c r="AD481" s="566">
        <v>0</v>
      </c>
      <c r="AE481" s="566"/>
      <c r="AF481" s="566">
        <v>0</v>
      </c>
      <c r="AG481" s="566"/>
      <c r="AH481" s="566">
        <v>0</v>
      </c>
      <c r="AI481" s="566"/>
      <c r="AJ481" s="566">
        <v>0</v>
      </c>
      <c r="AK481" s="566"/>
      <c r="AL481" s="566">
        <v>0</v>
      </c>
      <c r="AM481" s="566"/>
      <c r="AN481" s="566">
        <v>0</v>
      </c>
      <c r="AO481" s="583"/>
      <c r="AP481"/>
      <c r="AQ481"/>
      <c r="AR481"/>
      <c r="AS481"/>
      <c r="AT481"/>
    </row>
    <row r="482" spans="1:46" ht="15.75" x14ac:dyDescent="0.25">
      <c r="A482" s="135">
        <v>42851</v>
      </c>
      <c r="B482" s="136" t="s">
        <v>150</v>
      </c>
      <c r="C482" s="136" t="s">
        <v>148</v>
      </c>
      <c r="D482" s="136" t="s">
        <v>146</v>
      </c>
      <c r="E482" s="150">
        <v>3</v>
      </c>
      <c r="F482" s="137" t="s">
        <v>191</v>
      </c>
      <c r="G482" s="138">
        <v>50</v>
      </c>
      <c r="H482" s="137"/>
      <c r="I482" s="137">
        <v>1</v>
      </c>
      <c r="J482" s="234"/>
      <c r="K482" s="234"/>
      <c r="L482" s="234"/>
      <c r="M482" s="566">
        <v>4</v>
      </c>
      <c r="N482" s="566">
        <v>0</v>
      </c>
      <c r="O482" s="566">
        <v>4</v>
      </c>
      <c r="P482" s="566"/>
      <c r="Q482" s="566"/>
      <c r="R482" s="566"/>
      <c r="S482" s="566"/>
      <c r="T482" s="566"/>
      <c r="U482" s="566"/>
      <c r="V482" s="566"/>
      <c r="W482" s="566"/>
      <c r="X482" s="566"/>
      <c r="Y482" s="566"/>
      <c r="Z482" s="566">
        <v>0</v>
      </c>
      <c r="AA482" s="566"/>
      <c r="AB482" s="566">
        <v>0</v>
      </c>
      <c r="AC482" s="566"/>
      <c r="AD482" s="566">
        <v>0</v>
      </c>
      <c r="AE482" s="566"/>
      <c r="AF482" s="566">
        <v>0</v>
      </c>
      <c r="AG482" s="566"/>
      <c r="AH482" s="566">
        <v>0</v>
      </c>
      <c r="AI482" s="566"/>
      <c r="AJ482" s="566">
        <v>0</v>
      </c>
      <c r="AK482" s="566"/>
      <c r="AL482" s="566">
        <v>0</v>
      </c>
      <c r="AM482" s="566"/>
      <c r="AN482" s="566">
        <v>1</v>
      </c>
      <c r="AO482" s="583"/>
      <c r="AP482"/>
      <c r="AQ482"/>
      <c r="AR482"/>
      <c r="AS482"/>
      <c r="AT482"/>
    </row>
    <row r="483" spans="1:46" ht="15.75" x14ac:dyDescent="0.25">
      <c r="A483" s="135">
        <v>42851</v>
      </c>
      <c r="B483" s="136" t="s">
        <v>150</v>
      </c>
      <c r="C483" s="136" t="s">
        <v>148</v>
      </c>
      <c r="D483" s="136" t="s">
        <v>146</v>
      </c>
      <c r="E483" s="150">
        <v>3</v>
      </c>
      <c r="F483" s="137" t="s">
        <v>161</v>
      </c>
      <c r="G483" s="138">
        <v>50</v>
      </c>
      <c r="H483" s="137"/>
      <c r="I483" s="137">
        <v>1</v>
      </c>
      <c r="J483" s="234"/>
      <c r="K483" s="234"/>
      <c r="L483" s="234"/>
      <c r="M483" s="566">
        <v>24</v>
      </c>
      <c r="N483" s="566">
        <v>37</v>
      </c>
      <c r="O483" s="566">
        <v>24</v>
      </c>
      <c r="P483" s="566"/>
      <c r="Q483" s="566"/>
      <c r="R483" s="566"/>
      <c r="S483" s="566"/>
      <c r="T483" s="566"/>
      <c r="U483" s="566"/>
      <c r="V483" s="566"/>
      <c r="W483" s="566"/>
      <c r="X483" s="566"/>
      <c r="Y483" s="566"/>
      <c r="Z483" s="566">
        <v>0</v>
      </c>
      <c r="AA483" s="566"/>
      <c r="AB483" s="566">
        <v>0</v>
      </c>
      <c r="AC483" s="566"/>
      <c r="AD483" s="566">
        <v>0</v>
      </c>
      <c r="AE483" s="566"/>
      <c r="AF483" s="566">
        <v>2</v>
      </c>
      <c r="AG483" s="566"/>
      <c r="AH483" s="566">
        <v>10</v>
      </c>
      <c r="AI483" s="566"/>
      <c r="AJ483" s="566">
        <v>0</v>
      </c>
      <c r="AK483" s="566"/>
      <c r="AL483" s="566">
        <v>0</v>
      </c>
      <c r="AM483" s="566"/>
      <c r="AN483" s="566">
        <v>0</v>
      </c>
      <c r="AO483" s="583"/>
      <c r="AP483"/>
      <c r="AQ483"/>
      <c r="AR483"/>
      <c r="AS483"/>
      <c r="AT483"/>
    </row>
    <row r="484" spans="1:46" ht="15.75" x14ac:dyDescent="0.25">
      <c r="A484" s="135">
        <v>42851</v>
      </c>
      <c r="B484" s="136" t="s">
        <v>150</v>
      </c>
      <c r="C484" s="136" t="s">
        <v>148</v>
      </c>
      <c r="D484" s="136" t="s">
        <v>146</v>
      </c>
      <c r="E484" s="150">
        <v>3</v>
      </c>
      <c r="F484" s="137" t="s">
        <v>212</v>
      </c>
      <c r="G484" s="138">
        <v>50</v>
      </c>
      <c r="H484" s="137"/>
      <c r="I484" s="137">
        <v>1</v>
      </c>
      <c r="J484" s="234"/>
      <c r="K484" s="234"/>
      <c r="L484" s="234"/>
      <c r="M484" s="566">
        <v>15</v>
      </c>
      <c r="N484" s="566">
        <v>6</v>
      </c>
      <c r="O484" s="566">
        <v>15</v>
      </c>
      <c r="P484" s="566"/>
      <c r="Q484" s="566"/>
      <c r="R484" s="566"/>
      <c r="S484" s="566"/>
      <c r="T484" s="566"/>
      <c r="U484" s="566"/>
      <c r="V484" s="566"/>
      <c r="W484" s="566"/>
      <c r="X484" s="566"/>
      <c r="Y484" s="566"/>
      <c r="Z484" s="566">
        <v>0</v>
      </c>
      <c r="AA484" s="566"/>
      <c r="AB484" s="566">
        <v>2</v>
      </c>
      <c r="AC484" s="566"/>
      <c r="AD484" s="566">
        <v>0</v>
      </c>
      <c r="AE484" s="566"/>
      <c r="AF484" s="566">
        <v>0</v>
      </c>
      <c r="AG484" s="566"/>
      <c r="AH484" s="566">
        <v>2</v>
      </c>
      <c r="AI484" s="566"/>
      <c r="AJ484" s="566">
        <v>0</v>
      </c>
      <c r="AK484" s="566"/>
      <c r="AL484" s="566">
        <v>0</v>
      </c>
      <c r="AM484" s="566"/>
      <c r="AN484" s="566">
        <v>0</v>
      </c>
      <c r="AO484" s="583"/>
      <c r="AP484"/>
      <c r="AQ484"/>
      <c r="AR484"/>
      <c r="AS484"/>
      <c r="AT484"/>
    </row>
    <row r="485" spans="1:46" s="472" customFormat="1" ht="15.75" x14ac:dyDescent="0.25">
      <c r="A485" s="468">
        <v>42851</v>
      </c>
      <c r="B485" s="524" t="s">
        <v>150</v>
      </c>
      <c r="C485" s="524" t="s">
        <v>148</v>
      </c>
      <c r="D485" s="524" t="s">
        <v>146</v>
      </c>
      <c r="E485" s="525">
        <v>3</v>
      </c>
      <c r="F485" s="470" t="s">
        <v>193</v>
      </c>
      <c r="G485" s="526">
        <v>50</v>
      </c>
      <c r="H485" s="470"/>
      <c r="I485" s="470">
        <v>1</v>
      </c>
      <c r="J485" s="469"/>
      <c r="K485" s="469"/>
      <c r="L485" s="469"/>
      <c r="M485" s="570">
        <v>0</v>
      </c>
      <c r="N485" s="570">
        <v>5</v>
      </c>
      <c r="O485" s="570">
        <v>0</v>
      </c>
      <c r="P485" s="570"/>
      <c r="Q485" s="570"/>
      <c r="R485" s="570"/>
      <c r="S485" s="570"/>
      <c r="T485" s="570"/>
      <c r="U485" s="570"/>
      <c r="V485" s="570"/>
      <c r="W485" s="570"/>
      <c r="X485" s="570"/>
      <c r="Y485" s="570"/>
      <c r="Z485" s="570"/>
      <c r="AA485" s="570"/>
      <c r="AB485" s="570"/>
      <c r="AC485" s="570"/>
      <c r="AD485" s="570"/>
      <c r="AE485" s="570"/>
      <c r="AF485" s="570"/>
      <c r="AG485" s="570"/>
      <c r="AH485" s="570"/>
      <c r="AI485" s="570"/>
      <c r="AJ485" s="570"/>
      <c r="AK485" s="570"/>
      <c r="AL485" s="570"/>
      <c r="AM485" s="570"/>
      <c r="AN485" s="570"/>
      <c r="AO485" s="587"/>
    </row>
    <row r="486" spans="1:46" ht="15.75" x14ac:dyDescent="0.25">
      <c r="A486" s="135">
        <v>42851</v>
      </c>
      <c r="B486" s="136" t="s">
        <v>150</v>
      </c>
      <c r="C486" s="136" t="s">
        <v>148</v>
      </c>
      <c r="D486" s="136" t="s">
        <v>146</v>
      </c>
      <c r="E486" s="150">
        <v>3</v>
      </c>
      <c r="F486" s="137" t="s">
        <v>173</v>
      </c>
      <c r="G486" s="138">
        <v>50</v>
      </c>
      <c r="H486" s="137"/>
      <c r="I486" s="137">
        <v>1</v>
      </c>
      <c r="J486" s="234"/>
      <c r="K486" s="234"/>
      <c r="L486" s="234"/>
      <c r="M486" s="566">
        <v>14</v>
      </c>
      <c r="N486" s="566">
        <v>5</v>
      </c>
      <c r="O486" s="566">
        <v>14</v>
      </c>
      <c r="P486" s="566"/>
      <c r="Q486" s="566"/>
      <c r="R486" s="566"/>
      <c r="S486" s="566"/>
      <c r="T486" s="566"/>
      <c r="U486" s="566"/>
      <c r="V486" s="566"/>
      <c r="W486" s="566"/>
      <c r="X486" s="566"/>
      <c r="Y486" s="566"/>
      <c r="Z486" s="566">
        <v>0</v>
      </c>
      <c r="AA486" s="566"/>
      <c r="AB486" s="566">
        <v>4</v>
      </c>
      <c r="AC486" s="566"/>
      <c r="AD486" s="566">
        <v>1</v>
      </c>
      <c r="AE486" s="566"/>
      <c r="AF486" s="566">
        <v>1</v>
      </c>
      <c r="AG486" s="566"/>
      <c r="AH486" s="566">
        <v>0</v>
      </c>
      <c r="AI486" s="566"/>
      <c r="AJ486" s="566">
        <v>0</v>
      </c>
      <c r="AK486" s="566"/>
      <c r="AL486" s="566">
        <v>0</v>
      </c>
      <c r="AM486" s="566"/>
      <c r="AN486" s="566">
        <v>0</v>
      </c>
      <c r="AO486" s="583"/>
      <c r="AP486"/>
      <c r="AQ486"/>
      <c r="AR486"/>
      <c r="AS486"/>
      <c r="AT486"/>
    </row>
    <row r="487" spans="1:46" ht="15.75" x14ac:dyDescent="0.25">
      <c r="A487" s="135">
        <v>42851</v>
      </c>
      <c r="B487" s="136" t="s">
        <v>150</v>
      </c>
      <c r="C487" s="136" t="s">
        <v>148</v>
      </c>
      <c r="D487" s="136" t="s">
        <v>146</v>
      </c>
      <c r="E487" s="150">
        <v>3</v>
      </c>
      <c r="F487" s="137" t="s">
        <v>213</v>
      </c>
      <c r="G487" s="138">
        <v>50</v>
      </c>
      <c r="H487" s="137"/>
      <c r="I487" s="137">
        <v>1</v>
      </c>
      <c r="J487" s="234"/>
      <c r="K487" s="234"/>
      <c r="L487" s="234"/>
      <c r="M487" s="566">
        <v>6</v>
      </c>
      <c r="N487" s="566">
        <v>1</v>
      </c>
      <c r="O487" s="566">
        <v>6</v>
      </c>
      <c r="P487" s="566"/>
      <c r="Q487" s="566"/>
      <c r="R487" s="566"/>
      <c r="S487" s="566"/>
      <c r="T487" s="566"/>
      <c r="U487" s="566"/>
      <c r="V487" s="566"/>
      <c r="W487" s="566"/>
      <c r="X487" s="566"/>
      <c r="Y487" s="566"/>
      <c r="Z487" s="566">
        <v>0</v>
      </c>
      <c r="AA487" s="566"/>
      <c r="AB487" s="566">
        <v>12</v>
      </c>
      <c r="AC487" s="566"/>
      <c r="AD487" s="566">
        <v>0</v>
      </c>
      <c r="AE487" s="566"/>
      <c r="AF487" s="566">
        <v>0</v>
      </c>
      <c r="AG487" s="566"/>
      <c r="AH487" s="566">
        <v>0</v>
      </c>
      <c r="AI487" s="566"/>
      <c r="AJ487" s="566">
        <v>0</v>
      </c>
      <c r="AK487" s="566"/>
      <c r="AL487" s="566">
        <v>0</v>
      </c>
      <c r="AM487" s="566"/>
      <c r="AN487" s="566">
        <v>0</v>
      </c>
      <c r="AO487" s="583"/>
      <c r="AP487"/>
      <c r="AQ487"/>
      <c r="AR487"/>
      <c r="AS487"/>
      <c r="AT487"/>
    </row>
    <row r="488" spans="1:46" ht="15.75" x14ac:dyDescent="0.25">
      <c r="A488" s="135">
        <v>42851</v>
      </c>
      <c r="B488" s="136" t="s">
        <v>150</v>
      </c>
      <c r="C488" s="136" t="s">
        <v>148</v>
      </c>
      <c r="D488" s="136" t="s">
        <v>146</v>
      </c>
      <c r="E488" s="150">
        <v>3</v>
      </c>
      <c r="F488" s="137" t="s">
        <v>195</v>
      </c>
      <c r="G488" s="138">
        <v>50</v>
      </c>
      <c r="H488" s="137"/>
      <c r="I488" s="137">
        <v>1</v>
      </c>
      <c r="J488" s="234"/>
      <c r="K488" s="234"/>
      <c r="L488" s="234"/>
      <c r="M488" s="566">
        <v>14</v>
      </c>
      <c r="N488" s="566">
        <v>6</v>
      </c>
      <c r="O488" s="566">
        <v>14</v>
      </c>
      <c r="P488" s="566"/>
      <c r="Q488" s="566"/>
      <c r="R488" s="566"/>
      <c r="S488" s="566"/>
      <c r="T488" s="566"/>
      <c r="U488" s="566"/>
      <c r="V488" s="566"/>
      <c r="W488" s="566"/>
      <c r="X488" s="566"/>
      <c r="Y488" s="566"/>
      <c r="Z488" s="566">
        <v>0</v>
      </c>
      <c r="AA488" s="566"/>
      <c r="AB488" s="566">
        <v>0</v>
      </c>
      <c r="AC488" s="566"/>
      <c r="AD488" s="566">
        <v>0</v>
      </c>
      <c r="AE488" s="566"/>
      <c r="AF488" s="566">
        <v>1</v>
      </c>
      <c r="AG488" s="566"/>
      <c r="AH488" s="566">
        <v>0</v>
      </c>
      <c r="AI488" s="566"/>
      <c r="AJ488" s="566">
        <v>0</v>
      </c>
      <c r="AK488" s="566"/>
      <c r="AL488" s="566">
        <v>0</v>
      </c>
      <c r="AM488" s="566"/>
      <c r="AN488" s="566">
        <v>1</v>
      </c>
      <c r="AO488" s="583"/>
      <c r="AP488"/>
      <c r="AQ488"/>
      <c r="AR488"/>
      <c r="AS488"/>
      <c r="AT488"/>
    </row>
    <row r="489" spans="1:46" ht="15.75" x14ac:dyDescent="0.25">
      <c r="A489" s="135">
        <v>42851</v>
      </c>
      <c r="B489" s="136" t="s">
        <v>150</v>
      </c>
      <c r="C489" s="136" t="s">
        <v>148</v>
      </c>
      <c r="D489" s="136" t="s">
        <v>146</v>
      </c>
      <c r="E489" s="150">
        <v>3</v>
      </c>
      <c r="F489" s="137" t="s">
        <v>167</v>
      </c>
      <c r="G489" s="138">
        <v>50</v>
      </c>
      <c r="H489" s="137"/>
      <c r="I489" s="137">
        <v>1</v>
      </c>
      <c r="J489" s="234"/>
      <c r="K489" s="234"/>
      <c r="L489" s="234"/>
      <c r="M489" s="566">
        <v>20</v>
      </c>
      <c r="N489" s="566">
        <v>6</v>
      </c>
      <c r="O489" s="566">
        <v>20</v>
      </c>
      <c r="P489" s="566">
        <v>0.4</v>
      </c>
      <c r="Q489" s="566">
        <v>0</v>
      </c>
      <c r="R489" s="566"/>
      <c r="S489" s="566"/>
      <c r="T489" s="566"/>
      <c r="U489" s="566"/>
      <c r="V489" s="566"/>
      <c r="W489" s="566"/>
      <c r="X489" s="566"/>
      <c r="Y489" s="566"/>
      <c r="Z489" s="566">
        <v>0</v>
      </c>
      <c r="AA489" s="566"/>
      <c r="AB489" s="566">
        <v>0</v>
      </c>
      <c r="AC489" s="566"/>
      <c r="AD489" s="566">
        <v>0</v>
      </c>
      <c r="AE489" s="566"/>
      <c r="AF489" s="566">
        <v>4</v>
      </c>
      <c r="AG489" s="566"/>
      <c r="AH489" s="566">
        <v>4</v>
      </c>
      <c r="AI489" s="566"/>
      <c r="AJ489" s="566">
        <v>0</v>
      </c>
      <c r="AK489" s="566"/>
      <c r="AL489" s="566">
        <v>0</v>
      </c>
      <c r="AM489" s="566"/>
      <c r="AN489" s="566">
        <v>0</v>
      </c>
      <c r="AO489" s="583"/>
      <c r="AP489"/>
      <c r="AQ489"/>
      <c r="AR489"/>
      <c r="AS489"/>
      <c r="AT489"/>
    </row>
    <row r="490" spans="1:46" ht="15.75" x14ac:dyDescent="0.25">
      <c r="A490" s="135">
        <v>42851</v>
      </c>
      <c r="B490" s="136" t="s">
        <v>150</v>
      </c>
      <c r="C490" s="136" t="s">
        <v>148</v>
      </c>
      <c r="D490" s="136" t="s">
        <v>146</v>
      </c>
      <c r="E490" s="150">
        <v>3</v>
      </c>
      <c r="F490" s="137" t="s">
        <v>214</v>
      </c>
      <c r="G490" s="138">
        <v>50</v>
      </c>
      <c r="H490" s="137"/>
      <c r="I490" s="137">
        <v>1</v>
      </c>
      <c r="J490" s="234"/>
      <c r="K490" s="234"/>
      <c r="L490" s="234"/>
      <c r="M490" s="566">
        <v>34</v>
      </c>
      <c r="N490" s="566">
        <v>6</v>
      </c>
      <c r="O490" s="566"/>
      <c r="P490" s="566">
        <v>0</v>
      </c>
      <c r="Q490" s="566">
        <v>0</v>
      </c>
      <c r="R490" s="566"/>
      <c r="S490" s="566"/>
      <c r="T490" s="566"/>
      <c r="U490" s="566"/>
      <c r="V490" s="566"/>
      <c r="W490" s="566"/>
      <c r="X490" s="566"/>
      <c r="Y490" s="566"/>
      <c r="Z490" s="566">
        <v>0</v>
      </c>
      <c r="AA490" s="566"/>
      <c r="AB490" s="566">
        <v>1</v>
      </c>
      <c r="AC490" s="566"/>
      <c r="AD490" s="566">
        <v>0</v>
      </c>
      <c r="AE490" s="566"/>
      <c r="AF490" s="566">
        <v>1</v>
      </c>
      <c r="AG490" s="566"/>
      <c r="AH490" s="566">
        <v>0</v>
      </c>
      <c r="AI490" s="566"/>
      <c r="AJ490" s="566">
        <v>0</v>
      </c>
      <c r="AK490" s="566"/>
      <c r="AL490" s="566">
        <v>0</v>
      </c>
      <c r="AM490" s="566"/>
      <c r="AN490" s="566">
        <v>2</v>
      </c>
      <c r="AO490" s="583"/>
      <c r="AP490"/>
      <c r="AQ490"/>
      <c r="AR490"/>
      <c r="AS490"/>
      <c r="AT490"/>
    </row>
    <row r="491" spans="1:46" ht="15.75" x14ac:dyDescent="0.25">
      <c r="A491" s="135">
        <v>42851</v>
      </c>
      <c r="B491" s="136" t="s">
        <v>150</v>
      </c>
      <c r="C491" s="136" t="s">
        <v>148</v>
      </c>
      <c r="D491" s="136" t="s">
        <v>146</v>
      </c>
      <c r="E491" s="150">
        <v>3</v>
      </c>
      <c r="F491" s="137" t="s">
        <v>197</v>
      </c>
      <c r="G491" s="138">
        <v>50</v>
      </c>
      <c r="H491" s="137"/>
      <c r="I491" s="137">
        <v>1</v>
      </c>
      <c r="J491" s="234"/>
      <c r="K491" s="234"/>
      <c r="L491" s="234"/>
      <c r="M491" s="566">
        <v>14</v>
      </c>
      <c r="N491" s="566">
        <v>8</v>
      </c>
      <c r="O491" s="566"/>
      <c r="P491" s="566"/>
      <c r="Q491" s="566"/>
      <c r="R491" s="566"/>
      <c r="S491" s="566"/>
      <c r="T491" s="566"/>
      <c r="U491" s="566"/>
      <c r="V491" s="566"/>
      <c r="W491" s="566"/>
      <c r="X491" s="566"/>
      <c r="Y491" s="566"/>
      <c r="Z491" s="566">
        <v>0</v>
      </c>
      <c r="AA491" s="566"/>
      <c r="AB491" s="566">
        <v>0</v>
      </c>
      <c r="AC491" s="566"/>
      <c r="AD491" s="566">
        <v>0</v>
      </c>
      <c r="AE491" s="566"/>
      <c r="AF491" s="566">
        <v>1</v>
      </c>
      <c r="AG491" s="566"/>
      <c r="AH491" s="566">
        <v>0</v>
      </c>
      <c r="AI491" s="566"/>
      <c r="AJ491" s="566">
        <v>0</v>
      </c>
      <c r="AK491" s="566"/>
      <c r="AL491" s="566">
        <v>0</v>
      </c>
      <c r="AM491" s="566"/>
      <c r="AN491" s="566">
        <v>0</v>
      </c>
      <c r="AO491" s="583"/>
      <c r="AP491"/>
      <c r="AQ491"/>
      <c r="AR491"/>
      <c r="AS491"/>
      <c r="AT491"/>
    </row>
    <row r="492" spans="1:46" ht="15.75" x14ac:dyDescent="0.25">
      <c r="A492" s="135">
        <v>42851</v>
      </c>
      <c r="B492" s="136" t="s">
        <v>150</v>
      </c>
      <c r="C492" s="136" t="s">
        <v>148</v>
      </c>
      <c r="D492" s="136" t="s">
        <v>146</v>
      </c>
      <c r="E492" s="150">
        <v>3</v>
      </c>
      <c r="F492" s="137" t="s">
        <v>170</v>
      </c>
      <c r="G492" s="138">
        <v>50</v>
      </c>
      <c r="H492" s="137"/>
      <c r="I492" s="137">
        <v>1</v>
      </c>
      <c r="J492" s="234"/>
      <c r="K492" s="234"/>
      <c r="L492" s="234"/>
      <c r="M492" s="566">
        <v>7</v>
      </c>
      <c r="N492" s="566">
        <v>14</v>
      </c>
      <c r="O492" s="566">
        <v>7</v>
      </c>
      <c r="P492" s="566">
        <v>0</v>
      </c>
      <c r="Q492" s="566"/>
      <c r="R492" s="566"/>
      <c r="S492" s="566"/>
      <c r="T492" s="566"/>
      <c r="U492" s="566"/>
      <c r="V492" s="566"/>
      <c r="W492" s="566"/>
      <c r="X492" s="566"/>
      <c r="Y492" s="566"/>
      <c r="Z492" s="566">
        <v>0</v>
      </c>
      <c r="AA492" s="566"/>
      <c r="AB492" s="566">
        <v>2</v>
      </c>
      <c r="AC492" s="566"/>
      <c r="AD492" s="566">
        <v>0</v>
      </c>
      <c r="AE492" s="566"/>
      <c r="AF492" s="566">
        <v>0</v>
      </c>
      <c r="AG492" s="566"/>
      <c r="AH492" s="566">
        <v>0</v>
      </c>
      <c r="AI492" s="566"/>
      <c r="AJ492" s="566">
        <v>0</v>
      </c>
      <c r="AK492" s="566"/>
      <c r="AL492" s="566">
        <v>0</v>
      </c>
      <c r="AM492" s="566"/>
      <c r="AN492" s="566">
        <v>0</v>
      </c>
      <c r="AO492" s="583"/>
      <c r="AP492"/>
      <c r="AQ492"/>
      <c r="AR492"/>
      <c r="AS492"/>
      <c r="AT492"/>
    </row>
    <row r="493" spans="1:46" ht="15.75" x14ac:dyDescent="0.25">
      <c r="A493" s="135">
        <v>42851</v>
      </c>
      <c r="B493" s="136" t="s">
        <v>150</v>
      </c>
      <c r="C493" s="136" t="s">
        <v>148</v>
      </c>
      <c r="D493" s="136" t="s">
        <v>146</v>
      </c>
      <c r="E493" s="150">
        <v>3</v>
      </c>
      <c r="F493" s="137" t="s">
        <v>215</v>
      </c>
      <c r="G493" s="138">
        <v>50</v>
      </c>
      <c r="H493" s="137"/>
      <c r="I493" s="137">
        <v>1</v>
      </c>
      <c r="J493" s="234"/>
      <c r="K493" s="234"/>
      <c r="L493" s="234"/>
      <c r="M493" s="566">
        <v>7</v>
      </c>
      <c r="N493" s="566">
        <v>40</v>
      </c>
      <c r="O493" s="566">
        <v>7</v>
      </c>
      <c r="P493" s="566"/>
      <c r="Q493" s="566"/>
      <c r="R493" s="566"/>
      <c r="S493" s="566"/>
      <c r="T493" s="566"/>
      <c r="U493" s="566"/>
      <c r="V493" s="566"/>
      <c r="W493" s="566"/>
      <c r="X493" s="566"/>
      <c r="Y493" s="566"/>
      <c r="Z493" s="566">
        <v>0</v>
      </c>
      <c r="AA493" s="566"/>
      <c r="AB493" s="566">
        <v>16</v>
      </c>
      <c r="AC493" s="566"/>
      <c r="AD493" s="566">
        <v>0</v>
      </c>
      <c r="AE493" s="566"/>
      <c r="AF493" s="566">
        <v>0</v>
      </c>
      <c r="AG493" s="566"/>
      <c r="AH493" s="566">
        <v>0</v>
      </c>
      <c r="AI493" s="566"/>
      <c r="AJ493" s="566">
        <v>0</v>
      </c>
      <c r="AK493" s="566"/>
      <c r="AL493" s="566">
        <v>0</v>
      </c>
      <c r="AM493" s="566"/>
      <c r="AN493" s="566">
        <v>0</v>
      </c>
      <c r="AO493" s="583"/>
      <c r="AP493"/>
      <c r="AQ493"/>
      <c r="AR493"/>
      <c r="AS493"/>
      <c r="AT493"/>
    </row>
    <row r="494" spans="1:46" s="472" customFormat="1" ht="16.5" thickBot="1" x14ac:dyDescent="0.3">
      <c r="A494" s="527">
        <v>42851</v>
      </c>
      <c r="B494" s="528" t="s">
        <v>150</v>
      </c>
      <c r="C494" s="528" t="s">
        <v>148</v>
      </c>
      <c r="D494" s="528" t="s">
        <v>146</v>
      </c>
      <c r="E494" s="529">
        <v>3</v>
      </c>
      <c r="F494" s="530" t="s">
        <v>199</v>
      </c>
      <c r="G494" s="531">
        <v>50</v>
      </c>
      <c r="H494" s="530"/>
      <c r="I494" s="530">
        <v>1</v>
      </c>
      <c r="J494" s="532"/>
      <c r="K494" s="532"/>
      <c r="L494" s="532"/>
      <c r="M494" s="571">
        <v>0</v>
      </c>
      <c r="N494" s="571">
        <v>30</v>
      </c>
      <c r="O494" s="571">
        <v>0</v>
      </c>
      <c r="P494" s="571"/>
      <c r="Q494" s="571"/>
      <c r="R494" s="571"/>
      <c r="S494" s="571"/>
      <c r="T494" s="571"/>
      <c r="U494" s="571"/>
      <c r="V494" s="571"/>
      <c r="W494" s="571"/>
      <c r="X494" s="571"/>
      <c r="Y494" s="571"/>
      <c r="Z494" s="571"/>
      <c r="AA494" s="571"/>
      <c r="AB494" s="571"/>
      <c r="AC494" s="571"/>
      <c r="AD494" s="571"/>
      <c r="AE494" s="571"/>
      <c r="AF494" s="571"/>
      <c r="AG494" s="571"/>
      <c r="AH494" s="571"/>
      <c r="AI494" s="571"/>
      <c r="AJ494" s="571"/>
      <c r="AK494" s="571"/>
      <c r="AL494" s="571"/>
      <c r="AM494" s="571"/>
      <c r="AN494" s="571"/>
      <c r="AO494" s="588"/>
    </row>
    <row r="495" spans="1:46" ht="15.75" x14ac:dyDescent="0.25">
      <c r="A495" s="298"/>
      <c r="B495" s="296"/>
      <c r="C495" s="296"/>
      <c r="D495" s="299"/>
      <c r="E495" s="300"/>
      <c r="F495" s="301"/>
      <c r="G495" s="302"/>
      <c r="H495" s="299"/>
      <c r="I495" s="301"/>
      <c r="J495" s="301"/>
      <c r="K495" s="301"/>
      <c r="L495" s="301"/>
      <c r="M495" s="572"/>
      <c r="N495" s="572"/>
      <c r="O495" s="572"/>
      <c r="P495" s="572"/>
      <c r="Q495" s="572"/>
      <c r="R495" s="572"/>
      <c r="S495" s="572"/>
      <c r="T495" s="572"/>
      <c r="U495" s="572"/>
      <c r="V495" s="572"/>
      <c r="W495" s="572"/>
      <c r="X495" s="572"/>
      <c r="Y495" s="572"/>
      <c r="Z495" s="572"/>
      <c r="AA495" s="572"/>
      <c r="AB495" s="572"/>
      <c r="AC495" s="572"/>
      <c r="AD495" s="572"/>
      <c r="AE495" s="572"/>
      <c r="AF495" s="572"/>
      <c r="AG495" s="572"/>
      <c r="AH495" s="572"/>
      <c r="AI495" s="572"/>
      <c r="AJ495" s="572"/>
      <c r="AK495" s="572"/>
      <c r="AL495" s="572"/>
      <c r="AM495" s="572"/>
      <c r="AN495" s="572"/>
      <c r="AO495" s="589"/>
    </row>
    <row r="496" spans="1:46" ht="15.75" x14ac:dyDescent="0.25">
      <c r="A496" s="298"/>
      <c r="B496" s="296"/>
      <c r="C496" s="296"/>
      <c r="D496" s="299"/>
      <c r="E496" s="300"/>
      <c r="F496" s="301"/>
      <c r="G496" s="302"/>
      <c r="H496" s="299"/>
      <c r="I496" s="301"/>
      <c r="J496" s="301"/>
      <c r="K496" s="301"/>
      <c r="L496" s="301"/>
      <c r="M496" s="572"/>
      <c r="N496" s="572"/>
      <c r="O496" s="572"/>
      <c r="P496" s="572"/>
      <c r="Q496" s="572"/>
      <c r="R496" s="572"/>
      <c r="S496" s="572"/>
      <c r="T496" s="572"/>
      <c r="U496" s="572"/>
      <c r="V496" s="572"/>
      <c r="W496" s="572"/>
      <c r="X496" s="572"/>
      <c r="Y496" s="572"/>
      <c r="Z496" s="572"/>
      <c r="AA496" s="572"/>
      <c r="AB496" s="572"/>
      <c r="AC496" s="572"/>
      <c r="AD496" s="572"/>
      <c r="AE496" s="572"/>
      <c r="AF496" s="572"/>
      <c r="AG496" s="572"/>
      <c r="AH496" s="572"/>
      <c r="AI496" s="572"/>
      <c r="AJ496" s="572"/>
      <c r="AK496" s="572"/>
      <c r="AL496" s="572"/>
      <c r="AM496" s="572"/>
      <c r="AN496" s="572"/>
      <c r="AO496" s="589"/>
    </row>
    <row r="497" spans="1:46" ht="15.75" x14ac:dyDescent="0.25">
      <c r="A497" s="298"/>
      <c r="B497" s="296"/>
      <c r="C497" s="296"/>
      <c r="D497" s="299"/>
      <c r="E497" s="300"/>
      <c r="F497" s="301"/>
      <c r="G497" s="302"/>
      <c r="H497" s="299"/>
      <c r="I497" s="301"/>
      <c r="J497" s="301"/>
      <c r="K497" s="301"/>
      <c r="L497" s="301"/>
      <c r="M497" s="572"/>
      <c r="N497" s="572"/>
      <c r="O497" s="572"/>
      <c r="P497" s="572"/>
      <c r="Q497" s="572"/>
      <c r="R497" s="572"/>
      <c r="S497" s="572"/>
      <c r="T497" s="572"/>
      <c r="U497" s="572"/>
      <c r="V497" s="572"/>
      <c r="W497" s="572"/>
      <c r="X497" s="572"/>
      <c r="Y497" s="572"/>
      <c r="Z497" s="572"/>
      <c r="AA497" s="572"/>
      <c r="AB497" s="572"/>
      <c r="AC497" s="572"/>
      <c r="AD497" s="572"/>
      <c r="AE497" s="572"/>
      <c r="AF497" s="572"/>
      <c r="AG497" s="572"/>
      <c r="AH497" s="572"/>
      <c r="AI497" s="572"/>
      <c r="AJ497" s="572"/>
      <c r="AK497" s="572"/>
      <c r="AL497" s="572"/>
      <c r="AM497" s="572"/>
      <c r="AN497" s="572"/>
      <c r="AO497" s="589"/>
    </row>
    <row r="498" spans="1:46" ht="16.5" thickBot="1" x14ac:dyDescent="0.3">
      <c r="A498" s="298"/>
      <c r="B498" s="296"/>
      <c r="C498" s="296"/>
      <c r="D498" s="299"/>
      <c r="E498" s="300"/>
      <c r="F498" s="301"/>
      <c r="G498" s="302"/>
      <c r="H498" s="299"/>
      <c r="I498" s="301"/>
      <c r="J498" s="301"/>
      <c r="K498" s="301"/>
      <c r="L498" s="301"/>
      <c r="M498" s="572"/>
      <c r="N498" s="572"/>
      <c r="O498" s="572"/>
      <c r="P498" s="572"/>
      <c r="Q498" s="572"/>
      <c r="R498" s="572"/>
      <c r="S498" s="572"/>
      <c r="T498" s="572"/>
      <c r="U498" s="572"/>
      <c r="V498" s="572"/>
      <c r="W498" s="572"/>
      <c r="X498" s="572"/>
      <c r="Y498" s="572"/>
      <c r="Z498" s="572"/>
      <c r="AA498" s="572"/>
      <c r="AB498" s="572"/>
      <c r="AC498" s="572"/>
      <c r="AD498" s="572"/>
      <c r="AE498" s="572"/>
      <c r="AF498" s="572"/>
      <c r="AG498" s="572"/>
      <c r="AH498" s="572"/>
      <c r="AI498" s="572"/>
      <c r="AJ498" s="572"/>
      <c r="AK498" s="572"/>
      <c r="AL498" s="572"/>
      <c r="AM498" s="572"/>
      <c r="AN498" s="572"/>
      <c r="AO498" s="589"/>
    </row>
    <row r="499" spans="1:46" ht="15.75" x14ac:dyDescent="0.25">
      <c r="A499" s="329">
        <v>42717</v>
      </c>
      <c r="B499" s="118" t="s">
        <v>121</v>
      </c>
      <c r="C499" s="118" t="s">
        <v>143</v>
      </c>
      <c r="D499" s="118" t="s">
        <v>145</v>
      </c>
      <c r="E499" s="118">
        <v>1</v>
      </c>
      <c r="F499" s="118"/>
      <c r="G499" s="223">
        <v>4</v>
      </c>
      <c r="H499" s="22"/>
      <c r="I499" s="22">
        <v>5</v>
      </c>
      <c r="J499" s="22"/>
      <c r="K499" s="22"/>
      <c r="L499" s="22"/>
      <c r="M499" s="118">
        <v>397</v>
      </c>
      <c r="N499" s="118">
        <v>579</v>
      </c>
      <c r="O499" s="118"/>
      <c r="P499" s="118">
        <v>12.5</v>
      </c>
      <c r="Q499" s="118">
        <v>4</v>
      </c>
      <c r="R499" s="118">
        <v>5</v>
      </c>
      <c r="S499" s="118">
        <v>11</v>
      </c>
      <c r="T499" s="118">
        <v>0</v>
      </c>
      <c r="U499" s="118">
        <v>0</v>
      </c>
      <c r="V499" s="118">
        <v>0</v>
      </c>
      <c r="W499" s="118">
        <v>0</v>
      </c>
      <c r="X499" s="118">
        <v>0</v>
      </c>
      <c r="Y499" s="118">
        <v>0</v>
      </c>
      <c r="Z499" s="118">
        <v>100</v>
      </c>
      <c r="AA499" s="118"/>
      <c r="AB499" s="118">
        <v>48</v>
      </c>
      <c r="AC499" s="118"/>
      <c r="AD499" s="118">
        <v>0</v>
      </c>
      <c r="AE499" s="118"/>
      <c r="AF499" s="118">
        <v>0</v>
      </c>
      <c r="AG499" s="118"/>
      <c r="AH499" s="118">
        <v>0</v>
      </c>
      <c r="AI499" s="118"/>
      <c r="AJ499" s="118">
        <v>0</v>
      </c>
      <c r="AK499" s="118"/>
      <c r="AL499" s="118">
        <v>0</v>
      </c>
      <c r="AM499" s="118"/>
      <c r="AN499" s="118">
        <v>4</v>
      </c>
      <c r="AO499" s="590"/>
    </row>
    <row r="500" spans="1:46" ht="15.75" x14ac:dyDescent="0.25">
      <c r="A500" s="330">
        <v>42717</v>
      </c>
      <c r="B500" s="303" t="s">
        <v>121</v>
      </c>
      <c r="C500" s="303" t="s">
        <v>143</v>
      </c>
      <c r="D500" s="303" t="s">
        <v>146</v>
      </c>
      <c r="E500" s="303">
        <v>1</v>
      </c>
      <c r="F500" s="303"/>
      <c r="G500" s="331">
        <v>4</v>
      </c>
      <c r="H500" s="332"/>
      <c r="I500" s="332">
        <v>5</v>
      </c>
      <c r="J500" s="332"/>
      <c r="K500" s="332"/>
      <c r="L500" s="332"/>
      <c r="M500" s="303">
        <v>360</v>
      </c>
      <c r="N500" s="303">
        <v>393</v>
      </c>
      <c r="O500" s="303"/>
      <c r="P500" s="303">
        <v>0</v>
      </c>
      <c r="Q500" s="303">
        <v>1.5</v>
      </c>
      <c r="R500" s="303">
        <v>4</v>
      </c>
      <c r="S500" s="303">
        <v>4.7</v>
      </c>
      <c r="T500" s="303">
        <v>10</v>
      </c>
      <c r="U500" s="303">
        <v>7.5</v>
      </c>
      <c r="V500" s="303">
        <v>5.5</v>
      </c>
      <c r="W500" s="303">
        <v>0</v>
      </c>
      <c r="X500" s="303">
        <v>1.1000000000000001</v>
      </c>
      <c r="Y500" s="303"/>
      <c r="Z500" s="303">
        <v>80</v>
      </c>
      <c r="AA500" s="303"/>
      <c r="AB500" s="303">
        <v>32</v>
      </c>
      <c r="AC500" s="303"/>
      <c r="AD500" s="303">
        <v>0</v>
      </c>
      <c r="AE500" s="303"/>
      <c r="AF500" s="303">
        <v>0</v>
      </c>
      <c r="AG500" s="303"/>
      <c r="AH500" s="303">
        <v>0</v>
      </c>
      <c r="AI500" s="303"/>
      <c r="AJ500" s="303">
        <v>0</v>
      </c>
      <c r="AK500" s="303"/>
      <c r="AL500" s="303">
        <v>0</v>
      </c>
      <c r="AM500" s="303"/>
      <c r="AN500" s="303">
        <v>10</v>
      </c>
      <c r="AO500" s="573"/>
    </row>
    <row r="501" spans="1:46" s="291" customFormat="1" ht="15.75" x14ac:dyDescent="0.25">
      <c r="A501" s="330">
        <v>42747</v>
      </c>
      <c r="B501" s="303" t="s">
        <v>121</v>
      </c>
      <c r="C501" s="303" t="s">
        <v>143</v>
      </c>
      <c r="D501" s="303" t="s">
        <v>145</v>
      </c>
      <c r="E501" s="303">
        <v>2</v>
      </c>
      <c r="F501" s="303"/>
      <c r="G501" s="333">
        <v>4</v>
      </c>
      <c r="H501" s="332"/>
      <c r="I501" s="332">
        <v>5</v>
      </c>
      <c r="J501" s="332"/>
      <c r="K501" s="332"/>
      <c r="L501" s="334"/>
      <c r="M501" s="303">
        <v>418</v>
      </c>
      <c r="N501" s="303">
        <v>409</v>
      </c>
      <c r="O501" s="303"/>
      <c r="P501" s="303">
        <v>4.5</v>
      </c>
      <c r="Q501" s="303">
        <v>0</v>
      </c>
      <c r="R501" s="303">
        <v>0</v>
      </c>
      <c r="S501" s="303">
        <v>0</v>
      </c>
      <c r="T501" s="303">
        <v>0</v>
      </c>
      <c r="U501" s="303">
        <v>2</v>
      </c>
      <c r="V501" s="303">
        <v>2</v>
      </c>
      <c r="W501" s="303">
        <v>0</v>
      </c>
      <c r="X501" s="303">
        <v>8.5</v>
      </c>
      <c r="Y501" s="303">
        <v>4.7</v>
      </c>
      <c r="Z501" s="303">
        <v>104</v>
      </c>
      <c r="AA501" s="303"/>
      <c r="AB501" s="303">
        <v>60</v>
      </c>
      <c r="AC501" s="303"/>
      <c r="AD501" s="303">
        <v>0</v>
      </c>
      <c r="AE501" s="303">
        <v>0</v>
      </c>
      <c r="AF501" s="303">
        <v>1</v>
      </c>
      <c r="AG501" s="303"/>
      <c r="AH501" s="303">
        <v>0</v>
      </c>
      <c r="AI501" s="303">
        <v>0</v>
      </c>
      <c r="AJ501" s="303">
        <v>0</v>
      </c>
      <c r="AK501" s="303">
        <v>0</v>
      </c>
      <c r="AL501" s="303">
        <v>0</v>
      </c>
      <c r="AM501" s="303">
        <v>0</v>
      </c>
      <c r="AN501" s="303">
        <v>18</v>
      </c>
      <c r="AO501" s="573"/>
    </row>
    <row r="502" spans="1:46" s="291" customFormat="1" ht="15.75" x14ac:dyDescent="0.25">
      <c r="A502" s="330">
        <v>42747</v>
      </c>
      <c r="B502" s="303" t="s">
        <v>121</v>
      </c>
      <c r="C502" s="303" t="s">
        <v>143</v>
      </c>
      <c r="D502" s="303" t="s">
        <v>146</v>
      </c>
      <c r="E502" s="303">
        <v>2</v>
      </c>
      <c r="F502" s="303"/>
      <c r="G502" s="333">
        <v>4</v>
      </c>
      <c r="H502" s="332"/>
      <c r="I502" s="332">
        <v>5</v>
      </c>
      <c r="J502" s="332"/>
      <c r="K502" s="332"/>
      <c r="L502" s="334"/>
      <c r="M502" s="303">
        <v>653</v>
      </c>
      <c r="N502" s="303">
        <v>756</v>
      </c>
      <c r="O502" s="303"/>
      <c r="P502" s="303">
        <v>1</v>
      </c>
      <c r="Q502" s="303">
        <v>20</v>
      </c>
      <c r="R502" s="303">
        <v>20</v>
      </c>
      <c r="S502" s="303">
        <v>0</v>
      </c>
      <c r="T502" s="303">
        <v>10</v>
      </c>
      <c r="U502" s="303">
        <v>10.5</v>
      </c>
      <c r="V502" s="303">
        <v>1.5</v>
      </c>
      <c r="W502" s="303">
        <v>1</v>
      </c>
      <c r="X502" s="303">
        <v>0</v>
      </c>
      <c r="Y502" s="303">
        <v>0</v>
      </c>
      <c r="Z502" s="303">
        <v>67</v>
      </c>
      <c r="AA502" s="303"/>
      <c r="AB502" s="303">
        <v>47</v>
      </c>
      <c r="AC502" s="303"/>
      <c r="AD502" s="303">
        <v>1</v>
      </c>
      <c r="AE502" s="303"/>
      <c r="AF502" s="303">
        <v>0</v>
      </c>
      <c r="AG502" s="303">
        <v>0</v>
      </c>
      <c r="AH502" s="303">
        <v>0</v>
      </c>
      <c r="AI502" s="303">
        <v>0</v>
      </c>
      <c r="AJ502" s="303">
        <v>0</v>
      </c>
      <c r="AK502" s="303">
        <v>0</v>
      </c>
      <c r="AL502" s="303">
        <v>0</v>
      </c>
      <c r="AM502" s="303">
        <v>0</v>
      </c>
      <c r="AN502" s="303">
        <v>6</v>
      </c>
      <c r="AO502" s="573"/>
    </row>
    <row r="503" spans="1:46" s="291" customFormat="1" ht="15.75" x14ac:dyDescent="0.25">
      <c r="A503" s="330">
        <v>42779</v>
      </c>
      <c r="B503" s="303" t="s">
        <v>121</v>
      </c>
      <c r="C503" s="303" t="s">
        <v>143</v>
      </c>
      <c r="D503" s="303" t="s">
        <v>145</v>
      </c>
      <c r="E503" s="303">
        <v>3</v>
      </c>
      <c r="F503" s="303"/>
      <c r="G503" s="333">
        <v>4</v>
      </c>
      <c r="H503" s="332"/>
      <c r="I503" s="332">
        <v>5</v>
      </c>
      <c r="J503" s="332"/>
      <c r="K503" s="332"/>
      <c r="L503" s="334"/>
      <c r="M503" s="303">
        <v>186</v>
      </c>
      <c r="N503" s="303">
        <v>565</v>
      </c>
      <c r="O503" s="303"/>
      <c r="P503" s="303">
        <v>0</v>
      </c>
      <c r="Q503" s="303">
        <v>5</v>
      </c>
      <c r="R503" s="303">
        <v>0</v>
      </c>
      <c r="S503" s="303">
        <v>3</v>
      </c>
      <c r="T503" s="303">
        <v>4</v>
      </c>
      <c r="U503" s="303">
        <v>1.5</v>
      </c>
      <c r="V503" s="303"/>
      <c r="W503" s="303"/>
      <c r="X503" s="303"/>
      <c r="Y503" s="303"/>
      <c r="Z503" s="303">
        <v>76</v>
      </c>
      <c r="AA503" s="303"/>
      <c r="AB503" s="303">
        <v>47</v>
      </c>
      <c r="AC503" s="303"/>
      <c r="AD503" s="303">
        <v>0</v>
      </c>
      <c r="AE503" s="303">
        <v>0</v>
      </c>
      <c r="AF503" s="303">
        <v>1</v>
      </c>
      <c r="AG503" s="303"/>
      <c r="AH503" s="303">
        <v>0</v>
      </c>
      <c r="AI503" s="303">
        <v>0</v>
      </c>
      <c r="AJ503" s="303">
        <v>0</v>
      </c>
      <c r="AK503" s="303">
        <v>0</v>
      </c>
      <c r="AL503" s="303">
        <v>0</v>
      </c>
      <c r="AM503" s="303">
        <v>0</v>
      </c>
      <c r="AN503" s="303">
        <v>7</v>
      </c>
      <c r="AO503" s="573"/>
    </row>
    <row r="504" spans="1:46" s="291" customFormat="1" ht="15.75" x14ac:dyDescent="0.25">
      <c r="A504" s="330">
        <v>42779</v>
      </c>
      <c r="B504" s="303" t="s">
        <v>121</v>
      </c>
      <c r="C504" s="303" t="s">
        <v>143</v>
      </c>
      <c r="D504" s="303" t="s">
        <v>146</v>
      </c>
      <c r="E504" s="303">
        <v>3</v>
      </c>
      <c r="F504" s="303"/>
      <c r="G504" s="333">
        <v>4</v>
      </c>
      <c r="H504" s="332"/>
      <c r="I504" s="332">
        <v>5</v>
      </c>
      <c r="J504" s="332"/>
      <c r="K504" s="332"/>
      <c r="L504" s="334"/>
      <c r="M504" s="303">
        <v>379</v>
      </c>
      <c r="N504" s="303">
        <v>545</v>
      </c>
      <c r="O504" s="303"/>
      <c r="P504" s="303">
        <v>2</v>
      </c>
      <c r="Q504" s="303">
        <v>2</v>
      </c>
      <c r="R504" s="303">
        <v>20</v>
      </c>
      <c r="S504" s="303">
        <v>7</v>
      </c>
      <c r="T504" s="303">
        <v>12</v>
      </c>
      <c r="U504" s="303">
        <v>7</v>
      </c>
      <c r="V504" s="303"/>
      <c r="W504" s="303"/>
      <c r="X504" s="303"/>
      <c r="Y504" s="303"/>
      <c r="Z504" s="303">
        <v>105</v>
      </c>
      <c r="AA504" s="303"/>
      <c r="AB504" s="303">
        <v>22</v>
      </c>
      <c r="AC504" s="303"/>
      <c r="AD504" s="303">
        <v>0</v>
      </c>
      <c r="AE504" s="303">
        <v>0</v>
      </c>
      <c r="AF504" s="303">
        <v>1</v>
      </c>
      <c r="AG504" s="303"/>
      <c r="AH504" s="303">
        <v>0</v>
      </c>
      <c r="AI504" s="303">
        <v>0</v>
      </c>
      <c r="AJ504" s="303">
        <v>0</v>
      </c>
      <c r="AK504" s="303">
        <v>0</v>
      </c>
      <c r="AL504" s="303">
        <v>0</v>
      </c>
      <c r="AM504" s="303">
        <v>0</v>
      </c>
      <c r="AN504" s="303">
        <v>4</v>
      </c>
      <c r="AO504" s="573"/>
    </row>
    <row r="505" spans="1:46" ht="15.75" x14ac:dyDescent="0.25">
      <c r="A505" s="335">
        <v>42807</v>
      </c>
      <c r="B505" s="303" t="s">
        <v>121</v>
      </c>
      <c r="C505" s="303" t="s">
        <v>143</v>
      </c>
      <c r="D505" s="303" t="s">
        <v>145</v>
      </c>
      <c r="E505" s="332">
        <v>4</v>
      </c>
      <c r="F505" s="332"/>
      <c r="G505" s="332">
        <v>4</v>
      </c>
      <c r="H505" s="332"/>
      <c r="I505" s="332">
        <v>5</v>
      </c>
      <c r="J505" s="332"/>
      <c r="K505" s="332"/>
      <c r="L505" s="334"/>
      <c r="M505" s="303">
        <v>325</v>
      </c>
      <c r="N505" s="303">
        <v>633</v>
      </c>
      <c r="O505" s="303"/>
      <c r="P505" s="303">
        <v>9.5</v>
      </c>
      <c r="Q505" s="303">
        <v>5</v>
      </c>
      <c r="R505" s="303">
        <v>3</v>
      </c>
      <c r="S505" s="303">
        <v>8</v>
      </c>
      <c r="T505" s="303">
        <v>0</v>
      </c>
      <c r="U505" s="303">
        <v>2</v>
      </c>
      <c r="V505" s="303">
        <v>0</v>
      </c>
      <c r="W505" s="303">
        <v>0</v>
      </c>
      <c r="X505" s="303">
        <v>0</v>
      </c>
      <c r="Y505" s="303">
        <v>0</v>
      </c>
      <c r="Z505" s="303">
        <v>128</v>
      </c>
      <c r="AA505" s="303"/>
      <c r="AB505" s="303">
        <v>23</v>
      </c>
      <c r="AC505" s="303"/>
      <c r="AD505" s="303">
        <v>2</v>
      </c>
      <c r="AE505" s="303">
        <v>0</v>
      </c>
      <c r="AF505" s="303">
        <v>0</v>
      </c>
      <c r="AG505" s="303">
        <v>0</v>
      </c>
      <c r="AH505" s="303">
        <v>0</v>
      </c>
      <c r="AI505" s="303">
        <v>0</v>
      </c>
      <c r="AJ505" s="303">
        <v>0</v>
      </c>
      <c r="AK505" s="303">
        <v>0</v>
      </c>
      <c r="AL505" s="303">
        <v>0</v>
      </c>
      <c r="AM505" s="303">
        <v>0</v>
      </c>
      <c r="AN505" s="303">
        <v>7</v>
      </c>
      <c r="AO505" s="573"/>
      <c r="AR505"/>
      <c r="AS505"/>
      <c r="AT505"/>
    </row>
    <row r="506" spans="1:46" ht="15.75" x14ac:dyDescent="0.25">
      <c r="A506" s="335">
        <v>42807</v>
      </c>
      <c r="B506" s="303" t="s">
        <v>121</v>
      </c>
      <c r="C506" s="303" t="s">
        <v>143</v>
      </c>
      <c r="D506" s="303" t="s">
        <v>146</v>
      </c>
      <c r="E506" s="332">
        <v>4</v>
      </c>
      <c r="F506" s="332"/>
      <c r="G506" s="332">
        <v>4</v>
      </c>
      <c r="H506" s="332"/>
      <c r="I506" s="332">
        <v>5</v>
      </c>
      <c r="J506" s="332"/>
      <c r="K506" s="332"/>
      <c r="L506" s="334"/>
      <c r="M506" s="303">
        <v>428</v>
      </c>
      <c r="N506" s="303">
        <v>433</v>
      </c>
      <c r="O506" s="303"/>
      <c r="P506" s="303">
        <v>4</v>
      </c>
      <c r="Q506" s="303">
        <v>5</v>
      </c>
      <c r="R506" s="303">
        <v>0</v>
      </c>
      <c r="S506" s="303">
        <v>2</v>
      </c>
      <c r="T506" s="303">
        <v>0</v>
      </c>
      <c r="U506" s="303">
        <v>5</v>
      </c>
      <c r="V506" s="303">
        <v>0</v>
      </c>
      <c r="W506" s="303">
        <v>0</v>
      </c>
      <c r="X506" s="303">
        <v>0</v>
      </c>
      <c r="Y506" s="303">
        <v>0</v>
      </c>
      <c r="Z506" s="303">
        <v>48</v>
      </c>
      <c r="AA506" s="303"/>
      <c r="AB506" s="303">
        <v>13</v>
      </c>
      <c r="AC506" s="303"/>
      <c r="AD506" s="303">
        <v>0</v>
      </c>
      <c r="AE506" s="303">
        <v>0</v>
      </c>
      <c r="AF506" s="303">
        <v>0</v>
      </c>
      <c r="AG506" s="303">
        <v>0</v>
      </c>
      <c r="AH506" s="303">
        <v>0</v>
      </c>
      <c r="AI506" s="303">
        <v>0</v>
      </c>
      <c r="AJ506" s="303">
        <v>0</v>
      </c>
      <c r="AK506" s="303">
        <v>0</v>
      </c>
      <c r="AL506" s="303">
        <v>0</v>
      </c>
      <c r="AM506" s="303">
        <v>0</v>
      </c>
      <c r="AN506" s="303">
        <v>6</v>
      </c>
      <c r="AO506" s="573"/>
      <c r="AR506"/>
      <c r="AS506"/>
      <c r="AT506"/>
    </row>
    <row r="507" spans="1:46" ht="15.75" x14ac:dyDescent="0.25">
      <c r="A507" s="335">
        <v>42831</v>
      </c>
      <c r="B507" s="303" t="s">
        <v>121</v>
      </c>
      <c r="C507" s="303" t="s">
        <v>143</v>
      </c>
      <c r="D507" s="303" t="s">
        <v>145</v>
      </c>
      <c r="E507" s="332">
        <v>5</v>
      </c>
      <c r="F507" s="332"/>
      <c r="G507" s="332">
        <v>4</v>
      </c>
      <c r="H507" s="332"/>
      <c r="I507" s="332">
        <v>5</v>
      </c>
      <c r="J507" s="332"/>
      <c r="K507" s="332"/>
      <c r="L507" s="334"/>
      <c r="M507" s="303">
        <v>281</v>
      </c>
      <c r="N507" s="303">
        <v>403</v>
      </c>
      <c r="O507" s="303"/>
      <c r="P507" s="303">
        <v>20</v>
      </c>
      <c r="Q507" s="303">
        <v>0</v>
      </c>
      <c r="R507" s="303">
        <v>0</v>
      </c>
      <c r="S507" s="303">
        <v>0</v>
      </c>
      <c r="T507" s="303">
        <v>0</v>
      </c>
      <c r="U507" s="303">
        <v>0</v>
      </c>
      <c r="V507" s="303">
        <v>0</v>
      </c>
      <c r="W507" s="303">
        <v>0</v>
      </c>
      <c r="X507" s="303">
        <v>0</v>
      </c>
      <c r="Y507" s="303">
        <v>0</v>
      </c>
      <c r="Z507" s="303">
        <v>33</v>
      </c>
      <c r="AA507" s="303"/>
      <c r="AB507" s="303">
        <v>37</v>
      </c>
      <c r="AC507" s="303"/>
      <c r="AD507" s="303">
        <v>0</v>
      </c>
      <c r="AE507" s="303">
        <v>0</v>
      </c>
      <c r="AF507" s="303">
        <v>0</v>
      </c>
      <c r="AG507" s="303">
        <v>0</v>
      </c>
      <c r="AH507" s="303">
        <v>0</v>
      </c>
      <c r="AI507" s="303">
        <v>0</v>
      </c>
      <c r="AJ507" s="303">
        <v>0</v>
      </c>
      <c r="AK507" s="303">
        <v>0</v>
      </c>
      <c r="AL507" s="303">
        <v>0</v>
      </c>
      <c r="AM507" s="303">
        <v>0</v>
      </c>
      <c r="AN507" s="303">
        <v>2</v>
      </c>
      <c r="AO507" s="573"/>
      <c r="AR507"/>
      <c r="AS507"/>
      <c r="AT507"/>
    </row>
    <row r="508" spans="1:46" ht="15.75" x14ac:dyDescent="0.25">
      <c r="A508" s="335">
        <v>42831</v>
      </c>
      <c r="B508" s="303" t="s">
        <v>121</v>
      </c>
      <c r="C508" s="303" t="s">
        <v>143</v>
      </c>
      <c r="D508" s="303" t="s">
        <v>146</v>
      </c>
      <c r="E508" s="332">
        <v>5</v>
      </c>
      <c r="F508" s="332"/>
      <c r="G508" s="332">
        <v>4</v>
      </c>
      <c r="H508" s="332"/>
      <c r="I508" s="332">
        <v>5</v>
      </c>
      <c r="J508" s="332"/>
      <c r="K508" s="332"/>
      <c r="L508" s="334"/>
      <c r="M508" s="303">
        <v>472</v>
      </c>
      <c r="N508" s="303">
        <v>417</v>
      </c>
      <c r="O508" s="303"/>
      <c r="P508" s="303">
        <v>8</v>
      </c>
      <c r="Q508" s="303">
        <v>10</v>
      </c>
      <c r="R508" s="303">
        <v>2</v>
      </c>
      <c r="S508" s="303">
        <v>13</v>
      </c>
      <c r="T508" s="303">
        <v>0</v>
      </c>
      <c r="U508" s="303">
        <v>0</v>
      </c>
      <c r="V508" s="303">
        <v>0</v>
      </c>
      <c r="W508" s="303">
        <v>0</v>
      </c>
      <c r="X508" s="303">
        <v>0</v>
      </c>
      <c r="Y508" s="303">
        <v>0</v>
      </c>
      <c r="Z508" s="303">
        <v>32</v>
      </c>
      <c r="AA508" s="303"/>
      <c r="AB508" s="303">
        <v>40</v>
      </c>
      <c r="AC508" s="303"/>
      <c r="AD508" s="303">
        <v>0</v>
      </c>
      <c r="AE508" s="303">
        <v>0</v>
      </c>
      <c r="AF508" s="303">
        <v>0</v>
      </c>
      <c r="AG508" s="303">
        <v>0</v>
      </c>
      <c r="AH508" s="303">
        <v>0</v>
      </c>
      <c r="AI508" s="303">
        <v>0</v>
      </c>
      <c r="AJ508" s="303">
        <v>0</v>
      </c>
      <c r="AK508" s="303">
        <v>0</v>
      </c>
      <c r="AL508" s="303">
        <v>0</v>
      </c>
      <c r="AM508" s="303">
        <v>0</v>
      </c>
      <c r="AN508" s="303">
        <v>4</v>
      </c>
      <c r="AO508" s="573"/>
      <c r="AR508"/>
      <c r="AS508"/>
      <c r="AT508"/>
    </row>
    <row r="509" spans="1:46" ht="15.75" x14ac:dyDescent="0.25">
      <c r="A509" s="335">
        <v>42867</v>
      </c>
      <c r="B509" s="303" t="s">
        <v>121</v>
      </c>
      <c r="C509" s="303" t="s">
        <v>143</v>
      </c>
      <c r="D509" s="303" t="s">
        <v>145</v>
      </c>
      <c r="E509" s="332">
        <v>6</v>
      </c>
      <c r="F509" s="332"/>
      <c r="G509" s="332">
        <v>4</v>
      </c>
      <c r="H509" s="332"/>
      <c r="I509" s="332">
        <v>5</v>
      </c>
      <c r="J509" s="332"/>
      <c r="K509" s="332"/>
      <c r="L509" s="334"/>
      <c r="M509" s="303">
        <v>494</v>
      </c>
      <c r="N509" s="303">
        <v>343</v>
      </c>
      <c r="O509" s="303"/>
      <c r="P509" s="303">
        <v>20</v>
      </c>
      <c r="Q509" s="303">
        <v>5.5</v>
      </c>
      <c r="R509" s="303">
        <v>0</v>
      </c>
      <c r="S509" s="303">
        <v>0</v>
      </c>
      <c r="T509" s="303">
        <v>6</v>
      </c>
      <c r="U509" s="303">
        <v>0</v>
      </c>
      <c r="V509" s="303">
        <v>0</v>
      </c>
      <c r="W509" s="303">
        <v>0</v>
      </c>
      <c r="X509" s="303">
        <v>5</v>
      </c>
      <c r="Y509" s="303">
        <v>3</v>
      </c>
      <c r="Z509" s="303">
        <v>25</v>
      </c>
      <c r="AA509" s="303"/>
      <c r="AB509" s="303">
        <v>10</v>
      </c>
      <c r="AC509" s="303"/>
      <c r="AD509" s="303">
        <v>0</v>
      </c>
      <c r="AE509" s="303">
        <v>0</v>
      </c>
      <c r="AF509" s="303">
        <v>0</v>
      </c>
      <c r="AG509" s="303">
        <v>0</v>
      </c>
      <c r="AH509" s="303">
        <v>0</v>
      </c>
      <c r="AI509" s="303">
        <v>0</v>
      </c>
      <c r="AJ509" s="303">
        <v>0</v>
      </c>
      <c r="AK509" s="303">
        <v>0</v>
      </c>
      <c r="AL509" s="303">
        <v>0</v>
      </c>
      <c r="AM509" s="303">
        <v>0</v>
      </c>
      <c r="AN509" s="303">
        <v>2</v>
      </c>
      <c r="AO509" s="573"/>
      <c r="AR509"/>
      <c r="AS509"/>
      <c r="AT509"/>
    </row>
    <row r="510" spans="1:46" ht="15.75" x14ac:dyDescent="0.25">
      <c r="A510" s="335">
        <v>42867</v>
      </c>
      <c r="B510" s="303" t="s">
        <v>121</v>
      </c>
      <c r="C510" s="303" t="s">
        <v>143</v>
      </c>
      <c r="D510" s="303" t="s">
        <v>146</v>
      </c>
      <c r="E510" s="332">
        <v>6</v>
      </c>
      <c r="F510" s="332"/>
      <c r="G510" s="332">
        <v>4</v>
      </c>
      <c r="H510" s="332"/>
      <c r="I510" s="332">
        <v>5</v>
      </c>
      <c r="J510" s="332"/>
      <c r="K510" s="332"/>
      <c r="L510" s="334"/>
      <c r="M510" s="303">
        <v>617</v>
      </c>
      <c r="N510" s="303">
        <v>597</v>
      </c>
      <c r="O510" s="303"/>
      <c r="P510" s="303">
        <v>0</v>
      </c>
      <c r="Q510" s="303">
        <v>3.5</v>
      </c>
      <c r="R510" s="303">
        <v>4.5</v>
      </c>
      <c r="S510" s="303">
        <v>0</v>
      </c>
      <c r="T510" s="303">
        <v>0</v>
      </c>
      <c r="U510" s="303">
        <v>0</v>
      </c>
      <c r="V510" s="303">
        <v>0</v>
      </c>
      <c r="W510" s="303">
        <v>1</v>
      </c>
      <c r="X510" s="303">
        <v>0</v>
      </c>
      <c r="Y510" s="303">
        <v>0</v>
      </c>
      <c r="Z510" s="303">
        <v>17</v>
      </c>
      <c r="AA510" s="303"/>
      <c r="AB510" s="303">
        <v>10</v>
      </c>
      <c r="AC510" s="303"/>
      <c r="AD510" s="303">
        <v>0</v>
      </c>
      <c r="AE510" s="303">
        <v>0</v>
      </c>
      <c r="AF510" s="303">
        <v>0</v>
      </c>
      <c r="AG510" s="303">
        <v>0</v>
      </c>
      <c r="AH510" s="303">
        <v>0</v>
      </c>
      <c r="AI510" s="303">
        <v>0</v>
      </c>
      <c r="AJ510" s="303">
        <v>0</v>
      </c>
      <c r="AK510" s="303">
        <v>0</v>
      </c>
      <c r="AL510" s="303">
        <v>0</v>
      </c>
      <c r="AM510" s="303">
        <v>0</v>
      </c>
      <c r="AN510" s="303">
        <v>0</v>
      </c>
      <c r="AO510" s="573">
        <v>0</v>
      </c>
      <c r="AR510"/>
      <c r="AS510"/>
      <c r="AT510"/>
    </row>
    <row r="511" spans="1:46" ht="15.75" x14ac:dyDescent="0.25">
      <c r="A511" s="335">
        <v>42898</v>
      </c>
      <c r="B511" s="303" t="s">
        <v>121</v>
      </c>
      <c r="C511" s="303" t="s">
        <v>143</v>
      </c>
      <c r="D511" s="303" t="s">
        <v>145</v>
      </c>
      <c r="E511" s="332">
        <v>7</v>
      </c>
      <c r="F511" s="332"/>
      <c r="G511" s="332">
        <v>4</v>
      </c>
      <c r="H511" s="332"/>
      <c r="I511" s="332">
        <v>5</v>
      </c>
      <c r="J511" s="332"/>
      <c r="K511" s="332"/>
      <c r="L511" s="334"/>
      <c r="M511" s="303">
        <v>302</v>
      </c>
      <c r="N511" s="303">
        <v>584</v>
      </c>
      <c r="O511" s="303"/>
      <c r="P511" s="303">
        <v>7.5</v>
      </c>
      <c r="Q511" s="303">
        <v>8.5</v>
      </c>
      <c r="R511" s="303">
        <v>0.6</v>
      </c>
      <c r="S511" s="303">
        <v>0</v>
      </c>
      <c r="T511" s="303">
        <v>11.5</v>
      </c>
      <c r="U511" s="303">
        <v>3.5</v>
      </c>
      <c r="V511" s="303">
        <v>20</v>
      </c>
      <c r="W511" s="303">
        <v>2</v>
      </c>
      <c r="X511" s="303">
        <v>1</v>
      </c>
      <c r="Y511" s="303">
        <v>10.6</v>
      </c>
      <c r="Z511" s="303">
        <v>66</v>
      </c>
      <c r="AA511" s="303">
        <v>67</v>
      </c>
      <c r="AB511" s="303">
        <v>17</v>
      </c>
      <c r="AC511" s="303">
        <v>27</v>
      </c>
      <c r="AD511" s="303">
        <v>1</v>
      </c>
      <c r="AE511" s="303">
        <v>1</v>
      </c>
      <c r="AF511" s="303">
        <v>1</v>
      </c>
      <c r="AG511" s="303"/>
      <c r="AH511" s="303">
        <v>0</v>
      </c>
      <c r="AI511" s="303"/>
      <c r="AJ511" s="303">
        <v>0</v>
      </c>
      <c r="AK511" s="303"/>
      <c r="AL511" s="303">
        <v>0</v>
      </c>
      <c r="AM511" s="303"/>
      <c r="AN511" s="303">
        <v>2</v>
      </c>
      <c r="AO511" s="573"/>
      <c r="AR511"/>
      <c r="AS511"/>
      <c r="AT511"/>
    </row>
    <row r="512" spans="1:46" ht="15.75" x14ac:dyDescent="0.25">
      <c r="A512" s="335">
        <v>42898</v>
      </c>
      <c r="B512" s="303" t="s">
        <v>121</v>
      </c>
      <c r="C512" s="303" t="s">
        <v>143</v>
      </c>
      <c r="D512" s="303" t="s">
        <v>146</v>
      </c>
      <c r="E512" s="332">
        <v>7</v>
      </c>
      <c r="F512" s="332"/>
      <c r="G512" s="332">
        <v>4</v>
      </c>
      <c r="H512" s="332"/>
      <c r="I512" s="332">
        <v>5</v>
      </c>
      <c r="J512" s="332"/>
      <c r="K512" s="332"/>
      <c r="L512" s="334"/>
      <c r="M512" s="303">
        <v>483</v>
      </c>
      <c r="N512" s="303">
        <v>306</v>
      </c>
      <c r="O512" s="303"/>
      <c r="P512" s="303">
        <v>0</v>
      </c>
      <c r="Q512" s="303">
        <v>0</v>
      </c>
      <c r="R512" s="303">
        <v>0</v>
      </c>
      <c r="S512" s="303">
        <v>2</v>
      </c>
      <c r="T512" s="303">
        <v>5.7</v>
      </c>
      <c r="U512" s="303">
        <v>0</v>
      </c>
      <c r="V512" s="303">
        <v>0</v>
      </c>
      <c r="W512" s="303">
        <v>0</v>
      </c>
      <c r="X512" s="303">
        <v>6</v>
      </c>
      <c r="Y512" s="303">
        <v>0</v>
      </c>
      <c r="Z512" s="303">
        <v>21</v>
      </c>
      <c r="AA512" s="303">
        <v>16</v>
      </c>
      <c r="AB512" s="303">
        <v>16</v>
      </c>
      <c r="AC512" s="303">
        <v>16</v>
      </c>
      <c r="AD512" s="303">
        <v>1</v>
      </c>
      <c r="AE512" s="303"/>
      <c r="AF512" s="303">
        <v>0</v>
      </c>
      <c r="AG512" s="303"/>
      <c r="AH512" s="303">
        <v>0</v>
      </c>
      <c r="AI512" s="303"/>
      <c r="AJ512" s="303">
        <v>0</v>
      </c>
      <c r="AK512" s="303"/>
      <c r="AL512" s="303">
        <v>0</v>
      </c>
      <c r="AM512" s="303"/>
      <c r="AN512" s="303">
        <v>1</v>
      </c>
      <c r="AO512" s="573"/>
      <c r="AR512"/>
      <c r="AS512"/>
      <c r="AT512"/>
    </row>
    <row r="513" spans="1:145" ht="15.75" x14ac:dyDescent="0.25">
      <c r="A513" s="335">
        <v>42928</v>
      </c>
      <c r="B513" s="303" t="s">
        <v>121</v>
      </c>
      <c r="C513" s="303" t="s">
        <v>143</v>
      </c>
      <c r="D513" s="303" t="s">
        <v>145</v>
      </c>
      <c r="E513" s="332">
        <v>8</v>
      </c>
      <c r="F513" s="332"/>
      <c r="G513" s="332">
        <v>4</v>
      </c>
      <c r="H513" s="332"/>
      <c r="I513" s="332">
        <v>5</v>
      </c>
      <c r="J513" s="332"/>
      <c r="K513" s="332"/>
      <c r="L513" s="334"/>
      <c r="M513" s="303">
        <v>517</v>
      </c>
      <c r="N513" s="303">
        <v>187</v>
      </c>
      <c r="O513" s="303"/>
      <c r="P513" s="303">
        <v>5</v>
      </c>
      <c r="Q513" s="303">
        <v>14</v>
      </c>
      <c r="R513" s="303">
        <v>10</v>
      </c>
      <c r="S513" s="303">
        <v>20</v>
      </c>
      <c r="T513" s="303">
        <v>2</v>
      </c>
      <c r="U513" s="303">
        <v>20</v>
      </c>
      <c r="V513" s="303">
        <v>11</v>
      </c>
      <c r="W513" s="303">
        <v>0</v>
      </c>
      <c r="X513" s="303">
        <v>0</v>
      </c>
      <c r="Y513" s="303">
        <v>0</v>
      </c>
      <c r="Z513" s="303">
        <v>82</v>
      </c>
      <c r="AA513" s="303">
        <v>105</v>
      </c>
      <c r="AB513" s="303">
        <v>40</v>
      </c>
      <c r="AC513" s="303">
        <v>48</v>
      </c>
      <c r="AD513" s="303">
        <v>1</v>
      </c>
      <c r="AE513" s="303">
        <v>0</v>
      </c>
      <c r="AF513" s="303">
        <v>0</v>
      </c>
      <c r="AG513" s="303">
        <v>0</v>
      </c>
      <c r="AH513" s="303">
        <v>0</v>
      </c>
      <c r="AI513" s="303">
        <v>0</v>
      </c>
      <c r="AJ513" s="303">
        <v>0</v>
      </c>
      <c r="AK513" s="303">
        <v>0</v>
      </c>
      <c r="AL513" s="303">
        <v>0</v>
      </c>
      <c r="AM513" s="303">
        <v>0</v>
      </c>
      <c r="AN513" s="303">
        <v>7</v>
      </c>
      <c r="AO513" s="573">
        <v>7</v>
      </c>
      <c r="AR513"/>
      <c r="AS513"/>
      <c r="AT513"/>
    </row>
    <row r="514" spans="1:145" ht="15.75" x14ac:dyDescent="0.25">
      <c r="A514" s="335">
        <v>42928</v>
      </c>
      <c r="B514" s="303" t="s">
        <v>121</v>
      </c>
      <c r="C514" s="303" t="s">
        <v>143</v>
      </c>
      <c r="D514" s="303" t="s">
        <v>146</v>
      </c>
      <c r="E514" s="332">
        <v>8</v>
      </c>
      <c r="F514" s="332"/>
      <c r="G514" s="332">
        <v>4</v>
      </c>
      <c r="H514" s="332"/>
      <c r="I514" s="332">
        <v>5</v>
      </c>
      <c r="J514" s="332"/>
      <c r="K514" s="332"/>
      <c r="L514" s="334"/>
      <c r="M514" s="303">
        <v>790</v>
      </c>
      <c r="N514" s="303">
        <v>98</v>
      </c>
      <c r="O514" s="303"/>
      <c r="P514" s="303">
        <v>20</v>
      </c>
      <c r="Q514" s="303">
        <v>18</v>
      </c>
      <c r="R514" s="303">
        <v>0</v>
      </c>
      <c r="S514" s="303">
        <v>0</v>
      </c>
      <c r="T514" s="303">
        <v>0</v>
      </c>
      <c r="U514" s="303">
        <v>0</v>
      </c>
      <c r="V514" s="303">
        <v>0</v>
      </c>
      <c r="W514" s="303">
        <v>0</v>
      </c>
      <c r="X514" s="303">
        <v>0</v>
      </c>
      <c r="Y514" s="303">
        <v>0</v>
      </c>
      <c r="Z514" s="303">
        <v>50</v>
      </c>
      <c r="AA514" s="303">
        <v>58</v>
      </c>
      <c r="AB514" s="303">
        <v>54</v>
      </c>
      <c r="AC514" s="303">
        <v>37</v>
      </c>
      <c r="AD514" s="303">
        <v>0</v>
      </c>
      <c r="AE514" s="303">
        <v>0</v>
      </c>
      <c r="AF514" s="303">
        <v>0</v>
      </c>
      <c r="AG514" s="303">
        <v>0</v>
      </c>
      <c r="AH514" s="303">
        <v>0</v>
      </c>
      <c r="AI514" s="303">
        <v>0</v>
      </c>
      <c r="AJ514" s="303">
        <v>0</v>
      </c>
      <c r="AK514" s="303">
        <v>0</v>
      </c>
      <c r="AL514" s="303">
        <v>0</v>
      </c>
      <c r="AM514" s="303">
        <v>0</v>
      </c>
      <c r="AN514" s="303">
        <v>6</v>
      </c>
      <c r="AO514" s="573">
        <v>10</v>
      </c>
      <c r="AR514"/>
      <c r="AS514"/>
      <c r="AT514"/>
    </row>
    <row r="515" spans="1:145" ht="15.75" x14ac:dyDescent="0.25">
      <c r="A515" s="335">
        <v>42961</v>
      </c>
      <c r="B515" s="303" t="s">
        <v>121</v>
      </c>
      <c r="C515" s="303" t="s">
        <v>143</v>
      </c>
      <c r="D515" s="303" t="s">
        <v>145</v>
      </c>
      <c r="E515" s="332">
        <v>9</v>
      </c>
      <c r="F515" s="332"/>
      <c r="G515" s="332">
        <v>4</v>
      </c>
      <c r="H515" s="332"/>
      <c r="I515" s="332">
        <v>5</v>
      </c>
      <c r="J515" s="332"/>
      <c r="K515" s="332"/>
      <c r="L515" s="334"/>
      <c r="M515" s="303">
        <v>554</v>
      </c>
      <c r="N515" s="303">
        <v>380</v>
      </c>
      <c r="O515" s="303"/>
      <c r="P515" s="303">
        <v>14.5</v>
      </c>
      <c r="Q515" s="303">
        <v>0</v>
      </c>
      <c r="R515" s="303">
        <v>7</v>
      </c>
      <c r="S515" s="303">
        <v>12</v>
      </c>
      <c r="T515" s="303">
        <v>8.6999999999999993</v>
      </c>
      <c r="U515" s="303">
        <v>4.5</v>
      </c>
      <c r="V515" s="303">
        <v>0</v>
      </c>
      <c r="W515" s="303">
        <v>2.7</v>
      </c>
      <c r="X515" s="303">
        <v>20</v>
      </c>
      <c r="Y515" s="303">
        <v>11</v>
      </c>
      <c r="Z515" s="303">
        <v>125</v>
      </c>
      <c r="AA515" s="303">
        <v>93</v>
      </c>
      <c r="AB515" s="303">
        <v>87</v>
      </c>
      <c r="AC515" s="303">
        <v>48</v>
      </c>
      <c r="AD515" s="303">
        <v>0</v>
      </c>
      <c r="AE515" s="303">
        <v>0</v>
      </c>
      <c r="AF515" s="303">
        <v>0</v>
      </c>
      <c r="AG515" s="303">
        <v>0</v>
      </c>
      <c r="AH515" s="303">
        <v>0</v>
      </c>
      <c r="AI515" s="303">
        <v>0</v>
      </c>
      <c r="AJ515" s="303">
        <v>0</v>
      </c>
      <c r="AK515" s="303">
        <v>0</v>
      </c>
      <c r="AL515" s="303">
        <v>0</v>
      </c>
      <c r="AM515" s="303">
        <v>0</v>
      </c>
      <c r="AN515" s="303">
        <v>8</v>
      </c>
      <c r="AO515" s="573">
        <v>6</v>
      </c>
      <c r="AR515"/>
      <c r="AS515"/>
      <c r="AT515"/>
      <c r="AV515" t="s">
        <v>216</v>
      </c>
    </row>
    <row r="516" spans="1:145" ht="15.75" x14ac:dyDescent="0.25">
      <c r="A516" s="335">
        <v>42961</v>
      </c>
      <c r="B516" s="303" t="s">
        <v>121</v>
      </c>
      <c r="C516" s="303" t="s">
        <v>143</v>
      </c>
      <c r="D516" s="303" t="s">
        <v>146</v>
      </c>
      <c r="E516" s="332">
        <v>9</v>
      </c>
      <c r="F516" s="332"/>
      <c r="G516" s="332">
        <v>4</v>
      </c>
      <c r="H516" s="332"/>
      <c r="I516" s="332">
        <v>5</v>
      </c>
      <c r="J516" s="332"/>
      <c r="K516" s="332"/>
      <c r="L516" s="334"/>
      <c r="M516" s="303">
        <v>837</v>
      </c>
      <c r="N516" s="303">
        <v>424</v>
      </c>
      <c r="O516" s="303"/>
      <c r="P516" s="303">
        <v>0</v>
      </c>
      <c r="Q516" s="303">
        <v>0</v>
      </c>
      <c r="R516" s="303">
        <v>6.8</v>
      </c>
      <c r="S516" s="303">
        <v>0</v>
      </c>
      <c r="T516" s="303">
        <v>12</v>
      </c>
      <c r="U516" s="303">
        <v>5.5</v>
      </c>
      <c r="V516" s="303">
        <v>20</v>
      </c>
      <c r="W516" s="303">
        <v>20</v>
      </c>
      <c r="X516" s="303">
        <v>0</v>
      </c>
      <c r="Y516" s="303">
        <v>0</v>
      </c>
      <c r="Z516" s="303">
        <v>49</v>
      </c>
      <c r="AA516" s="303">
        <v>41</v>
      </c>
      <c r="AB516" s="303">
        <v>69</v>
      </c>
      <c r="AC516" s="303">
        <v>29</v>
      </c>
      <c r="AD516" s="303">
        <v>0</v>
      </c>
      <c r="AE516" s="303">
        <v>0</v>
      </c>
      <c r="AF516" s="303">
        <v>1</v>
      </c>
      <c r="AG516" s="303">
        <v>0</v>
      </c>
      <c r="AH516" s="303">
        <v>0</v>
      </c>
      <c r="AI516" s="303">
        <v>0</v>
      </c>
      <c r="AJ516" s="303">
        <v>0</v>
      </c>
      <c r="AK516" s="303">
        <v>0</v>
      </c>
      <c r="AL516" s="303">
        <v>0</v>
      </c>
      <c r="AM516" s="303">
        <v>0</v>
      </c>
      <c r="AN516" s="303">
        <v>10</v>
      </c>
      <c r="AO516" s="573">
        <v>6</v>
      </c>
      <c r="AR516"/>
      <c r="AS516"/>
      <c r="AT516"/>
    </row>
    <row r="517" spans="1:145" ht="15.75" x14ac:dyDescent="0.25">
      <c r="A517" s="335">
        <v>42991</v>
      </c>
      <c r="B517" s="303" t="s">
        <v>121</v>
      </c>
      <c r="C517" s="303" t="s">
        <v>143</v>
      </c>
      <c r="D517" s="303" t="s">
        <v>145</v>
      </c>
      <c r="E517" s="332">
        <v>10</v>
      </c>
      <c r="F517" s="332"/>
      <c r="G517" s="332">
        <v>4</v>
      </c>
      <c r="H517" s="332"/>
      <c r="I517" s="332">
        <v>5</v>
      </c>
      <c r="J517" s="332"/>
      <c r="K517" s="332"/>
      <c r="L517" s="334"/>
      <c r="M517" s="303">
        <v>544</v>
      </c>
      <c r="N517" s="303">
        <v>128</v>
      </c>
      <c r="O517" s="303"/>
      <c r="P517" s="303">
        <v>3</v>
      </c>
      <c r="Q517" s="303">
        <v>2</v>
      </c>
      <c r="R517" s="303">
        <v>2</v>
      </c>
      <c r="S517" s="303">
        <v>3</v>
      </c>
      <c r="T517" s="303">
        <v>6</v>
      </c>
      <c r="U517" s="303">
        <v>0</v>
      </c>
      <c r="V517" s="303">
        <v>0</v>
      </c>
      <c r="W517" s="303">
        <v>0</v>
      </c>
      <c r="X517" s="303">
        <v>0</v>
      </c>
      <c r="Y517" s="303">
        <v>0</v>
      </c>
      <c r="Z517" s="303">
        <v>70</v>
      </c>
      <c r="AA517" s="303">
        <v>97</v>
      </c>
      <c r="AB517" s="303">
        <v>66</v>
      </c>
      <c r="AC517" s="303">
        <v>27</v>
      </c>
      <c r="AD517" s="303">
        <v>0</v>
      </c>
      <c r="AE517" s="303">
        <v>0</v>
      </c>
      <c r="AF517" s="303">
        <v>0</v>
      </c>
      <c r="AG517" s="303">
        <v>0</v>
      </c>
      <c r="AH517" s="303">
        <v>0</v>
      </c>
      <c r="AI517" s="303">
        <v>0</v>
      </c>
      <c r="AJ517" s="303">
        <v>0</v>
      </c>
      <c r="AK517" s="303">
        <v>0</v>
      </c>
      <c r="AL517" s="303">
        <v>0</v>
      </c>
      <c r="AM517" s="303">
        <v>0</v>
      </c>
      <c r="AN517" s="303">
        <v>12</v>
      </c>
      <c r="AO517" s="573">
        <v>5</v>
      </c>
      <c r="AR517"/>
      <c r="AS517"/>
      <c r="AT517"/>
    </row>
    <row r="518" spans="1:145" ht="15.75" x14ac:dyDescent="0.25">
      <c r="A518" s="335">
        <v>42991</v>
      </c>
      <c r="B518" s="303" t="s">
        <v>121</v>
      </c>
      <c r="C518" s="303" t="s">
        <v>143</v>
      </c>
      <c r="D518" s="303" t="s">
        <v>146</v>
      </c>
      <c r="E518" s="332">
        <v>10</v>
      </c>
      <c r="F518" s="332"/>
      <c r="G518" s="332">
        <v>4</v>
      </c>
      <c r="H518" s="332"/>
      <c r="I518" s="332">
        <v>5</v>
      </c>
      <c r="J518" s="332"/>
      <c r="K518" s="332"/>
      <c r="L518" s="334"/>
      <c r="M518" s="303">
        <v>693</v>
      </c>
      <c r="N518" s="303">
        <v>219</v>
      </c>
      <c r="O518" s="303"/>
      <c r="P518" s="303">
        <v>11</v>
      </c>
      <c r="Q518" s="303">
        <v>6</v>
      </c>
      <c r="R518" s="303">
        <v>6.5</v>
      </c>
      <c r="S518" s="303">
        <v>4</v>
      </c>
      <c r="T518" s="303">
        <v>0</v>
      </c>
      <c r="U518" s="303">
        <v>20</v>
      </c>
      <c r="V518" s="303">
        <v>14</v>
      </c>
      <c r="W518" s="303">
        <v>20</v>
      </c>
      <c r="X518" s="303">
        <v>0</v>
      </c>
      <c r="Y518" s="303">
        <v>0</v>
      </c>
      <c r="Z518" s="303">
        <v>134</v>
      </c>
      <c r="AA518" s="303">
        <v>162</v>
      </c>
      <c r="AB518" s="303">
        <v>62</v>
      </c>
      <c r="AC518" s="303">
        <v>92</v>
      </c>
      <c r="AD518" s="303">
        <v>0</v>
      </c>
      <c r="AE518" s="303">
        <v>0</v>
      </c>
      <c r="AF518" s="303">
        <v>0</v>
      </c>
      <c r="AG518" s="303">
        <v>0</v>
      </c>
      <c r="AH518" s="303">
        <v>0</v>
      </c>
      <c r="AI518" s="303">
        <v>0</v>
      </c>
      <c r="AJ518" s="303">
        <v>0</v>
      </c>
      <c r="AK518" s="303">
        <v>0</v>
      </c>
      <c r="AL518" s="303">
        <v>0</v>
      </c>
      <c r="AM518" s="303">
        <v>0</v>
      </c>
      <c r="AN518" s="303">
        <v>17</v>
      </c>
      <c r="AO518" s="573">
        <v>11</v>
      </c>
      <c r="AR518"/>
      <c r="AS518"/>
      <c r="AT518"/>
    </row>
    <row r="519" spans="1:145" ht="15.75" x14ac:dyDescent="0.25">
      <c r="A519" s="335">
        <v>43020</v>
      </c>
      <c r="B519" s="303" t="s">
        <v>121</v>
      </c>
      <c r="C519" s="303" t="s">
        <v>143</v>
      </c>
      <c r="D519" s="303" t="s">
        <v>145</v>
      </c>
      <c r="E519" s="332">
        <v>11</v>
      </c>
      <c r="F519" s="332"/>
      <c r="G519" s="332">
        <v>4</v>
      </c>
      <c r="H519" s="332"/>
      <c r="I519" s="332">
        <v>5</v>
      </c>
      <c r="J519" s="332"/>
      <c r="K519" s="332"/>
      <c r="L519" s="334"/>
      <c r="M519" s="303">
        <v>679</v>
      </c>
      <c r="N519" s="303">
        <v>302</v>
      </c>
      <c r="O519" s="303"/>
      <c r="P519" s="303">
        <v>7</v>
      </c>
      <c r="Q519" s="303">
        <v>20</v>
      </c>
      <c r="R519" s="303">
        <v>20</v>
      </c>
      <c r="S519" s="303">
        <v>0</v>
      </c>
      <c r="T519" s="303">
        <v>0</v>
      </c>
      <c r="U519" s="303">
        <v>10</v>
      </c>
      <c r="V519" s="303">
        <v>0</v>
      </c>
      <c r="W519" s="303">
        <v>0</v>
      </c>
      <c r="X519" s="303">
        <v>0</v>
      </c>
      <c r="Y519" s="303">
        <v>0</v>
      </c>
      <c r="Z519" s="303">
        <v>48</v>
      </c>
      <c r="AA519" s="303">
        <v>52</v>
      </c>
      <c r="AB519" s="303">
        <v>31</v>
      </c>
      <c r="AC519" s="303">
        <v>36</v>
      </c>
      <c r="AD519" s="303">
        <v>0</v>
      </c>
      <c r="AE519" s="303">
        <v>0</v>
      </c>
      <c r="AF519" s="303">
        <v>0</v>
      </c>
      <c r="AG519" s="303">
        <v>0</v>
      </c>
      <c r="AH519" s="303">
        <v>0</v>
      </c>
      <c r="AI519" s="303">
        <v>0</v>
      </c>
      <c r="AJ519" s="303">
        <v>0</v>
      </c>
      <c r="AK519" s="303">
        <v>0</v>
      </c>
      <c r="AL519" s="303">
        <v>0</v>
      </c>
      <c r="AM519" s="303">
        <v>0</v>
      </c>
      <c r="AN519" s="303">
        <v>2</v>
      </c>
      <c r="AO519" s="573">
        <v>10</v>
      </c>
      <c r="AR519"/>
      <c r="AS519"/>
      <c r="AT519"/>
    </row>
    <row r="520" spans="1:145" ht="15.75" x14ac:dyDescent="0.25">
      <c r="A520" s="335">
        <v>43020</v>
      </c>
      <c r="B520" s="303" t="s">
        <v>121</v>
      </c>
      <c r="C520" s="303" t="s">
        <v>143</v>
      </c>
      <c r="D520" s="303" t="s">
        <v>146</v>
      </c>
      <c r="E520" s="332">
        <v>11</v>
      </c>
      <c r="F520" s="332"/>
      <c r="G520" s="332">
        <v>4</v>
      </c>
      <c r="H520" s="332"/>
      <c r="I520" s="332">
        <v>5</v>
      </c>
      <c r="J520" s="332"/>
      <c r="K520" s="332"/>
      <c r="L520" s="334"/>
      <c r="M520" s="303">
        <v>942</v>
      </c>
      <c r="N520" s="303">
        <v>239</v>
      </c>
      <c r="O520" s="303"/>
      <c r="P520" s="303">
        <v>16</v>
      </c>
      <c r="Q520" s="303">
        <v>10</v>
      </c>
      <c r="R520" s="303">
        <v>18</v>
      </c>
      <c r="S520" s="303">
        <v>16</v>
      </c>
      <c r="T520" s="303">
        <v>0</v>
      </c>
      <c r="U520" s="303">
        <v>0</v>
      </c>
      <c r="V520" s="303">
        <v>0</v>
      </c>
      <c r="W520" s="303">
        <v>0</v>
      </c>
      <c r="X520" s="303">
        <v>0</v>
      </c>
      <c r="Y520" s="303">
        <v>0</v>
      </c>
      <c r="Z520" s="303">
        <v>113</v>
      </c>
      <c r="AA520" s="303">
        <v>102</v>
      </c>
      <c r="AB520" s="303">
        <v>91</v>
      </c>
      <c r="AC520" s="303">
        <v>96</v>
      </c>
      <c r="AD520" s="303">
        <v>0</v>
      </c>
      <c r="AE520" s="303">
        <v>0</v>
      </c>
      <c r="AF520" s="303">
        <v>0</v>
      </c>
      <c r="AG520" s="303">
        <v>0</v>
      </c>
      <c r="AH520" s="303">
        <v>0</v>
      </c>
      <c r="AI520" s="303">
        <v>0</v>
      </c>
      <c r="AJ520" s="303">
        <v>0</v>
      </c>
      <c r="AK520" s="303">
        <v>0</v>
      </c>
      <c r="AL520" s="303">
        <v>0</v>
      </c>
      <c r="AM520" s="303">
        <v>0</v>
      </c>
      <c r="AN520" s="303">
        <v>10</v>
      </c>
      <c r="AO520" s="573">
        <v>8</v>
      </c>
      <c r="AR520"/>
      <c r="AS520"/>
      <c r="AT520"/>
    </row>
    <row r="521" spans="1:145" ht="15.75" x14ac:dyDescent="0.25">
      <c r="A521" s="335">
        <v>43054</v>
      </c>
      <c r="B521" s="303" t="s">
        <v>121</v>
      </c>
      <c r="C521" s="303" t="s">
        <v>143</v>
      </c>
      <c r="D521" s="303" t="s">
        <v>145</v>
      </c>
      <c r="E521" s="332">
        <v>12</v>
      </c>
      <c r="F521" s="332"/>
      <c r="G521" s="332">
        <v>4</v>
      </c>
      <c r="H521" s="332"/>
      <c r="I521" s="332">
        <v>5</v>
      </c>
      <c r="J521" s="332"/>
      <c r="K521" s="332"/>
      <c r="L521" s="334"/>
      <c r="M521" s="303">
        <v>478</v>
      </c>
      <c r="N521" s="303">
        <v>121</v>
      </c>
      <c r="O521" s="303"/>
      <c r="P521" s="303">
        <v>12</v>
      </c>
      <c r="Q521" s="303">
        <v>9.5</v>
      </c>
      <c r="R521" s="303">
        <v>20</v>
      </c>
      <c r="S521" s="303">
        <v>6</v>
      </c>
      <c r="T521" s="303">
        <v>0</v>
      </c>
      <c r="U521" s="303">
        <v>0</v>
      </c>
      <c r="V521" s="303">
        <v>0</v>
      </c>
      <c r="W521" s="303">
        <v>0</v>
      </c>
      <c r="X521" s="303">
        <v>0</v>
      </c>
      <c r="Y521" s="303">
        <v>0</v>
      </c>
      <c r="Z521" s="303">
        <v>91</v>
      </c>
      <c r="AA521" s="303"/>
      <c r="AB521" s="303">
        <v>38</v>
      </c>
      <c r="AC521" s="303"/>
      <c r="AD521" s="303">
        <v>0</v>
      </c>
      <c r="AE521" s="303"/>
      <c r="AF521" s="303">
        <v>0</v>
      </c>
      <c r="AG521" s="303"/>
      <c r="AH521" s="303">
        <v>0</v>
      </c>
      <c r="AI521" s="303"/>
      <c r="AJ521" s="303">
        <v>0</v>
      </c>
      <c r="AK521" s="303"/>
      <c r="AL521" s="303">
        <v>0</v>
      </c>
      <c r="AM521" s="303"/>
      <c r="AN521" s="303">
        <v>16</v>
      </c>
      <c r="AO521" s="573"/>
      <c r="AR521"/>
      <c r="AS521"/>
      <c r="AT521"/>
    </row>
    <row r="522" spans="1:145" ht="15.75" x14ac:dyDescent="0.25">
      <c r="A522" s="335">
        <v>43054</v>
      </c>
      <c r="B522" s="303" t="s">
        <v>121</v>
      </c>
      <c r="C522" s="303" t="s">
        <v>143</v>
      </c>
      <c r="D522" s="303" t="s">
        <v>146</v>
      </c>
      <c r="E522" s="332">
        <v>12</v>
      </c>
      <c r="F522" s="332"/>
      <c r="G522" s="332">
        <v>4</v>
      </c>
      <c r="H522" s="332"/>
      <c r="I522" s="332">
        <v>5</v>
      </c>
      <c r="J522" s="332"/>
      <c r="K522" s="332"/>
      <c r="L522" s="334"/>
      <c r="M522" s="303">
        <v>586</v>
      </c>
      <c r="N522" s="303">
        <v>160</v>
      </c>
      <c r="O522" s="303"/>
      <c r="P522" s="303">
        <v>20</v>
      </c>
      <c r="Q522" s="303">
        <v>5</v>
      </c>
      <c r="R522" s="303">
        <v>20</v>
      </c>
      <c r="S522" s="303">
        <v>10</v>
      </c>
      <c r="T522" s="303">
        <v>20</v>
      </c>
      <c r="U522" s="303">
        <v>0</v>
      </c>
      <c r="V522" s="303">
        <v>0</v>
      </c>
      <c r="W522" s="303">
        <v>0</v>
      </c>
      <c r="X522" s="303">
        <v>0</v>
      </c>
      <c r="Y522" s="303">
        <v>0</v>
      </c>
      <c r="Z522" s="303">
        <v>56</v>
      </c>
      <c r="AA522" s="303"/>
      <c r="AB522" s="303">
        <v>115</v>
      </c>
      <c r="AC522" s="303"/>
      <c r="AD522" s="303">
        <v>2</v>
      </c>
      <c r="AE522" s="303"/>
      <c r="AF522" s="303">
        <v>0</v>
      </c>
      <c r="AG522" s="303"/>
      <c r="AH522" s="303">
        <v>0</v>
      </c>
      <c r="AI522" s="303"/>
      <c r="AJ522" s="303">
        <v>0</v>
      </c>
      <c r="AK522" s="303"/>
      <c r="AL522" s="303">
        <v>0</v>
      </c>
      <c r="AM522" s="303"/>
      <c r="AN522" s="303">
        <v>5</v>
      </c>
      <c r="AO522" s="573"/>
      <c r="AR522"/>
      <c r="AS522"/>
      <c r="AT522"/>
    </row>
    <row r="523" spans="1:145" ht="15.75" x14ac:dyDescent="0.25">
      <c r="A523" s="335">
        <v>43081</v>
      </c>
      <c r="B523" s="303" t="s">
        <v>121</v>
      </c>
      <c r="C523" s="303" t="s">
        <v>143</v>
      </c>
      <c r="D523" s="303" t="s">
        <v>145</v>
      </c>
      <c r="E523" s="332">
        <v>13</v>
      </c>
      <c r="F523" s="332"/>
      <c r="G523" s="332">
        <v>4</v>
      </c>
      <c r="H523" s="332"/>
      <c r="I523" s="332">
        <v>5</v>
      </c>
      <c r="J523" s="332"/>
      <c r="K523" s="332"/>
      <c r="L523" s="334"/>
      <c r="M523" s="303">
        <v>273</v>
      </c>
      <c r="N523" s="303">
        <v>127</v>
      </c>
      <c r="O523" s="303"/>
      <c r="P523" s="303">
        <v>4.5</v>
      </c>
      <c r="Q523" s="303">
        <v>4.5</v>
      </c>
      <c r="R523" s="303">
        <v>20</v>
      </c>
      <c r="S523" s="303">
        <v>10</v>
      </c>
      <c r="T523" s="303">
        <v>0</v>
      </c>
      <c r="U523" s="303">
        <v>1.5</v>
      </c>
      <c r="V523" s="303">
        <v>9</v>
      </c>
      <c r="W523" s="303">
        <v>0</v>
      </c>
      <c r="X523" s="303">
        <v>20</v>
      </c>
      <c r="Y523" s="303">
        <v>0</v>
      </c>
      <c r="Z523" s="303">
        <v>97</v>
      </c>
      <c r="AA523" s="303"/>
      <c r="AB523" s="303">
        <v>87</v>
      </c>
      <c r="AC523" s="303"/>
      <c r="AD523" s="303">
        <v>1</v>
      </c>
      <c r="AE523" s="303"/>
      <c r="AF523" s="303">
        <v>0</v>
      </c>
      <c r="AG523" s="303"/>
      <c r="AH523" s="303">
        <v>0</v>
      </c>
      <c r="AI523" s="303">
        <v>0</v>
      </c>
      <c r="AJ523" s="303">
        <v>0</v>
      </c>
      <c r="AK523" s="303"/>
      <c r="AL523" s="303">
        <v>0</v>
      </c>
      <c r="AM523" s="303"/>
      <c r="AN523" s="303">
        <v>12</v>
      </c>
      <c r="AO523" s="573"/>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row>
    <row r="524" spans="1:145" ht="16.5" thickBot="1" x14ac:dyDescent="0.3">
      <c r="A524" s="336">
        <v>43081</v>
      </c>
      <c r="B524" s="304" t="s">
        <v>121</v>
      </c>
      <c r="C524" s="304" t="s">
        <v>143</v>
      </c>
      <c r="D524" s="304" t="s">
        <v>146</v>
      </c>
      <c r="E524" s="23">
        <v>13</v>
      </c>
      <c r="F524" s="23"/>
      <c r="G524" s="23">
        <v>4</v>
      </c>
      <c r="H524" s="23"/>
      <c r="I524" s="23">
        <v>5</v>
      </c>
      <c r="J524" s="23"/>
      <c r="K524" s="23"/>
      <c r="L524" s="337"/>
      <c r="M524" s="304">
        <v>365</v>
      </c>
      <c r="N524" s="304">
        <v>282</v>
      </c>
      <c r="O524" s="304"/>
      <c r="P524" s="304">
        <v>7</v>
      </c>
      <c r="Q524" s="304">
        <v>20</v>
      </c>
      <c r="R524" s="304">
        <v>0</v>
      </c>
      <c r="S524" s="304">
        <v>12</v>
      </c>
      <c r="T524" s="304">
        <v>15</v>
      </c>
      <c r="U524" s="304">
        <v>0</v>
      </c>
      <c r="V524" s="304">
        <v>7.5</v>
      </c>
      <c r="W524" s="304">
        <v>20</v>
      </c>
      <c r="X524" s="304">
        <v>6.2</v>
      </c>
      <c r="Y524" s="304">
        <v>7</v>
      </c>
      <c r="Z524" s="304">
        <v>118</v>
      </c>
      <c r="AA524" s="304"/>
      <c r="AB524" s="304">
        <v>36</v>
      </c>
      <c r="AC524" s="304"/>
      <c r="AD524" s="304">
        <v>0</v>
      </c>
      <c r="AE524" s="304"/>
      <c r="AF524" s="304">
        <v>2</v>
      </c>
      <c r="AG524" s="304"/>
      <c r="AH524" s="304">
        <v>0</v>
      </c>
      <c r="AI524" s="304">
        <v>0</v>
      </c>
      <c r="AJ524" s="304">
        <v>0</v>
      </c>
      <c r="AK524" s="304"/>
      <c r="AL524" s="304">
        <v>0</v>
      </c>
      <c r="AM524" s="304"/>
      <c r="AN524" s="304">
        <v>27</v>
      </c>
      <c r="AO524" s="574"/>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row>
    <row r="525" spans="1:145" s="282" customFormat="1" ht="15.75" x14ac:dyDescent="0.25">
      <c r="A525" s="338">
        <v>42765</v>
      </c>
      <c r="B525" s="276" t="s">
        <v>147</v>
      </c>
      <c r="C525" s="276" t="s">
        <v>143</v>
      </c>
      <c r="D525" s="276" t="s">
        <v>145</v>
      </c>
      <c r="E525" s="276">
        <v>1</v>
      </c>
      <c r="F525" s="276"/>
      <c r="G525" s="277">
        <v>23</v>
      </c>
      <c r="H525" s="277"/>
      <c r="I525" s="276">
        <v>5</v>
      </c>
      <c r="J525" s="339"/>
      <c r="K525" s="339"/>
      <c r="L525" s="339"/>
      <c r="M525" s="276">
        <v>305</v>
      </c>
      <c r="N525" s="277">
        <v>429</v>
      </c>
      <c r="O525" s="277"/>
      <c r="P525" s="276">
        <v>3.5</v>
      </c>
      <c r="Q525" s="276">
        <v>5.5</v>
      </c>
      <c r="R525" s="276">
        <v>0</v>
      </c>
      <c r="S525" s="276">
        <v>0</v>
      </c>
      <c r="T525" s="276">
        <v>7.5</v>
      </c>
      <c r="U525" s="276">
        <v>6</v>
      </c>
      <c r="V525" s="276">
        <v>0</v>
      </c>
      <c r="W525" s="276">
        <v>0</v>
      </c>
      <c r="X525" s="276">
        <v>0</v>
      </c>
      <c r="Y525" s="276">
        <v>0</v>
      </c>
      <c r="Z525" s="277">
        <v>33</v>
      </c>
      <c r="AA525" s="277"/>
      <c r="AB525" s="277">
        <v>66</v>
      </c>
      <c r="AC525" s="277"/>
      <c r="AD525" s="277">
        <v>3</v>
      </c>
      <c r="AE525" s="277"/>
      <c r="AF525" s="277">
        <v>2</v>
      </c>
      <c r="AG525" s="277"/>
      <c r="AH525" s="277">
        <v>0</v>
      </c>
      <c r="AI525" s="277">
        <v>0</v>
      </c>
      <c r="AJ525" s="277">
        <v>0</v>
      </c>
      <c r="AK525" s="277">
        <v>0</v>
      </c>
      <c r="AL525" s="277">
        <v>0</v>
      </c>
      <c r="AM525" s="277">
        <v>0</v>
      </c>
      <c r="AN525" s="277">
        <v>1</v>
      </c>
      <c r="AO525" s="278"/>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row>
    <row r="526" spans="1:145" s="282" customFormat="1" ht="15.75" x14ac:dyDescent="0.25">
      <c r="A526" s="68">
        <v>42765</v>
      </c>
      <c r="B526" s="266" t="s">
        <v>147</v>
      </c>
      <c r="C526" s="266" t="s">
        <v>143</v>
      </c>
      <c r="D526" s="266" t="s">
        <v>146</v>
      </c>
      <c r="E526" s="266">
        <v>1</v>
      </c>
      <c r="F526" s="266"/>
      <c r="G526" s="270">
        <v>23</v>
      </c>
      <c r="H526" s="270"/>
      <c r="I526" s="266">
        <v>5</v>
      </c>
      <c r="J526" s="340"/>
      <c r="K526" s="340"/>
      <c r="L526" s="340"/>
      <c r="M526" s="266">
        <v>306</v>
      </c>
      <c r="N526" s="270">
        <v>492</v>
      </c>
      <c r="O526" s="270"/>
      <c r="P526" s="266">
        <v>2</v>
      </c>
      <c r="Q526" s="266">
        <v>2.5</v>
      </c>
      <c r="R526" s="266">
        <v>5</v>
      </c>
      <c r="S526" s="266">
        <v>2</v>
      </c>
      <c r="T526" s="266">
        <v>11</v>
      </c>
      <c r="U526" s="266">
        <v>0</v>
      </c>
      <c r="V526" s="266">
        <v>0</v>
      </c>
      <c r="W526" s="266">
        <v>0</v>
      </c>
      <c r="X526" s="266">
        <v>0</v>
      </c>
      <c r="Y526" s="266">
        <v>0</v>
      </c>
      <c r="Z526" s="270">
        <v>51</v>
      </c>
      <c r="AA526" s="270"/>
      <c r="AB526" s="270">
        <v>40</v>
      </c>
      <c r="AC526" s="270"/>
      <c r="AD526" s="270">
        <v>0</v>
      </c>
      <c r="AE526" s="270">
        <v>0</v>
      </c>
      <c r="AF526" s="270">
        <v>0</v>
      </c>
      <c r="AG526" s="270">
        <v>0</v>
      </c>
      <c r="AH526" s="270">
        <v>0</v>
      </c>
      <c r="AI526" s="270">
        <v>0</v>
      </c>
      <c r="AJ526" s="270">
        <v>0</v>
      </c>
      <c r="AK526" s="270">
        <v>0</v>
      </c>
      <c r="AL526" s="270">
        <v>0</v>
      </c>
      <c r="AM526" s="270">
        <v>0</v>
      </c>
      <c r="AN526" s="270">
        <v>4</v>
      </c>
      <c r="AO526" s="27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row>
    <row r="527" spans="1:145" s="282" customFormat="1" ht="15.75" x14ac:dyDescent="0.25">
      <c r="A527" s="68">
        <v>42794</v>
      </c>
      <c r="B527" s="266" t="s">
        <v>147</v>
      </c>
      <c r="C527" s="266" t="s">
        <v>143</v>
      </c>
      <c r="D527" s="266" t="s">
        <v>145</v>
      </c>
      <c r="E527" s="266">
        <v>2</v>
      </c>
      <c r="F527" s="266"/>
      <c r="G527" s="270">
        <v>23</v>
      </c>
      <c r="H527" s="270"/>
      <c r="I527" s="266">
        <v>5</v>
      </c>
      <c r="J527" s="340"/>
      <c r="K527" s="340"/>
      <c r="L527" s="340"/>
      <c r="M527" s="266">
        <v>220</v>
      </c>
      <c r="N527" s="270">
        <v>299</v>
      </c>
      <c r="O527" s="271"/>
      <c r="P527" s="266">
        <v>12</v>
      </c>
      <c r="Q527" s="266">
        <v>7</v>
      </c>
      <c r="R527" s="266">
        <v>0.5</v>
      </c>
      <c r="S527" s="266">
        <v>6</v>
      </c>
      <c r="T527" s="266">
        <v>18</v>
      </c>
      <c r="U527" s="266">
        <v>20</v>
      </c>
      <c r="V527" s="266">
        <v>1.5</v>
      </c>
      <c r="W527" s="266">
        <v>0</v>
      </c>
      <c r="X527" s="266">
        <v>0</v>
      </c>
      <c r="Y527" s="266">
        <v>0</v>
      </c>
      <c r="Z527" s="270">
        <v>49</v>
      </c>
      <c r="AA527" s="270"/>
      <c r="AB527" s="270">
        <v>27</v>
      </c>
      <c r="AC527" s="270"/>
      <c r="AD527" s="270">
        <v>11</v>
      </c>
      <c r="AE527" s="270"/>
      <c r="AF527" s="270">
        <v>0</v>
      </c>
      <c r="AG527" s="270">
        <v>0</v>
      </c>
      <c r="AH527" s="270">
        <v>0</v>
      </c>
      <c r="AI527" s="270">
        <v>0</v>
      </c>
      <c r="AJ527" s="270">
        <v>0</v>
      </c>
      <c r="AK527" s="270">
        <v>0</v>
      </c>
      <c r="AL527" s="270">
        <v>0</v>
      </c>
      <c r="AM527" s="270">
        <v>0</v>
      </c>
      <c r="AN527" s="270">
        <v>0</v>
      </c>
      <c r="AO527" s="272">
        <v>0</v>
      </c>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row>
    <row r="528" spans="1:145" s="282" customFormat="1" ht="15.75" x14ac:dyDescent="0.25">
      <c r="A528" s="68">
        <v>42794</v>
      </c>
      <c r="B528" s="266" t="s">
        <v>147</v>
      </c>
      <c r="C528" s="266" t="s">
        <v>143</v>
      </c>
      <c r="D528" s="266" t="s">
        <v>146</v>
      </c>
      <c r="E528" s="266">
        <v>2</v>
      </c>
      <c r="F528" s="266"/>
      <c r="G528" s="270">
        <v>23</v>
      </c>
      <c r="H528" s="270"/>
      <c r="I528" s="266">
        <v>5</v>
      </c>
      <c r="J528" s="340"/>
      <c r="K528" s="340"/>
      <c r="L528" s="340"/>
      <c r="M528" s="266">
        <v>220</v>
      </c>
      <c r="N528" s="270">
        <v>339</v>
      </c>
      <c r="O528" s="271"/>
      <c r="P528" s="266">
        <v>7.5</v>
      </c>
      <c r="Q528" s="266">
        <v>5</v>
      </c>
      <c r="R528" s="266">
        <v>1</v>
      </c>
      <c r="S528" s="266">
        <v>0</v>
      </c>
      <c r="T528" s="266">
        <v>0</v>
      </c>
      <c r="U528" s="266">
        <v>0</v>
      </c>
      <c r="V528" s="266">
        <v>0</v>
      </c>
      <c r="W528" s="266">
        <v>0</v>
      </c>
      <c r="X528" s="266">
        <v>0</v>
      </c>
      <c r="Y528" s="266">
        <v>0</v>
      </c>
      <c r="Z528" s="270">
        <v>21</v>
      </c>
      <c r="AA528" s="270"/>
      <c r="AB528" s="270">
        <v>61</v>
      </c>
      <c r="AC528" s="270"/>
      <c r="AD528" s="270">
        <v>7</v>
      </c>
      <c r="AE528" s="270"/>
      <c r="AF528" s="270">
        <v>0</v>
      </c>
      <c r="AG528" s="270">
        <v>0</v>
      </c>
      <c r="AH528" s="270">
        <v>0</v>
      </c>
      <c r="AI528" s="270">
        <v>0</v>
      </c>
      <c r="AJ528" s="270">
        <v>0</v>
      </c>
      <c r="AK528" s="270">
        <v>0</v>
      </c>
      <c r="AL528" s="270">
        <v>0</v>
      </c>
      <c r="AM528" s="270">
        <v>0</v>
      </c>
      <c r="AN528" s="270">
        <v>0</v>
      </c>
      <c r="AO528" s="272">
        <v>0</v>
      </c>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row>
    <row r="529" spans="1:145" s="282" customFormat="1" ht="15.75" x14ac:dyDescent="0.25">
      <c r="A529" s="68">
        <v>42824</v>
      </c>
      <c r="B529" s="266" t="s">
        <v>147</v>
      </c>
      <c r="C529" s="266" t="s">
        <v>143</v>
      </c>
      <c r="D529" s="266" t="s">
        <v>145</v>
      </c>
      <c r="E529" s="266">
        <v>3</v>
      </c>
      <c r="F529" s="266"/>
      <c r="G529" s="270">
        <v>23</v>
      </c>
      <c r="H529" s="270"/>
      <c r="I529" s="266">
        <v>1</v>
      </c>
      <c r="J529" s="340"/>
      <c r="K529" s="340"/>
      <c r="L529" s="340"/>
      <c r="M529" s="266">
        <v>427</v>
      </c>
      <c r="N529" s="270">
        <v>248</v>
      </c>
      <c r="O529" s="271"/>
      <c r="P529" s="266">
        <v>0</v>
      </c>
      <c r="Q529" s="266">
        <v>0</v>
      </c>
      <c r="R529" s="266">
        <v>0</v>
      </c>
      <c r="S529" s="266">
        <v>0</v>
      </c>
      <c r="T529" s="266">
        <v>0</v>
      </c>
      <c r="U529" s="266">
        <v>0</v>
      </c>
      <c r="V529" s="266">
        <v>0</v>
      </c>
      <c r="W529" s="266">
        <v>0</v>
      </c>
      <c r="X529" s="266">
        <v>0</v>
      </c>
      <c r="Y529" s="266">
        <v>0</v>
      </c>
      <c r="Z529" s="270">
        <v>33</v>
      </c>
      <c r="AA529" s="270"/>
      <c r="AB529" s="270">
        <v>55</v>
      </c>
      <c r="AC529" s="270"/>
      <c r="AD529" s="270">
        <v>8</v>
      </c>
      <c r="AE529" s="270"/>
      <c r="AF529" s="270">
        <v>0</v>
      </c>
      <c r="AG529" s="270">
        <v>0</v>
      </c>
      <c r="AH529" s="270">
        <v>0</v>
      </c>
      <c r="AI529" s="270">
        <v>0</v>
      </c>
      <c r="AJ529" s="270">
        <v>0</v>
      </c>
      <c r="AK529" s="270">
        <v>0</v>
      </c>
      <c r="AL529" s="270">
        <v>0</v>
      </c>
      <c r="AM529" s="270">
        <v>0</v>
      </c>
      <c r="AN529" s="270">
        <v>2</v>
      </c>
      <c r="AO529" s="27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row>
    <row r="530" spans="1:145" s="282" customFormat="1" ht="15.75" x14ac:dyDescent="0.25">
      <c r="A530" s="68">
        <v>42824</v>
      </c>
      <c r="B530" s="266" t="s">
        <v>147</v>
      </c>
      <c r="C530" s="266" t="s">
        <v>143</v>
      </c>
      <c r="D530" s="266" t="s">
        <v>146</v>
      </c>
      <c r="E530" s="266">
        <v>3</v>
      </c>
      <c r="F530" s="266"/>
      <c r="G530" s="270">
        <v>23</v>
      </c>
      <c r="H530" s="270"/>
      <c r="I530" s="266">
        <v>1</v>
      </c>
      <c r="J530" s="340"/>
      <c r="K530" s="340"/>
      <c r="L530" s="340"/>
      <c r="M530" s="266">
        <v>883</v>
      </c>
      <c r="N530" s="270">
        <v>416</v>
      </c>
      <c r="O530" s="271"/>
      <c r="P530" s="266">
        <v>0</v>
      </c>
      <c r="Q530" s="266">
        <v>0</v>
      </c>
      <c r="R530" s="266">
        <v>0</v>
      </c>
      <c r="S530" s="266">
        <v>0</v>
      </c>
      <c r="T530" s="266">
        <v>0</v>
      </c>
      <c r="U530" s="266">
        <v>0</v>
      </c>
      <c r="V530" s="266">
        <v>0</v>
      </c>
      <c r="W530" s="266">
        <v>0</v>
      </c>
      <c r="X530" s="266">
        <v>0</v>
      </c>
      <c r="Y530" s="266">
        <v>0</v>
      </c>
      <c r="Z530" s="270">
        <v>7</v>
      </c>
      <c r="AA530" s="270"/>
      <c r="AB530" s="270">
        <v>81</v>
      </c>
      <c r="AC530" s="270"/>
      <c r="AD530" s="270">
        <v>17</v>
      </c>
      <c r="AE530" s="270"/>
      <c r="AF530" s="270">
        <v>0</v>
      </c>
      <c r="AG530" s="270">
        <v>0</v>
      </c>
      <c r="AH530" s="270">
        <v>0</v>
      </c>
      <c r="AI530" s="270">
        <v>0</v>
      </c>
      <c r="AJ530" s="270">
        <v>0</v>
      </c>
      <c r="AK530" s="270">
        <v>0</v>
      </c>
      <c r="AL530" s="270">
        <v>0</v>
      </c>
      <c r="AM530" s="270">
        <v>0</v>
      </c>
      <c r="AN530" s="270">
        <v>2</v>
      </c>
      <c r="AO530" s="27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c r="EM530" s="2"/>
      <c r="EN530" s="2"/>
      <c r="EO530" s="2"/>
    </row>
    <row r="531" spans="1:145" ht="15.75" x14ac:dyDescent="0.25">
      <c r="A531" s="68">
        <v>42828</v>
      </c>
      <c r="B531" s="266" t="s">
        <v>147</v>
      </c>
      <c r="C531" s="266" t="s">
        <v>143</v>
      </c>
      <c r="D531" s="266" t="s">
        <v>145</v>
      </c>
      <c r="E531" s="268">
        <v>4</v>
      </c>
      <c r="F531" s="268"/>
      <c r="G531" s="268">
        <v>23</v>
      </c>
      <c r="H531" s="340"/>
      <c r="I531" s="268">
        <v>4</v>
      </c>
      <c r="J531" s="268"/>
      <c r="K531" s="268"/>
      <c r="L531" s="268"/>
      <c r="M531" s="67">
        <v>535</v>
      </c>
      <c r="N531" s="67">
        <v>210</v>
      </c>
      <c r="O531" s="591"/>
      <c r="P531" s="67">
        <v>3</v>
      </c>
      <c r="Q531" s="67">
        <v>1.8</v>
      </c>
      <c r="R531" s="67">
        <v>2.5</v>
      </c>
      <c r="S531" s="67">
        <v>0</v>
      </c>
      <c r="T531" s="67">
        <v>0</v>
      </c>
      <c r="U531" s="67">
        <v>0</v>
      </c>
      <c r="V531" s="67">
        <v>0</v>
      </c>
      <c r="W531" s="67">
        <v>0</v>
      </c>
      <c r="X531" s="67">
        <v>0</v>
      </c>
      <c r="Y531" s="67">
        <v>0</v>
      </c>
      <c r="Z531" s="67">
        <v>14</v>
      </c>
      <c r="AA531" s="67"/>
      <c r="AB531" s="67">
        <v>56</v>
      </c>
      <c r="AC531" s="67"/>
      <c r="AD531" s="67">
        <v>2</v>
      </c>
      <c r="AE531" s="67"/>
      <c r="AF531" s="67">
        <v>0</v>
      </c>
      <c r="AG531" s="67">
        <v>0</v>
      </c>
      <c r="AH531" s="67">
        <v>0</v>
      </c>
      <c r="AI531" s="67">
        <v>0</v>
      </c>
      <c r="AJ531" s="67">
        <v>0</v>
      </c>
      <c r="AK531" s="67">
        <v>0</v>
      </c>
      <c r="AL531" s="67">
        <v>0</v>
      </c>
      <c r="AM531" s="67">
        <v>0</v>
      </c>
      <c r="AN531" s="67">
        <v>0</v>
      </c>
      <c r="AO531" s="580">
        <v>0</v>
      </c>
      <c r="AR531"/>
      <c r="AS531"/>
      <c r="AT531"/>
    </row>
    <row r="532" spans="1:145" ht="15.75" x14ac:dyDescent="0.25">
      <c r="A532" s="68">
        <v>42828</v>
      </c>
      <c r="B532" s="266" t="s">
        <v>147</v>
      </c>
      <c r="C532" s="266" t="s">
        <v>143</v>
      </c>
      <c r="D532" s="266" t="s">
        <v>146</v>
      </c>
      <c r="E532" s="268">
        <v>4</v>
      </c>
      <c r="F532" s="268"/>
      <c r="G532" s="268">
        <v>23</v>
      </c>
      <c r="H532" s="340"/>
      <c r="I532" s="268">
        <v>4</v>
      </c>
      <c r="J532" s="268"/>
      <c r="K532" s="268"/>
      <c r="L532" s="268"/>
      <c r="M532" s="67">
        <v>880</v>
      </c>
      <c r="N532" s="67">
        <v>230</v>
      </c>
      <c r="O532" s="591"/>
      <c r="P532" s="67">
        <v>15</v>
      </c>
      <c r="Q532" s="67">
        <v>5</v>
      </c>
      <c r="R532" s="67">
        <v>7</v>
      </c>
      <c r="S532" s="67">
        <v>18</v>
      </c>
      <c r="T532" s="67">
        <v>0</v>
      </c>
      <c r="U532" s="67">
        <v>0</v>
      </c>
      <c r="V532" s="67">
        <v>0</v>
      </c>
      <c r="W532" s="67">
        <v>0</v>
      </c>
      <c r="X532" s="67">
        <v>0</v>
      </c>
      <c r="Y532" s="67">
        <v>0</v>
      </c>
      <c r="Z532" s="67">
        <v>15</v>
      </c>
      <c r="AA532" s="67"/>
      <c r="AB532" s="67">
        <v>38</v>
      </c>
      <c r="AC532" s="67"/>
      <c r="AD532" s="67">
        <v>1</v>
      </c>
      <c r="AE532" s="67"/>
      <c r="AF532" s="67">
        <v>0</v>
      </c>
      <c r="AG532" s="67">
        <v>0</v>
      </c>
      <c r="AH532" s="67">
        <v>0</v>
      </c>
      <c r="AI532" s="67">
        <v>0</v>
      </c>
      <c r="AJ532" s="67">
        <v>0</v>
      </c>
      <c r="AK532" s="67">
        <v>0</v>
      </c>
      <c r="AL532" s="67">
        <v>0</v>
      </c>
      <c r="AM532" s="67">
        <v>0</v>
      </c>
      <c r="AN532" s="67">
        <v>2</v>
      </c>
      <c r="AO532" s="580"/>
      <c r="AR532"/>
      <c r="AS532"/>
      <c r="AT532"/>
    </row>
    <row r="533" spans="1:145" ht="15.75" x14ac:dyDescent="0.25">
      <c r="A533" s="68">
        <v>42885</v>
      </c>
      <c r="B533" s="266" t="s">
        <v>147</v>
      </c>
      <c r="C533" s="266" t="s">
        <v>143</v>
      </c>
      <c r="D533" s="266" t="s">
        <v>145</v>
      </c>
      <c r="E533" s="268">
        <v>5</v>
      </c>
      <c r="F533" s="268"/>
      <c r="G533" s="268">
        <v>23</v>
      </c>
      <c r="H533" s="340"/>
      <c r="I533" s="268">
        <v>5</v>
      </c>
      <c r="J533" s="268"/>
      <c r="K533" s="268"/>
      <c r="L533" s="268"/>
      <c r="M533" s="67">
        <v>439</v>
      </c>
      <c r="N533" s="67">
        <v>535</v>
      </c>
      <c r="O533" s="591"/>
      <c r="P533" s="67">
        <v>1.2</v>
      </c>
      <c r="Q533" s="67">
        <v>0</v>
      </c>
      <c r="R533" s="67">
        <v>0</v>
      </c>
      <c r="S533" s="67">
        <v>4</v>
      </c>
      <c r="T533" s="67">
        <v>0</v>
      </c>
      <c r="U533" s="67">
        <v>6.5</v>
      </c>
      <c r="V533" s="67">
        <v>0</v>
      </c>
      <c r="W533" s="67">
        <v>2</v>
      </c>
      <c r="X533" s="67">
        <v>1</v>
      </c>
      <c r="Y533" s="67">
        <v>0</v>
      </c>
      <c r="Z533" s="67">
        <v>2</v>
      </c>
      <c r="AA533" s="67"/>
      <c r="AB533" s="67">
        <v>1</v>
      </c>
      <c r="AC533" s="67"/>
      <c r="AD533" s="67">
        <v>0</v>
      </c>
      <c r="AE533" s="67">
        <v>0</v>
      </c>
      <c r="AF533" s="67">
        <v>0</v>
      </c>
      <c r="AG533" s="67">
        <v>0</v>
      </c>
      <c r="AH533" s="67">
        <v>0</v>
      </c>
      <c r="AI533" s="67">
        <v>0</v>
      </c>
      <c r="AJ533" s="67">
        <v>0</v>
      </c>
      <c r="AK533" s="67">
        <v>0</v>
      </c>
      <c r="AL533" s="67">
        <v>0</v>
      </c>
      <c r="AM533" s="67">
        <v>0</v>
      </c>
      <c r="AN533" s="67">
        <v>1</v>
      </c>
      <c r="AO533" s="580"/>
      <c r="AR533"/>
      <c r="AS533"/>
      <c r="AT533"/>
    </row>
    <row r="534" spans="1:145" ht="15.75" x14ac:dyDescent="0.25">
      <c r="A534" s="68">
        <v>42885</v>
      </c>
      <c r="B534" s="266" t="s">
        <v>147</v>
      </c>
      <c r="C534" s="266" t="s">
        <v>143</v>
      </c>
      <c r="D534" s="266" t="s">
        <v>146</v>
      </c>
      <c r="E534" s="268">
        <v>5</v>
      </c>
      <c r="F534" s="268"/>
      <c r="G534" s="268">
        <v>23</v>
      </c>
      <c r="H534" s="340"/>
      <c r="I534" s="268">
        <v>5</v>
      </c>
      <c r="J534" s="268"/>
      <c r="K534" s="268"/>
      <c r="L534" s="268"/>
      <c r="M534" s="67">
        <v>949</v>
      </c>
      <c r="N534" s="67">
        <v>470</v>
      </c>
      <c r="O534" s="591"/>
      <c r="P534" s="67">
        <v>0.5</v>
      </c>
      <c r="Q534" s="67">
        <v>4</v>
      </c>
      <c r="R534" s="67">
        <v>8</v>
      </c>
      <c r="S534" s="67">
        <v>0</v>
      </c>
      <c r="T534" s="67">
        <v>0</v>
      </c>
      <c r="U534" s="67">
        <v>0</v>
      </c>
      <c r="V534" s="67">
        <v>0</v>
      </c>
      <c r="W534" s="67">
        <v>0</v>
      </c>
      <c r="X534" s="67">
        <v>0</v>
      </c>
      <c r="Y534" s="67">
        <v>0</v>
      </c>
      <c r="Z534" s="67">
        <v>1</v>
      </c>
      <c r="AA534" s="67"/>
      <c r="AB534" s="67">
        <v>10</v>
      </c>
      <c r="AC534" s="67"/>
      <c r="AD534" s="67">
        <v>9</v>
      </c>
      <c r="AE534" s="67"/>
      <c r="AF534" s="67">
        <v>0</v>
      </c>
      <c r="AG534" s="67">
        <v>0</v>
      </c>
      <c r="AH534" s="67">
        <v>1</v>
      </c>
      <c r="AI534" s="67"/>
      <c r="AJ534" s="67">
        <v>0</v>
      </c>
      <c r="AK534" s="67">
        <v>0</v>
      </c>
      <c r="AL534" s="67">
        <v>0</v>
      </c>
      <c r="AM534" s="67">
        <v>0</v>
      </c>
      <c r="AN534" s="67">
        <v>0</v>
      </c>
      <c r="AO534" s="580">
        <v>0</v>
      </c>
      <c r="AR534"/>
      <c r="AS534"/>
      <c r="AT534"/>
    </row>
    <row r="535" spans="1:145" ht="15.75" x14ac:dyDescent="0.25">
      <c r="A535" s="68">
        <v>42916</v>
      </c>
      <c r="B535" s="266" t="s">
        <v>147</v>
      </c>
      <c r="C535" s="266" t="s">
        <v>143</v>
      </c>
      <c r="D535" s="266" t="s">
        <v>145</v>
      </c>
      <c r="E535" s="268">
        <v>7</v>
      </c>
      <c r="F535" s="268"/>
      <c r="G535" s="268">
        <v>23</v>
      </c>
      <c r="H535" s="340"/>
      <c r="I535" s="268">
        <v>5</v>
      </c>
      <c r="J535" s="268"/>
      <c r="K535" s="268"/>
      <c r="L535" s="268"/>
      <c r="M535" s="67">
        <v>989</v>
      </c>
      <c r="N535" s="67">
        <v>495</v>
      </c>
      <c r="O535" s="591"/>
      <c r="P535" s="67">
        <v>9.5</v>
      </c>
      <c r="Q535" s="67">
        <v>3.7</v>
      </c>
      <c r="R535" s="67">
        <v>9</v>
      </c>
      <c r="S535" s="67">
        <v>0</v>
      </c>
      <c r="T535" s="67">
        <v>0</v>
      </c>
      <c r="U535" s="67">
        <v>2.5</v>
      </c>
      <c r="V535" s="67">
        <v>0</v>
      </c>
      <c r="W535" s="67">
        <v>11.5</v>
      </c>
      <c r="X535" s="67"/>
      <c r="Y535" s="67">
        <v>0</v>
      </c>
      <c r="Z535" s="67">
        <v>90</v>
      </c>
      <c r="AA535" s="67"/>
      <c r="AB535" s="67">
        <v>76</v>
      </c>
      <c r="AC535" s="67"/>
      <c r="AD535" s="67">
        <v>1</v>
      </c>
      <c r="AE535" s="67"/>
      <c r="AF535" s="67">
        <v>2</v>
      </c>
      <c r="AG535" s="67"/>
      <c r="AH535" s="67">
        <v>0</v>
      </c>
      <c r="AI535" s="67">
        <v>0</v>
      </c>
      <c r="AJ535" s="67">
        <v>0</v>
      </c>
      <c r="AK535" s="67">
        <v>0</v>
      </c>
      <c r="AL535" s="67">
        <v>0</v>
      </c>
      <c r="AM535" s="67">
        <v>0</v>
      </c>
      <c r="AN535" s="67">
        <v>6</v>
      </c>
      <c r="AO535" s="580"/>
      <c r="AR535"/>
      <c r="AS535"/>
      <c r="AT535"/>
    </row>
    <row r="536" spans="1:145" ht="15.75" x14ac:dyDescent="0.25">
      <c r="A536" s="68">
        <v>42916</v>
      </c>
      <c r="B536" s="266" t="s">
        <v>147</v>
      </c>
      <c r="C536" s="266" t="s">
        <v>143</v>
      </c>
      <c r="D536" s="266" t="s">
        <v>146</v>
      </c>
      <c r="E536" s="268">
        <v>7</v>
      </c>
      <c r="F536" s="268"/>
      <c r="G536" s="268">
        <v>23</v>
      </c>
      <c r="H536" s="340"/>
      <c r="I536" s="268">
        <v>5</v>
      </c>
      <c r="J536" s="268"/>
      <c r="K536" s="268"/>
      <c r="L536" s="268"/>
      <c r="M536" s="67">
        <v>514</v>
      </c>
      <c r="N536" s="67">
        <v>353</v>
      </c>
      <c r="O536" s="591"/>
      <c r="P536" s="67">
        <v>2</v>
      </c>
      <c r="Q536" s="67">
        <v>12</v>
      </c>
      <c r="R536" s="67">
        <v>20</v>
      </c>
      <c r="S536" s="67">
        <v>1</v>
      </c>
      <c r="T536" s="67">
        <v>4</v>
      </c>
      <c r="U536" s="67">
        <v>7</v>
      </c>
      <c r="V536" s="67">
        <v>6.4</v>
      </c>
      <c r="W536" s="67">
        <v>0</v>
      </c>
      <c r="X536" s="67">
        <v>0</v>
      </c>
      <c r="Y536" s="67">
        <v>10</v>
      </c>
      <c r="Z536" s="67">
        <v>46</v>
      </c>
      <c r="AA536" s="67"/>
      <c r="AB536" s="67">
        <v>72</v>
      </c>
      <c r="AC536" s="67"/>
      <c r="AD536" s="67">
        <v>1</v>
      </c>
      <c r="AE536" s="67"/>
      <c r="AF536" s="67">
        <v>1</v>
      </c>
      <c r="AG536" s="67"/>
      <c r="AH536" s="67">
        <v>0</v>
      </c>
      <c r="AI536" s="67">
        <v>0</v>
      </c>
      <c r="AJ536" s="67">
        <v>0</v>
      </c>
      <c r="AK536" s="67">
        <v>0</v>
      </c>
      <c r="AL536" s="67">
        <v>0</v>
      </c>
      <c r="AM536" s="67">
        <v>0</v>
      </c>
      <c r="AN536" s="67">
        <v>0</v>
      </c>
      <c r="AO536" s="580">
        <v>0</v>
      </c>
      <c r="AR536"/>
      <c r="AS536"/>
      <c r="AT536"/>
    </row>
    <row r="537" spans="1:145" ht="15.75" x14ac:dyDescent="0.25">
      <c r="A537" s="68">
        <v>42947</v>
      </c>
      <c r="B537" s="266" t="s">
        <v>147</v>
      </c>
      <c r="C537" s="266" t="s">
        <v>143</v>
      </c>
      <c r="D537" s="266" t="s">
        <v>145</v>
      </c>
      <c r="E537" s="268">
        <v>8</v>
      </c>
      <c r="F537" s="268"/>
      <c r="G537" s="268">
        <v>23</v>
      </c>
      <c r="H537" s="340"/>
      <c r="I537" s="268">
        <v>5</v>
      </c>
      <c r="J537" s="268"/>
      <c r="K537" s="268"/>
      <c r="L537" s="268"/>
      <c r="M537" s="67">
        <v>533</v>
      </c>
      <c r="N537" s="67">
        <v>241</v>
      </c>
      <c r="O537" s="591"/>
      <c r="P537" s="67">
        <v>20</v>
      </c>
      <c r="Q537" s="67">
        <v>20</v>
      </c>
      <c r="R537" s="67">
        <v>20</v>
      </c>
      <c r="S537" s="67">
        <v>16</v>
      </c>
      <c r="T537" s="67">
        <v>5</v>
      </c>
      <c r="U537" s="67">
        <v>8</v>
      </c>
      <c r="V537" s="67">
        <v>0</v>
      </c>
      <c r="W537" s="67">
        <v>0</v>
      </c>
      <c r="X537" s="67">
        <v>0</v>
      </c>
      <c r="Y537" s="67">
        <v>0</v>
      </c>
      <c r="Z537" s="67">
        <v>118</v>
      </c>
      <c r="AA537" s="67">
        <v>185</v>
      </c>
      <c r="AB537" s="67">
        <v>31</v>
      </c>
      <c r="AC537" s="67">
        <v>27</v>
      </c>
      <c r="AD537" s="67">
        <v>0</v>
      </c>
      <c r="AE537" s="67">
        <v>0</v>
      </c>
      <c r="AF537" s="67">
        <v>0</v>
      </c>
      <c r="AG537" s="67">
        <v>0</v>
      </c>
      <c r="AH537" s="67">
        <v>0</v>
      </c>
      <c r="AI537" s="67">
        <v>0</v>
      </c>
      <c r="AJ537" s="67">
        <v>0</v>
      </c>
      <c r="AK537" s="67">
        <v>0</v>
      </c>
      <c r="AL537" s="67">
        <v>0</v>
      </c>
      <c r="AM537" s="67">
        <v>0</v>
      </c>
      <c r="AN537" s="67">
        <v>7</v>
      </c>
      <c r="AO537" s="580">
        <v>6</v>
      </c>
      <c r="AR537"/>
      <c r="AS537"/>
      <c r="AT537"/>
    </row>
    <row r="538" spans="1:145" ht="15.75" x14ac:dyDescent="0.25">
      <c r="A538" s="68">
        <v>42947</v>
      </c>
      <c r="B538" s="266" t="s">
        <v>147</v>
      </c>
      <c r="C538" s="266" t="s">
        <v>143</v>
      </c>
      <c r="D538" s="266" t="s">
        <v>146</v>
      </c>
      <c r="E538" s="268">
        <v>8</v>
      </c>
      <c r="F538" s="268"/>
      <c r="G538" s="268">
        <v>23</v>
      </c>
      <c r="H538" s="340"/>
      <c r="I538" s="268">
        <v>5</v>
      </c>
      <c r="J538" s="268"/>
      <c r="K538" s="268"/>
      <c r="L538" s="268"/>
      <c r="M538" s="67">
        <v>892</v>
      </c>
      <c r="N538" s="67">
        <v>153</v>
      </c>
      <c r="O538" s="591"/>
      <c r="P538" s="67">
        <v>0</v>
      </c>
      <c r="Q538" s="67">
        <v>20</v>
      </c>
      <c r="R538" s="67">
        <v>0</v>
      </c>
      <c r="S538" s="67">
        <v>0</v>
      </c>
      <c r="T538" s="67">
        <v>11</v>
      </c>
      <c r="U538" s="67">
        <v>0</v>
      </c>
      <c r="V538" s="67">
        <v>0</v>
      </c>
      <c r="W538" s="67">
        <v>0</v>
      </c>
      <c r="X538" s="67">
        <v>0</v>
      </c>
      <c r="Y538" s="67">
        <v>0</v>
      </c>
      <c r="Z538" s="67">
        <v>41</v>
      </c>
      <c r="AA538" s="67">
        <v>42</v>
      </c>
      <c r="AB538" s="67">
        <v>41</v>
      </c>
      <c r="AC538" s="67">
        <v>39</v>
      </c>
      <c r="AD538" s="67">
        <v>0</v>
      </c>
      <c r="AE538" s="67">
        <v>0</v>
      </c>
      <c r="AF538" s="67">
        <v>0</v>
      </c>
      <c r="AG538" s="67">
        <v>0</v>
      </c>
      <c r="AH538" s="67">
        <v>0</v>
      </c>
      <c r="AI538" s="67">
        <v>0</v>
      </c>
      <c r="AJ538" s="67">
        <v>0</v>
      </c>
      <c r="AK538" s="67">
        <v>0</v>
      </c>
      <c r="AL538" s="67">
        <v>0</v>
      </c>
      <c r="AM538" s="67">
        <v>0</v>
      </c>
      <c r="AN538" s="67">
        <v>4</v>
      </c>
      <c r="AO538" s="580">
        <v>4</v>
      </c>
      <c r="AR538"/>
      <c r="AS538"/>
      <c r="AT538"/>
    </row>
    <row r="539" spans="1:145" ht="15.75" x14ac:dyDescent="0.25">
      <c r="A539" s="68">
        <v>42977</v>
      </c>
      <c r="B539" s="266" t="s">
        <v>147</v>
      </c>
      <c r="C539" s="266" t="s">
        <v>143</v>
      </c>
      <c r="D539" s="266" t="s">
        <v>145</v>
      </c>
      <c r="E539" s="268">
        <v>9</v>
      </c>
      <c r="F539" s="268"/>
      <c r="G539" s="268">
        <v>23</v>
      </c>
      <c r="H539" s="340"/>
      <c r="I539" s="268">
        <v>5</v>
      </c>
      <c r="J539" s="268"/>
      <c r="K539" s="268"/>
      <c r="L539" s="268"/>
      <c r="M539" s="67">
        <v>444</v>
      </c>
      <c r="N539" s="67">
        <v>180</v>
      </c>
      <c r="O539" s="591"/>
      <c r="P539" s="67">
        <v>16</v>
      </c>
      <c r="Q539" s="67">
        <v>1</v>
      </c>
      <c r="R539" s="67">
        <v>6</v>
      </c>
      <c r="S539" s="67">
        <v>8</v>
      </c>
      <c r="T539" s="67">
        <v>0</v>
      </c>
      <c r="U539" s="67">
        <v>0</v>
      </c>
      <c r="V539" s="67">
        <v>0</v>
      </c>
      <c r="W539" s="67">
        <v>0</v>
      </c>
      <c r="X539" s="67">
        <v>0</v>
      </c>
      <c r="Y539" s="67">
        <v>0</v>
      </c>
      <c r="Z539" s="67">
        <v>161</v>
      </c>
      <c r="AA539" s="67">
        <v>105</v>
      </c>
      <c r="AB539" s="67">
        <v>59</v>
      </c>
      <c r="AC539" s="67">
        <v>45</v>
      </c>
      <c r="AD539" s="67">
        <v>0</v>
      </c>
      <c r="AE539" s="67">
        <v>0</v>
      </c>
      <c r="AF539" s="67">
        <v>1</v>
      </c>
      <c r="AG539" s="67">
        <v>0</v>
      </c>
      <c r="AH539" s="67">
        <v>0</v>
      </c>
      <c r="AI539" s="67">
        <v>0</v>
      </c>
      <c r="AJ539" s="67">
        <v>0</v>
      </c>
      <c r="AK539" s="67">
        <v>0</v>
      </c>
      <c r="AL539" s="67">
        <v>0</v>
      </c>
      <c r="AM539" s="67">
        <v>0</v>
      </c>
      <c r="AN539" s="67">
        <v>16</v>
      </c>
      <c r="AO539" s="580">
        <v>8</v>
      </c>
      <c r="AR539"/>
      <c r="AS539"/>
      <c r="AT539"/>
    </row>
    <row r="540" spans="1:145" ht="15.75" x14ac:dyDescent="0.25">
      <c r="A540" s="68">
        <v>42977</v>
      </c>
      <c r="B540" s="266" t="s">
        <v>147</v>
      </c>
      <c r="C540" s="266" t="s">
        <v>143</v>
      </c>
      <c r="D540" s="266" t="s">
        <v>146</v>
      </c>
      <c r="E540" s="268">
        <v>9</v>
      </c>
      <c r="F540" s="268"/>
      <c r="G540" s="268">
        <v>23</v>
      </c>
      <c r="H540" s="340"/>
      <c r="I540" s="268">
        <v>5</v>
      </c>
      <c r="J540" s="268"/>
      <c r="K540" s="268"/>
      <c r="L540" s="268"/>
      <c r="M540" s="67">
        <v>864</v>
      </c>
      <c r="N540" s="67">
        <v>122</v>
      </c>
      <c r="O540" s="591"/>
      <c r="P540" s="67">
        <v>6</v>
      </c>
      <c r="Q540" s="67">
        <v>10</v>
      </c>
      <c r="R540" s="67">
        <v>6</v>
      </c>
      <c r="S540" s="67"/>
      <c r="T540" s="67">
        <v>0</v>
      </c>
      <c r="U540" s="67">
        <v>0</v>
      </c>
      <c r="V540" s="67">
        <v>0</v>
      </c>
      <c r="W540" s="67">
        <v>0</v>
      </c>
      <c r="X540" s="67">
        <v>0</v>
      </c>
      <c r="Y540" s="67">
        <v>0</v>
      </c>
      <c r="Z540" s="67">
        <v>64</v>
      </c>
      <c r="AA540" s="67">
        <v>64</v>
      </c>
      <c r="AB540" s="67">
        <v>51</v>
      </c>
      <c r="AC540" s="67">
        <v>56</v>
      </c>
      <c r="AD540" s="67">
        <v>0</v>
      </c>
      <c r="AE540" s="67">
        <v>0</v>
      </c>
      <c r="AF540" s="67">
        <v>2</v>
      </c>
      <c r="AG540" s="67">
        <v>0</v>
      </c>
      <c r="AH540" s="67">
        <v>0</v>
      </c>
      <c r="AI540" s="67">
        <v>0</v>
      </c>
      <c r="AJ540" s="67">
        <v>0</v>
      </c>
      <c r="AK540" s="67">
        <v>0</v>
      </c>
      <c r="AL540" s="67">
        <v>0</v>
      </c>
      <c r="AM540" s="67">
        <v>0</v>
      </c>
      <c r="AN540" s="67">
        <v>5</v>
      </c>
      <c r="AO540" s="580">
        <v>11</v>
      </c>
      <c r="AR540"/>
      <c r="AS540"/>
      <c r="AT540"/>
    </row>
    <row r="541" spans="1:145" ht="15.75" x14ac:dyDescent="0.25">
      <c r="A541" s="68">
        <v>43005</v>
      </c>
      <c r="B541" s="266" t="s">
        <v>147</v>
      </c>
      <c r="C541" s="266" t="s">
        <v>143</v>
      </c>
      <c r="D541" s="266" t="s">
        <v>145</v>
      </c>
      <c r="E541" s="268">
        <v>10</v>
      </c>
      <c r="F541" s="268"/>
      <c r="G541" s="268">
        <v>23</v>
      </c>
      <c r="H541" s="340"/>
      <c r="I541" s="268">
        <v>5</v>
      </c>
      <c r="J541" s="268"/>
      <c r="K541" s="268"/>
      <c r="L541" s="268"/>
      <c r="M541" s="67">
        <v>578</v>
      </c>
      <c r="N541" s="67">
        <v>219</v>
      </c>
      <c r="O541" s="591"/>
      <c r="P541" s="67">
        <v>4.5</v>
      </c>
      <c r="Q541" s="67">
        <v>3.5</v>
      </c>
      <c r="R541" s="67">
        <v>6</v>
      </c>
      <c r="S541" s="67">
        <v>4</v>
      </c>
      <c r="T541" s="67">
        <v>0</v>
      </c>
      <c r="U541" s="67">
        <v>0</v>
      </c>
      <c r="V541" s="67">
        <v>0</v>
      </c>
      <c r="W541" s="67">
        <v>0</v>
      </c>
      <c r="X541" s="67">
        <v>0</v>
      </c>
      <c r="Y541" s="67">
        <v>0</v>
      </c>
      <c r="Z541" s="67">
        <v>93</v>
      </c>
      <c r="AA541" s="67">
        <v>100</v>
      </c>
      <c r="AB541" s="67">
        <v>76</v>
      </c>
      <c r="AC541" s="67">
        <v>72</v>
      </c>
      <c r="AD541" s="67">
        <v>0</v>
      </c>
      <c r="AE541" s="67">
        <v>0</v>
      </c>
      <c r="AF541" s="67">
        <v>1</v>
      </c>
      <c r="AG541" s="67">
        <v>1</v>
      </c>
      <c r="AH541" s="67">
        <v>0</v>
      </c>
      <c r="AI541" s="67">
        <v>0</v>
      </c>
      <c r="AJ541" s="67">
        <v>0</v>
      </c>
      <c r="AK541" s="67">
        <v>0</v>
      </c>
      <c r="AL541" s="67">
        <v>0</v>
      </c>
      <c r="AM541" s="67">
        <v>0</v>
      </c>
      <c r="AN541" s="67">
        <v>6</v>
      </c>
      <c r="AO541" s="580">
        <v>12</v>
      </c>
      <c r="AR541"/>
      <c r="AS541"/>
      <c r="AT541"/>
    </row>
    <row r="542" spans="1:145" ht="15.75" x14ac:dyDescent="0.25">
      <c r="A542" s="68">
        <v>43005</v>
      </c>
      <c r="B542" s="266" t="s">
        <v>147</v>
      </c>
      <c r="C542" s="266" t="s">
        <v>143</v>
      </c>
      <c r="D542" s="266" t="s">
        <v>146</v>
      </c>
      <c r="E542" s="268">
        <v>10</v>
      </c>
      <c r="F542" s="268"/>
      <c r="G542" s="268">
        <v>23</v>
      </c>
      <c r="H542" s="340"/>
      <c r="I542" s="268">
        <v>5</v>
      </c>
      <c r="J542" s="268"/>
      <c r="K542" s="268"/>
      <c r="L542" s="268"/>
      <c r="M542" s="67">
        <v>710</v>
      </c>
      <c r="N542" s="67">
        <v>228</v>
      </c>
      <c r="O542" s="591"/>
      <c r="P542" s="67">
        <v>10</v>
      </c>
      <c r="Q542" s="67">
        <v>9</v>
      </c>
      <c r="R542" s="67">
        <v>4</v>
      </c>
      <c r="S542" s="67">
        <v>0</v>
      </c>
      <c r="T542" s="67">
        <v>0</v>
      </c>
      <c r="U542" s="67">
        <v>0</v>
      </c>
      <c r="V542" s="67">
        <v>0</v>
      </c>
      <c r="W542" s="67">
        <v>0</v>
      </c>
      <c r="X542" s="67">
        <v>0</v>
      </c>
      <c r="Y542" s="67">
        <v>0</v>
      </c>
      <c r="Z542" s="67">
        <v>157</v>
      </c>
      <c r="AA542" s="67">
        <v>160</v>
      </c>
      <c r="AB542" s="67">
        <v>22</v>
      </c>
      <c r="AC542" s="67">
        <v>25</v>
      </c>
      <c r="AD542" s="67">
        <v>0</v>
      </c>
      <c r="AE542" s="67">
        <v>0</v>
      </c>
      <c r="AF542" s="67">
        <v>1</v>
      </c>
      <c r="AG542" s="67">
        <v>1</v>
      </c>
      <c r="AH542" s="67">
        <v>0</v>
      </c>
      <c r="AI542" s="67">
        <v>0</v>
      </c>
      <c r="AJ542" s="67">
        <v>0</v>
      </c>
      <c r="AK542" s="67">
        <v>0</v>
      </c>
      <c r="AL542" s="67">
        <v>0</v>
      </c>
      <c r="AM542" s="67">
        <v>0</v>
      </c>
      <c r="AN542" s="67">
        <v>4</v>
      </c>
      <c r="AO542" s="580">
        <v>1</v>
      </c>
      <c r="AR542"/>
      <c r="AS542"/>
      <c r="AT542"/>
    </row>
    <row r="543" spans="1:145" ht="15.75" x14ac:dyDescent="0.25">
      <c r="A543" s="68">
        <v>43038</v>
      </c>
      <c r="B543" s="266" t="s">
        <v>147</v>
      </c>
      <c r="C543" s="266" t="s">
        <v>143</v>
      </c>
      <c r="D543" s="266" t="s">
        <v>145</v>
      </c>
      <c r="E543" s="268">
        <v>11</v>
      </c>
      <c r="F543" s="268"/>
      <c r="G543" s="268">
        <v>23</v>
      </c>
      <c r="H543" s="340"/>
      <c r="I543" s="268">
        <v>5</v>
      </c>
      <c r="J543" s="268"/>
      <c r="K543" s="268"/>
      <c r="L543" s="268"/>
      <c r="M543" s="67">
        <v>448</v>
      </c>
      <c r="N543" s="67">
        <v>2015</v>
      </c>
      <c r="O543" s="591"/>
      <c r="P543" s="67">
        <v>2</v>
      </c>
      <c r="Q543" s="67">
        <v>20</v>
      </c>
      <c r="R543" s="67">
        <v>6</v>
      </c>
      <c r="S543" s="67">
        <v>12</v>
      </c>
      <c r="T543" s="67">
        <v>0</v>
      </c>
      <c r="U543" s="67">
        <v>0</v>
      </c>
      <c r="V543" s="67">
        <v>6.5</v>
      </c>
      <c r="W543" s="67">
        <v>12</v>
      </c>
      <c r="X543" s="67">
        <v>0</v>
      </c>
      <c r="Y543" s="67">
        <v>0</v>
      </c>
      <c r="Z543" s="67">
        <v>41</v>
      </c>
      <c r="AA543" s="67">
        <v>38</v>
      </c>
      <c r="AB543" s="67">
        <v>102</v>
      </c>
      <c r="AC543" s="67">
        <v>100</v>
      </c>
      <c r="AD543" s="67">
        <v>2</v>
      </c>
      <c r="AE543" s="67">
        <v>1</v>
      </c>
      <c r="AF543" s="67">
        <v>1</v>
      </c>
      <c r="AG543" s="67">
        <v>0</v>
      </c>
      <c r="AH543" s="67">
        <v>0</v>
      </c>
      <c r="AI543" s="67">
        <v>0</v>
      </c>
      <c r="AJ543" s="67">
        <v>0</v>
      </c>
      <c r="AK543" s="67">
        <v>0</v>
      </c>
      <c r="AL543" s="67">
        <v>0</v>
      </c>
      <c r="AM543" s="67">
        <v>0</v>
      </c>
      <c r="AN543" s="67">
        <v>5</v>
      </c>
      <c r="AO543" s="580">
        <v>4</v>
      </c>
      <c r="AR543"/>
      <c r="AS543"/>
      <c r="AT543"/>
    </row>
    <row r="544" spans="1:145" ht="15.75" x14ac:dyDescent="0.25">
      <c r="A544" s="68">
        <v>43038</v>
      </c>
      <c r="B544" s="266" t="s">
        <v>147</v>
      </c>
      <c r="C544" s="266" t="s">
        <v>143</v>
      </c>
      <c r="D544" s="266" t="s">
        <v>146</v>
      </c>
      <c r="E544" s="268">
        <v>11</v>
      </c>
      <c r="F544" s="268"/>
      <c r="G544" s="268">
        <v>23</v>
      </c>
      <c r="H544" s="340"/>
      <c r="I544" s="268">
        <v>5</v>
      </c>
      <c r="J544" s="268"/>
      <c r="K544" s="268"/>
      <c r="L544" s="268"/>
      <c r="M544" s="67">
        <v>564</v>
      </c>
      <c r="N544" s="67">
        <v>288</v>
      </c>
      <c r="O544" s="591"/>
      <c r="P544" s="67">
        <v>20</v>
      </c>
      <c r="Q544" s="67">
        <v>9.5</v>
      </c>
      <c r="R544" s="67">
        <v>20</v>
      </c>
      <c r="S544" s="67">
        <v>14</v>
      </c>
      <c r="T544" s="67">
        <v>10</v>
      </c>
      <c r="U544" s="67">
        <v>0</v>
      </c>
      <c r="V544" s="67">
        <v>0</v>
      </c>
      <c r="W544" s="67">
        <v>0</v>
      </c>
      <c r="X544" s="67">
        <v>0</v>
      </c>
      <c r="Y544" s="67">
        <v>0</v>
      </c>
      <c r="Z544" s="67">
        <v>62</v>
      </c>
      <c r="AA544" s="67">
        <v>70</v>
      </c>
      <c r="AB544" s="67">
        <v>44</v>
      </c>
      <c r="AC544" s="67">
        <v>40</v>
      </c>
      <c r="AD544" s="67">
        <v>0</v>
      </c>
      <c r="AE544" s="67">
        <v>0</v>
      </c>
      <c r="AF544" s="67">
        <v>1</v>
      </c>
      <c r="AG544" s="67">
        <v>0</v>
      </c>
      <c r="AH544" s="67">
        <v>0</v>
      </c>
      <c r="AI544" s="67">
        <v>0</v>
      </c>
      <c r="AJ544" s="67">
        <v>0</v>
      </c>
      <c r="AK544" s="67">
        <v>0</v>
      </c>
      <c r="AL544" s="67">
        <v>0</v>
      </c>
      <c r="AM544" s="67">
        <v>0</v>
      </c>
      <c r="AN544" s="67">
        <v>3</v>
      </c>
      <c r="AO544" s="580">
        <v>2</v>
      </c>
      <c r="AR544"/>
      <c r="AS544"/>
      <c r="AT544"/>
    </row>
    <row r="545" spans="1:46" ht="15.75" x14ac:dyDescent="0.25">
      <c r="A545" s="68">
        <v>43053</v>
      </c>
      <c r="B545" s="266" t="s">
        <v>147</v>
      </c>
      <c r="C545" s="266" t="s">
        <v>143</v>
      </c>
      <c r="D545" s="266" t="s">
        <v>145</v>
      </c>
      <c r="E545" s="268">
        <v>12</v>
      </c>
      <c r="F545" s="268"/>
      <c r="G545" s="268">
        <v>23</v>
      </c>
      <c r="H545" s="340"/>
      <c r="I545" s="268">
        <v>5</v>
      </c>
      <c r="J545" s="268"/>
      <c r="K545" s="268"/>
      <c r="L545" s="268"/>
      <c r="M545" s="67">
        <v>478</v>
      </c>
      <c r="N545" s="67">
        <v>121</v>
      </c>
      <c r="O545" s="591"/>
      <c r="P545" s="67">
        <v>12</v>
      </c>
      <c r="Q545" s="67">
        <v>9.5</v>
      </c>
      <c r="R545" s="67">
        <v>20</v>
      </c>
      <c r="S545" s="67">
        <v>0</v>
      </c>
      <c r="T545" s="67">
        <v>6</v>
      </c>
      <c r="U545" s="67">
        <v>0</v>
      </c>
      <c r="V545" s="67">
        <v>0</v>
      </c>
      <c r="W545" s="67">
        <v>0</v>
      </c>
      <c r="X545" s="67">
        <v>0</v>
      </c>
      <c r="Y545" s="67">
        <v>0</v>
      </c>
      <c r="Z545" s="67">
        <v>91</v>
      </c>
      <c r="AA545" s="67"/>
      <c r="AB545" s="67">
        <v>58</v>
      </c>
      <c r="AC545" s="67"/>
      <c r="AD545" s="67">
        <v>0</v>
      </c>
      <c r="AE545" s="67">
        <v>0</v>
      </c>
      <c r="AF545" s="67">
        <v>0</v>
      </c>
      <c r="AG545" s="67">
        <v>0</v>
      </c>
      <c r="AH545" s="67">
        <v>0</v>
      </c>
      <c r="AI545" s="67">
        <v>0</v>
      </c>
      <c r="AJ545" s="67">
        <v>0</v>
      </c>
      <c r="AK545" s="67">
        <v>0</v>
      </c>
      <c r="AL545" s="67">
        <v>0</v>
      </c>
      <c r="AM545" s="67">
        <v>0</v>
      </c>
      <c r="AN545" s="67">
        <v>16</v>
      </c>
      <c r="AO545" s="580"/>
      <c r="AR545"/>
      <c r="AS545"/>
      <c r="AT545"/>
    </row>
    <row r="546" spans="1:46" ht="15.75" x14ac:dyDescent="0.25">
      <c r="A546" s="68">
        <v>43053</v>
      </c>
      <c r="B546" s="266" t="s">
        <v>147</v>
      </c>
      <c r="C546" s="266" t="s">
        <v>143</v>
      </c>
      <c r="D546" s="266" t="s">
        <v>146</v>
      </c>
      <c r="E546" s="268">
        <v>12</v>
      </c>
      <c r="F546" s="268"/>
      <c r="G546" s="268">
        <v>23</v>
      </c>
      <c r="H546" s="340"/>
      <c r="I546" s="268">
        <v>5</v>
      </c>
      <c r="J546" s="268"/>
      <c r="K546" s="268"/>
      <c r="L546" s="268"/>
      <c r="M546" s="67">
        <v>586</v>
      </c>
      <c r="N546" s="67">
        <v>160</v>
      </c>
      <c r="O546" s="591"/>
      <c r="P546" s="67">
        <v>20</v>
      </c>
      <c r="Q546" s="67">
        <v>5</v>
      </c>
      <c r="R546" s="67">
        <v>20</v>
      </c>
      <c r="S546" s="67">
        <v>10</v>
      </c>
      <c r="T546" s="67">
        <v>20</v>
      </c>
      <c r="U546" s="67">
        <v>0</v>
      </c>
      <c r="V546" s="67">
        <v>0</v>
      </c>
      <c r="W546" s="67">
        <v>0</v>
      </c>
      <c r="X546" s="67">
        <v>0</v>
      </c>
      <c r="Y546" s="67">
        <v>0</v>
      </c>
      <c r="Z546" s="67">
        <v>56</v>
      </c>
      <c r="AA546" s="67"/>
      <c r="AB546" s="67">
        <v>115</v>
      </c>
      <c r="AC546" s="67"/>
      <c r="AD546" s="67">
        <v>2</v>
      </c>
      <c r="AE546" s="67"/>
      <c r="AF546" s="67">
        <v>0</v>
      </c>
      <c r="AG546" s="67">
        <v>0</v>
      </c>
      <c r="AH546" s="67">
        <v>0</v>
      </c>
      <c r="AI546" s="67">
        <v>0</v>
      </c>
      <c r="AJ546" s="67">
        <v>0</v>
      </c>
      <c r="AK546" s="67">
        <v>0</v>
      </c>
      <c r="AL546" s="67">
        <v>0</v>
      </c>
      <c r="AM546" s="67">
        <v>0</v>
      </c>
      <c r="AN546" s="67">
        <v>5</v>
      </c>
      <c r="AO546" s="580"/>
      <c r="AR546"/>
      <c r="AS546"/>
      <c r="AT546"/>
    </row>
    <row r="547" spans="1:46" ht="15.75" x14ac:dyDescent="0.25">
      <c r="A547" s="342"/>
      <c r="B547" s="266"/>
      <c r="C547" s="266"/>
      <c r="D547" s="266"/>
      <c r="E547" s="268"/>
      <c r="F547" s="268"/>
      <c r="G547" s="268"/>
      <c r="H547" s="340"/>
      <c r="I547" s="268"/>
      <c r="J547" s="340"/>
      <c r="K547" s="340"/>
      <c r="L547" s="341"/>
      <c r="M547" s="67"/>
      <c r="N547" s="67"/>
      <c r="O547" s="67"/>
      <c r="P547" s="67"/>
      <c r="Q547" s="67"/>
      <c r="R547" s="67"/>
      <c r="S547" s="67"/>
      <c r="T547" s="67"/>
      <c r="U547" s="67"/>
      <c r="V547" s="67"/>
      <c r="W547" s="67"/>
      <c r="X547" s="67"/>
      <c r="Y547" s="67"/>
      <c r="Z547" s="67"/>
      <c r="AA547" s="67"/>
      <c r="AB547" s="67"/>
      <c r="AC547" s="67"/>
      <c r="AD547" s="67"/>
      <c r="AE547" s="67"/>
      <c r="AF547" s="67"/>
      <c r="AG547" s="67"/>
      <c r="AH547" s="67"/>
      <c r="AI547" s="67"/>
      <c r="AJ547" s="67"/>
      <c r="AK547" s="67"/>
      <c r="AL547" s="67"/>
      <c r="AM547" s="67"/>
      <c r="AN547" s="67"/>
      <c r="AO547" s="580"/>
      <c r="AR547"/>
      <c r="AS547"/>
      <c r="AT547"/>
    </row>
    <row r="548" spans="1:46" ht="16.5" thickBot="1" x14ac:dyDescent="0.3">
      <c r="A548" s="343"/>
      <c r="B548" s="279"/>
      <c r="C548" s="279"/>
      <c r="D548" s="279"/>
      <c r="E548" s="344"/>
      <c r="F548" s="344"/>
      <c r="G548" s="344"/>
      <c r="H548" s="345"/>
      <c r="I548" s="344"/>
      <c r="J548" s="345"/>
      <c r="K548" s="345"/>
      <c r="L548" s="346"/>
      <c r="M548" s="592"/>
      <c r="N548" s="592"/>
      <c r="O548" s="592"/>
      <c r="P548" s="592"/>
      <c r="Q548" s="592"/>
      <c r="R548" s="592"/>
      <c r="S548" s="592"/>
      <c r="T548" s="592"/>
      <c r="U548" s="592"/>
      <c r="V548" s="592"/>
      <c r="W548" s="592"/>
      <c r="X548" s="592"/>
      <c r="Y548" s="592"/>
      <c r="Z548" s="592"/>
      <c r="AA548" s="592"/>
      <c r="AB548" s="592"/>
      <c r="AC548" s="592"/>
      <c r="AD548" s="592"/>
      <c r="AE548" s="592"/>
      <c r="AF548" s="592"/>
      <c r="AG548" s="592"/>
      <c r="AH548" s="592"/>
      <c r="AI548" s="592"/>
      <c r="AJ548" s="592"/>
      <c r="AK548" s="592"/>
      <c r="AL548" s="592"/>
      <c r="AM548" s="592"/>
      <c r="AN548" s="592"/>
      <c r="AO548" s="593"/>
      <c r="AR548"/>
      <c r="AS548"/>
      <c r="AT548"/>
    </row>
    <row r="549" spans="1:46" ht="15.75" x14ac:dyDescent="0.25">
      <c r="A549" s="292">
        <v>42730</v>
      </c>
      <c r="B549" s="293" t="s">
        <v>149</v>
      </c>
      <c r="C549" s="293" t="s">
        <v>148</v>
      </c>
      <c r="D549" s="295" t="s">
        <v>145</v>
      </c>
      <c r="E549" s="294">
        <v>1</v>
      </c>
      <c r="F549" s="294"/>
      <c r="G549" s="347">
        <v>7</v>
      </c>
      <c r="H549" s="347"/>
      <c r="I549" s="294">
        <v>5</v>
      </c>
      <c r="J549" s="294"/>
      <c r="K549" s="294"/>
      <c r="L549" s="294"/>
      <c r="M549" s="594">
        <v>123</v>
      </c>
      <c r="N549" s="594">
        <v>196</v>
      </c>
      <c r="O549" s="594"/>
      <c r="P549" s="594">
        <v>0</v>
      </c>
      <c r="Q549" s="594">
        <v>0</v>
      </c>
      <c r="R549" s="594">
        <v>0</v>
      </c>
      <c r="S549" s="594">
        <v>0</v>
      </c>
      <c r="T549" s="594">
        <v>3</v>
      </c>
      <c r="U549" s="594">
        <v>0</v>
      </c>
      <c r="V549" s="594"/>
      <c r="W549" s="594"/>
      <c r="X549" s="594"/>
      <c r="Y549" s="594"/>
      <c r="Z549" s="594">
        <v>39</v>
      </c>
      <c r="AA549" s="594"/>
      <c r="AB549" s="594">
        <v>52</v>
      </c>
      <c r="AC549" s="594"/>
      <c r="AD549" s="594">
        <v>0</v>
      </c>
      <c r="AE549" s="594">
        <v>0</v>
      </c>
      <c r="AF549" s="594">
        <v>0</v>
      </c>
      <c r="AG549" s="594">
        <v>0</v>
      </c>
      <c r="AH549" s="594">
        <v>0</v>
      </c>
      <c r="AI549" s="594">
        <v>0</v>
      </c>
      <c r="AJ549" s="594">
        <v>0</v>
      </c>
      <c r="AK549" s="594">
        <v>0</v>
      </c>
      <c r="AL549" s="594">
        <v>0</v>
      </c>
      <c r="AM549" s="594">
        <v>0</v>
      </c>
      <c r="AN549" s="594">
        <v>3</v>
      </c>
      <c r="AO549" s="595"/>
    </row>
    <row r="550" spans="1:46" ht="15.75" x14ac:dyDescent="0.25">
      <c r="A550" s="292">
        <v>42730</v>
      </c>
      <c r="B550" s="119" t="s">
        <v>149</v>
      </c>
      <c r="C550" s="119" t="s">
        <v>148</v>
      </c>
      <c r="D550" s="125" t="s">
        <v>146</v>
      </c>
      <c r="E550" s="123">
        <v>1</v>
      </c>
      <c r="F550" s="123"/>
      <c r="G550" s="131">
        <v>7</v>
      </c>
      <c r="H550" s="131"/>
      <c r="I550" s="123">
        <v>5</v>
      </c>
      <c r="J550" s="123"/>
      <c r="K550" s="123"/>
      <c r="L550" s="123"/>
      <c r="M550" s="121">
        <v>88</v>
      </c>
      <c r="N550" s="121">
        <v>151</v>
      </c>
      <c r="O550" s="121"/>
      <c r="P550" s="121">
        <v>0</v>
      </c>
      <c r="Q550" s="121">
        <v>0</v>
      </c>
      <c r="R550" s="121">
        <v>0</v>
      </c>
      <c r="S550" s="121">
        <v>0</v>
      </c>
      <c r="T550" s="121">
        <v>0</v>
      </c>
      <c r="U550" s="121">
        <v>0</v>
      </c>
      <c r="V550" s="121">
        <v>1</v>
      </c>
      <c r="W550" s="121"/>
      <c r="X550" s="121"/>
      <c r="Y550" s="121"/>
      <c r="Z550" s="121">
        <v>5</v>
      </c>
      <c r="AA550" s="121"/>
      <c r="AB550" s="121">
        <v>8</v>
      </c>
      <c r="AC550" s="121"/>
      <c r="AD550" s="121">
        <v>0</v>
      </c>
      <c r="AE550" s="121">
        <v>0</v>
      </c>
      <c r="AF550" s="121">
        <v>0</v>
      </c>
      <c r="AG550" s="121">
        <v>0</v>
      </c>
      <c r="AH550" s="121">
        <v>0</v>
      </c>
      <c r="AI550" s="121">
        <v>0</v>
      </c>
      <c r="AJ550" s="121">
        <v>0</v>
      </c>
      <c r="AK550" s="121">
        <v>0</v>
      </c>
      <c r="AL550" s="121">
        <v>0</v>
      </c>
      <c r="AM550" s="121">
        <v>0</v>
      </c>
      <c r="AN550" s="121">
        <v>0</v>
      </c>
      <c r="AO550" s="577">
        <v>0</v>
      </c>
    </row>
    <row r="551" spans="1:46" ht="15.75" x14ac:dyDescent="0.25">
      <c r="A551" s="292">
        <v>42759</v>
      </c>
      <c r="B551" s="293" t="s">
        <v>149</v>
      </c>
      <c r="C551" s="293" t="s">
        <v>148</v>
      </c>
      <c r="D551" s="293" t="s">
        <v>145</v>
      </c>
      <c r="E551" s="306">
        <v>2</v>
      </c>
      <c r="F551" s="293"/>
      <c r="G551" s="131">
        <v>7</v>
      </c>
      <c r="H551" s="294"/>
      <c r="I551" s="294">
        <v>5</v>
      </c>
      <c r="J551" s="123"/>
      <c r="K551" s="123"/>
      <c r="L551" s="123"/>
      <c r="M551" s="121">
        <v>257</v>
      </c>
      <c r="N551" s="121">
        <v>126</v>
      </c>
      <c r="O551" s="121"/>
      <c r="P551" s="121">
        <v>0</v>
      </c>
      <c r="Q551" s="121">
        <v>0</v>
      </c>
      <c r="R551" s="121">
        <v>0</v>
      </c>
      <c r="S551" s="121">
        <v>0</v>
      </c>
      <c r="T551" s="121">
        <v>0</v>
      </c>
      <c r="U551" s="121">
        <v>0</v>
      </c>
      <c r="V551" s="121">
        <v>0</v>
      </c>
      <c r="W551" s="121">
        <v>0</v>
      </c>
      <c r="X551" s="121">
        <v>0</v>
      </c>
      <c r="Y551" s="121">
        <v>0</v>
      </c>
      <c r="Z551" s="121">
        <v>25</v>
      </c>
      <c r="AA551" s="121">
        <v>0</v>
      </c>
      <c r="AB551" s="121">
        <v>38</v>
      </c>
      <c r="AC551" s="121"/>
      <c r="AD551" s="121">
        <v>0</v>
      </c>
      <c r="AE551" s="121">
        <v>0</v>
      </c>
      <c r="AF551" s="121">
        <v>0</v>
      </c>
      <c r="AG551" s="121">
        <v>0</v>
      </c>
      <c r="AH551" s="121">
        <v>0</v>
      </c>
      <c r="AI551" s="121">
        <v>0</v>
      </c>
      <c r="AJ551" s="121">
        <v>0</v>
      </c>
      <c r="AK551" s="121">
        <v>0</v>
      </c>
      <c r="AL551" s="121">
        <v>0</v>
      </c>
      <c r="AM551" s="121">
        <v>0</v>
      </c>
      <c r="AN551" s="121">
        <v>0</v>
      </c>
      <c r="AO551" s="577">
        <v>0</v>
      </c>
    </row>
    <row r="552" spans="1:46" ht="16.5" thickBot="1" x14ac:dyDescent="0.3">
      <c r="A552" s="127">
        <v>42759</v>
      </c>
      <c r="B552" s="225" t="s">
        <v>149</v>
      </c>
      <c r="C552" s="225" t="s">
        <v>148</v>
      </c>
      <c r="D552" s="225" t="s">
        <v>146</v>
      </c>
      <c r="E552" s="306">
        <v>2</v>
      </c>
      <c r="F552" s="293"/>
      <c r="G552" s="131">
        <v>7</v>
      </c>
      <c r="H552" s="131"/>
      <c r="I552" s="294">
        <v>5</v>
      </c>
      <c r="J552" s="123"/>
      <c r="K552" s="123"/>
      <c r="L552" s="123"/>
      <c r="M552" s="121">
        <v>174</v>
      </c>
      <c r="N552" s="121">
        <v>263</v>
      </c>
      <c r="O552" s="121"/>
      <c r="P552" s="121">
        <v>4</v>
      </c>
      <c r="Q552" s="121">
        <v>0</v>
      </c>
      <c r="R552" s="121">
        <v>0</v>
      </c>
      <c r="S552" s="121">
        <v>11</v>
      </c>
      <c r="T552" s="121">
        <v>1</v>
      </c>
      <c r="U552" s="121">
        <v>0</v>
      </c>
      <c r="V552" s="121">
        <v>0</v>
      </c>
      <c r="W552" s="121">
        <v>0</v>
      </c>
      <c r="X552" s="121">
        <v>0</v>
      </c>
      <c r="Y552" s="121">
        <v>0</v>
      </c>
      <c r="Z552" s="121">
        <v>9</v>
      </c>
      <c r="AA552" s="121"/>
      <c r="AB552" s="121">
        <v>16</v>
      </c>
      <c r="AC552" s="121"/>
      <c r="AD552" s="121">
        <v>1</v>
      </c>
      <c r="AE552" s="121"/>
      <c r="AF552" s="121">
        <v>1</v>
      </c>
      <c r="AG552" s="121"/>
      <c r="AH552" s="121">
        <v>0</v>
      </c>
      <c r="AI552" s="121">
        <v>0</v>
      </c>
      <c r="AJ552" s="121">
        <v>0</v>
      </c>
      <c r="AK552" s="121">
        <v>0</v>
      </c>
      <c r="AL552" s="121">
        <v>0</v>
      </c>
      <c r="AM552" s="121">
        <v>0</v>
      </c>
      <c r="AN552" s="121">
        <v>0</v>
      </c>
      <c r="AO552" s="577">
        <v>0</v>
      </c>
    </row>
    <row r="553" spans="1:46" ht="15.75" x14ac:dyDescent="0.25">
      <c r="A553" s="224">
        <v>42786</v>
      </c>
      <c r="B553" s="119" t="s">
        <v>149</v>
      </c>
      <c r="C553" s="119" t="s">
        <v>148</v>
      </c>
      <c r="D553" s="125" t="s">
        <v>145</v>
      </c>
      <c r="E553" s="123">
        <v>3</v>
      </c>
      <c r="F553" s="123"/>
      <c r="G553" s="131">
        <v>7</v>
      </c>
      <c r="H553" s="131"/>
      <c r="I553" s="123">
        <v>5</v>
      </c>
      <c r="J553" s="228"/>
      <c r="K553" s="228"/>
      <c r="L553" s="228"/>
      <c r="M553" s="121">
        <v>235</v>
      </c>
      <c r="N553" s="121">
        <v>372</v>
      </c>
      <c r="O553" s="121"/>
      <c r="P553" s="121">
        <v>9.5</v>
      </c>
      <c r="Q553" s="121">
        <v>2</v>
      </c>
      <c r="R553" s="121">
        <v>8</v>
      </c>
      <c r="S553" s="121">
        <v>3</v>
      </c>
      <c r="T553" s="121">
        <v>0</v>
      </c>
      <c r="U553" s="121">
        <v>0</v>
      </c>
      <c r="V553" s="121">
        <v>0</v>
      </c>
      <c r="W553" s="121">
        <v>0</v>
      </c>
      <c r="X553" s="121">
        <v>0</v>
      </c>
      <c r="Y553" s="121">
        <v>0</v>
      </c>
      <c r="Z553" s="121">
        <v>58</v>
      </c>
      <c r="AA553" s="121"/>
      <c r="AB553" s="121">
        <v>65</v>
      </c>
      <c r="AC553" s="121"/>
      <c r="AD553" s="121">
        <v>0</v>
      </c>
      <c r="AE553" s="121">
        <v>0</v>
      </c>
      <c r="AF553" s="121">
        <v>0</v>
      </c>
      <c r="AG553" s="121">
        <v>0</v>
      </c>
      <c r="AH553" s="121">
        <v>0</v>
      </c>
      <c r="AI553" s="121">
        <v>0</v>
      </c>
      <c r="AJ553" s="121">
        <v>0</v>
      </c>
      <c r="AK553" s="121">
        <v>0</v>
      </c>
      <c r="AL553" s="121">
        <v>0</v>
      </c>
      <c r="AM553" s="121">
        <v>0</v>
      </c>
      <c r="AN553" s="121">
        <v>6</v>
      </c>
      <c r="AO553" s="121"/>
    </row>
    <row r="554" spans="1:46" ht="15.75" x14ac:dyDescent="0.25">
      <c r="A554" s="224">
        <v>42786</v>
      </c>
      <c r="B554" s="119" t="s">
        <v>149</v>
      </c>
      <c r="C554" s="119" t="s">
        <v>148</v>
      </c>
      <c r="D554" s="125" t="s">
        <v>146</v>
      </c>
      <c r="E554" s="123">
        <v>3</v>
      </c>
      <c r="F554" s="123"/>
      <c r="G554" s="131">
        <v>7</v>
      </c>
      <c r="H554" s="131"/>
      <c r="I554" s="123">
        <v>5</v>
      </c>
      <c r="J554" s="228"/>
      <c r="K554" s="228"/>
      <c r="L554" s="228"/>
      <c r="M554" s="121">
        <v>229</v>
      </c>
      <c r="N554" s="121">
        <v>170</v>
      </c>
      <c r="O554" s="121"/>
      <c r="P554" s="121">
        <v>6.5</v>
      </c>
      <c r="Q554" s="121">
        <v>0</v>
      </c>
      <c r="R554" s="121">
        <v>0</v>
      </c>
      <c r="S554" s="121">
        <v>0</v>
      </c>
      <c r="T554" s="121">
        <v>0</v>
      </c>
      <c r="U554" s="121">
        <v>0</v>
      </c>
      <c r="V554" s="121">
        <v>0</v>
      </c>
      <c r="W554" s="121">
        <v>0</v>
      </c>
      <c r="X554" s="121">
        <v>0</v>
      </c>
      <c r="Y554" s="121">
        <v>0</v>
      </c>
      <c r="Z554" s="121">
        <v>43</v>
      </c>
      <c r="AA554" s="121"/>
      <c r="AB554" s="121">
        <v>0</v>
      </c>
      <c r="AC554" s="121">
        <v>0</v>
      </c>
      <c r="AD554" s="121">
        <v>1</v>
      </c>
      <c r="AE554" s="121"/>
      <c r="AF554" s="121">
        <v>0</v>
      </c>
      <c r="AG554" s="121">
        <v>0</v>
      </c>
      <c r="AH554" s="121">
        <v>0</v>
      </c>
      <c r="AI554" s="121">
        <v>0</v>
      </c>
      <c r="AJ554" s="121">
        <v>0</v>
      </c>
      <c r="AK554" s="121">
        <v>0</v>
      </c>
      <c r="AL554" s="121">
        <v>0</v>
      </c>
      <c r="AM554" s="121">
        <v>0</v>
      </c>
      <c r="AN554" s="121">
        <v>0</v>
      </c>
      <c r="AO554" s="121">
        <v>0</v>
      </c>
    </row>
    <row r="555" spans="1:46" ht="15.75" x14ac:dyDescent="0.25">
      <c r="A555" s="224">
        <v>42821</v>
      </c>
      <c r="B555" s="119" t="s">
        <v>149</v>
      </c>
      <c r="C555" s="119" t="s">
        <v>148</v>
      </c>
      <c r="D555" s="125" t="s">
        <v>145</v>
      </c>
      <c r="E555" s="123">
        <v>4</v>
      </c>
      <c r="F555" s="123"/>
      <c r="G555" s="131">
        <v>7</v>
      </c>
      <c r="H555" s="131"/>
      <c r="I555" s="123">
        <v>5</v>
      </c>
      <c r="J555" s="123"/>
      <c r="K555" s="123"/>
      <c r="L555" s="123"/>
      <c r="M555" s="121">
        <v>63</v>
      </c>
      <c r="N555" s="121">
        <v>58</v>
      </c>
      <c r="O555" s="121"/>
      <c r="P555" s="121">
        <v>8.5</v>
      </c>
      <c r="Q555" s="121">
        <v>0</v>
      </c>
      <c r="R555" s="121">
        <v>0</v>
      </c>
      <c r="S555" s="121"/>
      <c r="T555" s="121"/>
      <c r="U555" s="121"/>
      <c r="V555" s="121"/>
      <c r="W555" s="121"/>
      <c r="X555" s="121"/>
      <c r="Y555" s="121"/>
      <c r="Z555" s="121">
        <v>20</v>
      </c>
      <c r="AA555" s="121"/>
      <c r="AB555" s="121">
        <v>13</v>
      </c>
      <c r="AC555" s="121"/>
      <c r="AD555" s="121">
        <v>0</v>
      </c>
      <c r="AE555" s="121">
        <v>0</v>
      </c>
      <c r="AF555" s="121">
        <v>0</v>
      </c>
      <c r="AG555" s="121">
        <v>0</v>
      </c>
      <c r="AH555" s="121">
        <v>0</v>
      </c>
      <c r="AI555" s="121">
        <v>0</v>
      </c>
      <c r="AJ555" s="121">
        <v>0</v>
      </c>
      <c r="AK555" s="121">
        <v>0</v>
      </c>
      <c r="AL555" s="121">
        <v>0</v>
      </c>
      <c r="AM555" s="121">
        <v>0</v>
      </c>
      <c r="AN555" s="121">
        <v>1</v>
      </c>
      <c r="AO555" s="577"/>
    </row>
    <row r="556" spans="1:46" ht="15.75" x14ac:dyDescent="0.25">
      <c r="A556" s="224">
        <v>42821</v>
      </c>
      <c r="B556" s="119" t="s">
        <v>149</v>
      </c>
      <c r="C556" s="119" t="s">
        <v>148</v>
      </c>
      <c r="D556" s="125" t="s">
        <v>146</v>
      </c>
      <c r="E556" s="123">
        <v>4</v>
      </c>
      <c r="F556" s="123"/>
      <c r="G556" s="131">
        <v>7</v>
      </c>
      <c r="H556" s="131"/>
      <c r="I556" s="123">
        <v>5</v>
      </c>
      <c r="J556" s="123"/>
      <c r="K556" s="123"/>
      <c r="L556" s="123"/>
      <c r="M556" s="121">
        <v>74</v>
      </c>
      <c r="N556" s="121">
        <v>208</v>
      </c>
      <c r="O556" s="121"/>
      <c r="P556" s="121">
        <v>9.5</v>
      </c>
      <c r="Q556" s="121">
        <v>1</v>
      </c>
      <c r="R556" s="121">
        <v>0</v>
      </c>
      <c r="S556" s="121">
        <v>0</v>
      </c>
      <c r="T556" s="121">
        <v>0</v>
      </c>
      <c r="U556" s="121"/>
      <c r="V556" s="121"/>
      <c r="W556" s="121"/>
      <c r="X556" s="121"/>
      <c r="Y556" s="121"/>
      <c r="Z556" s="121">
        <v>24</v>
      </c>
      <c r="AA556" s="121"/>
      <c r="AB556" s="121">
        <v>21</v>
      </c>
      <c r="AC556" s="121"/>
      <c r="AD556" s="121">
        <v>0</v>
      </c>
      <c r="AE556" s="121">
        <v>0</v>
      </c>
      <c r="AF556" s="121">
        <v>0</v>
      </c>
      <c r="AG556" s="121">
        <v>0</v>
      </c>
      <c r="AH556" s="121">
        <v>0</v>
      </c>
      <c r="AI556" s="121">
        <v>0</v>
      </c>
      <c r="AJ556" s="121">
        <v>0</v>
      </c>
      <c r="AK556" s="121">
        <v>0</v>
      </c>
      <c r="AL556" s="121">
        <v>0</v>
      </c>
      <c r="AM556" s="121">
        <v>0</v>
      </c>
      <c r="AN556" s="121">
        <v>1</v>
      </c>
      <c r="AO556" s="577"/>
    </row>
    <row r="557" spans="1:46" ht="15.75" x14ac:dyDescent="0.25">
      <c r="A557" s="224">
        <v>42851</v>
      </c>
      <c r="B557" s="119" t="s">
        <v>149</v>
      </c>
      <c r="C557" s="119" t="s">
        <v>148</v>
      </c>
      <c r="D557" s="125" t="s">
        <v>145</v>
      </c>
      <c r="E557" s="123">
        <v>5</v>
      </c>
      <c r="F557" s="123"/>
      <c r="G557" s="131">
        <v>7</v>
      </c>
      <c r="H557" s="131"/>
      <c r="I557" s="123">
        <v>5</v>
      </c>
      <c r="J557" s="123"/>
      <c r="K557" s="123"/>
      <c r="L557" s="123"/>
      <c r="M557" s="121">
        <v>119</v>
      </c>
      <c r="N557" s="121">
        <v>163</v>
      </c>
      <c r="O557" s="121"/>
      <c r="P557" s="121">
        <v>5</v>
      </c>
      <c r="Q557" s="121">
        <v>8</v>
      </c>
      <c r="R557" s="121">
        <v>3</v>
      </c>
      <c r="S557" s="121">
        <v>5</v>
      </c>
      <c r="T557" s="121">
        <v>0</v>
      </c>
      <c r="U557" s="121">
        <v>0</v>
      </c>
      <c r="V557" s="121">
        <v>0</v>
      </c>
      <c r="W557" s="121">
        <v>0</v>
      </c>
      <c r="X557" s="121">
        <v>0</v>
      </c>
      <c r="Y557" s="121">
        <v>0</v>
      </c>
      <c r="Z557" s="121">
        <v>34</v>
      </c>
      <c r="AA557" s="121"/>
      <c r="AB557" s="121">
        <v>38</v>
      </c>
      <c r="AC557" s="121"/>
      <c r="AD557" s="121">
        <v>3</v>
      </c>
      <c r="AE557" s="121"/>
      <c r="AF557" s="121">
        <v>0</v>
      </c>
      <c r="AG557" s="121">
        <v>0</v>
      </c>
      <c r="AH557" s="121">
        <v>0</v>
      </c>
      <c r="AI557" s="121">
        <v>0</v>
      </c>
      <c r="AJ557" s="121">
        <v>0</v>
      </c>
      <c r="AK557" s="121">
        <v>0</v>
      </c>
      <c r="AL557" s="121">
        <v>0</v>
      </c>
      <c r="AM557" s="121">
        <v>0</v>
      </c>
      <c r="AN557" s="121">
        <v>0</v>
      </c>
      <c r="AO557" s="577">
        <v>0</v>
      </c>
    </row>
    <row r="558" spans="1:46" ht="15.75" x14ac:dyDescent="0.25">
      <c r="A558" s="224">
        <v>42851</v>
      </c>
      <c r="B558" s="119" t="s">
        <v>149</v>
      </c>
      <c r="C558" s="119" t="s">
        <v>148</v>
      </c>
      <c r="D558" s="125" t="s">
        <v>146</v>
      </c>
      <c r="E558" s="123">
        <v>5</v>
      </c>
      <c r="F558" s="123"/>
      <c r="G558" s="131">
        <v>7</v>
      </c>
      <c r="H558" s="131"/>
      <c r="I558" s="123">
        <v>5</v>
      </c>
      <c r="J558" s="123"/>
      <c r="K558" s="123"/>
      <c r="L558" s="123"/>
      <c r="M558" s="121">
        <v>112</v>
      </c>
      <c r="N558" s="121">
        <v>130</v>
      </c>
      <c r="O558" s="121"/>
      <c r="P558" s="121">
        <v>0</v>
      </c>
      <c r="Q558" s="121">
        <v>0</v>
      </c>
      <c r="R558" s="121">
        <v>0</v>
      </c>
      <c r="S558" s="121">
        <v>0</v>
      </c>
      <c r="T558" s="121">
        <v>0</v>
      </c>
      <c r="U558" s="121"/>
      <c r="V558" s="121"/>
      <c r="W558" s="121"/>
      <c r="X558" s="121"/>
      <c r="Y558" s="121"/>
      <c r="Z558" s="121">
        <v>1</v>
      </c>
      <c r="AA558" s="121"/>
      <c r="AB558" s="121">
        <v>9</v>
      </c>
      <c r="AC558" s="121"/>
      <c r="AD558" s="121">
        <v>0</v>
      </c>
      <c r="AE558" s="121">
        <v>0</v>
      </c>
      <c r="AF558" s="121">
        <v>0</v>
      </c>
      <c r="AG558" s="121">
        <v>0</v>
      </c>
      <c r="AH558" s="121">
        <v>0</v>
      </c>
      <c r="AI558" s="121">
        <v>0</v>
      </c>
      <c r="AJ558" s="121">
        <v>0</v>
      </c>
      <c r="AK558" s="121">
        <v>0</v>
      </c>
      <c r="AL558" s="121">
        <v>0</v>
      </c>
      <c r="AM558" s="121">
        <v>0</v>
      </c>
      <c r="AN558" s="121">
        <v>0</v>
      </c>
      <c r="AO558" s="577">
        <v>0</v>
      </c>
    </row>
    <row r="559" spans="1:46" ht="15.75" x14ac:dyDescent="0.25">
      <c r="A559" s="467"/>
      <c r="B559" s="119"/>
      <c r="C559" s="119"/>
      <c r="D559" s="125"/>
      <c r="E559" s="123"/>
      <c r="F559" s="123"/>
      <c r="G559" s="131"/>
      <c r="H559" s="131"/>
      <c r="I559" s="123"/>
      <c r="J559" s="123"/>
      <c r="K559" s="123"/>
      <c r="L559" s="123"/>
      <c r="M559" s="121"/>
      <c r="N559" s="121"/>
      <c r="O559" s="121"/>
      <c r="P559" s="121"/>
      <c r="Q559" s="121"/>
      <c r="R559" s="121"/>
      <c r="S559" s="121"/>
      <c r="T559" s="121"/>
      <c r="U559" s="121"/>
      <c r="V559" s="121"/>
      <c r="W559" s="121"/>
      <c r="X559" s="121"/>
      <c r="Y559" s="121"/>
      <c r="Z559" s="121"/>
      <c r="AA559" s="121"/>
      <c r="AB559" s="121"/>
      <c r="AC559" s="121"/>
      <c r="AD559" s="121"/>
      <c r="AE559" s="121"/>
      <c r="AF559" s="121"/>
      <c r="AG559" s="121"/>
      <c r="AH559" s="121"/>
      <c r="AI559" s="121"/>
      <c r="AJ559" s="121"/>
      <c r="AK559" s="121"/>
      <c r="AL559" s="121"/>
      <c r="AM559" s="121"/>
      <c r="AN559" s="121"/>
      <c r="AO559" s="577"/>
      <c r="AP559"/>
      <c r="AQ559"/>
      <c r="AR559"/>
      <c r="AS559"/>
      <c r="AT559"/>
    </row>
    <row r="560" spans="1:46" ht="15.75" x14ac:dyDescent="0.25">
      <c r="A560" s="467"/>
      <c r="B560" s="119"/>
      <c r="C560" s="119"/>
      <c r="D560" s="125"/>
      <c r="E560" s="123"/>
      <c r="F560" s="123"/>
      <c r="G560" s="131"/>
      <c r="H560" s="131"/>
      <c r="I560" s="123"/>
      <c r="J560" s="123"/>
      <c r="K560" s="123"/>
      <c r="L560" s="123"/>
      <c r="M560" s="121"/>
      <c r="N560" s="121"/>
      <c r="O560" s="121"/>
      <c r="P560" s="121"/>
      <c r="Q560" s="121"/>
      <c r="R560" s="121"/>
      <c r="S560" s="121"/>
      <c r="T560" s="121"/>
      <c r="U560" s="121"/>
      <c r="V560" s="121"/>
      <c r="W560" s="121"/>
      <c r="X560" s="121"/>
      <c r="Y560" s="121"/>
      <c r="Z560" s="121"/>
      <c r="AA560" s="121"/>
      <c r="AB560" s="121"/>
      <c r="AC560" s="121"/>
      <c r="AD560" s="121"/>
      <c r="AE560" s="121"/>
      <c r="AF560" s="121"/>
      <c r="AG560" s="121"/>
      <c r="AH560" s="121"/>
      <c r="AI560" s="121"/>
      <c r="AJ560" s="121"/>
      <c r="AK560" s="121"/>
      <c r="AL560" s="121"/>
      <c r="AM560" s="121"/>
      <c r="AN560" s="121"/>
      <c r="AO560" s="577"/>
      <c r="AP560"/>
      <c r="AQ560"/>
      <c r="AR560"/>
      <c r="AS560"/>
      <c r="AT560"/>
    </row>
    <row r="561" spans="1:46" ht="15.75" x14ac:dyDescent="0.25">
      <c r="A561" s="224">
        <v>42908</v>
      </c>
      <c r="B561" s="119" t="s">
        <v>149</v>
      </c>
      <c r="C561" s="119" t="s">
        <v>148</v>
      </c>
      <c r="D561" s="125" t="s">
        <v>145</v>
      </c>
      <c r="E561" s="123">
        <v>7</v>
      </c>
      <c r="F561" s="123"/>
      <c r="G561" s="131">
        <v>50</v>
      </c>
      <c r="H561" s="131"/>
      <c r="I561" s="123">
        <v>5</v>
      </c>
      <c r="J561" s="123"/>
      <c r="K561" s="123"/>
      <c r="L561" s="123"/>
      <c r="M561" s="121">
        <v>517</v>
      </c>
      <c r="N561" s="121">
        <v>187</v>
      </c>
      <c r="O561" s="596"/>
      <c r="P561" s="121">
        <v>0</v>
      </c>
      <c r="Q561" s="121">
        <v>0</v>
      </c>
      <c r="R561" s="121">
        <v>0</v>
      </c>
      <c r="S561" s="121">
        <v>1</v>
      </c>
      <c r="T561" s="121">
        <v>2</v>
      </c>
      <c r="U561" s="121">
        <v>0</v>
      </c>
      <c r="V561" s="121">
        <v>0</v>
      </c>
      <c r="W561" s="121">
        <v>1</v>
      </c>
      <c r="X561" s="121">
        <v>2.5</v>
      </c>
      <c r="Y561" s="121">
        <v>3</v>
      </c>
      <c r="Z561" s="121">
        <v>9</v>
      </c>
      <c r="AA561" s="121"/>
      <c r="AB561" s="121">
        <v>24</v>
      </c>
      <c r="AC561" s="121"/>
      <c r="AD561" s="121">
        <v>0</v>
      </c>
      <c r="AE561" s="121">
        <v>0</v>
      </c>
      <c r="AF561" s="121">
        <v>0</v>
      </c>
      <c r="AG561" s="121">
        <v>0</v>
      </c>
      <c r="AH561" s="121">
        <v>0</v>
      </c>
      <c r="AI561" s="121">
        <v>0</v>
      </c>
      <c r="AJ561" s="121">
        <v>0</v>
      </c>
      <c r="AK561" s="121">
        <v>0</v>
      </c>
      <c r="AL561" s="121">
        <v>0</v>
      </c>
      <c r="AM561" s="121">
        <v>0</v>
      </c>
      <c r="AN561" s="121">
        <v>2</v>
      </c>
      <c r="AO561" s="577"/>
      <c r="AP561"/>
      <c r="AQ561"/>
      <c r="AR561"/>
      <c r="AS561"/>
      <c r="AT561"/>
    </row>
    <row r="562" spans="1:46" ht="15.75" x14ac:dyDescent="0.25">
      <c r="A562" s="224">
        <v>42908</v>
      </c>
      <c r="B562" s="119" t="s">
        <v>149</v>
      </c>
      <c r="C562" s="119" t="s">
        <v>148</v>
      </c>
      <c r="D562" s="125" t="s">
        <v>146</v>
      </c>
      <c r="E562" s="123">
        <v>7</v>
      </c>
      <c r="F562" s="123"/>
      <c r="G562" s="131">
        <v>50</v>
      </c>
      <c r="H562" s="131"/>
      <c r="I562" s="123">
        <v>5</v>
      </c>
      <c r="J562" s="123"/>
      <c r="K562" s="123"/>
      <c r="L562" s="123"/>
      <c r="M562" s="121">
        <v>517</v>
      </c>
      <c r="N562" s="121">
        <v>187</v>
      </c>
      <c r="O562" s="596"/>
      <c r="P562" s="121">
        <v>0</v>
      </c>
      <c r="Q562" s="121">
        <v>0</v>
      </c>
      <c r="R562" s="121">
        <v>0</v>
      </c>
      <c r="S562" s="121">
        <v>0</v>
      </c>
      <c r="T562" s="121">
        <v>0</v>
      </c>
      <c r="U562" s="121">
        <v>0</v>
      </c>
      <c r="V562" s="121">
        <v>0</v>
      </c>
      <c r="W562" s="121">
        <v>3</v>
      </c>
      <c r="X562" s="121">
        <v>0</v>
      </c>
      <c r="Y562" s="121">
        <v>0</v>
      </c>
      <c r="Z562" s="121">
        <v>17</v>
      </c>
      <c r="AA562" s="121"/>
      <c r="AB562" s="121">
        <v>16</v>
      </c>
      <c r="AC562" s="121"/>
      <c r="AD562" s="121">
        <v>0</v>
      </c>
      <c r="AE562" s="121">
        <v>0</v>
      </c>
      <c r="AF562" s="121">
        <v>1</v>
      </c>
      <c r="AG562" s="121"/>
      <c r="AH562" s="121">
        <v>1</v>
      </c>
      <c r="AI562" s="121"/>
      <c r="AJ562" s="121">
        <v>0</v>
      </c>
      <c r="AK562" s="121">
        <v>0</v>
      </c>
      <c r="AL562" s="121">
        <v>0</v>
      </c>
      <c r="AM562" s="121">
        <v>0</v>
      </c>
      <c r="AN562" s="121">
        <v>2</v>
      </c>
      <c r="AO562" s="577"/>
      <c r="AP562"/>
      <c r="AQ562"/>
      <c r="AR562"/>
      <c r="AS562"/>
      <c r="AT562"/>
    </row>
    <row r="563" spans="1:46" ht="15.75" x14ac:dyDescent="0.25">
      <c r="A563" s="224">
        <v>42942</v>
      </c>
      <c r="B563" s="119" t="s">
        <v>149</v>
      </c>
      <c r="C563" s="119" t="s">
        <v>148</v>
      </c>
      <c r="D563" s="125" t="s">
        <v>145</v>
      </c>
      <c r="E563" s="123">
        <v>8</v>
      </c>
      <c r="F563" s="123"/>
      <c r="G563" s="131">
        <v>50</v>
      </c>
      <c r="H563" s="131"/>
      <c r="I563" s="123">
        <v>5</v>
      </c>
      <c r="J563" s="123"/>
      <c r="K563" s="123"/>
      <c r="L563" s="123"/>
      <c r="M563" s="121">
        <v>752</v>
      </c>
      <c r="N563" s="121">
        <v>139</v>
      </c>
      <c r="O563" s="596"/>
      <c r="P563" s="121">
        <v>14</v>
      </c>
      <c r="Q563" s="121">
        <v>5</v>
      </c>
      <c r="R563" s="121">
        <v>6</v>
      </c>
      <c r="S563" s="121">
        <v>4</v>
      </c>
      <c r="T563" s="121">
        <v>3</v>
      </c>
      <c r="U563" s="121">
        <v>0</v>
      </c>
      <c r="V563" s="121">
        <v>0</v>
      </c>
      <c r="W563" s="121">
        <v>0</v>
      </c>
      <c r="X563" s="121">
        <v>0</v>
      </c>
      <c r="Y563" s="121">
        <v>0</v>
      </c>
      <c r="Z563" s="121">
        <v>9</v>
      </c>
      <c r="AA563" s="121">
        <v>3</v>
      </c>
      <c r="AB563" s="121">
        <v>20</v>
      </c>
      <c r="AC563" s="121">
        <v>39</v>
      </c>
      <c r="AD563" s="121">
        <v>0</v>
      </c>
      <c r="AE563" s="121">
        <v>0</v>
      </c>
      <c r="AF563" s="121">
        <v>0</v>
      </c>
      <c r="AG563" s="121">
        <v>0</v>
      </c>
      <c r="AH563" s="121">
        <v>0</v>
      </c>
      <c r="AI563" s="121">
        <v>0</v>
      </c>
      <c r="AJ563" s="121">
        <v>0</v>
      </c>
      <c r="AK563" s="121">
        <v>0</v>
      </c>
      <c r="AL563" s="121">
        <v>0</v>
      </c>
      <c r="AM563" s="121">
        <v>0</v>
      </c>
      <c r="AN563" s="121">
        <v>1</v>
      </c>
      <c r="AO563" s="577">
        <v>3</v>
      </c>
      <c r="AP563"/>
      <c r="AQ563"/>
      <c r="AR563"/>
      <c r="AS563"/>
      <c r="AT563"/>
    </row>
    <row r="564" spans="1:46" ht="15.75" x14ac:dyDescent="0.25">
      <c r="A564" s="224">
        <v>42942</v>
      </c>
      <c r="B564" s="119" t="s">
        <v>149</v>
      </c>
      <c r="C564" s="119" t="s">
        <v>148</v>
      </c>
      <c r="D564" s="125" t="s">
        <v>146</v>
      </c>
      <c r="E564" s="123">
        <v>8</v>
      </c>
      <c r="F564" s="123"/>
      <c r="G564" s="131">
        <v>50</v>
      </c>
      <c r="H564" s="131"/>
      <c r="I564" s="123">
        <v>5</v>
      </c>
      <c r="J564" s="123"/>
      <c r="K564" s="123"/>
      <c r="L564" s="123"/>
      <c r="M564" s="121">
        <v>780</v>
      </c>
      <c r="N564" s="121">
        <v>237</v>
      </c>
      <c r="O564" s="596"/>
      <c r="P564" s="121">
        <v>10</v>
      </c>
      <c r="Q564" s="121">
        <v>6</v>
      </c>
      <c r="R564" s="121">
        <v>12</v>
      </c>
      <c r="S564" s="121">
        <v>3</v>
      </c>
      <c r="T564" s="121">
        <v>0</v>
      </c>
      <c r="U564" s="121">
        <v>0</v>
      </c>
      <c r="V564" s="121">
        <v>0</v>
      </c>
      <c r="W564" s="121">
        <v>0</v>
      </c>
      <c r="X564" s="121">
        <v>0</v>
      </c>
      <c r="Y564" s="121">
        <v>0</v>
      </c>
      <c r="Z564" s="121">
        <v>14</v>
      </c>
      <c r="AA564" s="121">
        <v>10</v>
      </c>
      <c r="AB564" s="121">
        <v>42</v>
      </c>
      <c r="AC564" s="121">
        <v>37</v>
      </c>
      <c r="AD564" s="121">
        <v>0</v>
      </c>
      <c r="AE564" s="121">
        <v>0</v>
      </c>
      <c r="AF564" s="121">
        <v>0</v>
      </c>
      <c r="AG564" s="121">
        <v>0</v>
      </c>
      <c r="AH564" s="121">
        <v>0</v>
      </c>
      <c r="AI564" s="121">
        <v>0</v>
      </c>
      <c r="AJ564" s="121">
        <v>4</v>
      </c>
      <c r="AK564" s="121">
        <v>0</v>
      </c>
      <c r="AL564" s="121">
        <v>0</v>
      </c>
      <c r="AM564" s="121">
        <v>0</v>
      </c>
      <c r="AN564" s="121">
        <v>2</v>
      </c>
      <c r="AO564" s="577">
        <v>0</v>
      </c>
      <c r="AP564"/>
      <c r="AQ564"/>
      <c r="AR564"/>
      <c r="AS564"/>
      <c r="AT564"/>
    </row>
    <row r="565" spans="1:46" ht="15.75" x14ac:dyDescent="0.25">
      <c r="A565" s="224">
        <v>42972</v>
      </c>
      <c r="B565" s="119" t="s">
        <v>149</v>
      </c>
      <c r="C565" s="119" t="s">
        <v>148</v>
      </c>
      <c r="D565" s="125" t="s">
        <v>145</v>
      </c>
      <c r="E565" s="123">
        <v>9</v>
      </c>
      <c r="F565" s="123"/>
      <c r="G565" s="131">
        <v>50</v>
      </c>
      <c r="H565" s="131"/>
      <c r="I565" s="123">
        <v>5</v>
      </c>
      <c r="J565" s="123"/>
      <c r="K565" s="123"/>
      <c r="L565" s="123"/>
      <c r="M565" s="121">
        <v>875</v>
      </c>
      <c r="N565" s="121">
        <v>239</v>
      </c>
      <c r="O565" s="596"/>
      <c r="P565" s="121">
        <v>4</v>
      </c>
      <c r="Q565" s="121">
        <v>5</v>
      </c>
      <c r="R565" s="121">
        <v>18</v>
      </c>
      <c r="S565" s="121">
        <v>13</v>
      </c>
      <c r="T565" s="121">
        <v>3</v>
      </c>
      <c r="U565" s="121">
        <v>1.2</v>
      </c>
      <c r="V565" s="121">
        <v>0</v>
      </c>
      <c r="W565" s="121">
        <v>0</v>
      </c>
      <c r="X565" s="121">
        <v>0</v>
      </c>
      <c r="Y565" s="121">
        <v>0</v>
      </c>
      <c r="Z565" s="121">
        <v>27</v>
      </c>
      <c r="AA565" s="121">
        <v>26</v>
      </c>
      <c r="AB565" s="121">
        <v>19</v>
      </c>
      <c r="AC565" s="121">
        <v>15</v>
      </c>
      <c r="AD565" s="121">
        <v>6</v>
      </c>
      <c r="AE565" s="121">
        <v>4</v>
      </c>
      <c r="AF565" s="121">
        <v>1</v>
      </c>
      <c r="AG565" s="121">
        <v>0</v>
      </c>
      <c r="AH565" s="121">
        <v>0</v>
      </c>
      <c r="AI565" s="121">
        <v>0</v>
      </c>
      <c r="AJ565" s="121">
        <v>0</v>
      </c>
      <c r="AK565" s="121">
        <v>0</v>
      </c>
      <c r="AL565" s="121">
        <v>0</v>
      </c>
      <c r="AM565" s="121">
        <v>0</v>
      </c>
      <c r="AN565" s="121">
        <v>1</v>
      </c>
      <c r="AO565" s="577">
        <v>2</v>
      </c>
      <c r="AP565"/>
      <c r="AQ565"/>
      <c r="AR565"/>
      <c r="AS565"/>
      <c r="AT565"/>
    </row>
    <row r="566" spans="1:46" ht="15.75" x14ac:dyDescent="0.25">
      <c r="A566" s="224">
        <v>42972</v>
      </c>
      <c r="B566" s="119" t="s">
        <v>149</v>
      </c>
      <c r="C566" s="119" t="s">
        <v>148</v>
      </c>
      <c r="D566" s="125" t="s">
        <v>146</v>
      </c>
      <c r="E566" s="123">
        <v>9</v>
      </c>
      <c r="F566" s="123"/>
      <c r="G566" s="131">
        <v>50</v>
      </c>
      <c r="H566" s="131"/>
      <c r="I566" s="123">
        <v>5</v>
      </c>
      <c r="J566" s="123"/>
      <c r="K566" s="123"/>
      <c r="L566" s="123"/>
      <c r="M566" s="121">
        <v>1274</v>
      </c>
      <c r="N566" s="121">
        <v>172</v>
      </c>
      <c r="O566" s="596"/>
      <c r="P566" s="121">
        <v>9</v>
      </c>
      <c r="Q566" s="121">
        <v>10</v>
      </c>
      <c r="R566" s="121">
        <v>8.5</v>
      </c>
      <c r="S566" s="121">
        <v>4</v>
      </c>
      <c r="T566" s="121">
        <v>0</v>
      </c>
      <c r="U566" s="121">
        <v>0</v>
      </c>
      <c r="V566" s="121">
        <v>0</v>
      </c>
      <c r="W566" s="121">
        <v>0</v>
      </c>
      <c r="X566" s="121">
        <v>0</v>
      </c>
      <c r="Y566" s="121">
        <v>0</v>
      </c>
      <c r="Z566" s="121">
        <v>25</v>
      </c>
      <c r="AA566" s="121">
        <v>22</v>
      </c>
      <c r="AB566" s="121">
        <v>16</v>
      </c>
      <c r="AC566" s="121">
        <v>22</v>
      </c>
      <c r="AD566" s="121">
        <v>2</v>
      </c>
      <c r="AE566" s="121">
        <v>0</v>
      </c>
      <c r="AF566" s="121">
        <v>0</v>
      </c>
      <c r="AG566" s="121">
        <v>0</v>
      </c>
      <c r="AH566" s="121">
        <v>0</v>
      </c>
      <c r="AI566" s="121">
        <v>0</v>
      </c>
      <c r="AJ566" s="121">
        <v>0</v>
      </c>
      <c r="AK566" s="121">
        <v>0</v>
      </c>
      <c r="AL566" s="121">
        <v>0</v>
      </c>
      <c r="AM566" s="121">
        <v>0</v>
      </c>
      <c r="AN566" s="121">
        <v>0</v>
      </c>
      <c r="AO566" s="577">
        <v>1</v>
      </c>
      <c r="AP566"/>
      <c r="AQ566"/>
      <c r="AR566"/>
      <c r="AS566"/>
      <c r="AT566"/>
    </row>
    <row r="567" spans="1:46" ht="15.75" x14ac:dyDescent="0.25">
      <c r="A567" s="224">
        <v>43006</v>
      </c>
      <c r="B567" s="119" t="s">
        <v>149</v>
      </c>
      <c r="C567" s="119" t="s">
        <v>148</v>
      </c>
      <c r="D567" s="125" t="s">
        <v>145</v>
      </c>
      <c r="E567" s="123">
        <v>10</v>
      </c>
      <c r="F567" s="123"/>
      <c r="G567" s="131">
        <v>50</v>
      </c>
      <c r="H567" s="131"/>
      <c r="I567" s="123">
        <v>5</v>
      </c>
      <c r="J567" s="123"/>
      <c r="K567" s="123"/>
      <c r="L567" s="123"/>
      <c r="M567" s="121">
        <v>227</v>
      </c>
      <c r="N567" s="121">
        <v>140</v>
      </c>
      <c r="O567" s="596"/>
      <c r="P567" s="121">
        <v>4</v>
      </c>
      <c r="Q567" s="121">
        <v>7</v>
      </c>
      <c r="R567" s="121">
        <v>10</v>
      </c>
      <c r="S567" s="121">
        <v>2</v>
      </c>
      <c r="T567" s="121">
        <v>0</v>
      </c>
      <c r="U567" s="121">
        <v>8</v>
      </c>
      <c r="V567" s="121">
        <v>0</v>
      </c>
      <c r="W567" s="121">
        <v>0</v>
      </c>
      <c r="X567" s="121">
        <v>0</v>
      </c>
      <c r="Y567" s="121">
        <v>0</v>
      </c>
      <c r="Z567" s="121">
        <v>33</v>
      </c>
      <c r="AA567" s="121">
        <v>45</v>
      </c>
      <c r="AB567" s="121">
        <v>29</v>
      </c>
      <c r="AC567" s="121">
        <v>34</v>
      </c>
      <c r="AD567" s="121">
        <v>0</v>
      </c>
      <c r="AE567" s="121">
        <v>0</v>
      </c>
      <c r="AF567" s="121">
        <v>1</v>
      </c>
      <c r="AG567" s="121">
        <v>1</v>
      </c>
      <c r="AH567" s="121">
        <v>0</v>
      </c>
      <c r="AI567" s="121">
        <v>0</v>
      </c>
      <c r="AJ567" s="121">
        <v>0</v>
      </c>
      <c r="AK567" s="121">
        <v>0</v>
      </c>
      <c r="AL567" s="121">
        <v>0</v>
      </c>
      <c r="AM567" s="121">
        <v>0</v>
      </c>
      <c r="AN567" s="121">
        <v>1</v>
      </c>
      <c r="AO567" s="577">
        <v>3</v>
      </c>
      <c r="AP567"/>
      <c r="AQ567"/>
      <c r="AR567"/>
      <c r="AS567"/>
      <c r="AT567"/>
    </row>
    <row r="568" spans="1:46" ht="15.75" x14ac:dyDescent="0.25">
      <c r="A568" s="224">
        <v>43006</v>
      </c>
      <c r="B568" s="119" t="s">
        <v>149</v>
      </c>
      <c r="C568" s="119" t="s">
        <v>148</v>
      </c>
      <c r="D568" s="125" t="s">
        <v>146</v>
      </c>
      <c r="E568" s="123">
        <v>10</v>
      </c>
      <c r="F568" s="123"/>
      <c r="G568" s="131">
        <v>50</v>
      </c>
      <c r="H568" s="131"/>
      <c r="I568" s="123">
        <v>5</v>
      </c>
      <c r="J568" s="123"/>
      <c r="K568" s="123"/>
      <c r="L568" s="123"/>
      <c r="M568" s="121">
        <v>318</v>
      </c>
      <c r="N568" s="121">
        <v>133</v>
      </c>
      <c r="O568" s="596"/>
      <c r="P568" s="121">
        <v>5.5</v>
      </c>
      <c r="Q568" s="121">
        <v>6</v>
      </c>
      <c r="R568" s="121">
        <v>0</v>
      </c>
      <c r="S568" s="121">
        <v>0</v>
      </c>
      <c r="T568" s="121">
        <v>0</v>
      </c>
      <c r="U568" s="121">
        <v>0</v>
      </c>
      <c r="V568" s="121">
        <v>0</v>
      </c>
      <c r="W568" s="121">
        <v>0</v>
      </c>
      <c r="X568" s="121">
        <v>0</v>
      </c>
      <c r="Y568" s="121">
        <v>0</v>
      </c>
      <c r="Z568" s="121">
        <v>8</v>
      </c>
      <c r="AA568" s="121">
        <v>19</v>
      </c>
      <c r="AB568" s="121">
        <v>33</v>
      </c>
      <c r="AC568" s="121">
        <v>17</v>
      </c>
      <c r="AD568" s="121">
        <v>0</v>
      </c>
      <c r="AE568" s="121">
        <v>0</v>
      </c>
      <c r="AF568" s="121">
        <v>0</v>
      </c>
      <c r="AG568" s="121">
        <v>0</v>
      </c>
      <c r="AH568" s="121">
        <v>0</v>
      </c>
      <c r="AI568" s="121">
        <v>0</v>
      </c>
      <c r="AJ568" s="121">
        <v>0</v>
      </c>
      <c r="AK568" s="121">
        <v>0</v>
      </c>
      <c r="AL568" s="121">
        <v>0</v>
      </c>
      <c r="AM568" s="121">
        <v>0</v>
      </c>
      <c r="AN568" s="121">
        <v>2</v>
      </c>
      <c r="AO568" s="577">
        <v>1</v>
      </c>
      <c r="AP568"/>
      <c r="AQ568"/>
      <c r="AR568"/>
      <c r="AS568"/>
      <c r="AT568"/>
    </row>
    <row r="569" spans="1:46" ht="15.75" x14ac:dyDescent="0.25">
      <c r="A569" s="224">
        <v>43034</v>
      </c>
      <c r="B569" s="119" t="s">
        <v>149</v>
      </c>
      <c r="C569" s="119" t="s">
        <v>148</v>
      </c>
      <c r="D569" s="125" t="s">
        <v>145</v>
      </c>
      <c r="E569" s="123">
        <v>11</v>
      </c>
      <c r="F569" s="123"/>
      <c r="G569" s="131">
        <v>50</v>
      </c>
      <c r="H569" s="131"/>
      <c r="I569" s="123">
        <v>5</v>
      </c>
      <c r="J569" s="123"/>
      <c r="K569" s="123"/>
      <c r="L569" s="123"/>
      <c r="M569" s="121">
        <v>269</v>
      </c>
      <c r="N569" s="121">
        <v>123</v>
      </c>
      <c r="O569" s="596"/>
      <c r="P569" s="121">
        <v>20</v>
      </c>
      <c r="Q569" s="121">
        <v>10</v>
      </c>
      <c r="R569" s="121">
        <v>8</v>
      </c>
      <c r="S569" s="121">
        <v>6</v>
      </c>
      <c r="T569" s="121">
        <v>0</v>
      </c>
      <c r="U569" s="121">
        <v>0</v>
      </c>
      <c r="V569" s="121">
        <v>0</v>
      </c>
      <c r="W569" s="121">
        <v>10</v>
      </c>
      <c r="X569" s="121">
        <v>0</v>
      </c>
      <c r="Y569" s="121">
        <v>0</v>
      </c>
      <c r="Z569" s="121">
        <v>37</v>
      </c>
      <c r="AA569" s="121"/>
      <c r="AB569" s="121">
        <v>54</v>
      </c>
      <c r="AC569" s="121"/>
      <c r="AD569" s="121">
        <v>0</v>
      </c>
      <c r="AE569" s="121">
        <v>0</v>
      </c>
      <c r="AF569" s="121">
        <v>0</v>
      </c>
      <c r="AG569" s="121">
        <v>0</v>
      </c>
      <c r="AH569" s="121">
        <v>0</v>
      </c>
      <c r="AI569" s="121">
        <v>0</v>
      </c>
      <c r="AJ569" s="121">
        <v>0</v>
      </c>
      <c r="AK569" s="121">
        <v>0</v>
      </c>
      <c r="AL569" s="121">
        <v>0</v>
      </c>
      <c r="AM569" s="121">
        <v>0</v>
      </c>
      <c r="AN569" s="121">
        <v>5</v>
      </c>
      <c r="AO569" s="577"/>
      <c r="AP569"/>
      <c r="AQ569"/>
      <c r="AR569"/>
      <c r="AS569"/>
      <c r="AT569"/>
    </row>
    <row r="570" spans="1:46" ht="15.75" x14ac:dyDescent="0.25">
      <c r="A570" s="224">
        <v>43034</v>
      </c>
      <c r="B570" s="119" t="s">
        <v>149</v>
      </c>
      <c r="C570" s="119" t="s">
        <v>148</v>
      </c>
      <c r="D570" s="125" t="s">
        <v>146</v>
      </c>
      <c r="E570" s="123">
        <v>11</v>
      </c>
      <c r="F570" s="123"/>
      <c r="G570" s="131">
        <v>50</v>
      </c>
      <c r="H570" s="131"/>
      <c r="I570" s="123">
        <v>5</v>
      </c>
      <c r="J570" s="123"/>
      <c r="K570" s="123"/>
      <c r="L570" s="123"/>
      <c r="M570" s="121">
        <v>686</v>
      </c>
      <c r="N570" s="121">
        <v>153</v>
      </c>
      <c r="O570" s="596"/>
      <c r="P570" s="121">
        <v>4</v>
      </c>
      <c r="Q570" s="121">
        <v>0</v>
      </c>
      <c r="R570" s="121">
        <v>0</v>
      </c>
      <c r="S570" s="121">
        <v>0</v>
      </c>
      <c r="T570" s="121">
        <v>0</v>
      </c>
      <c r="U570" s="121">
        <v>0</v>
      </c>
      <c r="V570" s="121">
        <v>0</v>
      </c>
      <c r="W570" s="121">
        <v>0</v>
      </c>
      <c r="X570" s="121">
        <v>0</v>
      </c>
      <c r="Y570" s="121">
        <v>0</v>
      </c>
      <c r="Z570" s="121">
        <v>14</v>
      </c>
      <c r="AA570" s="121"/>
      <c r="AB570" s="121">
        <v>24</v>
      </c>
      <c r="AC570" s="121"/>
      <c r="AD570" s="121">
        <v>2</v>
      </c>
      <c r="AE570" s="121"/>
      <c r="AF570" s="121">
        <v>0</v>
      </c>
      <c r="AG570" s="121">
        <v>0</v>
      </c>
      <c r="AH570" s="121">
        <v>0</v>
      </c>
      <c r="AI570" s="121">
        <v>0</v>
      </c>
      <c r="AJ570" s="121">
        <v>0</v>
      </c>
      <c r="AK570" s="121">
        <v>0</v>
      </c>
      <c r="AL570" s="121">
        <v>0</v>
      </c>
      <c r="AM570" s="121">
        <v>0</v>
      </c>
      <c r="AN570" s="121">
        <v>1</v>
      </c>
      <c r="AO570" s="577"/>
      <c r="AP570"/>
      <c r="AQ570"/>
      <c r="AR570"/>
      <c r="AS570"/>
      <c r="AT570"/>
    </row>
    <row r="571" spans="1:46" ht="15.75" x14ac:dyDescent="0.25">
      <c r="A571" s="224">
        <v>43059</v>
      </c>
      <c r="B571" s="119" t="s">
        <v>149</v>
      </c>
      <c r="C571" s="119" t="s">
        <v>148</v>
      </c>
      <c r="D571" s="125" t="s">
        <v>145</v>
      </c>
      <c r="E571" s="123">
        <v>12</v>
      </c>
      <c r="F571" s="123"/>
      <c r="G571" s="131">
        <v>23</v>
      </c>
      <c r="H571" s="131"/>
      <c r="I571" s="123">
        <v>5</v>
      </c>
      <c r="J571" s="123"/>
      <c r="K571" s="123"/>
      <c r="L571" s="123"/>
      <c r="M571" s="121">
        <v>226</v>
      </c>
      <c r="N571" s="121">
        <v>89</v>
      </c>
      <c r="O571" s="596"/>
      <c r="P571" s="121">
        <v>3</v>
      </c>
      <c r="Q571" s="121">
        <v>10</v>
      </c>
      <c r="R571" s="121">
        <v>5</v>
      </c>
      <c r="S571" s="121">
        <v>0</v>
      </c>
      <c r="T571" s="121">
        <v>0</v>
      </c>
      <c r="U571" s="121">
        <v>0</v>
      </c>
      <c r="V571" s="121">
        <v>0</v>
      </c>
      <c r="W571" s="121">
        <v>0</v>
      </c>
      <c r="X571" s="121">
        <v>0</v>
      </c>
      <c r="Y571" s="121">
        <v>0</v>
      </c>
      <c r="Z571" s="121">
        <v>15</v>
      </c>
      <c r="AA571" s="121"/>
      <c r="AB571" s="121">
        <v>26</v>
      </c>
      <c r="AC571" s="121"/>
      <c r="AD571" s="121">
        <v>1</v>
      </c>
      <c r="AE571" s="121"/>
      <c r="AF571" s="121">
        <v>0</v>
      </c>
      <c r="AG571" s="121">
        <v>0</v>
      </c>
      <c r="AH571" s="121">
        <v>0</v>
      </c>
      <c r="AI571" s="121">
        <v>0</v>
      </c>
      <c r="AJ571" s="121">
        <v>0</v>
      </c>
      <c r="AK571" s="121">
        <v>0</v>
      </c>
      <c r="AL571" s="121">
        <v>0</v>
      </c>
      <c r="AM571" s="121">
        <v>0</v>
      </c>
      <c r="AN571" s="121">
        <v>0</v>
      </c>
      <c r="AO571" s="577">
        <v>0</v>
      </c>
      <c r="AP571"/>
      <c r="AQ571"/>
      <c r="AR571"/>
      <c r="AS571"/>
      <c r="AT571"/>
    </row>
    <row r="572" spans="1:46" ht="15.75" x14ac:dyDescent="0.25">
      <c r="A572" s="224">
        <v>43059</v>
      </c>
      <c r="B572" s="119" t="s">
        <v>149</v>
      </c>
      <c r="C572" s="119" t="s">
        <v>148</v>
      </c>
      <c r="D572" s="125" t="s">
        <v>146</v>
      </c>
      <c r="E572" s="123">
        <v>12</v>
      </c>
      <c r="F572" s="123"/>
      <c r="G572" s="131">
        <v>23</v>
      </c>
      <c r="H572" s="131"/>
      <c r="I572" s="123">
        <v>5</v>
      </c>
      <c r="J572" s="123"/>
      <c r="K572" s="123"/>
      <c r="L572" s="123"/>
      <c r="M572" s="121">
        <v>358</v>
      </c>
      <c r="N572" s="121">
        <v>132</v>
      </c>
      <c r="O572" s="596"/>
      <c r="P572" s="121">
        <v>10</v>
      </c>
      <c r="Q572" s="121">
        <v>10</v>
      </c>
      <c r="R572" s="121">
        <v>0</v>
      </c>
      <c r="S572" s="121">
        <v>0</v>
      </c>
      <c r="T572" s="121">
        <v>0</v>
      </c>
      <c r="U572" s="121">
        <v>0</v>
      </c>
      <c r="V572" s="121">
        <v>0</v>
      </c>
      <c r="W572" s="121">
        <v>0</v>
      </c>
      <c r="X572" s="121">
        <v>0</v>
      </c>
      <c r="Y572" s="121">
        <v>0</v>
      </c>
      <c r="Z572" s="121">
        <v>32</v>
      </c>
      <c r="AA572" s="121"/>
      <c r="AB572" s="121">
        <v>25</v>
      </c>
      <c r="AC572" s="121"/>
      <c r="AD572" s="121">
        <v>0</v>
      </c>
      <c r="AE572" s="121">
        <v>0</v>
      </c>
      <c r="AF572" s="121">
        <v>0</v>
      </c>
      <c r="AG572" s="121">
        <v>0</v>
      </c>
      <c r="AH572" s="121">
        <v>0</v>
      </c>
      <c r="AI572" s="121">
        <v>0</v>
      </c>
      <c r="AJ572" s="121">
        <v>0</v>
      </c>
      <c r="AK572" s="121">
        <v>0</v>
      </c>
      <c r="AL572" s="121">
        <v>0</v>
      </c>
      <c r="AM572" s="121">
        <v>0</v>
      </c>
      <c r="AN572" s="121">
        <v>1</v>
      </c>
      <c r="AO572" s="577"/>
      <c r="AP572"/>
      <c r="AQ572"/>
      <c r="AR572"/>
      <c r="AS572"/>
      <c r="AT572"/>
    </row>
    <row r="573" spans="1:46" ht="15.75" x14ac:dyDescent="0.25">
      <c r="A573" s="224">
        <v>43083</v>
      </c>
      <c r="B573" s="119" t="s">
        <v>149</v>
      </c>
      <c r="C573" s="119" t="s">
        <v>148</v>
      </c>
      <c r="D573" s="125" t="s">
        <v>145</v>
      </c>
      <c r="E573" s="123">
        <v>13</v>
      </c>
      <c r="F573" s="123"/>
      <c r="G573" s="131">
        <v>23</v>
      </c>
      <c r="H573" s="131"/>
      <c r="I573" s="123">
        <v>5</v>
      </c>
      <c r="J573" s="123"/>
      <c r="K573" s="123"/>
      <c r="L573" s="123"/>
      <c r="M573" s="121">
        <v>298</v>
      </c>
      <c r="N573" s="121">
        <v>140</v>
      </c>
      <c r="O573" s="596"/>
      <c r="P573" s="121">
        <v>3.7</v>
      </c>
      <c r="Q573" s="121">
        <v>10.5</v>
      </c>
      <c r="R573" s="121">
        <v>5.5</v>
      </c>
      <c r="S573" s="121">
        <v>0</v>
      </c>
      <c r="T573" s="121">
        <v>0</v>
      </c>
      <c r="U573" s="121">
        <v>0</v>
      </c>
      <c r="V573" s="121">
        <v>5</v>
      </c>
      <c r="W573" s="121">
        <v>0</v>
      </c>
      <c r="X573" s="121">
        <v>3.4</v>
      </c>
      <c r="Y573" s="121">
        <v>3</v>
      </c>
      <c r="Z573" s="121">
        <v>21</v>
      </c>
      <c r="AA573" s="121"/>
      <c r="AB573" s="121">
        <v>18</v>
      </c>
      <c r="AC573" s="121"/>
      <c r="AD573" s="121">
        <v>2</v>
      </c>
      <c r="AE573" s="121"/>
      <c r="AF573" s="121">
        <v>1</v>
      </c>
      <c r="AG573" s="121"/>
      <c r="AH573" s="121">
        <v>0</v>
      </c>
      <c r="AI573" s="121">
        <v>0</v>
      </c>
      <c r="AJ573" s="121">
        <v>0</v>
      </c>
      <c r="AK573" s="121">
        <v>0</v>
      </c>
      <c r="AL573" s="121">
        <v>0</v>
      </c>
      <c r="AM573" s="121">
        <v>0</v>
      </c>
      <c r="AN573" s="121">
        <v>3</v>
      </c>
      <c r="AO573" s="577"/>
      <c r="AP573"/>
      <c r="AQ573"/>
      <c r="AR573"/>
      <c r="AS573"/>
      <c r="AT573"/>
    </row>
    <row r="574" spans="1:46" ht="16.5" thickBot="1" x14ac:dyDescent="0.3">
      <c r="A574" s="471">
        <v>43083</v>
      </c>
      <c r="B574" s="225" t="s">
        <v>149</v>
      </c>
      <c r="C574" s="225" t="s">
        <v>148</v>
      </c>
      <c r="D574" s="229" t="s">
        <v>146</v>
      </c>
      <c r="E574" s="228">
        <v>13</v>
      </c>
      <c r="F574" s="228"/>
      <c r="G574" s="252">
        <v>23</v>
      </c>
      <c r="H574" s="252"/>
      <c r="I574" s="228">
        <v>5</v>
      </c>
      <c r="J574" s="228"/>
      <c r="K574" s="228"/>
      <c r="L574" s="228"/>
      <c r="M574" s="564">
        <v>547</v>
      </c>
      <c r="N574" s="564">
        <v>403</v>
      </c>
      <c r="O574" s="597"/>
      <c r="P574" s="564">
        <v>0</v>
      </c>
      <c r="Q574" s="564">
        <v>20</v>
      </c>
      <c r="R574" s="564">
        <v>0</v>
      </c>
      <c r="S574" s="564">
        <v>0</v>
      </c>
      <c r="T574" s="564">
        <v>12</v>
      </c>
      <c r="U574" s="564">
        <v>3</v>
      </c>
      <c r="V574" s="564">
        <v>2</v>
      </c>
      <c r="W574" s="564">
        <v>1</v>
      </c>
      <c r="X574" s="564">
        <v>0</v>
      </c>
      <c r="Y574" s="564">
        <v>0</v>
      </c>
      <c r="Z574" s="564">
        <v>37</v>
      </c>
      <c r="AA574" s="564"/>
      <c r="AB574" s="564">
        <v>15</v>
      </c>
      <c r="AC574" s="564"/>
      <c r="AD574" s="564">
        <v>1</v>
      </c>
      <c r="AE574" s="564"/>
      <c r="AF574" s="564">
        <v>0</v>
      </c>
      <c r="AG574" s="564">
        <v>0</v>
      </c>
      <c r="AH574" s="564">
        <v>0</v>
      </c>
      <c r="AI574" s="564">
        <v>0</v>
      </c>
      <c r="AJ574" s="564">
        <v>0</v>
      </c>
      <c r="AK574" s="564">
        <v>0</v>
      </c>
      <c r="AL574" s="564">
        <v>0</v>
      </c>
      <c r="AM574" s="564">
        <v>0</v>
      </c>
      <c r="AN574" s="564">
        <v>3</v>
      </c>
      <c r="AO574" s="581"/>
      <c r="AP574"/>
      <c r="AQ574"/>
      <c r="AR574"/>
      <c r="AS574"/>
      <c r="AT574"/>
    </row>
    <row r="575" spans="1:46" ht="15.75" x14ac:dyDescent="0.25">
      <c r="A575" s="145">
        <v>42730</v>
      </c>
      <c r="B575" s="146" t="s">
        <v>150</v>
      </c>
      <c r="C575" s="146" t="s">
        <v>148</v>
      </c>
      <c r="D575" s="146" t="s">
        <v>145</v>
      </c>
      <c r="E575" s="288">
        <v>1</v>
      </c>
      <c r="F575" s="147"/>
      <c r="G575" s="148">
        <v>50</v>
      </c>
      <c r="H575" s="147"/>
      <c r="I575" s="147">
        <v>5</v>
      </c>
      <c r="J575" s="147"/>
      <c r="K575" s="147"/>
      <c r="L575" s="147"/>
      <c r="M575" s="569">
        <v>164</v>
      </c>
      <c r="N575" s="569">
        <v>78</v>
      </c>
      <c r="O575" s="598"/>
      <c r="P575" s="569">
        <v>2</v>
      </c>
      <c r="Q575" s="569">
        <v>0</v>
      </c>
      <c r="R575" s="569">
        <v>0</v>
      </c>
      <c r="S575" s="569">
        <v>0</v>
      </c>
      <c r="T575" s="569">
        <v>0</v>
      </c>
      <c r="U575" s="569">
        <v>0</v>
      </c>
      <c r="V575" s="569">
        <v>0</v>
      </c>
      <c r="W575" s="569">
        <v>0</v>
      </c>
      <c r="X575" s="569">
        <v>0</v>
      </c>
      <c r="Y575" s="569">
        <v>0</v>
      </c>
      <c r="Z575" s="569">
        <v>1</v>
      </c>
      <c r="AA575" s="569"/>
      <c r="AB575" s="569">
        <v>8</v>
      </c>
      <c r="AC575" s="569"/>
      <c r="AD575" s="569">
        <v>0</v>
      </c>
      <c r="AE575" s="569">
        <v>0</v>
      </c>
      <c r="AF575" s="569">
        <v>0</v>
      </c>
      <c r="AG575" s="569">
        <v>0</v>
      </c>
      <c r="AH575" s="569">
        <v>0</v>
      </c>
      <c r="AI575" s="569">
        <v>0</v>
      </c>
      <c r="AJ575" s="569">
        <v>0</v>
      </c>
      <c r="AK575" s="569">
        <v>0</v>
      </c>
      <c r="AL575" s="569">
        <v>0</v>
      </c>
      <c r="AM575" s="569">
        <v>0</v>
      </c>
      <c r="AN575" s="569">
        <v>0</v>
      </c>
      <c r="AO575" s="586">
        <v>0</v>
      </c>
      <c r="AP575"/>
      <c r="AQ575"/>
      <c r="AR575"/>
      <c r="AS575"/>
      <c r="AT575"/>
    </row>
    <row r="576" spans="1:46" ht="15.75" x14ac:dyDescent="0.25">
      <c r="A576" s="135">
        <v>42730</v>
      </c>
      <c r="B576" s="136" t="s">
        <v>150</v>
      </c>
      <c r="C576" s="136" t="s">
        <v>148</v>
      </c>
      <c r="D576" s="140" t="s">
        <v>146</v>
      </c>
      <c r="E576" s="150">
        <v>1</v>
      </c>
      <c r="F576" s="137"/>
      <c r="G576" s="138">
        <v>50</v>
      </c>
      <c r="H576" s="137"/>
      <c r="I576" s="137">
        <v>5</v>
      </c>
      <c r="J576" s="137"/>
      <c r="K576" s="137"/>
      <c r="L576" s="137"/>
      <c r="M576" s="566">
        <v>105</v>
      </c>
      <c r="N576" s="566">
        <v>83</v>
      </c>
      <c r="O576" s="599"/>
      <c r="P576" s="566">
        <v>2</v>
      </c>
      <c r="Q576" s="566">
        <v>2</v>
      </c>
      <c r="R576" s="566">
        <v>3</v>
      </c>
      <c r="S576" s="566">
        <v>0.5</v>
      </c>
      <c r="T576" s="566">
        <v>6</v>
      </c>
      <c r="U576" s="566">
        <v>0</v>
      </c>
      <c r="V576" s="566">
        <v>0</v>
      </c>
      <c r="W576" s="566">
        <v>0</v>
      </c>
      <c r="X576" s="566">
        <v>0</v>
      </c>
      <c r="Y576" s="566">
        <v>0</v>
      </c>
      <c r="Z576" s="566">
        <v>44</v>
      </c>
      <c r="AA576" s="566"/>
      <c r="AB576" s="566">
        <v>39</v>
      </c>
      <c r="AC576" s="566"/>
      <c r="AD576" s="566">
        <v>5</v>
      </c>
      <c r="AE576" s="566"/>
      <c r="AF576" s="566">
        <v>0</v>
      </c>
      <c r="AG576" s="566">
        <v>0</v>
      </c>
      <c r="AH576" s="566">
        <v>7</v>
      </c>
      <c r="AI576" s="566"/>
      <c r="AJ576" s="566">
        <v>0</v>
      </c>
      <c r="AK576" s="566">
        <v>0</v>
      </c>
      <c r="AL576" s="566">
        <v>0</v>
      </c>
      <c r="AM576" s="566">
        <v>0</v>
      </c>
      <c r="AN576" s="566">
        <v>5</v>
      </c>
      <c r="AO576" s="583"/>
      <c r="AP576"/>
      <c r="AQ576"/>
      <c r="AR576"/>
      <c r="AS576"/>
      <c r="AT576"/>
    </row>
    <row r="577" spans="1:46" ht="15.75" x14ac:dyDescent="0.25">
      <c r="A577" s="135">
        <v>42760</v>
      </c>
      <c r="B577" s="136" t="s">
        <v>150</v>
      </c>
      <c r="C577" s="136" t="s">
        <v>148</v>
      </c>
      <c r="D577" s="136" t="s">
        <v>145</v>
      </c>
      <c r="E577" s="150">
        <v>2</v>
      </c>
      <c r="F577" s="137"/>
      <c r="G577" s="138">
        <v>50</v>
      </c>
      <c r="H577" s="137"/>
      <c r="I577" s="137">
        <v>5</v>
      </c>
      <c r="J577" s="137"/>
      <c r="K577" s="137"/>
      <c r="L577" s="137"/>
      <c r="M577" s="566">
        <v>203</v>
      </c>
      <c r="N577" s="566">
        <v>47</v>
      </c>
      <c r="O577" s="566"/>
      <c r="P577" s="566">
        <v>9</v>
      </c>
      <c r="Q577" s="566">
        <v>0</v>
      </c>
      <c r="R577" s="566">
        <v>0</v>
      </c>
      <c r="S577" s="566">
        <v>0</v>
      </c>
      <c r="T577" s="566">
        <v>0</v>
      </c>
      <c r="U577" s="566">
        <v>0</v>
      </c>
      <c r="V577" s="566">
        <v>1</v>
      </c>
      <c r="W577" s="566">
        <v>0</v>
      </c>
      <c r="X577" s="566">
        <v>0</v>
      </c>
      <c r="Y577" s="566">
        <v>0</v>
      </c>
      <c r="Z577" s="566">
        <v>0</v>
      </c>
      <c r="AA577" s="566"/>
      <c r="AB577" s="566">
        <v>10</v>
      </c>
      <c r="AC577" s="566"/>
      <c r="AD577" s="566">
        <v>2</v>
      </c>
      <c r="AE577" s="566"/>
      <c r="AF577" s="566">
        <v>0</v>
      </c>
      <c r="AG577" s="566"/>
      <c r="AH577" s="566">
        <v>0</v>
      </c>
      <c r="AI577" s="566"/>
      <c r="AJ577" s="566">
        <v>0</v>
      </c>
      <c r="AK577" s="566"/>
      <c r="AL577" s="566">
        <v>0</v>
      </c>
      <c r="AM577" s="566"/>
      <c r="AN577" s="566">
        <v>0</v>
      </c>
      <c r="AO577" s="583"/>
      <c r="AP577"/>
      <c r="AQ577"/>
      <c r="AR577"/>
      <c r="AS577"/>
      <c r="AT577"/>
    </row>
    <row r="578" spans="1:46" ht="15.75" x14ac:dyDescent="0.25">
      <c r="A578" s="135">
        <v>42760</v>
      </c>
      <c r="B578" s="136" t="s">
        <v>150</v>
      </c>
      <c r="C578" s="136" t="s">
        <v>148</v>
      </c>
      <c r="D578" s="140" t="s">
        <v>146</v>
      </c>
      <c r="E578" s="150">
        <v>2</v>
      </c>
      <c r="F578" s="137"/>
      <c r="G578" s="307">
        <v>50</v>
      </c>
      <c r="H578" s="140"/>
      <c r="I578" s="137">
        <v>5</v>
      </c>
      <c r="J578" s="137"/>
      <c r="K578" s="137"/>
      <c r="L578" s="137"/>
      <c r="M578" s="566">
        <v>367</v>
      </c>
      <c r="N578" s="566">
        <v>145</v>
      </c>
      <c r="O578" s="566"/>
      <c r="P578" s="566">
        <v>0</v>
      </c>
      <c r="Q578" s="566">
        <v>0</v>
      </c>
      <c r="R578" s="566">
        <v>0</v>
      </c>
      <c r="S578" s="566">
        <v>0</v>
      </c>
      <c r="T578" s="566">
        <v>0</v>
      </c>
      <c r="U578" s="566">
        <v>4</v>
      </c>
      <c r="V578" s="566">
        <v>2.5</v>
      </c>
      <c r="W578" s="566">
        <v>1.5</v>
      </c>
      <c r="X578" s="566">
        <v>7</v>
      </c>
      <c r="Y578" s="566">
        <v>0</v>
      </c>
      <c r="Z578" s="566">
        <v>6</v>
      </c>
      <c r="AA578" s="566"/>
      <c r="AB578" s="566">
        <v>6</v>
      </c>
      <c r="AC578" s="566"/>
      <c r="AD578" s="566">
        <v>2</v>
      </c>
      <c r="AE578" s="566"/>
      <c r="AF578" s="566">
        <v>1</v>
      </c>
      <c r="AG578" s="566"/>
      <c r="AH578" s="566">
        <v>3</v>
      </c>
      <c r="AI578" s="566"/>
      <c r="AJ578" s="566">
        <v>0</v>
      </c>
      <c r="AK578" s="566"/>
      <c r="AL578" s="566">
        <v>0</v>
      </c>
      <c r="AM578" s="566"/>
      <c r="AN578" s="566">
        <v>0</v>
      </c>
      <c r="AO578" s="583"/>
      <c r="AP578"/>
      <c r="AQ578"/>
      <c r="AR578"/>
      <c r="AS578"/>
      <c r="AT578"/>
    </row>
    <row r="579" spans="1:46" ht="15.75" x14ac:dyDescent="0.25">
      <c r="A579" s="135">
        <v>42786</v>
      </c>
      <c r="B579" s="136" t="s">
        <v>150</v>
      </c>
      <c r="C579" s="136" t="s">
        <v>148</v>
      </c>
      <c r="D579" s="136" t="s">
        <v>145</v>
      </c>
      <c r="E579" s="150">
        <v>3</v>
      </c>
      <c r="F579" s="137"/>
      <c r="G579" s="138">
        <v>50</v>
      </c>
      <c r="H579" s="137"/>
      <c r="I579" s="137">
        <v>5</v>
      </c>
      <c r="J579" s="137"/>
      <c r="K579" s="137"/>
      <c r="L579" s="137"/>
      <c r="M579" s="566">
        <v>132</v>
      </c>
      <c r="N579" s="566">
        <v>105</v>
      </c>
      <c r="O579" s="599"/>
      <c r="P579" s="566">
        <v>0</v>
      </c>
      <c r="Q579" s="566">
        <v>0</v>
      </c>
      <c r="R579" s="566">
        <v>0</v>
      </c>
      <c r="S579" s="566">
        <v>0</v>
      </c>
      <c r="T579" s="566">
        <v>0</v>
      </c>
      <c r="U579" s="566"/>
      <c r="V579" s="566"/>
      <c r="W579" s="566"/>
      <c r="X579" s="566"/>
      <c r="Y579" s="566"/>
      <c r="Z579" s="566">
        <v>0</v>
      </c>
      <c r="AA579" s="566">
        <v>0</v>
      </c>
      <c r="AB579" s="566">
        <v>12</v>
      </c>
      <c r="AC579" s="566"/>
      <c r="AD579" s="566">
        <v>0</v>
      </c>
      <c r="AE579" s="566">
        <v>0</v>
      </c>
      <c r="AF579" s="566">
        <v>0</v>
      </c>
      <c r="AG579" s="566">
        <v>0</v>
      </c>
      <c r="AH579" s="566">
        <v>3</v>
      </c>
      <c r="AI579" s="566"/>
      <c r="AJ579" s="566">
        <v>0</v>
      </c>
      <c r="AK579" s="566">
        <v>0</v>
      </c>
      <c r="AL579" s="566">
        <v>0</v>
      </c>
      <c r="AM579" s="566">
        <v>0</v>
      </c>
      <c r="AN579" s="566">
        <v>0</v>
      </c>
      <c r="AO579" s="583">
        <v>0</v>
      </c>
      <c r="AP579"/>
      <c r="AQ579"/>
      <c r="AR579"/>
      <c r="AS579"/>
      <c r="AT579"/>
    </row>
    <row r="580" spans="1:46" ht="15.75" x14ac:dyDescent="0.25">
      <c r="A580" s="135">
        <v>42786</v>
      </c>
      <c r="B580" s="136" t="s">
        <v>150</v>
      </c>
      <c r="C580" s="136" t="s">
        <v>148</v>
      </c>
      <c r="D580" s="140" t="s">
        <v>146</v>
      </c>
      <c r="E580" s="150">
        <v>3</v>
      </c>
      <c r="F580" s="137"/>
      <c r="G580" s="307">
        <v>50</v>
      </c>
      <c r="H580" s="140"/>
      <c r="I580" s="137">
        <v>5</v>
      </c>
      <c r="J580" s="137"/>
      <c r="K580" s="137"/>
      <c r="L580" s="137"/>
      <c r="M580" s="566">
        <v>67</v>
      </c>
      <c r="N580" s="566">
        <v>99</v>
      </c>
      <c r="O580" s="599"/>
      <c r="P580" s="566">
        <v>2</v>
      </c>
      <c r="Q580" s="566">
        <v>0</v>
      </c>
      <c r="R580" s="566">
        <v>0</v>
      </c>
      <c r="S580" s="566">
        <v>0</v>
      </c>
      <c r="T580" s="566">
        <v>0</v>
      </c>
      <c r="U580" s="566">
        <v>0</v>
      </c>
      <c r="V580" s="566"/>
      <c r="W580" s="566"/>
      <c r="X580" s="566"/>
      <c r="Y580" s="566"/>
      <c r="Z580" s="566">
        <v>15</v>
      </c>
      <c r="AA580" s="566"/>
      <c r="AB580" s="566">
        <v>12</v>
      </c>
      <c r="AC580" s="566"/>
      <c r="AD580" s="566">
        <v>0</v>
      </c>
      <c r="AE580" s="566">
        <v>0</v>
      </c>
      <c r="AF580" s="566">
        <v>0</v>
      </c>
      <c r="AG580" s="566">
        <v>0</v>
      </c>
      <c r="AH580" s="566">
        <v>0</v>
      </c>
      <c r="AI580" s="566">
        <v>0</v>
      </c>
      <c r="AJ580" s="566">
        <v>0</v>
      </c>
      <c r="AK580" s="566">
        <v>0</v>
      </c>
      <c r="AL580" s="566">
        <v>0</v>
      </c>
      <c r="AM580" s="566">
        <v>0</v>
      </c>
      <c r="AN580" s="566">
        <v>2</v>
      </c>
      <c r="AO580" s="583"/>
      <c r="AP580"/>
      <c r="AQ580"/>
      <c r="AR580"/>
      <c r="AS580"/>
      <c r="AT580"/>
    </row>
    <row r="581" spans="1:46" ht="15.75" x14ac:dyDescent="0.25">
      <c r="A581" s="561">
        <v>42821</v>
      </c>
      <c r="B581" s="136" t="s">
        <v>150</v>
      </c>
      <c r="C581" s="136" t="s">
        <v>148</v>
      </c>
      <c r="D581" s="140" t="s">
        <v>145</v>
      </c>
      <c r="E581" s="137">
        <v>4</v>
      </c>
      <c r="F581" s="137"/>
      <c r="G581" s="139">
        <v>50</v>
      </c>
      <c r="H581" s="139"/>
      <c r="I581" s="137">
        <v>5</v>
      </c>
      <c r="J581" s="137"/>
      <c r="K581" s="137"/>
      <c r="L581" s="137"/>
      <c r="M581" s="566">
        <v>88</v>
      </c>
      <c r="N581" s="566">
        <v>42</v>
      </c>
      <c r="O581" s="599"/>
      <c r="P581" s="566">
        <v>0</v>
      </c>
      <c r="Q581" s="566">
        <v>0</v>
      </c>
      <c r="R581" s="566">
        <v>0</v>
      </c>
      <c r="S581" s="566">
        <v>0</v>
      </c>
      <c r="T581" s="566">
        <v>0</v>
      </c>
      <c r="U581" s="566"/>
      <c r="V581" s="566"/>
      <c r="W581" s="566"/>
      <c r="X581" s="566"/>
      <c r="Y581" s="566"/>
      <c r="Z581" s="566"/>
      <c r="AA581" s="566"/>
      <c r="AB581" s="566">
        <v>15</v>
      </c>
      <c r="AC581" s="566"/>
      <c r="AD581" s="566">
        <v>8</v>
      </c>
      <c r="AE581" s="566"/>
      <c r="AF581" s="566">
        <v>0</v>
      </c>
      <c r="AG581" s="566">
        <v>0</v>
      </c>
      <c r="AH581" s="566">
        <v>0</v>
      </c>
      <c r="AI581" s="566">
        <v>1</v>
      </c>
      <c r="AJ581" s="566"/>
      <c r="AK581" s="566">
        <v>0</v>
      </c>
      <c r="AL581" s="566">
        <v>0</v>
      </c>
      <c r="AM581" s="566">
        <v>0</v>
      </c>
      <c r="AN581" s="566">
        <v>1</v>
      </c>
      <c r="AO581" s="583"/>
      <c r="AP581"/>
      <c r="AQ581"/>
      <c r="AR581"/>
      <c r="AS581"/>
      <c r="AT581"/>
    </row>
    <row r="582" spans="1:46" ht="15.75" x14ac:dyDescent="0.25">
      <c r="A582" s="561">
        <v>42821</v>
      </c>
      <c r="B582" s="136" t="s">
        <v>150</v>
      </c>
      <c r="C582" s="136" t="s">
        <v>148</v>
      </c>
      <c r="D582" s="140" t="s">
        <v>146</v>
      </c>
      <c r="E582" s="137">
        <v>4</v>
      </c>
      <c r="F582" s="137"/>
      <c r="G582" s="139">
        <v>50</v>
      </c>
      <c r="H582" s="139"/>
      <c r="I582" s="137">
        <v>5</v>
      </c>
      <c r="J582" s="137"/>
      <c r="K582" s="137"/>
      <c r="L582" s="137"/>
      <c r="M582" s="566">
        <v>120</v>
      </c>
      <c r="N582" s="566">
        <v>132</v>
      </c>
      <c r="O582" s="599"/>
      <c r="P582" s="566">
        <v>8.5</v>
      </c>
      <c r="Q582" s="566">
        <v>1</v>
      </c>
      <c r="R582" s="566">
        <v>20</v>
      </c>
      <c r="S582" s="566">
        <v>0</v>
      </c>
      <c r="T582" s="566">
        <v>0</v>
      </c>
      <c r="U582" s="566">
        <v>0</v>
      </c>
      <c r="V582" s="566">
        <v>0</v>
      </c>
      <c r="W582" s="566">
        <v>0</v>
      </c>
      <c r="X582" s="566">
        <v>0</v>
      </c>
      <c r="Y582" s="566">
        <v>0</v>
      </c>
      <c r="Z582" s="566">
        <v>7</v>
      </c>
      <c r="AA582" s="566"/>
      <c r="AB582" s="566">
        <v>16</v>
      </c>
      <c r="AC582" s="566"/>
      <c r="AD582" s="566">
        <v>0</v>
      </c>
      <c r="AE582" s="566">
        <v>0</v>
      </c>
      <c r="AF582" s="566">
        <v>0</v>
      </c>
      <c r="AG582" s="566">
        <v>0</v>
      </c>
      <c r="AH582" s="566">
        <v>7</v>
      </c>
      <c r="AI582" s="566"/>
      <c r="AJ582" s="566">
        <v>0</v>
      </c>
      <c r="AK582" s="566">
        <v>0</v>
      </c>
      <c r="AL582" s="566">
        <v>0</v>
      </c>
      <c r="AM582" s="566">
        <v>0</v>
      </c>
      <c r="AN582" s="566">
        <v>1</v>
      </c>
      <c r="AO582" s="583"/>
      <c r="AP582"/>
      <c r="AQ582"/>
      <c r="AR582"/>
      <c r="AS582"/>
      <c r="AT582"/>
    </row>
    <row r="583" spans="1:46" ht="15.75" x14ac:dyDescent="0.25">
      <c r="A583" s="561">
        <v>42851</v>
      </c>
      <c r="B583" s="136" t="s">
        <v>150</v>
      </c>
      <c r="C583" s="136" t="s">
        <v>148</v>
      </c>
      <c r="D583" s="140" t="s">
        <v>145</v>
      </c>
      <c r="E583" s="137">
        <v>5</v>
      </c>
      <c r="F583" s="137"/>
      <c r="G583" s="139">
        <v>50</v>
      </c>
      <c r="H583" s="139"/>
      <c r="I583" s="137">
        <v>5</v>
      </c>
      <c r="J583" s="137"/>
      <c r="K583" s="137"/>
      <c r="L583" s="137"/>
      <c r="M583" s="566">
        <v>192</v>
      </c>
      <c r="N583" s="566">
        <v>53</v>
      </c>
      <c r="O583" s="599"/>
      <c r="P583" s="566">
        <v>0</v>
      </c>
      <c r="Q583" s="566">
        <v>0</v>
      </c>
      <c r="R583" s="566">
        <v>0</v>
      </c>
      <c r="S583" s="566">
        <v>0</v>
      </c>
      <c r="T583" s="566">
        <v>0</v>
      </c>
      <c r="U583" s="566">
        <v>2</v>
      </c>
      <c r="V583" s="566">
        <v>0</v>
      </c>
      <c r="W583" s="566">
        <v>0</v>
      </c>
      <c r="X583" s="566">
        <v>0</v>
      </c>
      <c r="Y583" s="566">
        <v>0</v>
      </c>
      <c r="Z583" s="566">
        <v>3</v>
      </c>
      <c r="AA583" s="566"/>
      <c r="AB583" s="566">
        <v>21</v>
      </c>
      <c r="AC583" s="566"/>
      <c r="AD583" s="566">
        <v>8</v>
      </c>
      <c r="AE583" s="566"/>
      <c r="AF583" s="566">
        <v>0</v>
      </c>
      <c r="AG583" s="566">
        <v>0</v>
      </c>
      <c r="AH583" s="566">
        <v>0</v>
      </c>
      <c r="AI583" s="566">
        <v>0</v>
      </c>
      <c r="AJ583" s="566">
        <v>0</v>
      </c>
      <c r="AK583" s="566">
        <v>0</v>
      </c>
      <c r="AL583" s="566">
        <v>1</v>
      </c>
      <c r="AM583" s="566"/>
      <c r="AN583" s="566">
        <v>1</v>
      </c>
      <c r="AO583" s="583"/>
      <c r="AP583"/>
      <c r="AQ583"/>
      <c r="AR583"/>
      <c r="AS583"/>
      <c r="AT583"/>
    </row>
    <row r="584" spans="1:46" ht="15.75" x14ac:dyDescent="0.25">
      <c r="A584" s="561">
        <v>42851</v>
      </c>
      <c r="B584" s="136" t="s">
        <v>150</v>
      </c>
      <c r="C584" s="136" t="s">
        <v>148</v>
      </c>
      <c r="D584" s="140" t="s">
        <v>146</v>
      </c>
      <c r="E584" s="137">
        <v>5</v>
      </c>
      <c r="F584" s="137"/>
      <c r="G584" s="139">
        <v>50</v>
      </c>
      <c r="H584" s="139"/>
      <c r="I584" s="137">
        <v>5</v>
      </c>
      <c r="J584" s="137"/>
      <c r="K584" s="137"/>
      <c r="L584" s="137"/>
      <c r="M584" s="566">
        <v>42</v>
      </c>
      <c r="N584" s="566">
        <v>82</v>
      </c>
      <c r="O584" s="599"/>
      <c r="P584" s="566">
        <v>3</v>
      </c>
      <c r="Q584" s="566">
        <v>0</v>
      </c>
      <c r="R584" s="566">
        <v>0</v>
      </c>
      <c r="S584" s="566">
        <v>0</v>
      </c>
      <c r="T584" s="566">
        <v>0</v>
      </c>
      <c r="U584" s="566">
        <v>0</v>
      </c>
      <c r="V584" s="566">
        <v>0</v>
      </c>
      <c r="W584" s="566">
        <v>0</v>
      </c>
      <c r="X584" s="566">
        <v>0</v>
      </c>
      <c r="Y584" s="566">
        <v>0</v>
      </c>
      <c r="Z584" s="566">
        <v>13</v>
      </c>
      <c r="AA584" s="566"/>
      <c r="AB584" s="566">
        <v>1</v>
      </c>
      <c r="AC584" s="566"/>
      <c r="AD584" s="566">
        <v>2</v>
      </c>
      <c r="AE584" s="566"/>
      <c r="AF584" s="566">
        <v>0</v>
      </c>
      <c r="AG584" s="566">
        <v>0</v>
      </c>
      <c r="AH584" s="566">
        <v>6</v>
      </c>
      <c r="AI584" s="566"/>
      <c r="AJ584" s="566">
        <v>0</v>
      </c>
      <c r="AK584" s="566">
        <v>0</v>
      </c>
      <c r="AL584" s="566">
        <v>0</v>
      </c>
      <c r="AM584" s="566">
        <v>0</v>
      </c>
      <c r="AN584" s="566">
        <v>4</v>
      </c>
      <c r="AO584" s="583"/>
      <c r="AP584"/>
      <c r="AQ584"/>
      <c r="AR584"/>
      <c r="AS584"/>
      <c r="AT584"/>
    </row>
    <row r="585" spans="1:46" ht="15.75" x14ac:dyDescent="0.25">
      <c r="A585" s="562"/>
      <c r="B585" s="136"/>
      <c r="C585" s="136"/>
      <c r="D585" s="140"/>
      <c r="E585" s="137"/>
      <c r="F585" s="137"/>
      <c r="G585" s="139"/>
      <c r="H585" s="139"/>
      <c r="I585" s="137"/>
      <c r="J585" s="137"/>
      <c r="K585" s="137"/>
      <c r="L585" s="137"/>
      <c r="M585" s="566"/>
      <c r="N585" s="566"/>
      <c r="O585" s="599"/>
      <c r="P585" s="566"/>
      <c r="Q585" s="566"/>
      <c r="R585" s="566"/>
      <c r="S585" s="566"/>
      <c r="T585" s="566"/>
      <c r="U585" s="566"/>
      <c r="V585" s="566"/>
      <c r="W585" s="566"/>
      <c r="X585" s="566"/>
      <c r="Y585" s="566"/>
      <c r="Z585" s="566"/>
      <c r="AA585" s="566"/>
      <c r="AB585" s="566"/>
      <c r="AC585" s="566"/>
      <c r="AD585" s="566"/>
      <c r="AE585" s="566"/>
      <c r="AF585" s="566"/>
      <c r="AG585" s="566"/>
      <c r="AH585" s="566"/>
      <c r="AI585" s="566"/>
      <c r="AJ585" s="566"/>
      <c r="AK585" s="566"/>
      <c r="AL585" s="566"/>
      <c r="AM585" s="566"/>
      <c r="AN585" s="566"/>
      <c r="AO585" s="583"/>
      <c r="AP585"/>
      <c r="AQ585"/>
      <c r="AR585"/>
      <c r="AS585"/>
      <c r="AT585"/>
    </row>
    <row r="586" spans="1:46" ht="15.75" x14ac:dyDescent="0.25">
      <c r="A586" s="562"/>
      <c r="B586" s="136"/>
      <c r="C586" s="136"/>
      <c r="D586" s="140"/>
      <c r="E586" s="137"/>
      <c r="F586" s="137"/>
      <c r="G586" s="139"/>
      <c r="H586" s="139"/>
      <c r="I586" s="137"/>
      <c r="J586" s="137"/>
      <c r="K586" s="137"/>
      <c r="L586" s="137"/>
      <c r="M586" s="566"/>
      <c r="N586" s="566"/>
      <c r="O586" s="599"/>
      <c r="P586" s="566"/>
      <c r="Q586" s="566"/>
      <c r="R586" s="566"/>
      <c r="S586" s="566"/>
      <c r="T586" s="566"/>
      <c r="U586" s="566"/>
      <c r="V586" s="566"/>
      <c r="W586" s="566"/>
      <c r="X586" s="566"/>
      <c r="Y586" s="566"/>
      <c r="Z586" s="566"/>
      <c r="AA586" s="566"/>
      <c r="AB586" s="566"/>
      <c r="AC586" s="566"/>
      <c r="AD586" s="566"/>
      <c r="AE586" s="566"/>
      <c r="AF586" s="566"/>
      <c r="AG586" s="566"/>
      <c r="AH586" s="566"/>
      <c r="AI586" s="566"/>
      <c r="AJ586" s="566"/>
      <c r="AK586" s="566"/>
      <c r="AL586" s="566"/>
      <c r="AM586" s="566"/>
      <c r="AN586" s="566"/>
      <c r="AO586" s="583"/>
      <c r="AP586"/>
      <c r="AQ586"/>
      <c r="AR586"/>
      <c r="AS586"/>
      <c r="AT586"/>
    </row>
    <row r="587" spans="1:46" ht="15.75" x14ac:dyDescent="0.25">
      <c r="A587" s="561">
        <v>42908</v>
      </c>
      <c r="B587" s="136" t="s">
        <v>150</v>
      </c>
      <c r="C587" s="136" t="s">
        <v>148</v>
      </c>
      <c r="D587" s="140" t="s">
        <v>145</v>
      </c>
      <c r="E587" s="137">
        <v>7</v>
      </c>
      <c r="F587" s="137"/>
      <c r="G587" s="139">
        <v>50</v>
      </c>
      <c r="H587" s="139"/>
      <c r="I587" s="137">
        <v>5</v>
      </c>
      <c r="J587" s="137"/>
      <c r="K587" s="137"/>
      <c r="L587" s="137"/>
      <c r="M587" s="566">
        <v>600</v>
      </c>
      <c r="N587" s="566">
        <v>196</v>
      </c>
      <c r="O587" s="599"/>
      <c r="P587" s="566">
        <v>0</v>
      </c>
      <c r="Q587" s="566">
        <v>0</v>
      </c>
      <c r="R587" s="566">
        <v>1</v>
      </c>
      <c r="S587" s="566">
        <v>0</v>
      </c>
      <c r="T587" s="566">
        <v>1.5</v>
      </c>
      <c r="U587" s="566">
        <v>3</v>
      </c>
      <c r="V587" s="566">
        <v>0</v>
      </c>
      <c r="W587" s="566">
        <v>0</v>
      </c>
      <c r="X587" s="566">
        <v>0</v>
      </c>
      <c r="Y587" s="566">
        <v>0</v>
      </c>
      <c r="Z587" s="566">
        <v>0</v>
      </c>
      <c r="AA587" s="566"/>
      <c r="AB587" s="566">
        <v>38</v>
      </c>
      <c r="AC587" s="566"/>
      <c r="AD587" s="566">
        <v>27</v>
      </c>
      <c r="AE587" s="566"/>
      <c r="AF587" s="566">
        <v>0</v>
      </c>
      <c r="AG587" s="566">
        <v>0</v>
      </c>
      <c r="AH587" s="566">
        <v>0</v>
      </c>
      <c r="AI587" s="566">
        <v>0</v>
      </c>
      <c r="AJ587" s="566">
        <v>0</v>
      </c>
      <c r="AK587" s="566">
        <v>0</v>
      </c>
      <c r="AL587" s="566">
        <v>0</v>
      </c>
      <c r="AM587" s="566">
        <v>0</v>
      </c>
      <c r="AN587" s="566">
        <v>4</v>
      </c>
      <c r="AO587" s="583"/>
      <c r="AP587"/>
      <c r="AQ587"/>
      <c r="AR587"/>
      <c r="AS587"/>
      <c r="AT587"/>
    </row>
    <row r="588" spans="1:46" ht="15.75" x14ac:dyDescent="0.25">
      <c r="A588" s="561">
        <v>42908</v>
      </c>
      <c r="B588" s="136" t="s">
        <v>150</v>
      </c>
      <c r="C588" s="136" t="s">
        <v>148</v>
      </c>
      <c r="D588" s="140" t="s">
        <v>146</v>
      </c>
      <c r="E588" s="137">
        <v>7</v>
      </c>
      <c r="F588" s="137"/>
      <c r="G588" s="139">
        <v>50</v>
      </c>
      <c r="H588" s="139"/>
      <c r="I588" s="137">
        <v>5</v>
      </c>
      <c r="J588" s="137"/>
      <c r="K588" s="137"/>
      <c r="L588" s="137"/>
      <c r="M588" s="566">
        <v>993</v>
      </c>
      <c r="N588" s="566">
        <v>238</v>
      </c>
      <c r="O588" s="599"/>
      <c r="P588" s="566">
        <v>1</v>
      </c>
      <c r="Q588" s="566">
        <v>4.3</v>
      </c>
      <c r="R588" s="566">
        <v>12.5</v>
      </c>
      <c r="S588" s="566">
        <v>5</v>
      </c>
      <c r="T588" s="566">
        <v>14.5</v>
      </c>
      <c r="U588" s="566">
        <v>5.3</v>
      </c>
      <c r="V588" s="566">
        <v>0</v>
      </c>
      <c r="W588" s="566">
        <v>0</v>
      </c>
      <c r="X588" s="566">
        <v>0</v>
      </c>
      <c r="Y588" s="566">
        <v>0</v>
      </c>
      <c r="Z588" s="566">
        <v>13</v>
      </c>
      <c r="AA588" s="566"/>
      <c r="AB588" s="566">
        <v>74</v>
      </c>
      <c r="AC588" s="566"/>
      <c r="AD588" s="566">
        <v>0</v>
      </c>
      <c r="AE588" s="566">
        <v>0</v>
      </c>
      <c r="AF588" s="566">
        <v>1</v>
      </c>
      <c r="AG588" s="566"/>
      <c r="AH588" s="566">
        <v>0</v>
      </c>
      <c r="AI588" s="566">
        <v>0</v>
      </c>
      <c r="AJ588" s="566">
        <v>0</v>
      </c>
      <c r="AK588" s="566">
        <v>0</v>
      </c>
      <c r="AL588" s="566">
        <v>0</v>
      </c>
      <c r="AM588" s="566">
        <v>0</v>
      </c>
      <c r="AN588" s="566">
        <v>2</v>
      </c>
      <c r="AO588" s="583"/>
      <c r="AP588"/>
      <c r="AQ588"/>
      <c r="AR588"/>
      <c r="AS588"/>
      <c r="AT588"/>
    </row>
    <row r="589" spans="1:46" ht="15.75" x14ac:dyDescent="0.25">
      <c r="A589" s="561">
        <v>42942</v>
      </c>
      <c r="B589" s="136" t="s">
        <v>150</v>
      </c>
      <c r="C589" s="136" t="s">
        <v>148</v>
      </c>
      <c r="D589" s="140" t="s">
        <v>145</v>
      </c>
      <c r="E589" s="137">
        <v>8</v>
      </c>
      <c r="F589" s="137"/>
      <c r="G589" s="139">
        <v>7</v>
      </c>
      <c r="H589" s="139"/>
      <c r="I589" s="137">
        <v>5</v>
      </c>
      <c r="J589" s="137"/>
      <c r="K589" s="137"/>
      <c r="L589" s="137"/>
      <c r="M589" s="566">
        <v>344</v>
      </c>
      <c r="N589" s="566">
        <v>58</v>
      </c>
      <c r="O589" s="599"/>
      <c r="P589" s="566">
        <v>0</v>
      </c>
      <c r="Q589" s="566">
        <v>0</v>
      </c>
      <c r="R589" s="566">
        <v>0</v>
      </c>
      <c r="S589" s="566">
        <v>0</v>
      </c>
      <c r="T589" s="566">
        <v>0</v>
      </c>
      <c r="U589" s="566">
        <v>0</v>
      </c>
      <c r="V589" s="566">
        <v>0</v>
      </c>
      <c r="W589" s="566">
        <v>0</v>
      </c>
      <c r="X589" s="566">
        <v>0</v>
      </c>
      <c r="Y589" s="566">
        <v>0</v>
      </c>
      <c r="Z589" s="566">
        <v>0</v>
      </c>
      <c r="AA589" s="566">
        <v>0</v>
      </c>
      <c r="AB589" s="566">
        <v>85</v>
      </c>
      <c r="AC589" s="566">
        <v>52</v>
      </c>
      <c r="AD589" s="566">
        <v>9</v>
      </c>
      <c r="AE589" s="566">
        <v>6</v>
      </c>
      <c r="AF589" s="566">
        <v>0</v>
      </c>
      <c r="AG589" s="566">
        <v>0</v>
      </c>
      <c r="AH589" s="566">
        <v>0</v>
      </c>
      <c r="AI589" s="566">
        <v>0</v>
      </c>
      <c r="AJ589" s="566">
        <v>0</v>
      </c>
      <c r="AK589" s="566">
        <v>0</v>
      </c>
      <c r="AL589" s="566">
        <v>0</v>
      </c>
      <c r="AM589" s="566">
        <v>0</v>
      </c>
      <c r="AN589" s="566">
        <v>4</v>
      </c>
      <c r="AO589" s="583">
        <v>1</v>
      </c>
      <c r="AP589"/>
      <c r="AQ589"/>
      <c r="AR589"/>
      <c r="AS589"/>
      <c r="AT589"/>
    </row>
    <row r="590" spans="1:46" ht="15.75" x14ac:dyDescent="0.25">
      <c r="A590" s="561">
        <v>42942</v>
      </c>
      <c r="B590" s="136" t="s">
        <v>150</v>
      </c>
      <c r="C590" s="136" t="s">
        <v>148</v>
      </c>
      <c r="D590" s="140" t="s">
        <v>146</v>
      </c>
      <c r="E590" s="137">
        <v>8</v>
      </c>
      <c r="F590" s="137"/>
      <c r="G590" s="139">
        <v>7</v>
      </c>
      <c r="H590" s="139"/>
      <c r="I590" s="137">
        <v>5</v>
      </c>
      <c r="J590" s="137"/>
      <c r="K590" s="137"/>
      <c r="L590" s="137"/>
      <c r="M590" s="566">
        <v>725</v>
      </c>
      <c r="N590" s="566">
        <v>95</v>
      </c>
      <c r="O590" s="599"/>
      <c r="P590" s="566">
        <v>0</v>
      </c>
      <c r="Q590" s="566">
        <v>0</v>
      </c>
      <c r="R590" s="566">
        <v>0</v>
      </c>
      <c r="S590" s="566">
        <v>0</v>
      </c>
      <c r="T590" s="566">
        <v>0</v>
      </c>
      <c r="U590" s="566">
        <v>0</v>
      </c>
      <c r="V590" s="566">
        <v>0</v>
      </c>
      <c r="W590" s="566">
        <v>0</v>
      </c>
      <c r="X590" s="566">
        <v>0</v>
      </c>
      <c r="Y590" s="566">
        <v>0</v>
      </c>
      <c r="Z590" s="566">
        <v>4</v>
      </c>
      <c r="AA590" s="566">
        <v>2</v>
      </c>
      <c r="AB590" s="566">
        <v>23</v>
      </c>
      <c r="AC590" s="566">
        <v>36</v>
      </c>
      <c r="AD590" s="566">
        <v>0</v>
      </c>
      <c r="AE590" s="566">
        <v>0</v>
      </c>
      <c r="AF590" s="566">
        <v>0</v>
      </c>
      <c r="AG590" s="566">
        <v>0</v>
      </c>
      <c r="AH590" s="566">
        <v>0</v>
      </c>
      <c r="AI590" s="566">
        <v>0</v>
      </c>
      <c r="AJ590" s="566">
        <v>0</v>
      </c>
      <c r="AK590" s="566">
        <v>0</v>
      </c>
      <c r="AL590" s="566">
        <v>0</v>
      </c>
      <c r="AM590" s="566">
        <v>0</v>
      </c>
      <c r="AN590" s="566">
        <v>1</v>
      </c>
      <c r="AO590" s="583">
        <v>2</v>
      </c>
      <c r="AP590"/>
      <c r="AQ590"/>
      <c r="AR590"/>
      <c r="AS590"/>
      <c r="AT590"/>
    </row>
    <row r="591" spans="1:46" ht="15.75" x14ac:dyDescent="0.25">
      <c r="A591" s="561">
        <v>42972</v>
      </c>
      <c r="B591" s="136" t="s">
        <v>150</v>
      </c>
      <c r="C591" s="136" t="s">
        <v>148</v>
      </c>
      <c r="D591" s="140" t="s">
        <v>145</v>
      </c>
      <c r="E591" s="137">
        <v>9</v>
      </c>
      <c r="F591" s="137"/>
      <c r="G591" s="139">
        <v>7</v>
      </c>
      <c r="H591" s="139"/>
      <c r="I591" s="137">
        <v>5</v>
      </c>
      <c r="J591" s="137"/>
      <c r="K591" s="137"/>
      <c r="L591" s="137"/>
      <c r="M591" s="566">
        <v>289</v>
      </c>
      <c r="N591" s="566">
        <v>160</v>
      </c>
      <c r="O591" s="599"/>
      <c r="P591" s="566">
        <v>3</v>
      </c>
      <c r="Q591" s="566">
        <v>0</v>
      </c>
      <c r="R591" s="566">
        <v>0</v>
      </c>
      <c r="S591" s="566">
        <v>0</v>
      </c>
      <c r="T591" s="566">
        <v>0</v>
      </c>
      <c r="U591" s="566">
        <v>0</v>
      </c>
      <c r="V591" s="566">
        <v>0</v>
      </c>
      <c r="W591" s="566">
        <v>0</v>
      </c>
      <c r="X591" s="566">
        <v>0</v>
      </c>
      <c r="Y591" s="566">
        <v>0</v>
      </c>
      <c r="Z591" s="566">
        <v>12</v>
      </c>
      <c r="AA591" s="566">
        <v>9</v>
      </c>
      <c r="AB591" s="566">
        <v>35</v>
      </c>
      <c r="AC591" s="566">
        <v>44</v>
      </c>
      <c r="AD591" s="566">
        <v>3</v>
      </c>
      <c r="AE591" s="566">
        <v>2</v>
      </c>
      <c r="AF591" s="566">
        <v>0</v>
      </c>
      <c r="AG591" s="566">
        <v>0</v>
      </c>
      <c r="AH591" s="566">
        <v>0</v>
      </c>
      <c r="AI591" s="566">
        <v>0</v>
      </c>
      <c r="AJ591" s="566">
        <v>0</v>
      </c>
      <c r="AK591" s="566">
        <v>0</v>
      </c>
      <c r="AL591" s="566">
        <v>0</v>
      </c>
      <c r="AM591" s="566">
        <v>0</v>
      </c>
      <c r="AN591" s="566">
        <v>2</v>
      </c>
      <c r="AO591" s="583">
        <v>2</v>
      </c>
      <c r="AP591"/>
      <c r="AQ591"/>
      <c r="AR591"/>
      <c r="AS591"/>
      <c r="AT591"/>
    </row>
    <row r="592" spans="1:46" ht="15.75" x14ac:dyDescent="0.25">
      <c r="A592" s="561">
        <v>42972</v>
      </c>
      <c r="B592" s="136" t="s">
        <v>150</v>
      </c>
      <c r="C592" s="136" t="s">
        <v>148</v>
      </c>
      <c r="D592" s="140" t="s">
        <v>146</v>
      </c>
      <c r="E592" s="137">
        <v>9</v>
      </c>
      <c r="F592" s="137"/>
      <c r="G592" s="139">
        <v>7</v>
      </c>
      <c r="H592" s="139"/>
      <c r="I592" s="137">
        <v>5</v>
      </c>
      <c r="J592" s="137"/>
      <c r="K592" s="137"/>
      <c r="L592" s="137"/>
      <c r="M592" s="566">
        <v>661</v>
      </c>
      <c r="N592" s="566">
        <v>123</v>
      </c>
      <c r="O592" s="599"/>
      <c r="P592" s="566">
        <v>4</v>
      </c>
      <c r="Q592" s="566">
        <v>8</v>
      </c>
      <c r="R592" s="566">
        <v>20</v>
      </c>
      <c r="S592" s="566">
        <v>0</v>
      </c>
      <c r="T592" s="566">
        <v>0</v>
      </c>
      <c r="U592" s="566">
        <v>0</v>
      </c>
      <c r="V592" s="566">
        <v>0</v>
      </c>
      <c r="W592" s="566">
        <v>0</v>
      </c>
      <c r="X592" s="566">
        <v>0</v>
      </c>
      <c r="Y592" s="566">
        <v>0</v>
      </c>
      <c r="Z592" s="566">
        <v>62</v>
      </c>
      <c r="AA592" s="566">
        <v>31</v>
      </c>
      <c r="AB592" s="566">
        <v>16</v>
      </c>
      <c r="AC592" s="566">
        <v>10</v>
      </c>
      <c r="AD592" s="566">
        <v>3</v>
      </c>
      <c r="AE592" s="566">
        <v>1</v>
      </c>
      <c r="AF592" s="566">
        <v>0</v>
      </c>
      <c r="AG592" s="566">
        <v>0</v>
      </c>
      <c r="AH592" s="566">
        <v>8</v>
      </c>
      <c r="AI592" s="566">
        <v>5</v>
      </c>
      <c r="AJ592" s="566">
        <v>0</v>
      </c>
      <c r="AK592" s="566">
        <v>0</v>
      </c>
      <c r="AL592" s="566">
        <v>0</v>
      </c>
      <c r="AM592" s="566">
        <v>0</v>
      </c>
      <c r="AN592" s="566">
        <v>3</v>
      </c>
      <c r="AO592" s="583">
        <v>7</v>
      </c>
      <c r="AP592"/>
      <c r="AQ592"/>
      <c r="AR592"/>
      <c r="AS592"/>
      <c r="AT592"/>
    </row>
    <row r="593" spans="1:46" ht="15.75" x14ac:dyDescent="0.25">
      <c r="A593" s="561">
        <v>43006</v>
      </c>
      <c r="B593" s="136" t="s">
        <v>150</v>
      </c>
      <c r="C593" s="136" t="s">
        <v>148</v>
      </c>
      <c r="D593" s="140" t="s">
        <v>145</v>
      </c>
      <c r="E593" s="137">
        <v>10</v>
      </c>
      <c r="F593" s="137"/>
      <c r="G593" s="139">
        <v>7</v>
      </c>
      <c r="H593" s="139"/>
      <c r="I593" s="137">
        <v>5</v>
      </c>
      <c r="J593" s="137"/>
      <c r="K593" s="137"/>
      <c r="L593" s="137"/>
      <c r="M593" s="566">
        <v>279</v>
      </c>
      <c r="N593" s="566">
        <v>87</v>
      </c>
      <c r="O593" s="599"/>
      <c r="P593" s="566">
        <v>15</v>
      </c>
      <c r="Q593" s="566">
        <v>0</v>
      </c>
      <c r="R593" s="566">
        <v>0</v>
      </c>
      <c r="S593" s="566">
        <v>0</v>
      </c>
      <c r="T593" s="566">
        <v>0</v>
      </c>
      <c r="U593" s="566">
        <v>0</v>
      </c>
      <c r="V593" s="566">
        <v>0</v>
      </c>
      <c r="W593" s="566">
        <v>0</v>
      </c>
      <c r="X593" s="566">
        <v>0</v>
      </c>
      <c r="Y593" s="566">
        <v>0</v>
      </c>
      <c r="Z593" s="566">
        <v>60</v>
      </c>
      <c r="AA593" s="566">
        <v>65</v>
      </c>
      <c r="AB593" s="566">
        <v>37</v>
      </c>
      <c r="AC593" s="566">
        <v>30</v>
      </c>
      <c r="AD593" s="566">
        <v>0</v>
      </c>
      <c r="AE593" s="566">
        <v>0</v>
      </c>
      <c r="AF593" s="566">
        <v>0</v>
      </c>
      <c r="AG593" s="566">
        <v>0</v>
      </c>
      <c r="AH593" s="566">
        <v>0</v>
      </c>
      <c r="AI593" s="566">
        <v>0</v>
      </c>
      <c r="AJ593" s="566">
        <v>0</v>
      </c>
      <c r="AK593" s="566">
        <v>0</v>
      </c>
      <c r="AL593" s="566">
        <v>0</v>
      </c>
      <c r="AM593" s="566">
        <v>0</v>
      </c>
      <c r="AN593" s="566">
        <v>3</v>
      </c>
      <c r="AO593" s="583">
        <v>2</v>
      </c>
      <c r="AP593"/>
      <c r="AQ593"/>
      <c r="AR593"/>
      <c r="AS593"/>
      <c r="AT593"/>
    </row>
    <row r="594" spans="1:46" ht="15.75" x14ac:dyDescent="0.25">
      <c r="A594" s="561">
        <v>43006</v>
      </c>
      <c r="B594" s="136" t="s">
        <v>150</v>
      </c>
      <c r="C594" s="136" t="s">
        <v>148</v>
      </c>
      <c r="D594" s="140" t="s">
        <v>146</v>
      </c>
      <c r="E594" s="137">
        <v>10</v>
      </c>
      <c r="F594" s="137"/>
      <c r="G594" s="139">
        <v>7</v>
      </c>
      <c r="H594" s="139"/>
      <c r="I594" s="137">
        <v>5</v>
      </c>
      <c r="J594" s="137"/>
      <c r="K594" s="137"/>
      <c r="L594" s="137"/>
      <c r="M594" s="566">
        <v>493</v>
      </c>
      <c r="N594" s="566">
        <v>35</v>
      </c>
      <c r="O594" s="599"/>
      <c r="P594" s="566">
        <v>2</v>
      </c>
      <c r="Q594" s="566">
        <v>1</v>
      </c>
      <c r="R594" s="566">
        <v>0</v>
      </c>
      <c r="S594" s="566">
        <v>0</v>
      </c>
      <c r="T594" s="566">
        <v>0</v>
      </c>
      <c r="U594" s="566">
        <v>0</v>
      </c>
      <c r="V594" s="566">
        <v>0</v>
      </c>
      <c r="W594" s="566">
        <v>0</v>
      </c>
      <c r="X594" s="566">
        <v>0</v>
      </c>
      <c r="Y594" s="566">
        <v>0</v>
      </c>
      <c r="Z594" s="566">
        <v>32</v>
      </c>
      <c r="AA594" s="566">
        <v>30</v>
      </c>
      <c r="AB594" s="566">
        <v>8</v>
      </c>
      <c r="AC594" s="566">
        <v>6</v>
      </c>
      <c r="AD594" s="566">
        <v>0</v>
      </c>
      <c r="AE594" s="566">
        <v>0</v>
      </c>
      <c r="AF594" s="566">
        <v>1</v>
      </c>
      <c r="AG594" s="566">
        <v>0</v>
      </c>
      <c r="AH594" s="566">
        <v>0</v>
      </c>
      <c r="AI594" s="566">
        <v>0</v>
      </c>
      <c r="AJ594" s="566">
        <v>0</v>
      </c>
      <c r="AK594" s="566">
        <v>0</v>
      </c>
      <c r="AL594" s="566">
        <v>0</v>
      </c>
      <c r="AM594" s="566">
        <v>0</v>
      </c>
      <c r="AN594" s="566">
        <v>0</v>
      </c>
      <c r="AO594" s="583">
        <v>0</v>
      </c>
      <c r="AP594"/>
      <c r="AQ594"/>
      <c r="AR594"/>
      <c r="AS594"/>
      <c r="AT594"/>
    </row>
    <row r="595" spans="1:46" ht="15.75" x14ac:dyDescent="0.25">
      <c r="A595" s="561">
        <v>43034</v>
      </c>
      <c r="B595" s="136" t="s">
        <v>150</v>
      </c>
      <c r="C595" s="136" t="s">
        <v>148</v>
      </c>
      <c r="D595" s="140" t="s">
        <v>145</v>
      </c>
      <c r="E595" s="137">
        <v>11</v>
      </c>
      <c r="F595" s="137"/>
      <c r="G595" s="139">
        <v>7</v>
      </c>
      <c r="H595" s="139"/>
      <c r="I595" s="137">
        <v>5</v>
      </c>
      <c r="J595" s="137"/>
      <c r="K595" s="137"/>
      <c r="L595" s="137"/>
      <c r="M595" s="566">
        <v>305</v>
      </c>
      <c r="N595" s="566">
        <v>49</v>
      </c>
      <c r="O595" s="599"/>
      <c r="P595" s="566">
        <v>0</v>
      </c>
      <c r="Q595" s="566">
        <v>0</v>
      </c>
      <c r="R595" s="566">
        <v>0</v>
      </c>
      <c r="S595" s="566">
        <v>0</v>
      </c>
      <c r="T595" s="566">
        <v>0</v>
      </c>
      <c r="U595" s="566">
        <v>0</v>
      </c>
      <c r="V595" s="566">
        <v>0</v>
      </c>
      <c r="W595" s="566">
        <v>0</v>
      </c>
      <c r="X595" s="566">
        <v>0</v>
      </c>
      <c r="Y595" s="566">
        <v>0</v>
      </c>
      <c r="Z595" s="566">
        <v>0</v>
      </c>
      <c r="AA595" s="566">
        <v>0</v>
      </c>
      <c r="AB595" s="566">
        <v>14</v>
      </c>
      <c r="AC595" s="566"/>
      <c r="AD595" s="566">
        <v>0</v>
      </c>
      <c r="AE595" s="566"/>
      <c r="AF595" s="566">
        <v>0</v>
      </c>
      <c r="AG595" s="566"/>
      <c r="AH595" s="566">
        <v>0</v>
      </c>
      <c r="AI595" s="566"/>
      <c r="AJ595" s="566">
        <v>0</v>
      </c>
      <c r="AK595" s="566"/>
      <c r="AL595" s="566">
        <v>0</v>
      </c>
      <c r="AM595" s="566"/>
      <c r="AN595" s="566">
        <v>0</v>
      </c>
      <c r="AO595" s="583"/>
      <c r="AP595"/>
      <c r="AQ595"/>
      <c r="AR595"/>
      <c r="AS595"/>
      <c r="AT595"/>
    </row>
    <row r="596" spans="1:46" ht="15.75" x14ac:dyDescent="0.25">
      <c r="A596" s="561">
        <v>43034</v>
      </c>
      <c r="B596" s="136" t="s">
        <v>150</v>
      </c>
      <c r="C596" s="136" t="s">
        <v>148</v>
      </c>
      <c r="D596" s="140" t="s">
        <v>146</v>
      </c>
      <c r="E596" s="137">
        <v>11</v>
      </c>
      <c r="F596" s="137"/>
      <c r="G596" s="139">
        <v>7</v>
      </c>
      <c r="H596" s="139"/>
      <c r="I596" s="137">
        <v>5</v>
      </c>
      <c r="J596" s="137"/>
      <c r="K596" s="137"/>
      <c r="L596" s="137"/>
      <c r="M596" s="566">
        <v>504</v>
      </c>
      <c r="N596" s="566">
        <v>57</v>
      </c>
      <c r="O596" s="599"/>
      <c r="P596" s="566">
        <v>3</v>
      </c>
      <c r="Q596" s="566">
        <v>8</v>
      </c>
      <c r="R596" s="566">
        <v>0</v>
      </c>
      <c r="S596" s="566">
        <v>0</v>
      </c>
      <c r="T596" s="566">
        <v>0</v>
      </c>
      <c r="U596" s="566">
        <v>0</v>
      </c>
      <c r="V596" s="566">
        <v>0</v>
      </c>
      <c r="W596" s="566">
        <v>0</v>
      </c>
      <c r="X596" s="566">
        <v>0</v>
      </c>
      <c r="Y596" s="566">
        <v>0</v>
      </c>
      <c r="Z596" s="566">
        <v>33</v>
      </c>
      <c r="AA596" s="566"/>
      <c r="AB596" s="566">
        <v>9</v>
      </c>
      <c r="AC596" s="566"/>
      <c r="AD596" s="566">
        <v>3</v>
      </c>
      <c r="AE596" s="566"/>
      <c r="AF596" s="566">
        <v>0</v>
      </c>
      <c r="AG596" s="566"/>
      <c r="AH596" s="566">
        <v>0</v>
      </c>
      <c r="AI596" s="566"/>
      <c r="AJ596" s="566">
        <v>0</v>
      </c>
      <c r="AK596" s="566"/>
      <c r="AL596" s="566">
        <v>0</v>
      </c>
      <c r="AM596" s="566"/>
      <c r="AN596" s="566">
        <v>1</v>
      </c>
      <c r="AO596" s="583"/>
      <c r="AP596"/>
      <c r="AQ596"/>
      <c r="AR596"/>
      <c r="AS596"/>
      <c r="AT596"/>
    </row>
    <row r="597" spans="1:46" ht="15.75" x14ac:dyDescent="0.25">
      <c r="A597" s="561">
        <v>43059</v>
      </c>
      <c r="B597" s="136" t="s">
        <v>150</v>
      </c>
      <c r="C597" s="136" t="s">
        <v>148</v>
      </c>
      <c r="D597" s="140" t="s">
        <v>145</v>
      </c>
      <c r="E597" s="137">
        <v>12</v>
      </c>
      <c r="F597" s="137"/>
      <c r="G597" s="139">
        <v>7</v>
      </c>
      <c r="H597" s="139"/>
      <c r="I597" s="137">
        <v>5</v>
      </c>
      <c r="J597" s="137"/>
      <c r="K597" s="137"/>
      <c r="L597" s="137"/>
      <c r="M597" s="566">
        <v>208</v>
      </c>
      <c r="N597" s="566">
        <v>84</v>
      </c>
      <c r="O597" s="599"/>
      <c r="P597" s="566">
        <v>20</v>
      </c>
      <c r="Q597" s="566">
        <v>20</v>
      </c>
      <c r="R597" s="566">
        <v>4</v>
      </c>
      <c r="S597" s="566">
        <v>0</v>
      </c>
      <c r="T597" s="566">
        <v>0</v>
      </c>
      <c r="U597" s="566">
        <v>0</v>
      </c>
      <c r="V597" s="566">
        <v>0</v>
      </c>
      <c r="W597" s="566"/>
      <c r="X597" s="566"/>
      <c r="Y597" s="566"/>
      <c r="Z597" s="566">
        <v>36</v>
      </c>
      <c r="AA597" s="566"/>
      <c r="AB597" s="566">
        <v>10</v>
      </c>
      <c r="AC597" s="566"/>
      <c r="AD597" s="566"/>
      <c r="AE597" s="566">
        <v>0</v>
      </c>
      <c r="AF597" s="566">
        <v>0</v>
      </c>
      <c r="AG597" s="566">
        <v>0</v>
      </c>
      <c r="AH597" s="566">
        <v>0</v>
      </c>
      <c r="AI597" s="566">
        <v>0</v>
      </c>
      <c r="AJ597" s="566">
        <v>0</v>
      </c>
      <c r="AK597" s="566">
        <v>0</v>
      </c>
      <c r="AL597" s="566">
        <v>0</v>
      </c>
      <c r="AM597" s="566">
        <v>0</v>
      </c>
      <c r="AN597" s="566">
        <v>2</v>
      </c>
      <c r="AO597" s="583"/>
      <c r="AP597"/>
      <c r="AQ597"/>
      <c r="AR597"/>
      <c r="AS597"/>
      <c r="AT597"/>
    </row>
    <row r="598" spans="1:46" ht="15.75" x14ac:dyDescent="0.25">
      <c r="A598" s="561">
        <v>43059</v>
      </c>
      <c r="B598" s="136" t="s">
        <v>150</v>
      </c>
      <c r="C598" s="136" t="s">
        <v>148</v>
      </c>
      <c r="D598" s="140" t="s">
        <v>146</v>
      </c>
      <c r="E598" s="137">
        <v>12</v>
      </c>
      <c r="F598" s="137"/>
      <c r="G598" s="139">
        <v>7</v>
      </c>
      <c r="H598" s="139"/>
      <c r="I598" s="137">
        <v>5</v>
      </c>
      <c r="J598" s="137"/>
      <c r="K598" s="137"/>
      <c r="L598" s="137"/>
      <c r="M598" s="566">
        <v>463</v>
      </c>
      <c r="N598" s="566">
        <v>127</v>
      </c>
      <c r="O598" s="599"/>
      <c r="P598" s="566">
        <v>4</v>
      </c>
      <c r="Q598" s="566">
        <v>5</v>
      </c>
      <c r="R598" s="566">
        <v>4</v>
      </c>
      <c r="S598" s="566">
        <v>0</v>
      </c>
      <c r="T598" s="566">
        <v>0</v>
      </c>
      <c r="U598" s="566">
        <v>0</v>
      </c>
      <c r="V598" s="566">
        <v>0</v>
      </c>
      <c r="W598" s="566">
        <v>0</v>
      </c>
      <c r="X598" s="566">
        <v>0</v>
      </c>
      <c r="Y598" s="566">
        <v>0</v>
      </c>
      <c r="Z598" s="566">
        <v>27</v>
      </c>
      <c r="AA598" s="566"/>
      <c r="AB598" s="566">
        <v>7</v>
      </c>
      <c r="AC598" s="566"/>
      <c r="AD598" s="566">
        <v>1</v>
      </c>
      <c r="AE598" s="566"/>
      <c r="AF598" s="566">
        <v>0</v>
      </c>
      <c r="AG598" s="566">
        <v>0</v>
      </c>
      <c r="AH598" s="566">
        <v>0</v>
      </c>
      <c r="AI598" s="566">
        <v>0</v>
      </c>
      <c r="AJ598" s="566">
        <v>0</v>
      </c>
      <c r="AK598" s="566">
        <v>0</v>
      </c>
      <c r="AL598" s="566">
        <v>0</v>
      </c>
      <c r="AM598" s="566">
        <v>0</v>
      </c>
      <c r="AN598" s="566">
        <v>2</v>
      </c>
      <c r="AO598" s="583"/>
      <c r="AP598"/>
      <c r="AQ598"/>
      <c r="AR598"/>
      <c r="AS598"/>
      <c r="AT598"/>
    </row>
    <row r="599" spans="1:46" ht="15.75" x14ac:dyDescent="0.25">
      <c r="A599" s="561">
        <v>43083</v>
      </c>
      <c r="B599" s="136" t="s">
        <v>150</v>
      </c>
      <c r="C599" s="136" t="s">
        <v>148</v>
      </c>
      <c r="D599" s="140" t="s">
        <v>145</v>
      </c>
      <c r="E599" s="137">
        <v>13</v>
      </c>
      <c r="F599" s="137"/>
      <c r="G599" s="139">
        <v>50</v>
      </c>
      <c r="H599" s="139"/>
      <c r="I599" s="137">
        <v>5</v>
      </c>
      <c r="J599" s="137"/>
      <c r="K599" s="137"/>
      <c r="L599" s="137"/>
      <c r="M599" s="566">
        <v>299</v>
      </c>
      <c r="N599" s="566">
        <v>113</v>
      </c>
      <c r="O599" s="599"/>
      <c r="P599" s="566">
        <v>1</v>
      </c>
      <c r="Q599" s="566">
        <v>0</v>
      </c>
      <c r="R599" s="566">
        <v>0</v>
      </c>
      <c r="S599" s="566">
        <v>4.5</v>
      </c>
      <c r="T599" s="566">
        <v>0</v>
      </c>
      <c r="U599" s="566">
        <v>0</v>
      </c>
      <c r="V599" s="566">
        <v>3.5</v>
      </c>
      <c r="W599" s="566">
        <v>0</v>
      </c>
      <c r="X599" s="566">
        <v>15.5</v>
      </c>
      <c r="Y599" s="566">
        <v>20</v>
      </c>
      <c r="Z599" s="566">
        <v>160</v>
      </c>
      <c r="AA599" s="566"/>
      <c r="AB599" s="566">
        <v>49</v>
      </c>
      <c r="AC599" s="566"/>
      <c r="AD599" s="566">
        <v>0</v>
      </c>
      <c r="AE599" s="566">
        <v>0</v>
      </c>
      <c r="AF599" s="566">
        <v>0</v>
      </c>
      <c r="AG599" s="566">
        <v>0</v>
      </c>
      <c r="AH599" s="566">
        <v>0</v>
      </c>
      <c r="AI599" s="566">
        <v>0</v>
      </c>
      <c r="AJ599" s="566">
        <v>0</v>
      </c>
      <c r="AK599" s="566">
        <v>0</v>
      </c>
      <c r="AL599" s="566">
        <v>0</v>
      </c>
      <c r="AM599" s="566">
        <v>0</v>
      </c>
      <c r="AN599" s="566">
        <v>26</v>
      </c>
      <c r="AO599" s="583"/>
      <c r="AP599"/>
      <c r="AQ599"/>
      <c r="AR599"/>
      <c r="AS599"/>
      <c r="AT599"/>
    </row>
    <row r="600" spans="1:46" ht="16.5" thickBot="1" x14ac:dyDescent="0.3">
      <c r="A600" s="563">
        <v>43083</v>
      </c>
      <c r="B600" s="348" t="s">
        <v>150</v>
      </c>
      <c r="C600" s="348" t="s">
        <v>148</v>
      </c>
      <c r="D600" s="289" t="s">
        <v>146</v>
      </c>
      <c r="E600" s="290">
        <v>13</v>
      </c>
      <c r="F600" s="290"/>
      <c r="G600" s="349">
        <v>50</v>
      </c>
      <c r="H600" s="349"/>
      <c r="I600" s="290">
        <v>5</v>
      </c>
      <c r="J600" s="290"/>
      <c r="K600" s="290"/>
      <c r="L600" s="290"/>
      <c r="M600" s="600">
        <v>716</v>
      </c>
      <c r="N600" s="600">
        <v>223</v>
      </c>
      <c r="O600" s="601"/>
      <c r="P600" s="600">
        <v>20</v>
      </c>
      <c r="Q600" s="600">
        <v>0</v>
      </c>
      <c r="R600" s="600">
        <v>0</v>
      </c>
      <c r="S600" s="600">
        <v>2.5</v>
      </c>
      <c r="T600" s="600">
        <v>6</v>
      </c>
      <c r="U600" s="600">
        <v>9.5</v>
      </c>
      <c r="V600" s="600">
        <v>0</v>
      </c>
      <c r="W600" s="600">
        <v>20</v>
      </c>
      <c r="X600" s="600">
        <v>0</v>
      </c>
      <c r="Y600" s="600">
        <v>0</v>
      </c>
      <c r="Z600" s="600">
        <v>30</v>
      </c>
      <c r="AA600" s="600"/>
      <c r="AB600" s="600">
        <v>6</v>
      </c>
      <c r="AC600" s="600"/>
      <c r="AD600" s="600">
        <v>0</v>
      </c>
      <c r="AE600" s="600">
        <v>0</v>
      </c>
      <c r="AF600" s="600">
        <v>0</v>
      </c>
      <c r="AG600" s="600">
        <v>0</v>
      </c>
      <c r="AH600" s="600">
        <v>0</v>
      </c>
      <c r="AI600" s="600">
        <v>0</v>
      </c>
      <c r="AJ600" s="600">
        <v>0</v>
      </c>
      <c r="AK600" s="600">
        <v>0</v>
      </c>
      <c r="AL600" s="600">
        <v>0</v>
      </c>
      <c r="AM600" s="600">
        <v>0</v>
      </c>
      <c r="AN600" s="600">
        <v>8</v>
      </c>
      <c r="AO600" s="602"/>
      <c r="AP600"/>
      <c r="AQ600"/>
      <c r="AR600"/>
      <c r="AS600"/>
      <c r="AT600"/>
    </row>
    <row r="601" spans="1:46" x14ac:dyDescent="0.25">
      <c r="A601" s="350"/>
      <c r="B601" s="350"/>
      <c r="C601" s="350"/>
      <c r="D601" s="350"/>
      <c r="E601" s="351"/>
      <c r="F601" s="351"/>
      <c r="G601" s="350"/>
      <c r="H601" s="350"/>
      <c r="I601" s="351"/>
      <c r="J601" s="351"/>
      <c r="K601" s="351"/>
      <c r="L601" s="351"/>
      <c r="M601" s="350"/>
      <c r="N601" s="350"/>
      <c r="O601" s="350"/>
      <c r="P601" s="352"/>
      <c r="Q601" s="352"/>
      <c r="R601" s="352"/>
      <c r="S601" s="352"/>
      <c r="T601" s="352"/>
      <c r="U601" s="352"/>
      <c r="V601" s="352"/>
      <c r="W601" s="352"/>
      <c r="X601" s="352"/>
      <c r="Y601" s="352"/>
      <c r="Z601" s="352"/>
      <c r="AA601" s="352"/>
      <c r="AB601" s="352"/>
      <c r="AC601" s="352"/>
      <c r="AD601" s="352"/>
      <c r="AE601" s="352"/>
      <c r="AF601" s="352"/>
      <c r="AG601" s="352"/>
      <c r="AH601" s="352"/>
      <c r="AI601" s="352"/>
      <c r="AJ601" s="352"/>
      <c r="AK601" s="352"/>
      <c r="AL601" s="352"/>
      <c r="AM601" s="352"/>
      <c r="AN601" s="352"/>
      <c r="AO601" s="350"/>
    </row>
    <row r="602" spans="1:46" x14ac:dyDescent="0.25">
      <c r="A602" s="350"/>
      <c r="B602" s="350"/>
      <c r="C602" s="350"/>
      <c r="D602" s="350"/>
      <c r="E602" s="351"/>
      <c r="F602" s="351"/>
      <c r="G602" s="350"/>
      <c r="H602" s="350"/>
      <c r="I602" s="351"/>
      <c r="J602" s="351"/>
      <c r="K602" s="351"/>
      <c r="L602" s="351"/>
      <c r="M602" s="350"/>
      <c r="N602" s="350"/>
      <c r="O602" s="350"/>
      <c r="P602" s="352"/>
      <c r="Q602" s="352"/>
      <c r="R602" s="352"/>
      <c r="S602" s="352"/>
      <c r="T602" s="352"/>
      <c r="U602" s="352"/>
      <c r="V602" s="352"/>
      <c r="W602" s="352"/>
      <c r="X602" s="352"/>
      <c r="Y602" s="352"/>
      <c r="Z602" s="352"/>
      <c r="AA602" s="352"/>
      <c r="AB602" s="352"/>
      <c r="AC602" s="352"/>
      <c r="AD602" s="352"/>
      <c r="AE602" s="352"/>
      <c r="AF602" s="352"/>
      <c r="AG602" s="352"/>
      <c r="AH602" s="352"/>
      <c r="AI602" s="352"/>
      <c r="AJ602" s="352"/>
      <c r="AK602" s="352"/>
      <c r="AL602" s="352"/>
      <c r="AM602" s="352"/>
      <c r="AN602" s="352"/>
      <c r="AO602" s="350"/>
    </row>
    <row r="603" spans="1:46" x14ac:dyDescent="0.25">
      <c r="A603" s="350"/>
      <c r="B603" s="350"/>
      <c r="C603" s="350"/>
      <c r="D603" s="350"/>
      <c r="E603" s="351"/>
      <c r="F603" s="351"/>
      <c r="G603" s="350"/>
      <c r="H603" s="350"/>
      <c r="I603" s="351"/>
      <c r="J603" s="351"/>
      <c r="K603" s="351"/>
      <c r="L603" s="351"/>
      <c r="M603" s="350"/>
      <c r="N603" s="350"/>
      <c r="O603" s="350"/>
      <c r="P603" s="352"/>
      <c r="Q603" s="352"/>
      <c r="R603" s="352"/>
      <c r="S603" s="352"/>
      <c r="T603" s="352"/>
      <c r="U603" s="352"/>
      <c r="V603" s="352"/>
      <c r="W603" s="352"/>
      <c r="X603" s="352"/>
      <c r="Y603" s="352"/>
      <c r="Z603" s="352"/>
      <c r="AA603" s="352"/>
      <c r="AB603" s="352"/>
      <c r="AC603" s="352"/>
      <c r="AD603" s="352"/>
      <c r="AE603" s="352"/>
      <c r="AF603" s="352"/>
      <c r="AG603" s="352"/>
      <c r="AH603" s="352"/>
      <c r="AI603" s="352"/>
      <c r="AJ603" s="352"/>
      <c r="AK603" s="352"/>
      <c r="AL603" s="352"/>
      <c r="AM603" s="352"/>
      <c r="AN603" s="352"/>
      <c r="AO603" s="350"/>
    </row>
    <row r="604" spans="1:46" x14ac:dyDescent="0.25">
      <c r="A604" s="350"/>
      <c r="B604" s="350"/>
      <c r="C604" s="350"/>
      <c r="D604" s="350"/>
      <c r="E604" s="351"/>
      <c r="F604" s="351"/>
      <c r="G604" s="350"/>
      <c r="H604" s="350"/>
      <c r="I604" s="351"/>
      <c r="J604" s="351"/>
      <c r="K604" s="351"/>
      <c r="L604" s="351"/>
      <c r="M604" s="350"/>
      <c r="N604" s="350"/>
      <c r="O604" s="350"/>
      <c r="P604" s="352"/>
      <c r="Q604" s="352"/>
      <c r="R604" s="352"/>
      <c r="S604" s="352"/>
      <c r="T604" s="352"/>
      <c r="U604" s="352"/>
      <c r="V604" s="352"/>
      <c r="W604" s="352"/>
      <c r="X604" s="352"/>
      <c r="Y604" s="352"/>
      <c r="Z604" s="352"/>
      <c r="AA604" s="352"/>
      <c r="AB604" s="352"/>
      <c r="AC604" s="352"/>
      <c r="AD604" s="352"/>
      <c r="AE604" s="352"/>
      <c r="AF604" s="352"/>
      <c r="AG604" s="352"/>
      <c r="AH604" s="352"/>
      <c r="AI604" s="352"/>
      <c r="AJ604" s="352"/>
      <c r="AK604" s="352"/>
      <c r="AL604" s="352"/>
      <c r="AM604" s="352"/>
      <c r="AN604" s="352"/>
      <c r="AO604" s="350"/>
    </row>
    <row r="605" spans="1:46" x14ac:dyDescent="0.25">
      <c r="A605" s="350"/>
      <c r="B605" s="350"/>
      <c r="C605" s="350"/>
      <c r="D605" s="350"/>
      <c r="E605" s="351"/>
      <c r="F605" s="351"/>
      <c r="G605" s="350"/>
      <c r="H605" s="350"/>
      <c r="I605" s="351"/>
      <c r="J605" s="351"/>
      <c r="K605" s="351"/>
      <c r="L605" s="351"/>
      <c r="M605" s="350"/>
      <c r="N605" s="350"/>
      <c r="O605" s="350"/>
      <c r="P605" s="352"/>
      <c r="Q605" s="352"/>
      <c r="R605" s="352"/>
      <c r="S605" s="352"/>
      <c r="T605" s="352"/>
      <c r="U605" s="352"/>
      <c r="V605" s="352"/>
      <c r="W605" s="352"/>
      <c r="X605" s="352"/>
      <c r="Y605" s="352"/>
      <c r="Z605" s="352"/>
      <c r="AA605" s="352"/>
      <c r="AB605" s="352"/>
      <c r="AC605" s="352"/>
      <c r="AD605" s="352"/>
      <c r="AE605" s="352"/>
      <c r="AF605" s="352"/>
      <c r="AG605" s="352"/>
      <c r="AH605" s="352"/>
      <c r="AI605" s="352"/>
      <c r="AJ605" s="352"/>
      <c r="AK605" s="352"/>
      <c r="AL605" s="352"/>
      <c r="AM605" s="352"/>
      <c r="AN605" s="352"/>
      <c r="AO605" s="350"/>
    </row>
    <row r="606" spans="1:46" x14ac:dyDescent="0.25">
      <c r="A606" s="350"/>
      <c r="B606" s="350"/>
      <c r="C606" s="350"/>
      <c r="D606" s="350"/>
      <c r="E606" s="351"/>
      <c r="F606" s="351"/>
      <c r="G606" s="350"/>
      <c r="H606" s="350"/>
      <c r="I606" s="351"/>
      <c r="J606" s="351"/>
      <c r="K606" s="351"/>
      <c r="L606" s="351"/>
      <c r="M606" s="350"/>
      <c r="N606" s="350"/>
      <c r="O606" s="350"/>
      <c r="P606" s="352"/>
      <c r="Q606" s="352"/>
      <c r="R606" s="352"/>
      <c r="S606" s="352"/>
      <c r="T606" s="352"/>
      <c r="U606" s="352"/>
      <c r="V606" s="352"/>
      <c r="W606" s="352"/>
      <c r="X606" s="352"/>
      <c r="Y606" s="352"/>
      <c r="Z606" s="352"/>
      <c r="AA606" s="352"/>
      <c r="AB606" s="352"/>
      <c r="AC606" s="352"/>
      <c r="AD606" s="352"/>
      <c r="AE606" s="352"/>
      <c r="AF606" s="352"/>
      <c r="AG606" s="352"/>
      <c r="AH606" s="352"/>
      <c r="AI606" s="352"/>
      <c r="AJ606" s="352"/>
      <c r="AK606" s="352"/>
      <c r="AL606" s="352"/>
      <c r="AM606" s="352"/>
      <c r="AN606" s="352"/>
      <c r="AO606" s="350"/>
    </row>
    <row r="607" spans="1:46" x14ac:dyDescent="0.25">
      <c r="A607" s="350"/>
      <c r="B607" s="350"/>
      <c r="C607" s="350"/>
      <c r="D607" s="350"/>
      <c r="E607" s="351"/>
      <c r="F607" s="351"/>
      <c r="G607" s="350"/>
      <c r="H607" s="350"/>
      <c r="I607" s="351"/>
      <c r="J607" s="351"/>
      <c r="K607" s="351"/>
      <c r="L607" s="351"/>
      <c r="M607" s="350"/>
      <c r="N607" s="350"/>
      <c r="O607" s="350"/>
      <c r="P607" s="352"/>
      <c r="Q607" s="352"/>
      <c r="R607" s="352"/>
      <c r="S607" s="352"/>
      <c r="T607" s="352"/>
      <c r="U607" s="352"/>
      <c r="V607" s="352"/>
      <c r="W607" s="352"/>
      <c r="X607" s="352"/>
      <c r="Y607" s="352"/>
      <c r="Z607" s="352"/>
      <c r="AA607" s="352"/>
      <c r="AB607" s="352"/>
      <c r="AC607" s="352"/>
      <c r="AD607" s="352"/>
      <c r="AE607" s="352"/>
      <c r="AF607" s="352"/>
      <c r="AG607" s="352"/>
      <c r="AH607" s="352"/>
      <c r="AI607" s="352"/>
      <c r="AJ607" s="352"/>
      <c r="AK607" s="352"/>
      <c r="AL607" s="352"/>
      <c r="AM607" s="352"/>
      <c r="AN607" s="352"/>
      <c r="AO607" s="350"/>
    </row>
    <row r="608" spans="1:46" x14ac:dyDescent="0.25">
      <c r="A608" s="350"/>
      <c r="B608" s="350"/>
      <c r="C608" s="350"/>
      <c r="D608" s="350"/>
      <c r="E608" s="351"/>
      <c r="F608" s="351"/>
      <c r="G608" s="350"/>
      <c r="H608" s="350"/>
      <c r="I608" s="351"/>
      <c r="J608" s="351"/>
      <c r="K608" s="351"/>
      <c r="L608" s="351"/>
      <c r="M608" s="350"/>
      <c r="N608" s="350"/>
      <c r="O608" s="350"/>
      <c r="P608" s="352"/>
      <c r="Q608" s="352"/>
      <c r="R608" s="352"/>
      <c r="S608" s="352"/>
      <c r="T608" s="352"/>
      <c r="U608" s="352"/>
      <c r="V608" s="352"/>
      <c r="W608" s="352"/>
      <c r="X608" s="352"/>
      <c r="Y608" s="352"/>
      <c r="Z608" s="352"/>
      <c r="AA608" s="352"/>
      <c r="AB608" s="352"/>
      <c r="AC608" s="352"/>
      <c r="AD608" s="352"/>
      <c r="AE608" s="352"/>
      <c r="AF608" s="352"/>
      <c r="AG608" s="352"/>
      <c r="AH608" s="352"/>
      <c r="AI608" s="352"/>
      <c r="AJ608" s="352"/>
      <c r="AK608" s="352"/>
      <c r="AL608" s="352"/>
      <c r="AM608" s="352"/>
      <c r="AN608" s="352"/>
      <c r="AO608" s="350"/>
    </row>
    <row r="609" spans="1:41" x14ac:dyDescent="0.25">
      <c r="A609" s="350"/>
      <c r="B609" s="350"/>
      <c r="C609" s="350"/>
      <c r="D609" s="350"/>
      <c r="E609" s="351"/>
      <c r="F609" s="351"/>
      <c r="G609" s="350"/>
      <c r="H609" s="350"/>
      <c r="I609" s="351"/>
      <c r="J609" s="351"/>
      <c r="K609" s="351"/>
      <c r="L609" s="351"/>
      <c r="M609" s="350"/>
      <c r="N609" s="350"/>
      <c r="O609" s="350"/>
      <c r="P609" s="352"/>
      <c r="Q609" s="352"/>
      <c r="R609" s="352"/>
      <c r="S609" s="352"/>
      <c r="T609" s="352"/>
      <c r="U609" s="352"/>
      <c r="V609" s="352"/>
      <c r="W609" s="352"/>
      <c r="X609" s="352"/>
      <c r="Y609" s="352"/>
      <c r="Z609" s="352"/>
      <c r="AA609" s="352"/>
      <c r="AB609" s="352"/>
      <c r="AC609" s="352"/>
      <c r="AD609" s="352"/>
      <c r="AE609" s="352"/>
      <c r="AF609" s="352"/>
      <c r="AG609" s="352"/>
      <c r="AH609" s="352"/>
      <c r="AI609" s="352"/>
      <c r="AJ609" s="352"/>
      <c r="AK609" s="352"/>
      <c r="AL609" s="352"/>
      <c r="AM609" s="352"/>
      <c r="AN609" s="352"/>
      <c r="AO609" s="350"/>
    </row>
    <row r="610" spans="1:41" x14ac:dyDescent="0.25">
      <c r="A610" s="350"/>
      <c r="B610" s="350"/>
      <c r="C610" s="350"/>
      <c r="D610" s="350"/>
      <c r="E610" s="351"/>
      <c r="F610" s="351"/>
      <c r="G610" s="350"/>
      <c r="H610" s="350"/>
      <c r="I610" s="351"/>
      <c r="J610" s="351"/>
      <c r="K610" s="351"/>
      <c r="L610" s="351"/>
      <c r="M610" s="350"/>
      <c r="N610" s="350"/>
      <c r="O610" s="350"/>
      <c r="P610" s="352"/>
      <c r="Q610" s="352"/>
      <c r="R610" s="352"/>
      <c r="S610" s="352"/>
      <c r="T610" s="352"/>
      <c r="U610" s="352"/>
      <c r="V610" s="352"/>
      <c r="W610" s="352"/>
      <c r="X610" s="352"/>
      <c r="Y610" s="352"/>
      <c r="Z610" s="352"/>
      <c r="AA610" s="352"/>
      <c r="AB610" s="352"/>
      <c r="AC610" s="352"/>
      <c r="AD610" s="352"/>
      <c r="AE610" s="352"/>
      <c r="AF610" s="352"/>
      <c r="AG610" s="352"/>
      <c r="AH610" s="352"/>
      <c r="AI610" s="352"/>
      <c r="AJ610" s="352"/>
      <c r="AK610" s="352"/>
      <c r="AL610" s="352"/>
      <c r="AM610" s="352"/>
      <c r="AN610" s="352"/>
      <c r="AO610" s="350"/>
    </row>
    <row r="611" spans="1:41" x14ac:dyDescent="0.25">
      <c r="A611" s="350"/>
      <c r="B611" s="350"/>
      <c r="C611" s="350"/>
      <c r="D611" s="350"/>
      <c r="E611" s="351"/>
      <c r="F611" s="351"/>
      <c r="G611" s="350"/>
      <c r="H611" s="350"/>
      <c r="I611" s="351"/>
      <c r="J611" s="351"/>
      <c r="K611" s="351"/>
      <c r="L611" s="351"/>
      <c r="M611" s="350"/>
      <c r="N611" s="350"/>
      <c r="O611" s="350"/>
      <c r="P611" s="352"/>
      <c r="Q611" s="352"/>
      <c r="R611" s="352"/>
      <c r="S611" s="352"/>
      <c r="T611" s="352"/>
      <c r="U611" s="352"/>
      <c r="V611" s="352"/>
      <c r="W611" s="352"/>
      <c r="X611" s="352"/>
      <c r="Y611" s="352"/>
      <c r="Z611" s="352"/>
      <c r="AA611" s="352"/>
      <c r="AB611" s="352"/>
      <c r="AC611" s="352"/>
      <c r="AD611" s="352"/>
      <c r="AE611" s="352"/>
      <c r="AF611" s="352"/>
      <c r="AG611" s="352"/>
      <c r="AH611" s="352"/>
      <c r="AI611" s="352"/>
      <c r="AJ611" s="352"/>
      <c r="AK611" s="352"/>
      <c r="AL611" s="352"/>
      <c r="AM611" s="352"/>
      <c r="AN611" s="352"/>
      <c r="AO611" s="350"/>
    </row>
    <row r="612" spans="1:41" x14ac:dyDescent="0.25">
      <c r="A612" s="350"/>
      <c r="B612" s="350"/>
      <c r="C612" s="350"/>
      <c r="D612" s="350"/>
      <c r="E612" s="351"/>
      <c r="F612" s="351"/>
      <c r="G612" s="350"/>
      <c r="H612" s="350"/>
      <c r="I612" s="351"/>
      <c r="J612" s="351"/>
      <c r="K612" s="351"/>
      <c r="L612" s="351"/>
      <c r="M612" s="350"/>
      <c r="N612" s="350"/>
      <c r="O612" s="350"/>
      <c r="P612" s="352"/>
      <c r="Q612" s="352"/>
      <c r="R612" s="352"/>
      <c r="S612" s="352"/>
      <c r="T612" s="352"/>
      <c r="U612" s="352"/>
      <c r="V612" s="352"/>
      <c r="W612" s="352"/>
      <c r="X612" s="352"/>
      <c r="Y612" s="352"/>
      <c r="Z612" s="352"/>
      <c r="AA612" s="352"/>
      <c r="AB612" s="352"/>
      <c r="AC612" s="352"/>
      <c r="AD612" s="352"/>
      <c r="AE612" s="352"/>
      <c r="AF612" s="352"/>
      <c r="AG612" s="352"/>
      <c r="AH612" s="352"/>
      <c r="AI612" s="352"/>
      <c r="AJ612" s="352"/>
      <c r="AK612" s="352"/>
      <c r="AL612" s="352"/>
      <c r="AM612" s="352"/>
      <c r="AN612" s="352"/>
      <c r="AO612" s="350"/>
    </row>
    <row r="613" spans="1:41" x14ac:dyDescent="0.25">
      <c r="A613" s="350"/>
      <c r="B613" s="350"/>
      <c r="C613" s="350"/>
      <c r="D613" s="350"/>
      <c r="E613" s="351"/>
      <c r="F613" s="351"/>
      <c r="G613" s="350"/>
      <c r="H613" s="350"/>
      <c r="I613" s="351"/>
      <c r="J613" s="351"/>
      <c r="K613" s="351"/>
      <c r="L613" s="351"/>
      <c r="M613" s="350"/>
      <c r="N613" s="350"/>
      <c r="O613" s="350"/>
      <c r="P613" s="352"/>
      <c r="Q613" s="352"/>
      <c r="R613" s="352"/>
      <c r="S613" s="352"/>
      <c r="T613" s="352"/>
      <c r="U613" s="352"/>
      <c r="V613" s="352"/>
      <c r="W613" s="352"/>
      <c r="X613" s="352"/>
      <c r="Y613" s="352"/>
      <c r="Z613" s="352"/>
      <c r="AA613" s="352"/>
      <c r="AB613" s="352"/>
      <c r="AC613" s="352"/>
      <c r="AD613" s="352"/>
      <c r="AE613" s="352"/>
      <c r="AF613" s="352"/>
      <c r="AG613" s="352"/>
      <c r="AH613" s="352"/>
      <c r="AI613" s="352"/>
      <c r="AJ613" s="352"/>
      <c r="AK613" s="352"/>
      <c r="AL613" s="352"/>
      <c r="AM613" s="352"/>
      <c r="AN613" s="352"/>
      <c r="AO613" s="350"/>
    </row>
    <row r="614" spans="1:41" x14ac:dyDescent="0.25">
      <c r="A614" s="350"/>
      <c r="B614" s="350"/>
      <c r="C614" s="350"/>
      <c r="D614" s="350"/>
      <c r="E614" s="351"/>
      <c r="F614" s="351"/>
      <c r="G614" s="350"/>
      <c r="H614" s="350"/>
      <c r="I614" s="351"/>
      <c r="J614" s="351"/>
      <c r="K614" s="351"/>
      <c r="L614" s="351"/>
      <c r="M614" s="350"/>
      <c r="N614" s="350"/>
      <c r="O614" s="350"/>
      <c r="P614" s="352"/>
      <c r="Q614" s="352"/>
      <c r="R614" s="352"/>
      <c r="S614" s="352"/>
      <c r="T614" s="352"/>
      <c r="U614" s="352"/>
      <c r="V614" s="352"/>
      <c r="W614" s="352"/>
      <c r="X614" s="352"/>
      <c r="Y614" s="352"/>
      <c r="Z614" s="352"/>
      <c r="AA614" s="352"/>
      <c r="AB614" s="352"/>
      <c r="AC614" s="352"/>
      <c r="AD614" s="352"/>
      <c r="AE614" s="352"/>
      <c r="AF614" s="352"/>
      <c r="AG614" s="352"/>
      <c r="AH614" s="352"/>
      <c r="AI614" s="352"/>
      <c r="AJ614" s="352"/>
      <c r="AK614" s="352"/>
      <c r="AL614" s="352"/>
      <c r="AM614" s="352"/>
      <c r="AN614" s="352"/>
      <c r="AO614" s="350"/>
    </row>
    <row r="615" spans="1:41" x14ac:dyDescent="0.25">
      <c r="A615" s="350"/>
      <c r="B615" s="350"/>
      <c r="C615" s="350"/>
      <c r="D615" s="350"/>
      <c r="E615" s="351"/>
      <c r="F615" s="351"/>
      <c r="G615" s="350"/>
      <c r="H615" s="350"/>
      <c r="I615" s="351"/>
      <c r="J615" s="351"/>
      <c r="K615" s="351"/>
      <c r="L615" s="351"/>
      <c r="M615" s="350"/>
      <c r="N615" s="350"/>
      <c r="O615" s="350"/>
      <c r="P615" s="352"/>
      <c r="Q615" s="352"/>
      <c r="R615" s="352"/>
      <c r="S615" s="352"/>
      <c r="T615" s="352"/>
      <c r="U615" s="352"/>
      <c r="V615" s="352"/>
      <c r="W615" s="352"/>
      <c r="X615" s="352"/>
      <c r="Y615" s="352"/>
      <c r="Z615" s="352"/>
      <c r="AA615" s="352"/>
      <c r="AB615" s="352"/>
      <c r="AC615" s="352"/>
      <c r="AD615" s="352"/>
      <c r="AE615" s="352"/>
      <c r="AF615" s="352"/>
      <c r="AG615" s="352"/>
      <c r="AH615" s="352"/>
      <c r="AI615" s="352"/>
      <c r="AJ615" s="352"/>
      <c r="AK615" s="352"/>
      <c r="AL615" s="352"/>
      <c r="AM615" s="352"/>
      <c r="AN615" s="352"/>
      <c r="AO615" s="350"/>
    </row>
    <row r="616" spans="1:41" x14ac:dyDescent="0.25">
      <c r="A616" s="350"/>
      <c r="B616" s="350"/>
      <c r="C616" s="350"/>
      <c r="D616" s="350"/>
      <c r="E616" s="351"/>
      <c r="F616" s="351"/>
      <c r="G616" s="350"/>
      <c r="H616" s="350"/>
      <c r="I616" s="351"/>
      <c r="J616" s="351"/>
      <c r="K616" s="351"/>
      <c r="L616" s="351"/>
      <c r="M616" s="350"/>
      <c r="N616" s="350"/>
      <c r="O616" s="350"/>
      <c r="P616" s="352"/>
      <c r="Q616" s="352"/>
      <c r="R616" s="352"/>
      <c r="S616" s="352"/>
      <c r="T616" s="352"/>
      <c r="U616" s="352"/>
      <c r="V616" s="352"/>
      <c r="W616" s="352"/>
      <c r="X616" s="352"/>
      <c r="Y616" s="352"/>
      <c r="Z616" s="352"/>
      <c r="AA616" s="352"/>
      <c r="AB616" s="352"/>
      <c r="AC616" s="352"/>
      <c r="AD616" s="352"/>
      <c r="AE616" s="352"/>
      <c r="AF616" s="352"/>
      <c r="AG616" s="352"/>
      <c r="AH616" s="352"/>
      <c r="AI616" s="352"/>
      <c r="AJ616" s="352"/>
      <c r="AK616" s="352"/>
      <c r="AL616" s="352"/>
      <c r="AM616" s="352"/>
      <c r="AN616" s="352"/>
      <c r="AO616" s="350"/>
    </row>
    <row r="617" spans="1:41" x14ac:dyDescent="0.25">
      <c r="A617" s="350"/>
      <c r="B617" s="350"/>
      <c r="C617" s="350"/>
      <c r="D617" s="350"/>
      <c r="E617" s="351"/>
      <c r="F617" s="351"/>
      <c r="G617" s="350"/>
      <c r="H617" s="350"/>
      <c r="I617" s="351"/>
      <c r="J617" s="351"/>
      <c r="K617" s="351"/>
      <c r="L617" s="351"/>
      <c r="M617" s="350"/>
      <c r="N617" s="350"/>
      <c r="O617" s="350"/>
      <c r="P617" s="352"/>
      <c r="Q617" s="352"/>
      <c r="R617" s="352"/>
      <c r="S617" s="352"/>
      <c r="T617" s="352"/>
      <c r="U617" s="352"/>
      <c r="V617" s="352"/>
      <c r="W617" s="352"/>
      <c r="X617" s="352"/>
      <c r="Y617" s="352"/>
      <c r="Z617" s="352"/>
      <c r="AA617" s="352"/>
      <c r="AB617" s="352"/>
      <c r="AC617" s="352"/>
      <c r="AD617" s="352"/>
      <c r="AE617" s="352"/>
      <c r="AF617" s="352"/>
      <c r="AG617" s="352"/>
      <c r="AH617" s="352"/>
      <c r="AI617" s="352"/>
      <c r="AJ617" s="352"/>
      <c r="AK617" s="352"/>
      <c r="AL617" s="352"/>
      <c r="AM617" s="352"/>
      <c r="AN617" s="352"/>
      <c r="AO617" s="350"/>
    </row>
    <row r="618" spans="1:41" x14ac:dyDescent="0.25">
      <c r="A618" s="350"/>
      <c r="B618" s="350"/>
      <c r="C618" s="350"/>
      <c r="D618" s="350"/>
      <c r="E618" s="351"/>
      <c r="F618" s="351"/>
      <c r="G618" s="350"/>
      <c r="H618" s="350"/>
      <c r="I618" s="351"/>
      <c r="J618" s="351"/>
      <c r="K618" s="351"/>
      <c r="L618" s="351"/>
      <c r="M618" s="350"/>
      <c r="N618" s="350"/>
      <c r="O618" s="350"/>
      <c r="P618" s="352"/>
      <c r="Q618" s="352"/>
      <c r="R618" s="352"/>
      <c r="S618" s="352"/>
      <c r="T618" s="352"/>
      <c r="U618" s="352"/>
      <c r="V618" s="352"/>
      <c r="W618" s="352"/>
      <c r="X618" s="352"/>
      <c r="Y618" s="352"/>
      <c r="Z618" s="352"/>
      <c r="AA618" s="352"/>
      <c r="AB618" s="352"/>
      <c r="AC618" s="352"/>
      <c r="AD618" s="352"/>
      <c r="AE618" s="352"/>
      <c r="AF618" s="352"/>
      <c r="AG618" s="352"/>
      <c r="AH618" s="352"/>
      <c r="AI618" s="352"/>
      <c r="AJ618" s="352"/>
      <c r="AK618" s="352"/>
      <c r="AL618" s="352"/>
      <c r="AM618" s="352"/>
      <c r="AN618" s="352"/>
      <c r="AO618" s="350"/>
    </row>
    <row r="619" spans="1:41" x14ac:dyDescent="0.25">
      <c r="A619" s="350"/>
      <c r="B619" s="350"/>
      <c r="C619" s="350"/>
      <c r="D619" s="350"/>
      <c r="E619" s="351"/>
      <c r="F619" s="351"/>
      <c r="G619" s="350"/>
      <c r="H619" s="350"/>
      <c r="I619" s="351"/>
      <c r="J619" s="351"/>
      <c r="K619" s="351"/>
      <c r="L619" s="351"/>
      <c r="M619" s="350"/>
      <c r="N619" s="350"/>
      <c r="O619" s="350"/>
      <c r="P619" s="352"/>
      <c r="Q619" s="352"/>
      <c r="R619" s="352"/>
      <c r="S619" s="352"/>
      <c r="T619" s="352"/>
      <c r="U619" s="352"/>
      <c r="V619" s="352"/>
      <c r="W619" s="352"/>
      <c r="X619" s="352"/>
      <c r="Y619" s="352"/>
      <c r="Z619" s="352"/>
      <c r="AA619" s="352"/>
      <c r="AB619" s="352"/>
      <c r="AC619" s="352"/>
      <c r="AD619" s="352"/>
      <c r="AE619" s="352"/>
      <c r="AF619" s="352"/>
      <c r="AG619" s="352"/>
      <c r="AH619" s="352"/>
      <c r="AI619" s="352"/>
      <c r="AJ619" s="352"/>
      <c r="AK619" s="352"/>
      <c r="AL619" s="352"/>
      <c r="AM619" s="352"/>
      <c r="AN619" s="352"/>
      <c r="AO619" s="350"/>
    </row>
    <row r="620" spans="1:41" x14ac:dyDescent="0.25">
      <c r="A620" s="350"/>
      <c r="B620" s="350"/>
      <c r="C620" s="350"/>
      <c r="D620" s="350"/>
      <c r="E620" s="351"/>
      <c r="F620" s="351"/>
      <c r="G620" s="350"/>
      <c r="H620" s="350"/>
      <c r="I620" s="351"/>
      <c r="J620" s="351"/>
      <c r="K620" s="351"/>
      <c r="L620" s="351"/>
      <c r="M620" s="350"/>
      <c r="N620" s="350"/>
      <c r="O620" s="350"/>
      <c r="P620" s="352"/>
      <c r="Q620" s="352"/>
      <c r="R620" s="352"/>
      <c r="S620" s="352"/>
      <c r="T620" s="352"/>
      <c r="U620" s="352"/>
      <c r="V620" s="352"/>
      <c r="W620" s="352"/>
      <c r="X620" s="352"/>
      <c r="Y620" s="352"/>
      <c r="Z620" s="352"/>
      <c r="AA620" s="352"/>
      <c r="AB620" s="352"/>
      <c r="AC620" s="352"/>
      <c r="AD620" s="352"/>
      <c r="AE620" s="352"/>
      <c r="AF620" s="352"/>
      <c r="AG620" s="352"/>
      <c r="AH620" s="352"/>
      <c r="AI620" s="352"/>
      <c r="AJ620" s="352"/>
      <c r="AK620" s="352"/>
      <c r="AL620" s="352"/>
      <c r="AM620" s="352"/>
      <c r="AN620" s="352"/>
      <c r="AO620" s="350"/>
    </row>
    <row r="621" spans="1:41" x14ac:dyDescent="0.25">
      <c r="A621" s="350"/>
      <c r="B621" s="350"/>
      <c r="C621" s="350"/>
      <c r="D621" s="350"/>
      <c r="E621" s="351"/>
      <c r="F621" s="351"/>
      <c r="G621" s="350"/>
      <c r="H621" s="350"/>
      <c r="I621" s="351"/>
      <c r="J621" s="351"/>
      <c r="K621" s="351"/>
      <c r="L621" s="351"/>
      <c r="M621" s="350"/>
      <c r="N621" s="350"/>
      <c r="O621" s="350"/>
      <c r="P621" s="352"/>
      <c r="Q621" s="352"/>
      <c r="R621" s="352"/>
      <c r="S621" s="352"/>
      <c r="T621" s="352"/>
      <c r="U621" s="352"/>
      <c r="V621" s="352"/>
      <c r="W621" s="352"/>
      <c r="X621" s="352"/>
      <c r="Y621" s="352"/>
      <c r="Z621" s="352"/>
      <c r="AA621" s="352"/>
      <c r="AB621" s="352"/>
      <c r="AC621" s="352"/>
      <c r="AD621" s="352"/>
      <c r="AE621" s="352"/>
      <c r="AF621" s="352"/>
      <c r="AG621" s="352"/>
      <c r="AH621" s="352"/>
      <c r="AI621" s="352"/>
      <c r="AJ621" s="352"/>
      <c r="AK621" s="352"/>
      <c r="AL621" s="352"/>
      <c r="AM621" s="352"/>
      <c r="AN621" s="352"/>
      <c r="AO621" s="350"/>
    </row>
    <row r="622" spans="1:41" x14ac:dyDescent="0.25">
      <c r="A622" s="350"/>
      <c r="B622" s="350"/>
      <c r="C622" s="350"/>
      <c r="D622" s="350"/>
      <c r="E622" s="351"/>
      <c r="F622" s="351"/>
      <c r="G622" s="350"/>
      <c r="H622" s="350"/>
      <c r="I622" s="351"/>
      <c r="J622" s="351"/>
      <c r="K622" s="351"/>
      <c r="L622" s="351"/>
      <c r="M622" s="350"/>
      <c r="N622" s="350"/>
      <c r="O622" s="350"/>
      <c r="P622" s="352"/>
      <c r="Q622" s="352"/>
      <c r="R622" s="352"/>
      <c r="S622" s="352"/>
      <c r="T622" s="352"/>
      <c r="U622" s="352"/>
      <c r="V622" s="352"/>
      <c r="W622" s="352"/>
      <c r="X622" s="352"/>
      <c r="Y622" s="352"/>
      <c r="Z622" s="352"/>
      <c r="AA622" s="352"/>
      <c r="AB622" s="352"/>
      <c r="AC622" s="352"/>
      <c r="AD622" s="352"/>
      <c r="AE622" s="352"/>
      <c r="AF622" s="352"/>
      <c r="AG622" s="352"/>
      <c r="AH622" s="352"/>
      <c r="AI622" s="352"/>
      <c r="AJ622" s="352"/>
      <c r="AK622" s="352"/>
      <c r="AL622" s="352"/>
      <c r="AM622" s="352"/>
      <c r="AN622" s="352"/>
      <c r="AO622" s="350"/>
    </row>
    <row r="623" spans="1:41" x14ac:dyDescent="0.25">
      <c r="A623" s="350"/>
      <c r="B623" s="350"/>
      <c r="C623" s="350"/>
      <c r="D623" s="350"/>
      <c r="E623" s="351"/>
      <c r="F623" s="351"/>
      <c r="G623" s="350"/>
      <c r="H623" s="350"/>
      <c r="I623" s="351"/>
      <c r="J623" s="351"/>
      <c r="K623" s="351"/>
      <c r="L623" s="351"/>
      <c r="M623" s="350"/>
      <c r="N623" s="350"/>
      <c r="O623" s="350"/>
      <c r="P623" s="352"/>
      <c r="Q623" s="352"/>
      <c r="R623" s="352"/>
      <c r="S623" s="352"/>
      <c r="T623" s="352"/>
      <c r="U623" s="352"/>
      <c r="V623" s="352"/>
      <c r="W623" s="352"/>
      <c r="X623" s="352"/>
      <c r="Y623" s="352"/>
      <c r="Z623" s="352"/>
      <c r="AA623" s="352"/>
      <c r="AB623" s="352"/>
      <c r="AC623" s="352"/>
      <c r="AD623" s="352"/>
      <c r="AE623" s="352"/>
      <c r="AF623" s="352"/>
      <c r="AG623" s="352"/>
      <c r="AH623" s="352"/>
      <c r="AI623" s="352"/>
      <c r="AJ623" s="352"/>
      <c r="AK623" s="352"/>
      <c r="AL623" s="352"/>
      <c r="AM623" s="352"/>
      <c r="AN623" s="352"/>
      <c r="AO623" s="350"/>
    </row>
    <row r="624" spans="1:41" x14ac:dyDescent="0.25">
      <c r="A624" s="350"/>
      <c r="B624" s="350"/>
      <c r="C624" s="350"/>
      <c r="D624" s="350"/>
      <c r="E624" s="351"/>
      <c r="F624" s="351"/>
      <c r="G624" s="350"/>
      <c r="H624" s="350"/>
      <c r="I624" s="351"/>
      <c r="J624" s="351"/>
      <c r="K624" s="351"/>
      <c r="L624" s="351"/>
      <c r="M624" s="350"/>
      <c r="N624" s="350"/>
      <c r="O624" s="350"/>
      <c r="P624" s="352"/>
      <c r="Q624" s="352"/>
      <c r="R624" s="352"/>
      <c r="S624" s="352"/>
      <c r="T624" s="352"/>
      <c r="U624" s="352"/>
      <c r="V624" s="352"/>
      <c r="W624" s="352"/>
      <c r="X624" s="352"/>
      <c r="Y624" s="352"/>
      <c r="Z624" s="352"/>
      <c r="AA624" s="352"/>
      <c r="AB624" s="352"/>
      <c r="AC624" s="352"/>
      <c r="AD624" s="352"/>
      <c r="AE624" s="352"/>
      <c r="AF624" s="352"/>
      <c r="AG624" s="352"/>
      <c r="AH624" s="352"/>
      <c r="AI624" s="352"/>
      <c r="AJ624" s="352"/>
      <c r="AK624" s="352"/>
      <c r="AL624" s="352"/>
      <c r="AM624" s="352"/>
      <c r="AN624" s="352"/>
      <c r="AO624" s="350"/>
    </row>
    <row r="625" spans="1:41" x14ac:dyDescent="0.25">
      <c r="A625" s="350"/>
      <c r="B625" s="350"/>
      <c r="C625" s="350"/>
      <c r="D625" s="350"/>
      <c r="E625" s="351"/>
      <c r="F625" s="351"/>
      <c r="G625" s="350"/>
      <c r="H625" s="350"/>
      <c r="I625" s="351"/>
      <c r="J625" s="351"/>
      <c r="K625" s="351"/>
      <c r="L625" s="351"/>
      <c r="M625" s="350"/>
      <c r="N625" s="350"/>
      <c r="O625" s="350"/>
      <c r="P625" s="352"/>
      <c r="Q625" s="352"/>
      <c r="R625" s="352"/>
      <c r="S625" s="352"/>
      <c r="T625" s="352"/>
      <c r="U625" s="352"/>
      <c r="V625" s="352"/>
      <c r="W625" s="352"/>
      <c r="X625" s="352"/>
      <c r="Y625" s="352"/>
      <c r="Z625" s="352"/>
      <c r="AA625" s="352"/>
      <c r="AB625" s="352"/>
      <c r="AC625" s="352"/>
      <c r="AD625" s="352"/>
      <c r="AE625" s="352"/>
      <c r="AF625" s="352"/>
      <c r="AG625" s="352"/>
      <c r="AH625" s="352"/>
      <c r="AI625" s="352"/>
      <c r="AJ625" s="352"/>
      <c r="AK625" s="352"/>
      <c r="AL625" s="352"/>
      <c r="AM625" s="352"/>
      <c r="AN625" s="352"/>
      <c r="AO625" s="350"/>
    </row>
    <row r="626" spans="1:41" x14ac:dyDescent="0.25">
      <c r="A626" s="350"/>
      <c r="B626" s="350"/>
      <c r="C626" s="350"/>
      <c r="D626" s="350"/>
      <c r="E626" s="351"/>
      <c r="F626" s="351"/>
      <c r="G626" s="350"/>
      <c r="H626" s="350"/>
      <c r="I626" s="351"/>
      <c r="J626" s="351"/>
      <c r="K626" s="351"/>
      <c r="L626" s="351"/>
      <c r="M626" s="350"/>
      <c r="N626" s="350"/>
      <c r="O626" s="350"/>
      <c r="P626" s="352"/>
      <c r="Q626" s="352"/>
      <c r="R626" s="352"/>
      <c r="S626" s="352"/>
      <c r="T626" s="352"/>
      <c r="U626" s="352"/>
      <c r="V626" s="352"/>
      <c r="W626" s="352"/>
      <c r="X626" s="352"/>
      <c r="Y626" s="352"/>
      <c r="Z626" s="352"/>
      <c r="AA626" s="352"/>
      <c r="AB626" s="352"/>
      <c r="AC626" s="352"/>
      <c r="AD626" s="352"/>
      <c r="AE626" s="352"/>
      <c r="AF626" s="352"/>
      <c r="AG626" s="352"/>
      <c r="AH626" s="352"/>
      <c r="AI626" s="352"/>
      <c r="AJ626" s="352"/>
      <c r="AK626" s="352"/>
      <c r="AL626" s="352"/>
      <c r="AM626" s="352"/>
      <c r="AN626" s="352"/>
      <c r="AO626" s="350"/>
    </row>
    <row r="627" spans="1:41" x14ac:dyDescent="0.25">
      <c r="A627" s="350"/>
      <c r="B627" s="350"/>
      <c r="C627" s="350"/>
      <c r="D627" s="350"/>
      <c r="E627" s="351"/>
      <c r="F627" s="351"/>
      <c r="G627" s="350"/>
      <c r="H627" s="350"/>
      <c r="I627" s="351"/>
      <c r="J627" s="351"/>
      <c r="K627" s="351"/>
      <c r="L627" s="351"/>
      <c r="M627" s="350"/>
      <c r="N627" s="350"/>
      <c r="O627" s="350"/>
      <c r="P627" s="352"/>
      <c r="Q627" s="352"/>
      <c r="R627" s="352"/>
      <c r="S627" s="352"/>
      <c r="T627" s="352"/>
      <c r="U627" s="352"/>
      <c r="V627" s="352"/>
      <c r="W627" s="352"/>
      <c r="X627" s="352"/>
      <c r="Y627" s="352"/>
      <c r="Z627" s="352"/>
      <c r="AA627" s="352"/>
      <c r="AB627" s="352"/>
      <c r="AC627" s="352"/>
      <c r="AD627" s="352"/>
      <c r="AE627" s="352"/>
      <c r="AF627" s="352"/>
      <c r="AG627" s="352"/>
      <c r="AH627" s="352"/>
      <c r="AI627" s="352"/>
      <c r="AJ627" s="352"/>
      <c r="AK627" s="352"/>
      <c r="AL627" s="352"/>
      <c r="AM627" s="352"/>
      <c r="AN627" s="352"/>
      <c r="AO627" s="350"/>
    </row>
    <row r="628" spans="1:41" x14ac:dyDescent="0.25">
      <c r="A628" s="350"/>
      <c r="B628" s="350"/>
      <c r="C628" s="350"/>
      <c r="D628" s="350"/>
      <c r="E628" s="351"/>
      <c r="F628" s="351"/>
      <c r="G628" s="350"/>
      <c r="H628" s="350"/>
      <c r="I628" s="351"/>
      <c r="J628" s="351"/>
      <c r="K628" s="351"/>
      <c r="L628" s="351"/>
      <c r="M628" s="350"/>
      <c r="N628" s="350"/>
      <c r="O628" s="350"/>
      <c r="P628" s="352"/>
      <c r="Q628" s="352"/>
      <c r="R628" s="352"/>
      <c r="S628" s="352"/>
      <c r="T628" s="352"/>
      <c r="U628" s="352"/>
      <c r="V628" s="352"/>
      <c r="W628" s="352"/>
      <c r="X628" s="352"/>
      <c r="Y628" s="352"/>
      <c r="Z628" s="352"/>
      <c r="AA628" s="352"/>
      <c r="AB628" s="352"/>
      <c r="AC628" s="352"/>
      <c r="AD628" s="352"/>
      <c r="AE628" s="352"/>
      <c r="AF628" s="352"/>
      <c r="AG628" s="352"/>
      <c r="AH628" s="352"/>
      <c r="AI628" s="352"/>
      <c r="AJ628" s="352"/>
      <c r="AK628" s="352"/>
      <c r="AL628" s="352"/>
      <c r="AM628" s="352"/>
      <c r="AN628" s="352"/>
      <c r="AO628" s="350"/>
    </row>
    <row r="629" spans="1:41" x14ac:dyDescent="0.25">
      <c r="A629" s="350"/>
      <c r="B629" s="350"/>
      <c r="C629" s="350"/>
      <c r="D629" s="350"/>
      <c r="E629" s="351"/>
      <c r="F629" s="351"/>
      <c r="G629" s="350"/>
      <c r="H629" s="350"/>
      <c r="I629" s="351"/>
      <c r="J629" s="351"/>
      <c r="K629" s="351"/>
      <c r="L629" s="351"/>
      <c r="M629" s="350"/>
      <c r="N629" s="350"/>
      <c r="O629" s="350"/>
      <c r="P629" s="352"/>
      <c r="Q629" s="352"/>
      <c r="R629" s="352"/>
      <c r="S629" s="352"/>
      <c r="T629" s="352"/>
      <c r="U629" s="352"/>
      <c r="V629" s="352"/>
      <c r="W629" s="352"/>
      <c r="X629" s="352"/>
      <c r="Y629" s="352"/>
      <c r="Z629" s="352"/>
      <c r="AA629" s="352"/>
      <c r="AB629" s="352"/>
      <c r="AC629" s="352"/>
      <c r="AD629" s="352"/>
      <c r="AE629" s="352"/>
      <c r="AF629" s="352"/>
      <c r="AG629" s="352"/>
      <c r="AH629" s="352"/>
      <c r="AI629" s="352"/>
      <c r="AJ629" s="352"/>
      <c r="AK629" s="352"/>
      <c r="AL629" s="352"/>
      <c r="AM629" s="352"/>
      <c r="AN629" s="352"/>
      <c r="AO629" s="350"/>
    </row>
    <row r="630" spans="1:41" x14ac:dyDescent="0.25">
      <c r="A630" s="350"/>
      <c r="B630" s="350"/>
      <c r="C630" s="350"/>
      <c r="D630" s="350"/>
      <c r="E630" s="351"/>
      <c r="F630" s="351"/>
      <c r="G630" s="350"/>
      <c r="H630" s="350"/>
      <c r="I630" s="351"/>
      <c r="J630" s="351"/>
      <c r="K630" s="351"/>
      <c r="L630" s="351"/>
      <c r="M630" s="350"/>
      <c r="N630" s="350"/>
      <c r="O630" s="350"/>
      <c r="P630" s="352"/>
      <c r="Q630" s="352"/>
      <c r="R630" s="352"/>
      <c r="S630" s="352"/>
      <c r="T630" s="352"/>
      <c r="U630" s="352"/>
      <c r="V630" s="352"/>
      <c r="W630" s="352"/>
      <c r="X630" s="352"/>
      <c r="Y630" s="352"/>
      <c r="Z630" s="352"/>
      <c r="AA630" s="352"/>
      <c r="AB630" s="352"/>
      <c r="AC630" s="352"/>
      <c r="AD630" s="352"/>
      <c r="AE630" s="352"/>
      <c r="AF630" s="352"/>
      <c r="AG630" s="352"/>
      <c r="AH630" s="352"/>
      <c r="AI630" s="352"/>
      <c r="AJ630" s="352"/>
      <c r="AK630" s="352"/>
      <c r="AL630" s="352"/>
      <c r="AM630" s="352"/>
      <c r="AN630" s="352"/>
      <c r="AO630" s="350"/>
    </row>
    <row r="631" spans="1:41" x14ac:dyDescent="0.25">
      <c r="A631" s="350"/>
      <c r="B631" s="350"/>
      <c r="C631" s="350"/>
      <c r="D631" s="350"/>
      <c r="E631" s="351"/>
      <c r="F631" s="351"/>
      <c r="G631" s="350"/>
      <c r="H631" s="350"/>
      <c r="I631" s="351"/>
      <c r="J631" s="351"/>
      <c r="K631" s="351"/>
      <c r="L631" s="351"/>
      <c r="M631" s="350"/>
      <c r="N631" s="350"/>
      <c r="O631" s="350"/>
      <c r="P631" s="352"/>
      <c r="Q631" s="352"/>
      <c r="R631" s="352"/>
      <c r="S631" s="352"/>
      <c r="T631" s="352"/>
      <c r="U631" s="352"/>
      <c r="V631" s="352"/>
      <c r="W631" s="352"/>
      <c r="X631" s="352"/>
      <c r="Y631" s="352"/>
      <c r="Z631" s="352"/>
      <c r="AA631" s="352"/>
      <c r="AB631" s="352"/>
      <c r="AC631" s="352"/>
      <c r="AD631" s="352"/>
      <c r="AE631" s="352"/>
      <c r="AF631" s="352"/>
      <c r="AG631" s="352"/>
      <c r="AH631" s="352"/>
      <c r="AI631" s="352"/>
      <c r="AJ631" s="352"/>
      <c r="AK631" s="352"/>
      <c r="AL631" s="352"/>
      <c r="AM631" s="352"/>
      <c r="AN631" s="352"/>
      <c r="AO631" s="350"/>
    </row>
    <row r="632" spans="1:41" x14ac:dyDescent="0.25">
      <c r="A632" s="350"/>
      <c r="B632" s="350"/>
      <c r="C632" s="350"/>
      <c r="D632" s="350"/>
      <c r="E632" s="351"/>
      <c r="F632" s="351"/>
      <c r="G632" s="350"/>
      <c r="H632" s="350"/>
      <c r="I632" s="351"/>
      <c r="J632" s="351"/>
      <c r="K632" s="351"/>
      <c r="L632" s="351"/>
      <c r="M632" s="350"/>
      <c r="N632" s="350"/>
      <c r="O632" s="350"/>
      <c r="P632" s="352"/>
      <c r="Q632" s="352"/>
      <c r="R632" s="352"/>
      <c r="S632" s="352"/>
      <c r="T632" s="352"/>
      <c r="U632" s="352"/>
      <c r="V632" s="352"/>
      <c r="W632" s="352"/>
      <c r="X632" s="352"/>
      <c r="Y632" s="352"/>
      <c r="Z632" s="352"/>
      <c r="AA632" s="352"/>
      <c r="AB632" s="352"/>
      <c r="AC632" s="352"/>
      <c r="AD632" s="352"/>
      <c r="AE632" s="352"/>
      <c r="AF632" s="352"/>
      <c r="AG632" s="352"/>
      <c r="AH632" s="352"/>
      <c r="AI632" s="352"/>
      <c r="AJ632" s="352"/>
      <c r="AK632" s="352"/>
      <c r="AL632" s="352"/>
      <c r="AM632" s="352"/>
      <c r="AN632" s="352"/>
      <c r="AO632" s="350"/>
    </row>
    <row r="633" spans="1:41" x14ac:dyDescent="0.25">
      <c r="A633" s="350"/>
      <c r="B633" s="350"/>
      <c r="C633" s="350"/>
      <c r="D633" s="350"/>
      <c r="E633" s="351"/>
      <c r="F633" s="351"/>
      <c r="G633" s="350"/>
      <c r="H633" s="350"/>
      <c r="I633" s="351"/>
      <c r="J633" s="351"/>
      <c r="K633" s="351"/>
      <c r="L633" s="351"/>
      <c r="M633" s="350"/>
      <c r="N633" s="350"/>
      <c r="O633" s="350"/>
      <c r="P633" s="352"/>
      <c r="Q633" s="352"/>
      <c r="R633" s="352"/>
      <c r="S633" s="352"/>
      <c r="T633" s="352"/>
      <c r="U633" s="352"/>
      <c r="V633" s="352"/>
      <c r="W633" s="352"/>
      <c r="X633" s="352"/>
      <c r="Y633" s="352"/>
      <c r="Z633" s="352"/>
      <c r="AA633" s="352"/>
      <c r="AB633" s="352"/>
      <c r="AC633" s="352"/>
      <c r="AD633" s="352"/>
      <c r="AE633" s="352"/>
      <c r="AF633" s="352"/>
      <c r="AG633" s="352"/>
      <c r="AH633" s="352"/>
      <c r="AI633" s="352"/>
      <c r="AJ633" s="352"/>
      <c r="AK633" s="352"/>
      <c r="AL633" s="352"/>
      <c r="AM633" s="352"/>
      <c r="AN633" s="352"/>
      <c r="AO633" s="350"/>
    </row>
    <row r="634" spans="1:41" x14ac:dyDescent="0.25">
      <c r="A634" s="350"/>
      <c r="B634" s="350"/>
      <c r="C634" s="350"/>
      <c r="D634" s="350"/>
      <c r="E634" s="351"/>
      <c r="F634" s="351"/>
      <c r="G634" s="350"/>
      <c r="H634" s="350"/>
      <c r="I634" s="351"/>
      <c r="J634" s="351"/>
      <c r="K634" s="351"/>
      <c r="L634" s="351"/>
      <c r="M634" s="350"/>
      <c r="N634" s="350"/>
      <c r="O634" s="350"/>
      <c r="P634" s="352"/>
      <c r="Q634" s="352"/>
      <c r="R634" s="352"/>
      <c r="S634" s="352"/>
      <c r="T634" s="352"/>
      <c r="U634" s="352"/>
      <c r="V634" s="352"/>
      <c r="W634" s="352"/>
      <c r="X634" s="352"/>
      <c r="Y634" s="352"/>
      <c r="Z634" s="352"/>
      <c r="AA634" s="352"/>
      <c r="AB634" s="352"/>
      <c r="AC634" s="352"/>
      <c r="AD634" s="352"/>
      <c r="AE634" s="352"/>
      <c r="AF634" s="352"/>
      <c r="AG634" s="352"/>
      <c r="AH634" s="352"/>
      <c r="AI634" s="352"/>
      <c r="AJ634" s="352"/>
      <c r="AK634" s="352"/>
      <c r="AL634" s="352"/>
      <c r="AM634" s="352"/>
      <c r="AN634" s="352"/>
      <c r="AO634" s="350"/>
    </row>
    <row r="635" spans="1:41" x14ac:dyDescent="0.25">
      <c r="A635" s="350"/>
      <c r="B635" s="350"/>
      <c r="C635" s="350"/>
      <c r="D635" s="350"/>
      <c r="E635" s="351"/>
      <c r="F635" s="351"/>
      <c r="G635" s="350"/>
      <c r="H635" s="350"/>
      <c r="I635" s="351"/>
      <c r="J635" s="351"/>
      <c r="K635" s="351"/>
      <c r="L635" s="351"/>
      <c r="M635" s="350"/>
      <c r="N635" s="350"/>
      <c r="O635" s="350"/>
      <c r="P635" s="352"/>
      <c r="Q635" s="352"/>
      <c r="R635" s="352"/>
      <c r="S635" s="352"/>
      <c r="T635" s="352"/>
      <c r="U635" s="352"/>
      <c r="V635" s="352"/>
      <c r="W635" s="352"/>
      <c r="X635" s="352"/>
      <c r="Y635" s="352"/>
      <c r="Z635" s="352"/>
      <c r="AA635" s="352"/>
      <c r="AB635" s="352"/>
      <c r="AC635" s="352"/>
      <c r="AD635" s="352"/>
      <c r="AE635" s="352"/>
      <c r="AF635" s="352"/>
      <c r="AG635" s="352"/>
      <c r="AH635" s="352"/>
      <c r="AI635" s="352"/>
      <c r="AJ635" s="352"/>
      <c r="AK635" s="352"/>
      <c r="AL635" s="352"/>
      <c r="AM635" s="352"/>
      <c r="AN635" s="352"/>
      <c r="AO635" s="350"/>
    </row>
    <row r="636" spans="1:41" x14ac:dyDescent="0.25">
      <c r="A636" s="350"/>
      <c r="B636" s="350"/>
      <c r="C636" s="350"/>
      <c r="D636" s="350"/>
      <c r="E636" s="351"/>
      <c r="F636" s="351"/>
      <c r="G636" s="350"/>
      <c r="H636" s="350"/>
      <c r="I636" s="351"/>
      <c r="J636" s="351"/>
      <c r="K636" s="351"/>
      <c r="L636" s="351"/>
      <c r="M636" s="350"/>
      <c r="N636" s="350"/>
      <c r="O636" s="350"/>
      <c r="P636" s="352"/>
      <c r="Q636" s="352"/>
      <c r="R636" s="352"/>
      <c r="S636" s="352"/>
      <c r="T636" s="352"/>
      <c r="U636" s="352"/>
      <c r="V636" s="352"/>
      <c r="W636" s="352"/>
      <c r="X636" s="352"/>
      <c r="Y636" s="352"/>
      <c r="Z636" s="352"/>
      <c r="AA636" s="352"/>
      <c r="AB636" s="352"/>
      <c r="AC636" s="352"/>
      <c r="AD636" s="352"/>
      <c r="AE636" s="352"/>
      <c r="AF636" s="352"/>
      <c r="AG636" s="352"/>
      <c r="AH636" s="352"/>
      <c r="AI636" s="352"/>
      <c r="AJ636" s="352"/>
      <c r="AK636" s="352"/>
      <c r="AL636" s="352"/>
      <c r="AM636" s="352"/>
      <c r="AN636" s="352"/>
      <c r="AO636" s="350"/>
    </row>
    <row r="637" spans="1:41" x14ac:dyDescent="0.25">
      <c r="A637" s="350"/>
      <c r="B637" s="350"/>
      <c r="C637" s="350"/>
      <c r="D637" s="350"/>
      <c r="E637" s="351"/>
      <c r="F637" s="351"/>
      <c r="G637" s="350"/>
      <c r="H637" s="350"/>
      <c r="I637" s="351"/>
      <c r="J637" s="351"/>
      <c r="K637" s="351"/>
      <c r="L637" s="351"/>
      <c r="M637" s="350"/>
      <c r="N637" s="350"/>
      <c r="O637" s="350"/>
      <c r="P637" s="352"/>
      <c r="Q637" s="352"/>
      <c r="R637" s="352"/>
      <c r="S637" s="352"/>
      <c r="T637" s="352"/>
      <c r="U637" s="352"/>
      <c r="V637" s="352"/>
      <c r="W637" s="352"/>
      <c r="X637" s="352"/>
      <c r="Y637" s="352"/>
      <c r="Z637" s="352"/>
      <c r="AA637" s="352"/>
      <c r="AB637" s="352"/>
      <c r="AC637" s="352"/>
      <c r="AD637" s="352"/>
      <c r="AE637" s="352"/>
      <c r="AF637" s="352"/>
      <c r="AG637" s="352"/>
      <c r="AH637" s="352"/>
      <c r="AI637" s="352"/>
      <c r="AJ637" s="352"/>
      <c r="AK637" s="352"/>
      <c r="AL637" s="352"/>
      <c r="AM637" s="352"/>
      <c r="AN637" s="352"/>
      <c r="AO637" s="350"/>
    </row>
    <row r="638" spans="1:41" x14ac:dyDescent="0.25">
      <c r="A638" s="350"/>
      <c r="B638" s="350"/>
      <c r="C638" s="350"/>
      <c r="D638" s="350"/>
      <c r="E638" s="351"/>
      <c r="F638" s="351"/>
      <c r="G638" s="350"/>
      <c r="H638" s="350"/>
      <c r="I638" s="351"/>
      <c r="J638" s="351"/>
      <c r="K638" s="351"/>
      <c r="L638" s="351"/>
      <c r="M638" s="350"/>
      <c r="N638" s="350"/>
      <c r="O638" s="350"/>
      <c r="P638" s="352"/>
      <c r="Q638" s="352"/>
      <c r="R638" s="352"/>
      <c r="S638" s="352"/>
      <c r="T638" s="352"/>
      <c r="U638" s="352"/>
      <c r="V638" s="352"/>
      <c r="W638" s="352"/>
      <c r="X638" s="352"/>
      <c r="Y638" s="352"/>
      <c r="Z638" s="352"/>
      <c r="AA638" s="352"/>
      <c r="AB638" s="352"/>
      <c r="AC638" s="352"/>
      <c r="AD638" s="352"/>
      <c r="AE638" s="352"/>
      <c r="AF638" s="352"/>
      <c r="AG638" s="352"/>
      <c r="AH638" s="352"/>
      <c r="AI638" s="352"/>
      <c r="AJ638" s="352"/>
      <c r="AK638" s="352"/>
      <c r="AL638" s="352"/>
      <c r="AM638" s="352"/>
      <c r="AN638" s="352"/>
      <c r="AO638" s="350"/>
    </row>
    <row r="639" spans="1:41" x14ac:dyDescent="0.25">
      <c r="A639" s="350"/>
      <c r="B639" s="350"/>
      <c r="C639" s="350"/>
      <c r="D639" s="350"/>
      <c r="E639" s="351"/>
      <c r="F639" s="351"/>
      <c r="G639" s="350"/>
      <c r="H639" s="350"/>
      <c r="I639" s="351"/>
      <c r="J639" s="351"/>
      <c r="K639" s="351"/>
      <c r="L639" s="351"/>
      <c r="M639" s="350"/>
      <c r="N639" s="350"/>
      <c r="O639" s="350"/>
      <c r="P639" s="352"/>
      <c r="Q639" s="352"/>
      <c r="R639" s="352"/>
      <c r="S639" s="352"/>
      <c r="T639" s="352"/>
      <c r="U639" s="352"/>
      <c r="V639" s="352"/>
      <c r="W639" s="352"/>
      <c r="X639" s="352"/>
      <c r="Y639" s="352"/>
      <c r="Z639" s="352"/>
      <c r="AA639" s="352"/>
      <c r="AB639" s="352"/>
      <c r="AC639" s="352"/>
      <c r="AD639" s="352"/>
      <c r="AE639" s="352"/>
      <c r="AF639" s="352"/>
      <c r="AG639" s="352"/>
      <c r="AH639" s="352"/>
      <c r="AI639" s="352"/>
      <c r="AJ639" s="352"/>
      <c r="AK639" s="352"/>
      <c r="AL639" s="352"/>
      <c r="AM639" s="352"/>
      <c r="AN639" s="352"/>
      <c r="AO639" s="350"/>
    </row>
    <row r="640" spans="1:41" x14ac:dyDescent="0.25">
      <c r="A640" s="350"/>
      <c r="B640" s="350"/>
      <c r="C640" s="350"/>
      <c r="D640" s="350"/>
      <c r="E640" s="351"/>
      <c r="F640" s="351"/>
      <c r="G640" s="350"/>
      <c r="H640" s="350"/>
      <c r="I640" s="351"/>
      <c r="J640" s="351"/>
      <c r="K640" s="351"/>
      <c r="L640" s="351"/>
      <c r="M640" s="350"/>
      <c r="N640" s="350"/>
      <c r="O640" s="350"/>
      <c r="P640" s="352"/>
      <c r="Q640" s="352"/>
      <c r="R640" s="352"/>
      <c r="S640" s="352"/>
      <c r="T640" s="352"/>
      <c r="U640" s="352"/>
      <c r="V640" s="352"/>
      <c r="W640" s="352"/>
      <c r="X640" s="352"/>
      <c r="Y640" s="352"/>
      <c r="Z640" s="352"/>
      <c r="AA640" s="352"/>
      <c r="AB640" s="352"/>
      <c r="AC640" s="352"/>
      <c r="AD640" s="352"/>
      <c r="AE640" s="352"/>
      <c r="AF640" s="352"/>
      <c r="AG640" s="352"/>
      <c r="AH640" s="352"/>
      <c r="AI640" s="352"/>
      <c r="AJ640" s="352"/>
      <c r="AK640" s="352"/>
      <c r="AL640" s="352"/>
      <c r="AM640" s="352"/>
      <c r="AN640" s="352"/>
      <c r="AO640" s="350"/>
    </row>
    <row r="641" spans="1:41" x14ac:dyDescent="0.25">
      <c r="A641" s="350"/>
      <c r="B641" s="350"/>
      <c r="C641" s="350"/>
      <c r="D641" s="350"/>
      <c r="E641" s="351"/>
      <c r="F641" s="351"/>
      <c r="G641" s="350"/>
      <c r="H641" s="350"/>
      <c r="I641" s="351"/>
      <c r="J641" s="351"/>
      <c r="K641" s="351"/>
      <c r="L641" s="351"/>
      <c r="M641" s="350"/>
      <c r="N641" s="350"/>
      <c r="O641" s="350"/>
      <c r="P641" s="352"/>
      <c r="Q641" s="352"/>
      <c r="R641" s="352"/>
      <c r="S641" s="352"/>
      <c r="T641" s="352"/>
      <c r="U641" s="352"/>
      <c r="V641" s="352"/>
      <c r="W641" s="352"/>
      <c r="X641" s="352"/>
      <c r="Y641" s="352"/>
      <c r="Z641" s="352"/>
      <c r="AA641" s="352"/>
      <c r="AB641" s="352"/>
      <c r="AC641" s="352"/>
      <c r="AD641" s="352"/>
      <c r="AE641" s="352"/>
      <c r="AF641" s="352"/>
      <c r="AG641" s="352"/>
      <c r="AH641" s="352"/>
      <c r="AI641" s="352"/>
      <c r="AJ641" s="352"/>
      <c r="AK641" s="352"/>
      <c r="AL641" s="352"/>
      <c r="AM641" s="352"/>
      <c r="AN641" s="352"/>
      <c r="AO641" s="350"/>
    </row>
    <row r="642" spans="1:41" x14ac:dyDescent="0.25">
      <c r="A642" s="350"/>
      <c r="B642" s="350"/>
      <c r="C642" s="350"/>
      <c r="D642" s="350"/>
      <c r="E642" s="351"/>
      <c r="F642" s="351"/>
      <c r="G642" s="350"/>
      <c r="H642" s="350"/>
      <c r="I642" s="351"/>
      <c r="J642" s="351"/>
      <c r="K642" s="351"/>
      <c r="L642" s="351"/>
      <c r="M642" s="350"/>
      <c r="N642" s="350"/>
      <c r="O642" s="350"/>
      <c r="P642" s="352"/>
      <c r="Q642" s="352"/>
      <c r="R642" s="352"/>
      <c r="S642" s="352"/>
      <c r="T642" s="352"/>
      <c r="U642" s="352"/>
      <c r="V642" s="352"/>
      <c r="W642" s="352"/>
      <c r="X642" s="352"/>
      <c r="Y642" s="352"/>
      <c r="Z642" s="352"/>
      <c r="AA642" s="352"/>
      <c r="AB642" s="352"/>
      <c r="AC642" s="352"/>
      <c r="AD642" s="352"/>
      <c r="AE642" s="352"/>
      <c r="AF642" s="352"/>
      <c r="AG642" s="352"/>
      <c r="AH642" s="352"/>
      <c r="AI642" s="352"/>
      <c r="AJ642" s="352"/>
      <c r="AK642" s="352"/>
      <c r="AL642" s="352"/>
      <c r="AM642" s="352"/>
      <c r="AN642" s="352"/>
      <c r="AO642" s="350"/>
    </row>
    <row r="643" spans="1:41" x14ac:dyDescent="0.25">
      <c r="A643" s="350"/>
      <c r="B643" s="350"/>
      <c r="C643" s="350"/>
      <c r="D643" s="350"/>
      <c r="E643" s="351"/>
      <c r="F643" s="351"/>
      <c r="G643" s="350"/>
      <c r="H643" s="350"/>
      <c r="I643" s="351"/>
      <c r="J643" s="351"/>
      <c r="K643" s="351"/>
      <c r="L643" s="351"/>
      <c r="M643" s="350"/>
      <c r="N643" s="350"/>
      <c r="O643" s="350"/>
      <c r="P643" s="352"/>
      <c r="Q643" s="352"/>
      <c r="R643" s="352"/>
      <c r="S643" s="352"/>
      <c r="T643" s="352"/>
      <c r="U643" s="352"/>
      <c r="V643" s="352"/>
      <c r="W643" s="352"/>
      <c r="X643" s="352"/>
      <c r="Y643" s="352"/>
      <c r="Z643" s="352"/>
      <c r="AA643" s="352"/>
      <c r="AB643" s="352"/>
      <c r="AC643" s="352"/>
      <c r="AD643" s="352"/>
      <c r="AE643" s="352"/>
      <c r="AF643" s="352"/>
      <c r="AG643" s="352"/>
      <c r="AH643" s="352"/>
      <c r="AI643" s="352"/>
      <c r="AJ643" s="352"/>
      <c r="AK643" s="352"/>
      <c r="AL643" s="352"/>
      <c r="AM643" s="352"/>
      <c r="AN643" s="352"/>
      <c r="AO643" s="350"/>
    </row>
    <row r="644" spans="1:41" x14ac:dyDescent="0.25">
      <c r="A644" s="350"/>
      <c r="B644" s="350"/>
      <c r="C644" s="350"/>
      <c r="D644" s="350"/>
      <c r="E644" s="351"/>
      <c r="F644" s="351"/>
      <c r="G644" s="350"/>
      <c r="H644" s="350"/>
      <c r="I644" s="351"/>
      <c r="J644" s="351"/>
      <c r="K644" s="351"/>
      <c r="L644" s="351"/>
      <c r="M644" s="350"/>
      <c r="N644" s="350"/>
      <c r="O644" s="350"/>
      <c r="P644" s="352"/>
      <c r="Q644" s="352"/>
      <c r="R644" s="352"/>
      <c r="S644" s="352"/>
      <c r="T644" s="352"/>
      <c r="U644" s="352"/>
      <c r="V644" s="352"/>
      <c r="W644" s="352"/>
      <c r="X644" s="352"/>
      <c r="Y644" s="352"/>
      <c r="Z644" s="352"/>
      <c r="AA644" s="352"/>
      <c r="AB644" s="352"/>
      <c r="AC644" s="352"/>
      <c r="AD644" s="352"/>
      <c r="AE644" s="352"/>
      <c r="AF644" s="352"/>
      <c r="AG644" s="352"/>
      <c r="AH644" s="352"/>
      <c r="AI644" s="352"/>
      <c r="AJ644" s="352"/>
      <c r="AK644" s="352"/>
      <c r="AL644" s="352"/>
      <c r="AM644" s="352"/>
      <c r="AN644" s="352"/>
      <c r="AO644" s="350"/>
    </row>
    <row r="645" spans="1:41" x14ac:dyDescent="0.25">
      <c r="A645" s="350"/>
      <c r="B645" s="350"/>
      <c r="C645" s="350"/>
      <c r="D645" s="350"/>
      <c r="E645" s="351"/>
      <c r="F645" s="351"/>
      <c r="G645" s="350"/>
      <c r="H645" s="350"/>
      <c r="I645" s="351"/>
      <c r="J645" s="351"/>
      <c r="K645" s="351"/>
      <c r="L645" s="351"/>
      <c r="M645" s="350"/>
      <c r="N645" s="350"/>
      <c r="O645" s="350"/>
      <c r="P645" s="352"/>
      <c r="Q645" s="352"/>
      <c r="R645" s="352"/>
      <c r="S645" s="352"/>
      <c r="T645" s="352"/>
      <c r="U645" s="352"/>
      <c r="V645" s="352"/>
      <c r="W645" s="352"/>
      <c r="X645" s="352"/>
      <c r="Y645" s="352"/>
      <c r="Z645" s="352"/>
      <c r="AA645" s="352"/>
      <c r="AB645" s="352"/>
      <c r="AC645" s="352"/>
      <c r="AD645" s="352"/>
      <c r="AE645" s="352"/>
      <c r="AF645" s="352"/>
      <c r="AG645" s="352"/>
      <c r="AH645" s="352"/>
      <c r="AI645" s="352"/>
      <c r="AJ645" s="352"/>
      <c r="AK645" s="352"/>
      <c r="AL645" s="352"/>
      <c r="AM645" s="352"/>
      <c r="AN645" s="352"/>
      <c r="AO645" s="350"/>
    </row>
    <row r="646" spans="1:41" x14ac:dyDescent="0.25">
      <c r="A646" s="350"/>
      <c r="B646" s="350"/>
      <c r="C646" s="350"/>
      <c r="D646" s="350"/>
      <c r="E646" s="351"/>
      <c r="F646" s="351"/>
      <c r="G646" s="350"/>
      <c r="H646" s="350"/>
      <c r="I646" s="351"/>
      <c r="J646" s="351"/>
      <c r="K646" s="351"/>
      <c r="L646" s="351"/>
      <c r="M646" s="350"/>
      <c r="N646" s="350"/>
      <c r="O646" s="350"/>
      <c r="P646" s="352"/>
      <c r="Q646" s="352"/>
      <c r="R646" s="352"/>
      <c r="S646" s="352"/>
      <c r="T646" s="352"/>
      <c r="U646" s="352"/>
      <c r="V646" s="352"/>
      <c r="W646" s="352"/>
      <c r="X646" s="352"/>
      <c r="Y646" s="352"/>
      <c r="Z646" s="352"/>
      <c r="AA646" s="352"/>
      <c r="AB646" s="352"/>
      <c r="AC646" s="352"/>
      <c r="AD646" s="352"/>
      <c r="AE646" s="352"/>
      <c r="AF646" s="352"/>
      <c r="AG646" s="352"/>
      <c r="AH646" s="352"/>
      <c r="AI646" s="352"/>
      <c r="AJ646" s="352"/>
      <c r="AK646" s="352"/>
      <c r="AL646" s="352"/>
      <c r="AM646" s="352"/>
      <c r="AN646" s="352"/>
      <c r="AO646" s="350"/>
    </row>
    <row r="647" spans="1:41" x14ac:dyDescent="0.25">
      <c r="A647" s="350"/>
      <c r="B647" s="350"/>
      <c r="C647" s="350"/>
      <c r="D647" s="350"/>
      <c r="E647" s="351"/>
      <c r="F647" s="351"/>
      <c r="G647" s="350"/>
      <c r="H647" s="350"/>
      <c r="I647" s="351"/>
      <c r="J647" s="351"/>
      <c r="K647" s="351"/>
      <c r="L647" s="351"/>
      <c r="M647" s="350"/>
      <c r="N647" s="350"/>
      <c r="O647" s="350"/>
      <c r="P647" s="352"/>
      <c r="Q647" s="352"/>
      <c r="R647" s="352"/>
      <c r="S647" s="352"/>
      <c r="T647" s="352"/>
      <c r="U647" s="352"/>
      <c r="V647" s="352"/>
      <c r="W647" s="352"/>
      <c r="X647" s="352"/>
      <c r="Y647" s="352"/>
      <c r="Z647" s="352"/>
      <c r="AA647" s="352"/>
      <c r="AB647" s="352"/>
      <c r="AC647" s="352"/>
      <c r="AD647" s="352"/>
      <c r="AE647" s="352"/>
      <c r="AF647" s="352"/>
      <c r="AG647" s="352"/>
      <c r="AH647" s="352"/>
      <c r="AI647" s="352"/>
      <c r="AJ647" s="352"/>
      <c r="AK647" s="352"/>
      <c r="AL647" s="352"/>
      <c r="AM647" s="352"/>
      <c r="AN647" s="352"/>
      <c r="AO647" s="350"/>
    </row>
    <row r="648" spans="1:41" x14ac:dyDescent="0.25">
      <c r="A648" s="350"/>
      <c r="B648" s="350"/>
      <c r="C648" s="350"/>
      <c r="D648" s="350"/>
      <c r="E648" s="351"/>
      <c r="F648" s="351"/>
      <c r="G648" s="350"/>
      <c r="H648" s="350"/>
      <c r="I648" s="351"/>
      <c r="J648" s="351"/>
      <c r="K648" s="351"/>
      <c r="L648" s="351"/>
      <c r="M648" s="350"/>
      <c r="N648" s="350"/>
      <c r="O648" s="350"/>
      <c r="P648" s="352"/>
      <c r="Q648" s="352"/>
      <c r="R648" s="352"/>
      <c r="S648" s="352"/>
      <c r="T648" s="352"/>
      <c r="U648" s="352"/>
      <c r="V648" s="352"/>
      <c r="W648" s="352"/>
      <c r="X648" s="352"/>
      <c r="Y648" s="352"/>
      <c r="Z648" s="352"/>
      <c r="AA648" s="352"/>
      <c r="AB648" s="352"/>
      <c r="AC648" s="352"/>
      <c r="AD648" s="352"/>
      <c r="AE648" s="352"/>
      <c r="AF648" s="352"/>
      <c r="AG648" s="352"/>
      <c r="AH648" s="352"/>
      <c r="AI648" s="352"/>
      <c r="AJ648" s="352"/>
      <c r="AK648" s="352"/>
      <c r="AL648" s="352"/>
      <c r="AM648" s="352"/>
      <c r="AN648" s="352"/>
      <c r="AO648" s="350"/>
    </row>
    <row r="649" spans="1:41" x14ac:dyDescent="0.25">
      <c r="A649" s="350"/>
      <c r="B649" s="350"/>
      <c r="C649" s="350"/>
      <c r="D649" s="350"/>
      <c r="E649" s="351"/>
      <c r="F649" s="351"/>
      <c r="G649" s="350"/>
      <c r="H649" s="350"/>
      <c r="I649" s="351"/>
      <c r="J649" s="351"/>
      <c r="K649" s="351"/>
      <c r="L649" s="351"/>
      <c r="M649" s="350"/>
      <c r="N649" s="350"/>
      <c r="O649" s="350"/>
      <c r="P649" s="352"/>
      <c r="Q649" s="352"/>
      <c r="R649" s="352"/>
      <c r="S649" s="352"/>
      <c r="T649" s="352"/>
      <c r="U649" s="352"/>
      <c r="V649" s="352"/>
      <c r="W649" s="352"/>
      <c r="X649" s="352"/>
      <c r="Y649" s="352"/>
      <c r="Z649" s="352"/>
      <c r="AA649" s="352"/>
      <c r="AB649" s="352"/>
      <c r="AC649" s="352"/>
      <c r="AD649" s="352"/>
      <c r="AE649" s="352"/>
      <c r="AF649" s="352"/>
      <c r="AG649" s="352"/>
      <c r="AH649" s="352"/>
      <c r="AI649" s="352"/>
      <c r="AJ649" s="352"/>
      <c r="AK649" s="352"/>
      <c r="AL649" s="352"/>
      <c r="AM649" s="352"/>
      <c r="AN649" s="352"/>
      <c r="AO649" s="350"/>
    </row>
    <row r="650" spans="1:41" x14ac:dyDescent="0.25">
      <c r="A650" s="350"/>
      <c r="B650" s="350"/>
      <c r="C650" s="350"/>
      <c r="D650" s="350"/>
      <c r="E650" s="351"/>
      <c r="F650" s="351"/>
      <c r="G650" s="350"/>
      <c r="H650" s="350"/>
      <c r="I650" s="351"/>
      <c r="J650" s="351"/>
      <c r="K650" s="351"/>
      <c r="L650" s="351"/>
      <c r="M650" s="350"/>
      <c r="N650" s="350"/>
      <c r="O650" s="350"/>
      <c r="P650" s="352"/>
      <c r="Q650" s="352"/>
      <c r="R650" s="352"/>
      <c r="S650" s="352"/>
      <c r="T650" s="352"/>
      <c r="U650" s="352"/>
      <c r="V650" s="352"/>
      <c r="W650" s="352"/>
      <c r="X650" s="352"/>
      <c r="Y650" s="352"/>
      <c r="Z650" s="352"/>
      <c r="AA650" s="352"/>
      <c r="AB650" s="352"/>
      <c r="AC650" s="352"/>
      <c r="AD650" s="352"/>
      <c r="AE650" s="352"/>
      <c r="AF650" s="352"/>
      <c r="AG650" s="352"/>
      <c r="AH650" s="352"/>
      <c r="AI650" s="352"/>
      <c r="AJ650" s="352"/>
      <c r="AK650" s="352"/>
      <c r="AL650" s="352"/>
      <c r="AM650" s="352"/>
      <c r="AN650" s="352"/>
      <c r="AO650" s="350"/>
    </row>
    <row r="651" spans="1:41" x14ac:dyDescent="0.25">
      <c r="A651" s="350"/>
      <c r="B651" s="350"/>
      <c r="C651" s="350"/>
      <c r="D651" s="350"/>
      <c r="E651" s="351"/>
      <c r="F651" s="351"/>
      <c r="G651" s="350"/>
      <c r="H651" s="350"/>
      <c r="I651" s="351"/>
      <c r="J651" s="351"/>
      <c r="K651" s="351"/>
      <c r="L651" s="351"/>
      <c r="M651" s="350"/>
      <c r="N651" s="350"/>
      <c r="O651" s="350"/>
      <c r="P651" s="352"/>
      <c r="Q651" s="352"/>
      <c r="R651" s="352"/>
      <c r="S651" s="352"/>
      <c r="T651" s="352"/>
      <c r="U651" s="352"/>
      <c r="V651" s="352"/>
      <c r="W651" s="352"/>
      <c r="X651" s="352"/>
      <c r="Y651" s="352"/>
      <c r="Z651" s="352"/>
      <c r="AA651" s="352"/>
      <c r="AB651" s="352"/>
      <c r="AC651" s="352"/>
      <c r="AD651" s="352"/>
      <c r="AE651" s="352"/>
      <c r="AF651" s="352"/>
      <c r="AG651" s="352"/>
      <c r="AH651" s="352"/>
      <c r="AI651" s="352"/>
      <c r="AJ651" s="352"/>
      <c r="AK651" s="352"/>
      <c r="AL651" s="352"/>
      <c r="AM651" s="352"/>
      <c r="AN651" s="352"/>
      <c r="AO651" s="350"/>
    </row>
    <row r="652" spans="1:41" x14ac:dyDescent="0.25">
      <c r="A652" s="350"/>
      <c r="B652" s="350"/>
      <c r="C652" s="350"/>
      <c r="D652" s="350"/>
      <c r="E652" s="351"/>
      <c r="F652" s="351"/>
      <c r="G652" s="350"/>
      <c r="H652" s="350"/>
      <c r="I652" s="351"/>
      <c r="J652" s="351"/>
      <c r="K652" s="351"/>
      <c r="L652" s="351"/>
      <c r="M652" s="350"/>
      <c r="N652" s="350"/>
      <c r="O652" s="350"/>
      <c r="P652" s="352"/>
      <c r="Q652" s="352"/>
      <c r="R652" s="352"/>
      <c r="S652" s="352"/>
      <c r="T652" s="352"/>
      <c r="U652" s="352"/>
      <c r="V652" s="352"/>
      <c r="W652" s="352"/>
      <c r="X652" s="352"/>
      <c r="Y652" s="352"/>
      <c r="Z652" s="352"/>
      <c r="AA652" s="352"/>
      <c r="AB652" s="352"/>
      <c r="AC652" s="352"/>
      <c r="AD652" s="352"/>
      <c r="AE652" s="352"/>
      <c r="AF652" s="352"/>
      <c r="AG652" s="352"/>
      <c r="AH652" s="352"/>
      <c r="AI652" s="352"/>
      <c r="AJ652" s="352"/>
      <c r="AK652" s="352"/>
      <c r="AL652" s="352"/>
      <c r="AM652" s="352"/>
      <c r="AN652" s="352"/>
      <c r="AO652" s="350"/>
    </row>
    <row r="653" spans="1:41" x14ac:dyDescent="0.25">
      <c r="A653" s="350"/>
      <c r="B653" s="350"/>
      <c r="C653" s="350"/>
      <c r="D653" s="350"/>
      <c r="E653" s="351"/>
      <c r="F653" s="351"/>
      <c r="G653" s="350"/>
      <c r="H653" s="350"/>
      <c r="I653" s="351"/>
      <c r="J653" s="351"/>
      <c r="K653" s="351"/>
      <c r="L653" s="351"/>
      <c r="M653" s="350"/>
      <c r="N653" s="350"/>
      <c r="O653" s="350"/>
      <c r="P653" s="352"/>
      <c r="Q653" s="352"/>
      <c r="R653" s="352"/>
      <c r="S653" s="352"/>
      <c r="T653" s="352"/>
      <c r="U653" s="352"/>
      <c r="V653" s="352"/>
      <c r="W653" s="352"/>
      <c r="X653" s="352"/>
      <c r="Y653" s="352"/>
      <c r="Z653" s="352"/>
      <c r="AA653" s="352"/>
      <c r="AB653" s="352"/>
      <c r="AC653" s="352"/>
      <c r="AD653" s="352"/>
      <c r="AE653" s="352"/>
      <c r="AF653" s="352"/>
      <c r="AG653" s="352"/>
      <c r="AH653" s="352"/>
      <c r="AI653" s="352"/>
      <c r="AJ653" s="352"/>
      <c r="AK653" s="352"/>
      <c r="AL653" s="352"/>
      <c r="AM653" s="352"/>
      <c r="AN653" s="352"/>
      <c r="AO653" s="350"/>
    </row>
    <row r="654" spans="1:41" x14ac:dyDescent="0.25">
      <c r="A654" s="350"/>
      <c r="B654" s="350"/>
      <c r="C654" s="350"/>
      <c r="D654" s="350"/>
      <c r="E654" s="351"/>
      <c r="F654" s="351"/>
      <c r="G654" s="350"/>
      <c r="H654" s="350"/>
      <c r="I654" s="351"/>
      <c r="J654" s="351"/>
      <c r="K654" s="351"/>
      <c r="L654" s="351"/>
      <c r="M654" s="350"/>
      <c r="N654" s="350"/>
      <c r="O654" s="350"/>
      <c r="P654" s="352"/>
      <c r="Q654" s="352"/>
      <c r="R654" s="352"/>
      <c r="S654" s="352"/>
      <c r="T654" s="352"/>
      <c r="U654" s="352"/>
      <c r="V654" s="352"/>
      <c r="W654" s="352"/>
      <c r="X654" s="352"/>
      <c r="Y654" s="352"/>
      <c r="Z654" s="352"/>
      <c r="AA654" s="352"/>
      <c r="AB654" s="352"/>
      <c r="AC654" s="352"/>
      <c r="AD654" s="352"/>
      <c r="AE654" s="352"/>
      <c r="AF654" s="352"/>
      <c r="AG654" s="352"/>
      <c r="AH654" s="352"/>
      <c r="AI654" s="352"/>
      <c r="AJ654" s="352"/>
      <c r="AK654" s="352"/>
      <c r="AL654" s="352"/>
      <c r="AM654" s="352"/>
      <c r="AN654" s="352"/>
      <c r="AO654" s="350"/>
    </row>
    <row r="655" spans="1:41" x14ac:dyDescent="0.25">
      <c r="A655" s="350"/>
      <c r="B655" s="350"/>
      <c r="C655" s="350"/>
      <c r="D655" s="350"/>
      <c r="E655" s="351"/>
      <c r="F655" s="351"/>
      <c r="G655" s="350"/>
      <c r="H655" s="350"/>
      <c r="I655" s="351"/>
      <c r="J655" s="351"/>
      <c r="K655" s="351"/>
      <c r="L655" s="351"/>
      <c r="M655" s="350"/>
      <c r="N655" s="350"/>
      <c r="O655" s="350"/>
      <c r="P655" s="352"/>
      <c r="Q655" s="352"/>
      <c r="R655" s="352"/>
      <c r="S655" s="352"/>
      <c r="T655" s="352"/>
      <c r="U655" s="352"/>
      <c r="V655" s="352"/>
      <c r="W655" s="352"/>
      <c r="X655" s="352"/>
      <c r="Y655" s="352"/>
      <c r="Z655" s="352"/>
      <c r="AA655" s="352"/>
      <c r="AB655" s="352"/>
      <c r="AC655" s="352"/>
      <c r="AD655" s="352"/>
      <c r="AE655" s="352"/>
      <c r="AF655" s="352"/>
      <c r="AG655" s="352"/>
      <c r="AH655" s="352"/>
      <c r="AI655" s="352"/>
      <c r="AJ655" s="352"/>
      <c r="AK655" s="352"/>
      <c r="AL655" s="352"/>
      <c r="AM655" s="352"/>
      <c r="AN655" s="352"/>
      <c r="AO655" s="350"/>
    </row>
    <row r="656" spans="1:41" x14ac:dyDescent="0.25">
      <c r="A656" s="350"/>
      <c r="B656" s="350"/>
      <c r="C656" s="350"/>
      <c r="D656" s="350"/>
      <c r="E656" s="351"/>
      <c r="F656" s="351"/>
      <c r="G656" s="350"/>
      <c r="H656" s="350"/>
      <c r="I656" s="351"/>
      <c r="J656" s="351"/>
      <c r="K656" s="351"/>
      <c r="L656" s="351"/>
      <c r="M656" s="350"/>
      <c r="N656" s="350"/>
      <c r="O656" s="350"/>
      <c r="P656" s="352"/>
      <c r="Q656" s="352"/>
      <c r="R656" s="352"/>
      <c r="S656" s="352"/>
      <c r="T656" s="352"/>
      <c r="U656" s="352"/>
      <c r="V656" s="352"/>
      <c r="W656" s="352"/>
      <c r="X656" s="352"/>
      <c r="Y656" s="352"/>
      <c r="Z656" s="352"/>
      <c r="AA656" s="352"/>
      <c r="AB656" s="352"/>
      <c r="AC656" s="352"/>
      <c r="AD656" s="352"/>
      <c r="AE656" s="352"/>
      <c r="AF656" s="352"/>
      <c r="AG656" s="352"/>
      <c r="AH656" s="352"/>
      <c r="AI656" s="352"/>
      <c r="AJ656" s="352"/>
      <c r="AK656" s="352"/>
      <c r="AL656" s="352"/>
      <c r="AM656" s="352"/>
      <c r="AN656" s="352"/>
      <c r="AO656" s="350"/>
    </row>
    <row r="657" spans="1:41" x14ac:dyDescent="0.25">
      <c r="A657" s="350"/>
      <c r="B657" s="350"/>
      <c r="C657" s="350"/>
      <c r="D657" s="350"/>
      <c r="E657" s="351"/>
      <c r="F657" s="351"/>
      <c r="G657" s="350"/>
      <c r="H657" s="350"/>
      <c r="I657" s="351"/>
      <c r="J657" s="351"/>
      <c r="K657" s="351"/>
      <c r="L657" s="351"/>
      <c r="M657" s="350"/>
      <c r="N657" s="350"/>
      <c r="O657" s="350"/>
      <c r="P657" s="352"/>
      <c r="Q657" s="352"/>
      <c r="R657" s="352"/>
      <c r="S657" s="352"/>
      <c r="T657" s="352"/>
      <c r="U657" s="352"/>
      <c r="V657" s="352"/>
      <c r="W657" s="352"/>
      <c r="X657" s="352"/>
      <c r="Y657" s="352"/>
      <c r="Z657" s="352"/>
      <c r="AA657" s="352"/>
      <c r="AB657" s="352"/>
      <c r="AC657" s="352"/>
      <c r="AD657" s="352"/>
      <c r="AE657" s="352"/>
      <c r="AF657" s="352"/>
      <c r="AG657" s="352"/>
      <c r="AH657" s="352"/>
      <c r="AI657" s="352"/>
      <c r="AJ657" s="352"/>
      <c r="AK657" s="352"/>
      <c r="AL657" s="352"/>
      <c r="AM657" s="352"/>
      <c r="AN657" s="352"/>
      <c r="AO657" s="350"/>
    </row>
    <row r="658" spans="1:41" x14ac:dyDescent="0.25">
      <c r="A658" s="350"/>
      <c r="B658" s="350"/>
      <c r="C658" s="350"/>
      <c r="D658" s="350"/>
      <c r="E658" s="351"/>
      <c r="F658" s="351"/>
      <c r="G658" s="350"/>
      <c r="H658" s="350"/>
      <c r="I658" s="351"/>
      <c r="J658" s="351"/>
      <c r="K658" s="351"/>
      <c r="L658" s="351"/>
      <c r="M658" s="350"/>
      <c r="N658" s="350"/>
      <c r="O658" s="350"/>
      <c r="P658" s="352"/>
      <c r="Q658" s="352"/>
      <c r="R658" s="352"/>
      <c r="S658" s="352"/>
      <c r="T658" s="352"/>
      <c r="U658" s="352"/>
      <c r="V658" s="352"/>
      <c r="W658" s="352"/>
      <c r="X658" s="352"/>
      <c r="Y658" s="352"/>
      <c r="Z658" s="352"/>
      <c r="AA658" s="352"/>
      <c r="AB658" s="352"/>
      <c r="AC658" s="352"/>
      <c r="AD658" s="352"/>
      <c r="AE658" s="352"/>
      <c r="AF658" s="352"/>
      <c r="AG658" s="352"/>
      <c r="AH658" s="352"/>
      <c r="AI658" s="352"/>
      <c r="AJ658" s="352"/>
      <c r="AK658" s="352"/>
      <c r="AL658" s="352"/>
      <c r="AM658" s="352"/>
      <c r="AN658" s="352"/>
      <c r="AO658" s="350"/>
    </row>
    <row r="659" spans="1:41" x14ac:dyDescent="0.25">
      <c r="A659" s="350"/>
      <c r="B659" s="350"/>
      <c r="C659" s="350"/>
      <c r="D659" s="350"/>
      <c r="E659" s="351"/>
      <c r="F659" s="351"/>
      <c r="G659" s="350"/>
      <c r="H659" s="350"/>
      <c r="I659" s="351"/>
      <c r="J659" s="351"/>
      <c r="K659" s="351"/>
      <c r="L659" s="351"/>
      <c r="M659" s="350"/>
      <c r="N659" s="350"/>
      <c r="O659" s="350"/>
      <c r="P659" s="352"/>
      <c r="Q659" s="352"/>
      <c r="R659" s="352"/>
      <c r="S659" s="352"/>
      <c r="T659" s="352"/>
      <c r="U659" s="352"/>
      <c r="V659" s="352"/>
      <c r="W659" s="352"/>
      <c r="X659" s="352"/>
      <c r="Y659" s="352"/>
      <c r="Z659" s="352"/>
      <c r="AA659" s="352"/>
      <c r="AB659" s="352"/>
      <c r="AC659" s="352"/>
      <c r="AD659" s="352"/>
      <c r="AE659" s="352"/>
      <c r="AF659" s="352"/>
      <c r="AG659" s="352"/>
      <c r="AH659" s="352"/>
      <c r="AI659" s="352"/>
      <c r="AJ659" s="352"/>
      <c r="AK659" s="352"/>
      <c r="AL659" s="352"/>
      <c r="AM659" s="352"/>
      <c r="AN659" s="352"/>
      <c r="AO659" s="350"/>
    </row>
    <row r="660" spans="1:41" x14ac:dyDescent="0.25">
      <c r="A660" s="350"/>
      <c r="B660" s="350"/>
      <c r="C660" s="350"/>
      <c r="D660" s="350"/>
      <c r="E660" s="351"/>
      <c r="F660" s="351"/>
      <c r="G660" s="350"/>
      <c r="H660" s="350"/>
      <c r="I660" s="351"/>
      <c r="J660" s="351"/>
      <c r="K660" s="351"/>
      <c r="L660" s="351"/>
      <c r="M660" s="350"/>
      <c r="N660" s="350"/>
      <c r="O660" s="350"/>
      <c r="P660" s="352"/>
      <c r="Q660" s="352"/>
      <c r="R660" s="352"/>
      <c r="S660" s="352"/>
      <c r="T660" s="352"/>
      <c r="U660" s="352"/>
      <c r="V660" s="352"/>
      <c r="W660" s="352"/>
      <c r="X660" s="352"/>
      <c r="Y660" s="352"/>
      <c r="Z660" s="352"/>
      <c r="AA660" s="352"/>
      <c r="AB660" s="352"/>
      <c r="AC660" s="352"/>
      <c r="AD660" s="352"/>
      <c r="AE660" s="352"/>
      <c r="AF660" s="352"/>
      <c r="AG660" s="352"/>
      <c r="AH660" s="352"/>
      <c r="AI660" s="352"/>
      <c r="AJ660" s="352"/>
      <c r="AK660" s="352"/>
      <c r="AL660" s="352"/>
      <c r="AM660" s="352"/>
      <c r="AN660" s="352"/>
      <c r="AO660" s="350"/>
    </row>
    <row r="661" spans="1:41" x14ac:dyDescent="0.25">
      <c r="A661" s="350"/>
      <c r="B661" s="350"/>
      <c r="C661" s="350"/>
      <c r="D661" s="350"/>
      <c r="E661" s="351"/>
      <c r="F661" s="351"/>
      <c r="G661" s="350"/>
      <c r="H661" s="350"/>
      <c r="I661" s="351"/>
      <c r="J661" s="351"/>
      <c r="K661" s="351"/>
      <c r="L661" s="351"/>
      <c r="M661" s="350"/>
      <c r="N661" s="350"/>
      <c r="O661" s="350"/>
      <c r="P661" s="352"/>
      <c r="Q661" s="352"/>
      <c r="R661" s="352"/>
      <c r="S661" s="352"/>
      <c r="T661" s="352"/>
      <c r="U661" s="352"/>
      <c r="V661" s="352"/>
      <c r="W661" s="352"/>
      <c r="X661" s="352"/>
      <c r="Y661" s="352"/>
      <c r="Z661" s="352"/>
      <c r="AA661" s="352"/>
      <c r="AB661" s="352"/>
      <c r="AC661" s="352"/>
      <c r="AD661" s="352"/>
      <c r="AE661" s="352"/>
      <c r="AF661" s="352"/>
      <c r="AG661" s="352"/>
      <c r="AH661" s="352"/>
      <c r="AI661" s="352"/>
      <c r="AJ661" s="352"/>
      <c r="AK661" s="352"/>
      <c r="AL661" s="352"/>
      <c r="AM661" s="352"/>
      <c r="AN661" s="352"/>
      <c r="AO661" s="350"/>
    </row>
    <row r="662" spans="1:41" x14ac:dyDescent="0.25">
      <c r="A662" s="350"/>
      <c r="B662" s="350"/>
      <c r="C662" s="350"/>
      <c r="D662" s="350"/>
      <c r="E662" s="351"/>
      <c r="F662" s="351"/>
      <c r="G662" s="350"/>
      <c r="H662" s="350"/>
      <c r="I662" s="351"/>
      <c r="J662" s="351"/>
      <c r="K662" s="351"/>
      <c r="L662" s="351"/>
      <c r="M662" s="350"/>
      <c r="N662" s="350"/>
      <c r="O662" s="350"/>
      <c r="P662" s="352"/>
      <c r="Q662" s="352"/>
      <c r="R662" s="352"/>
      <c r="S662" s="352"/>
      <c r="T662" s="352"/>
      <c r="U662" s="352"/>
      <c r="V662" s="352"/>
      <c r="W662" s="352"/>
      <c r="X662" s="352"/>
      <c r="Y662" s="352"/>
      <c r="Z662" s="352"/>
      <c r="AA662" s="352"/>
      <c r="AB662" s="352"/>
      <c r="AC662" s="352"/>
      <c r="AD662" s="352"/>
      <c r="AE662" s="352"/>
      <c r="AF662" s="352"/>
      <c r="AG662" s="352"/>
      <c r="AH662" s="352"/>
      <c r="AI662" s="352"/>
      <c r="AJ662" s="352"/>
      <c r="AK662" s="352"/>
      <c r="AL662" s="352"/>
      <c r="AM662" s="352"/>
      <c r="AN662" s="352"/>
      <c r="AO662" s="350"/>
    </row>
    <row r="663" spans="1:41" x14ac:dyDescent="0.25">
      <c r="A663" s="350"/>
      <c r="B663" s="350"/>
      <c r="C663" s="350"/>
      <c r="D663" s="350"/>
      <c r="E663" s="351"/>
      <c r="F663" s="351"/>
      <c r="G663" s="350"/>
      <c r="H663" s="350"/>
      <c r="I663" s="351"/>
      <c r="J663" s="351"/>
      <c r="K663" s="351"/>
      <c r="L663" s="351"/>
      <c r="M663" s="350"/>
      <c r="N663" s="350"/>
      <c r="O663" s="350"/>
      <c r="P663" s="352"/>
      <c r="Q663" s="352"/>
      <c r="R663" s="352"/>
      <c r="S663" s="352"/>
      <c r="T663" s="352"/>
      <c r="U663" s="352"/>
      <c r="V663" s="352"/>
      <c r="W663" s="352"/>
      <c r="X663" s="352"/>
      <c r="Y663" s="352"/>
      <c r="Z663" s="352"/>
      <c r="AA663" s="352"/>
      <c r="AB663" s="352"/>
      <c r="AC663" s="352"/>
      <c r="AD663" s="352"/>
      <c r="AE663" s="352"/>
      <c r="AF663" s="352"/>
      <c r="AG663" s="352"/>
      <c r="AH663" s="352"/>
      <c r="AI663" s="352"/>
      <c r="AJ663" s="352"/>
      <c r="AK663" s="352"/>
      <c r="AL663" s="352"/>
      <c r="AM663" s="352"/>
      <c r="AN663" s="352"/>
      <c r="AO663" s="350"/>
    </row>
    <row r="664" spans="1:41" x14ac:dyDescent="0.25">
      <c r="A664" s="350"/>
      <c r="B664" s="350"/>
      <c r="C664" s="350"/>
      <c r="D664" s="350"/>
      <c r="E664" s="351"/>
      <c r="F664" s="351"/>
      <c r="G664" s="350"/>
      <c r="H664" s="350"/>
      <c r="I664" s="351"/>
      <c r="J664" s="351"/>
      <c r="K664" s="351"/>
      <c r="L664" s="351"/>
      <c r="M664" s="350"/>
      <c r="N664" s="350"/>
      <c r="O664" s="350"/>
      <c r="P664" s="352"/>
      <c r="Q664" s="352"/>
      <c r="R664" s="352"/>
      <c r="S664" s="352"/>
      <c r="T664" s="352"/>
      <c r="U664" s="352"/>
      <c r="V664" s="352"/>
      <c r="W664" s="352"/>
      <c r="X664" s="352"/>
      <c r="Y664" s="352"/>
      <c r="Z664" s="352"/>
      <c r="AA664" s="352"/>
      <c r="AB664" s="352"/>
      <c r="AC664" s="352"/>
      <c r="AD664" s="352"/>
      <c r="AE664" s="352"/>
      <c r="AF664" s="352"/>
      <c r="AG664" s="352"/>
      <c r="AH664" s="352"/>
      <c r="AI664" s="352"/>
      <c r="AJ664" s="352"/>
      <c r="AK664" s="352"/>
      <c r="AL664" s="352"/>
      <c r="AM664" s="352"/>
      <c r="AN664" s="352"/>
      <c r="AO664" s="350"/>
    </row>
    <row r="665" spans="1:41" x14ac:dyDescent="0.25">
      <c r="A665" s="350"/>
      <c r="B665" s="350"/>
      <c r="C665" s="350"/>
      <c r="D665" s="350"/>
      <c r="E665" s="351"/>
      <c r="F665" s="351"/>
      <c r="G665" s="350"/>
      <c r="H665" s="350"/>
      <c r="I665" s="351"/>
      <c r="J665" s="351"/>
      <c r="K665" s="351"/>
      <c r="L665" s="351"/>
      <c r="M665" s="350"/>
      <c r="N665" s="350"/>
      <c r="O665" s="350"/>
      <c r="P665" s="352"/>
      <c r="Q665" s="352"/>
      <c r="R665" s="352"/>
      <c r="S665" s="352"/>
      <c r="T665" s="352"/>
      <c r="U665" s="352"/>
      <c r="V665" s="352"/>
      <c r="W665" s="352"/>
      <c r="X665" s="352"/>
      <c r="Y665" s="352"/>
      <c r="Z665" s="352"/>
      <c r="AA665" s="352"/>
      <c r="AB665" s="352"/>
      <c r="AC665" s="352"/>
      <c r="AD665" s="352"/>
      <c r="AE665" s="352"/>
      <c r="AF665" s="352"/>
      <c r="AG665" s="352"/>
      <c r="AH665" s="352"/>
      <c r="AI665" s="352"/>
      <c r="AJ665" s="352"/>
      <c r="AK665" s="352"/>
      <c r="AL665" s="352"/>
      <c r="AM665" s="352"/>
      <c r="AN665" s="352"/>
      <c r="AO665" s="350"/>
    </row>
    <row r="666" spans="1:41" x14ac:dyDescent="0.25">
      <c r="A666" s="350"/>
      <c r="B666" s="350"/>
      <c r="C666" s="350"/>
      <c r="D666" s="350"/>
      <c r="E666" s="351"/>
      <c r="F666" s="351"/>
      <c r="G666" s="350"/>
      <c r="H666" s="350"/>
      <c r="I666" s="351"/>
      <c r="J666" s="351"/>
      <c r="K666" s="351"/>
      <c r="L666" s="351"/>
      <c r="M666" s="350"/>
      <c r="N666" s="350"/>
      <c r="O666" s="350"/>
      <c r="P666" s="352"/>
      <c r="Q666" s="352"/>
      <c r="R666" s="352"/>
      <c r="S666" s="352"/>
      <c r="T666" s="352"/>
      <c r="U666" s="352"/>
      <c r="V666" s="352"/>
      <c r="W666" s="352"/>
      <c r="X666" s="352"/>
      <c r="Y666" s="352"/>
      <c r="Z666" s="352"/>
      <c r="AA666" s="352"/>
      <c r="AB666" s="352"/>
      <c r="AC666" s="352"/>
      <c r="AD666" s="352"/>
      <c r="AE666" s="352"/>
      <c r="AF666" s="352"/>
      <c r="AG666" s="352"/>
      <c r="AH666" s="352"/>
      <c r="AI666" s="352"/>
      <c r="AJ666" s="352"/>
      <c r="AK666" s="352"/>
      <c r="AL666" s="352"/>
      <c r="AM666" s="352"/>
      <c r="AN666" s="352"/>
      <c r="AO666" s="350"/>
    </row>
    <row r="667" spans="1:41" x14ac:dyDescent="0.25">
      <c r="A667" s="350"/>
      <c r="B667" s="350"/>
      <c r="C667" s="350"/>
      <c r="D667" s="350"/>
      <c r="E667" s="351"/>
      <c r="F667" s="351"/>
      <c r="G667" s="350"/>
      <c r="H667" s="350"/>
      <c r="I667" s="351"/>
      <c r="J667" s="351"/>
      <c r="K667" s="351"/>
      <c r="L667" s="351"/>
      <c r="M667" s="350"/>
      <c r="N667" s="350"/>
      <c r="O667" s="350"/>
      <c r="P667" s="352"/>
      <c r="Q667" s="352"/>
      <c r="R667" s="352"/>
      <c r="S667" s="352"/>
      <c r="T667" s="352"/>
      <c r="U667" s="352"/>
      <c r="V667" s="352"/>
      <c r="W667" s="352"/>
      <c r="X667" s="352"/>
      <c r="Y667" s="352"/>
      <c r="Z667" s="352"/>
      <c r="AA667" s="352"/>
      <c r="AB667" s="352"/>
      <c r="AC667" s="352"/>
      <c r="AD667" s="352"/>
      <c r="AE667" s="352"/>
      <c r="AF667" s="352"/>
      <c r="AG667" s="352"/>
      <c r="AH667" s="352"/>
      <c r="AI667" s="352"/>
      <c r="AJ667" s="352"/>
      <c r="AK667" s="352"/>
      <c r="AL667" s="352"/>
      <c r="AM667" s="352"/>
      <c r="AN667" s="352"/>
      <c r="AO667" s="350"/>
    </row>
    <row r="668" spans="1:41" x14ac:dyDescent="0.25">
      <c r="A668" s="350"/>
      <c r="B668" s="350"/>
      <c r="C668" s="350"/>
      <c r="D668" s="350"/>
      <c r="E668" s="351"/>
      <c r="F668" s="351"/>
      <c r="G668" s="350"/>
      <c r="H668" s="350"/>
      <c r="I668" s="351"/>
      <c r="J668" s="351"/>
      <c r="K668" s="351"/>
      <c r="L668" s="351"/>
      <c r="M668" s="350"/>
      <c r="N668" s="350"/>
      <c r="O668" s="350"/>
      <c r="P668" s="352"/>
      <c r="Q668" s="352"/>
      <c r="R668" s="352"/>
      <c r="S668" s="352"/>
      <c r="T668" s="352"/>
      <c r="U668" s="352"/>
      <c r="V668" s="352"/>
      <c r="W668" s="352"/>
      <c r="X668" s="352"/>
      <c r="Y668" s="352"/>
      <c r="Z668" s="352"/>
      <c r="AA668" s="352"/>
      <c r="AB668" s="352"/>
      <c r="AC668" s="352"/>
      <c r="AD668" s="352"/>
      <c r="AE668" s="352"/>
      <c r="AF668" s="352"/>
      <c r="AG668" s="352"/>
      <c r="AH668" s="352"/>
      <c r="AI668" s="352"/>
      <c r="AJ668" s="352"/>
      <c r="AK668" s="352"/>
      <c r="AL668" s="352"/>
      <c r="AM668" s="352"/>
      <c r="AN668" s="352"/>
      <c r="AO668" s="350"/>
    </row>
    <row r="669" spans="1:41" x14ac:dyDescent="0.25">
      <c r="A669" s="350"/>
      <c r="B669" s="350"/>
      <c r="C669" s="350"/>
      <c r="D669" s="350"/>
      <c r="E669" s="351"/>
      <c r="F669" s="351"/>
      <c r="G669" s="350"/>
      <c r="H669" s="350"/>
      <c r="I669" s="351"/>
      <c r="J669" s="351"/>
      <c r="K669" s="351"/>
      <c r="L669" s="351"/>
      <c r="M669" s="350"/>
      <c r="N669" s="350"/>
      <c r="O669" s="350"/>
      <c r="P669" s="352"/>
      <c r="Q669" s="352"/>
      <c r="R669" s="352"/>
      <c r="S669" s="352"/>
      <c r="T669" s="352"/>
      <c r="U669" s="352"/>
      <c r="V669" s="352"/>
      <c r="W669" s="352"/>
      <c r="X669" s="352"/>
      <c r="Y669" s="352"/>
      <c r="Z669" s="352"/>
      <c r="AA669" s="352"/>
      <c r="AB669" s="352"/>
      <c r="AC669" s="352"/>
      <c r="AD669" s="352"/>
      <c r="AE669" s="352"/>
      <c r="AF669" s="352"/>
      <c r="AG669" s="352"/>
      <c r="AH669" s="352"/>
      <c r="AI669" s="352"/>
      <c r="AJ669" s="352"/>
      <c r="AK669" s="352"/>
      <c r="AL669" s="352"/>
      <c r="AM669" s="352"/>
      <c r="AN669" s="352"/>
      <c r="AO669" s="350"/>
    </row>
    <row r="670" spans="1:41" x14ac:dyDescent="0.25">
      <c r="A670" s="350"/>
      <c r="B670" s="350"/>
      <c r="C670" s="350"/>
      <c r="D670" s="350"/>
      <c r="E670" s="351"/>
      <c r="F670" s="351"/>
      <c r="G670" s="350"/>
      <c r="H670" s="350"/>
      <c r="I670" s="351"/>
      <c r="J670" s="351"/>
      <c r="K670" s="351"/>
      <c r="L670" s="351"/>
      <c r="M670" s="350"/>
      <c r="N670" s="350"/>
      <c r="O670" s="350"/>
      <c r="P670" s="352"/>
      <c r="Q670" s="352"/>
      <c r="R670" s="352"/>
      <c r="S670" s="352"/>
      <c r="T670" s="352"/>
      <c r="U670" s="352"/>
      <c r="V670" s="352"/>
      <c r="W670" s="352"/>
      <c r="X670" s="352"/>
      <c r="Y670" s="352"/>
      <c r="Z670" s="352"/>
      <c r="AA670" s="352"/>
      <c r="AB670" s="352"/>
      <c r="AC670" s="352"/>
      <c r="AD670" s="352"/>
      <c r="AE670" s="352"/>
      <c r="AF670" s="352"/>
      <c r="AG670" s="352"/>
      <c r="AH670" s="352"/>
      <c r="AI670" s="352"/>
      <c r="AJ670" s="352"/>
      <c r="AK670" s="352"/>
      <c r="AL670" s="352"/>
      <c r="AM670" s="352"/>
      <c r="AN670" s="352"/>
      <c r="AO670" s="350"/>
    </row>
    <row r="671" spans="1:41" x14ac:dyDescent="0.25">
      <c r="A671" s="350"/>
      <c r="B671" s="350"/>
      <c r="C671" s="350"/>
      <c r="D671" s="350"/>
      <c r="E671" s="351"/>
      <c r="F671" s="351"/>
      <c r="G671" s="350"/>
      <c r="H671" s="350"/>
      <c r="I671" s="351"/>
      <c r="J671" s="351"/>
      <c r="K671" s="351"/>
      <c r="L671" s="351"/>
      <c r="M671" s="350"/>
      <c r="N671" s="350"/>
      <c r="O671" s="350"/>
      <c r="P671" s="352"/>
      <c r="Q671" s="352"/>
      <c r="R671" s="352"/>
      <c r="S671" s="352"/>
      <c r="T671" s="352"/>
      <c r="U671" s="352"/>
      <c r="V671" s="352"/>
      <c r="W671" s="352"/>
      <c r="X671" s="352"/>
      <c r="Y671" s="352"/>
      <c r="Z671" s="352"/>
      <c r="AA671" s="352"/>
      <c r="AB671" s="352"/>
      <c r="AC671" s="352"/>
      <c r="AD671" s="352"/>
      <c r="AE671" s="352"/>
      <c r="AF671" s="352"/>
      <c r="AG671" s="352"/>
      <c r="AH671" s="352"/>
      <c r="AI671" s="352"/>
      <c r="AJ671" s="352"/>
      <c r="AK671" s="352"/>
      <c r="AL671" s="352"/>
      <c r="AM671" s="352"/>
      <c r="AN671" s="352"/>
      <c r="AO671" s="350"/>
    </row>
    <row r="672" spans="1:41" x14ac:dyDescent="0.25">
      <c r="A672" s="350"/>
      <c r="B672" s="350"/>
      <c r="C672" s="350"/>
      <c r="D672" s="350"/>
      <c r="E672" s="351"/>
      <c r="F672" s="351"/>
      <c r="G672" s="350"/>
      <c r="H672" s="350"/>
      <c r="I672" s="351"/>
      <c r="J672" s="351"/>
      <c r="K672" s="351"/>
      <c r="L672" s="351"/>
      <c r="M672" s="350"/>
      <c r="N672" s="350"/>
      <c r="O672" s="350"/>
      <c r="P672" s="352"/>
      <c r="Q672" s="352"/>
      <c r="R672" s="352"/>
      <c r="S672" s="352"/>
      <c r="T672" s="352"/>
      <c r="U672" s="352"/>
      <c r="V672" s="352"/>
      <c r="W672" s="352"/>
      <c r="X672" s="352"/>
      <c r="Y672" s="352"/>
      <c r="Z672" s="352"/>
      <c r="AA672" s="352"/>
      <c r="AB672" s="352"/>
      <c r="AC672" s="352"/>
      <c r="AD672" s="352"/>
      <c r="AE672" s="352"/>
      <c r="AF672" s="352"/>
      <c r="AG672" s="352"/>
      <c r="AH672" s="352"/>
      <c r="AI672" s="352"/>
      <c r="AJ672" s="352"/>
      <c r="AK672" s="352"/>
      <c r="AL672" s="352"/>
      <c r="AM672" s="352"/>
      <c r="AN672" s="352"/>
      <c r="AO672" s="350"/>
    </row>
    <row r="673" spans="1:41" x14ac:dyDescent="0.25">
      <c r="A673" s="350"/>
      <c r="B673" s="350"/>
      <c r="C673" s="350"/>
      <c r="D673" s="350"/>
      <c r="E673" s="351"/>
      <c r="F673" s="351"/>
      <c r="G673" s="350"/>
      <c r="H673" s="350"/>
      <c r="I673" s="351"/>
      <c r="J673" s="351"/>
      <c r="K673" s="351"/>
      <c r="L673" s="351"/>
      <c r="M673" s="350"/>
      <c r="N673" s="350"/>
      <c r="O673" s="350"/>
      <c r="P673" s="352"/>
      <c r="Q673" s="352"/>
      <c r="R673" s="352"/>
      <c r="S673" s="352"/>
      <c r="T673" s="352"/>
      <c r="U673" s="352"/>
      <c r="V673" s="352"/>
      <c r="W673" s="352"/>
      <c r="X673" s="352"/>
      <c r="Y673" s="352"/>
      <c r="Z673" s="352"/>
      <c r="AA673" s="352"/>
      <c r="AB673" s="352"/>
      <c r="AC673" s="352"/>
      <c r="AD673" s="352"/>
      <c r="AE673" s="352"/>
      <c r="AF673" s="352"/>
      <c r="AG673" s="352"/>
      <c r="AH673" s="352"/>
      <c r="AI673" s="352"/>
      <c r="AJ673" s="352"/>
      <c r="AK673" s="352"/>
      <c r="AL673" s="352"/>
      <c r="AM673" s="352"/>
      <c r="AN673" s="352"/>
      <c r="AO673" s="350"/>
    </row>
    <row r="674" spans="1:41" x14ac:dyDescent="0.25">
      <c r="A674" s="350"/>
      <c r="B674" s="350"/>
      <c r="C674" s="350"/>
      <c r="D674" s="350"/>
      <c r="E674" s="351"/>
      <c r="F674" s="351"/>
      <c r="G674" s="350"/>
      <c r="H674" s="350"/>
      <c r="I674" s="351"/>
      <c r="J674" s="351"/>
      <c r="K674" s="351"/>
      <c r="L674" s="351"/>
      <c r="M674" s="350"/>
      <c r="N674" s="350"/>
      <c r="O674" s="350"/>
      <c r="P674" s="352"/>
      <c r="Q674" s="352"/>
      <c r="R674" s="352"/>
      <c r="S674" s="352"/>
      <c r="T674" s="352"/>
      <c r="U674" s="352"/>
      <c r="V674" s="352"/>
      <c r="W674" s="352"/>
      <c r="X674" s="352"/>
      <c r="Y674" s="352"/>
      <c r="Z674" s="352"/>
      <c r="AA674" s="352"/>
      <c r="AB674" s="352"/>
      <c r="AC674" s="352"/>
      <c r="AD674" s="352"/>
      <c r="AE674" s="352"/>
      <c r="AF674" s="352"/>
      <c r="AG674" s="352"/>
      <c r="AH674" s="352"/>
      <c r="AI674" s="352"/>
      <c r="AJ674" s="352"/>
      <c r="AK674" s="352"/>
      <c r="AL674" s="352"/>
      <c r="AM674" s="352"/>
      <c r="AN674" s="352"/>
      <c r="AO674" s="350"/>
    </row>
    <row r="675" spans="1:41" x14ac:dyDescent="0.25">
      <c r="A675" s="350"/>
      <c r="B675" s="350"/>
      <c r="C675" s="350"/>
      <c r="D675" s="350"/>
      <c r="E675" s="351"/>
      <c r="F675" s="351"/>
      <c r="G675" s="350"/>
      <c r="H675" s="350"/>
      <c r="I675" s="351"/>
      <c r="J675" s="351"/>
      <c r="K675" s="351"/>
      <c r="L675" s="351"/>
      <c r="M675" s="350"/>
      <c r="N675" s="350"/>
      <c r="O675" s="350"/>
      <c r="P675" s="352"/>
      <c r="Q675" s="352"/>
      <c r="R675" s="352"/>
      <c r="S675" s="352"/>
      <c r="T675" s="352"/>
      <c r="U675" s="352"/>
      <c r="V675" s="352"/>
      <c r="W675" s="352"/>
      <c r="X675" s="352"/>
      <c r="Y675" s="352"/>
      <c r="Z675" s="352"/>
      <c r="AA675" s="352"/>
      <c r="AB675" s="352"/>
      <c r="AC675" s="352"/>
      <c r="AD675" s="352"/>
      <c r="AE675" s="352"/>
      <c r="AF675" s="352"/>
      <c r="AG675" s="352"/>
      <c r="AH675" s="352"/>
      <c r="AI675" s="352"/>
      <c r="AJ675" s="352"/>
      <c r="AK675" s="352"/>
      <c r="AL675" s="352"/>
      <c r="AM675" s="352"/>
      <c r="AN675" s="352"/>
      <c r="AO675" s="350"/>
    </row>
    <row r="676" spans="1:41" x14ac:dyDescent="0.25">
      <c r="A676" s="350"/>
      <c r="B676" s="350"/>
      <c r="C676" s="350"/>
      <c r="D676" s="350"/>
      <c r="E676" s="351"/>
      <c r="F676" s="351"/>
      <c r="G676" s="350"/>
      <c r="H676" s="350"/>
      <c r="I676" s="351"/>
      <c r="J676" s="351"/>
      <c r="K676" s="351"/>
      <c r="L676" s="351"/>
      <c r="M676" s="350"/>
      <c r="N676" s="350"/>
      <c r="O676" s="350"/>
      <c r="P676" s="352"/>
      <c r="Q676" s="352"/>
      <c r="R676" s="352"/>
      <c r="S676" s="352"/>
      <c r="T676" s="352"/>
      <c r="U676" s="352"/>
      <c r="V676" s="352"/>
      <c r="W676" s="352"/>
      <c r="X676" s="352"/>
      <c r="Y676" s="352"/>
      <c r="Z676" s="352"/>
      <c r="AA676" s="352"/>
      <c r="AB676" s="352"/>
      <c r="AC676" s="352"/>
      <c r="AD676" s="352"/>
      <c r="AE676" s="352"/>
      <c r="AF676" s="352"/>
      <c r="AG676" s="352"/>
      <c r="AH676" s="352"/>
      <c r="AI676" s="352"/>
      <c r="AJ676" s="352"/>
      <c r="AK676" s="352"/>
      <c r="AL676" s="352"/>
      <c r="AM676" s="352"/>
      <c r="AN676" s="352"/>
      <c r="AO676" s="350"/>
    </row>
    <row r="677" spans="1:41" x14ac:dyDescent="0.25">
      <c r="A677" s="350"/>
      <c r="B677" s="350"/>
      <c r="C677" s="350"/>
      <c r="D677" s="350"/>
      <c r="E677" s="351"/>
      <c r="F677" s="351"/>
      <c r="G677" s="350"/>
      <c r="H677" s="350"/>
      <c r="I677" s="351"/>
      <c r="J677" s="351"/>
      <c r="K677" s="351"/>
      <c r="L677" s="351"/>
      <c r="M677" s="350"/>
      <c r="N677" s="350"/>
      <c r="O677" s="350"/>
      <c r="P677" s="352"/>
      <c r="Q677" s="352"/>
      <c r="R677" s="352"/>
      <c r="S677" s="352"/>
      <c r="T677" s="352"/>
      <c r="U677" s="352"/>
      <c r="V677" s="352"/>
      <c r="W677" s="352"/>
      <c r="X677" s="352"/>
      <c r="Y677" s="352"/>
      <c r="Z677" s="352"/>
      <c r="AA677" s="352"/>
      <c r="AB677" s="352"/>
      <c r="AC677" s="352"/>
      <c r="AD677" s="352"/>
      <c r="AE677" s="352"/>
      <c r="AF677" s="352"/>
      <c r="AG677" s="352"/>
      <c r="AH677" s="352"/>
      <c r="AI677" s="352"/>
      <c r="AJ677" s="352"/>
      <c r="AK677" s="352"/>
      <c r="AL677" s="352"/>
      <c r="AM677" s="352"/>
      <c r="AN677" s="352"/>
      <c r="AO677" s="350"/>
    </row>
    <row r="678" spans="1:41" x14ac:dyDescent="0.25">
      <c r="A678" s="350"/>
      <c r="B678" s="350"/>
      <c r="C678" s="350"/>
      <c r="D678" s="350"/>
      <c r="E678" s="351"/>
      <c r="F678" s="351"/>
      <c r="G678" s="350"/>
      <c r="H678" s="350"/>
      <c r="I678" s="351"/>
      <c r="J678" s="351"/>
      <c r="K678" s="351"/>
      <c r="L678" s="351"/>
      <c r="M678" s="350"/>
      <c r="N678" s="350"/>
      <c r="O678" s="350"/>
      <c r="P678" s="352"/>
      <c r="Q678" s="352"/>
      <c r="R678" s="352"/>
      <c r="S678" s="352"/>
      <c r="T678" s="352"/>
      <c r="U678" s="352"/>
      <c r="V678" s="352"/>
      <c r="W678" s="352"/>
      <c r="X678" s="352"/>
      <c r="Y678" s="352"/>
      <c r="Z678" s="352"/>
      <c r="AA678" s="352"/>
      <c r="AB678" s="352"/>
      <c r="AC678" s="352"/>
      <c r="AD678" s="352"/>
      <c r="AE678" s="352"/>
      <c r="AF678" s="352"/>
      <c r="AG678" s="352"/>
      <c r="AH678" s="352"/>
      <c r="AI678" s="352"/>
      <c r="AJ678" s="352"/>
      <c r="AK678" s="352"/>
      <c r="AL678" s="352"/>
      <c r="AM678" s="352"/>
      <c r="AN678" s="352"/>
      <c r="AO678" s="350"/>
    </row>
    <row r="679" spans="1:41" x14ac:dyDescent="0.25">
      <c r="A679" s="350"/>
      <c r="B679" s="350"/>
      <c r="C679" s="350"/>
      <c r="D679" s="350"/>
      <c r="E679" s="351"/>
      <c r="F679" s="351"/>
      <c r="G679" s="350"/>
      <c r="H679" s="350"/>
      <c r="I679" s="351"/>
      <c r="J679" s="351"/>
      <c r="K679" s="351"/>
      <c r="L679" s="351"/>
      <c r="M679" s="350"/>
      <c r="N679" s="350"/>
      <c r="O679" s="350"/>
      <c r="P679" s="352"/>
      <c r="Q679" s="352"/>
      <c r="R679" s="352"/>
      <c r="S679" s="352"/>
      <c r="T679" s="352"/>
      <c r="U679" s="352"/>
      <c r="V679" s="352"/>
      <c r="W679" s="352"/>
      <c r="X679" s="352"/>
      <c r="Y679" s="352"/>
      <c r="Z679" s="352"/>
      <c r="AA679" s="352"/>
      <c r="AB679" s="352"/>
      <c r="AC679" s="352"/>
      <c r="AD679" s="352"/>
      <c r="AE679" s="352"/>
      <c r="AF679" s="352"/>
      <c r="AG679" s="352"/>
      <c r="AH679" s="352"/>
      <c r="AI679" s="352"/>
      <c r="AJ679" s="352"/>
      <c r="AK679" s="352"/>
      <c r="AL679" s="352"/>
      <c r="AM679" s="352"/>
      <c r="AN679" s="352"/>
      <c r="AO679" s="350"/>
    </row>
    <row r="680" spans="1:41" x14ac:dyDescent="0.25">
      <c r="A680" s="350"/>
      <c r="B680" s="350"/>
      <c r="C680" s="350"/>
      <c r="D680" s="350"/>
      <c r="E680" s="351"/>
      <c r="F680" s="351"/>
      <c r="G680" s="350"/>
      <c r="H680" s="350"/>
      <c r="I680" s="351"/>
      <c r="J680" s="351"/>
      <c r="K680" s="351"/>
      <c r="L680" s="351"/>
      <c r="M680" s="350"/>
      <c r="N680" s="350"/>
      <c r="O680" s="350"/>
      <c r="P680" s="352"/>
      <c r="Q680" s="352"/>
      <c r="R680" s="352"/>
      <c r="S680" s="352"/>
      <c r="T680" s="352"/>
      <c r="U680" s="352"/>
      <c r="V680" s="352"/>
      <c r="W680" s="352"/>
      <c r="X680" s="352"/>
      <c r="Y680" s="352"/>
      <c r="Z680" s="352"/>
      <c r="AA680" s="352"/>
      <c r="AB680" s="352"/>
      <c r="AC680" s="352"/>
      <c r="AD680" s="352"/>
      <c r="AE680" s="352"/>
      <c r="AF680" s="352"/>
      <c r="AG680" s="352"/>
      <c r="AH680" s="352"/>
      <c r="AI680" s="352"/>
      <c r="AJ680" s="352"/>
      <c r="AK680" s="352"/>
      <c r="AL680" s="352"/>
      <c r="AM680" s="352"/>
      <c r="AN680" s="352"/>
      <c r="AO680" s="350"/>
    </row>
    <row r="681" spans="1:41" x14ac:dyDescent="0.25">
      <c r="A681" s="350"/>
      <c r="B681" s="350"/>
      <c r="C681" s="350"/>
      <c r="D681" s="350"/>
      <c r="E681" s="351"/>
      <c r="F681" s="351"/>
      <c r="G681" s="350"/>
      <c r="H681" s="350"/>
      <c r="I681" s="351"/>
      <c r="J681" s="351"/>
      <c r="K681" s="351"/>
      <c r="L681" s="351"/>
      <c r="M681" s="350"/>
      <c r="N681" s="350"/>
      <c r="O681" s="350"/>
      <c r="P681" s="352"/>
      <c r="Q681" s="352"/>
      <c r="R681" s="352"/>
      <c r="S681" s="352"/>
      <c r="T681" s="352"/>
      <c r="U681" s="352"/>
      <c r="V681" s="352"/>
      <c r="W681" s="352"/>
      <c r="X681" s="352"/>
      <c r="Y681" s="352"/>
      <c r="Z681" s="352"/>
      <c r="AA681" s="352"/>
      <c r="AB681" s="352"/>
      <c r="AC681" s="352"/>
      <c r="AD681" s="352"/>
      <c r="AE681" s="352"/>
      <c r="AF681" s="352"/>
      <c r="AG681" s="352"/>
      <c r="AH681" s="352"/>
      <c r="AI681" s="352"/>
      <c r="AJ681" s="352"/>
      <c r="AK681" s="352"/>
      <c r="AL681" s="352"/>
      <c r="AM681" s="352"/>
      <c r="AN681" s="352"/>
      <c r="AO681" s="350"/>
    </row>
    <row r="682" spans="1:41" x14ac:dyDescent="0.25">
      <c r="A682" s="350"/>
      <c r="B682" s="350"/>
      <c r="C682" s="350"/>
      <c r="D682" s="350"/>
      <c r="E682" s="351"/>
      <c r="F682" s="351"/>
      <c r="G682" s="350"/>
      <c r="H682" s="350"/>
      <c r="I682" s="351"/>
      <c r="J682" s="351"/>
      <c r="K682" s="351"/>
      <c r="L682" s="351"/>
      <c r="M682" s="350"/>
      <c r="N682" s="350"/>
      <c r="O682" s="350"/>
      <c r="P682" s="352"/>
      <c r="Q682" s="352"/>
      <c r="R682" s="352"/>
      <c r="S682" s="352"/>
      <c r="T682" s="352"/>
      <c r="U682" s="352"/>
      <c r="V682" s="352"/>
      <c r="W682" s="352"/>
      <c r="X682" s="352"/>
      <c r="Y682" s="352"/>
      <c r="Z682" s="352"/>
      <c r="AA682" s="352"/>
      <c r="AB682" s="352"/>
      <c r="AC682" s="352"/>
      <c r="AD682" s="352"/>
      <c r="AE682" s="352"/>
      <c r="AF682" s="352"/>
      <c r="AG682" s="352"/>
      <c r="AH682" s="352"/>
      <c r="AI682" s="352"/>
      <c r="AJ682" s="352"/>
      <c r="AK682" s="352"/>
      <c r="AL682" s="352"/>
      <c r="AM682" s="352"/>
      <c r="AN682" s="352"/>
      <c r="AO682" s="350"/>
    </row>
    <row r="683" spans="1:41" x14ac:dyDescent="0.25">
      <c r="A683" s="350"/>
      <c r="B683" s="350"/>
      <c r="C683" s="350"/>
      <c r="D683" s="350"/>
      <c r="E683" s="351"/>
      <c r="F683" s="351"/>
      <c r="G683" s="350"/>
      <c r="H683" s="350"/>
      <c r="I683" s="351"/>
      <c r="J683" s="351"/>
      <c r="K683" s="351"/>
      <c r="L683" s="351"/>
      <c r="M683" s="350"/>
      <c r="N683" s="350"/>
      <c r="O683" s="350"/>
      <c r="P683" s="352"/>
      <c r="Q683" s="352"/>
      <c r="R683" s="352"/>
      <c r="S683" s="352"/>
      <c r="T683" s="352"/>
      <c r="U683" s="352"/>
      <c r="V683" s="352"/>
      <c r="W683" s="352"/>
      <c r="X683" s="352"/>
      <c r="Y683" s="352"/>
      <c r="Z683" s="352"/>
      <c r="AA683" s="352"/>
      <c r="AB683" s="352"/>
      <c r="AC683" s="352"/>
      <c r="AD683" s="352"/>
      <c r="AE683" s="352"/>
      <c r="AF683" s="352"/>
      <c r="AG683" s="352"/>
      <c r="AH683" s="352"/>
      <c r="AI683" s="352"/>
      <c r="AJ683" s="352"/>
      <c r="AK683" s="352"/>
      <c r="AL683" s="352"/>
      <c r="AM683" s="352"/>
      <c r="AN683" s="352"/>
      <c r="AO683" s="350"/>
    </row>
    <row r="684" spans="1:41" x14ac:dyDescent="0.25">
      <c r="A684" s="350"/>
      <c r="B684" s="350"/>
      <c r="C684" s="350"/>
      <c r="D684" s="350"/>
      <c r="E684" s="351"/>
      <c r="F684" s="351"/>
      <c r="G684" s="350"/>
      <c r="H684" s="350"/>
      <c r="I684" s="351"/>
      <c r="J684" s="351"/>
      <c r="K684" s="351"/>
      <c r="L684" s="351"/>
      <c r="M684" s="350"/>
      <c r="N684" s="350"/>
      <c r="O684" s="350"/>
      <c r="P684" s="352"/>
      <c r="Q684" s="352"/>
      <c r="R684" s="352"/>
      <c r="S684" s="352"/>
      <c r="T684" s="352"/>
      <c r="U684" s="352"/>
      <c r="V684" s="352"/>
      <c r="W684" s="352"/>
      <c r="X684" s="352"/>
      <c r="Y684" s="352"/>
      <c r="Z684" s="352"/>
      <c r="AA684" s="352"/>
      <c r="AB684" s="352"/>
      <c r="AC684" s="352"/>
      <c r="AD684" s="352"/>
      <c r="AE684" s="352"/>
      <c r="AF684" s="352"/>
      <c r="AG684" s="352"/>
      <c r="AH684" s="352"/>
      <c r="AI684" s="352"/>
      <c r="AJ684" s="352"/>
      <c r="AK684" s="352"/>
      <c r="AL684" s="352"/>
      <c r="AM684" s="352"/>
      <c r="AN684" s="352"/>
      <c r="AO684" s="350"/>
    </row>
    <row r="685" spans="1:41" x14ac:dyDescent="0.25">
      <c r="A685" s="350"/>
      <c r="B685" s="350"/>
      <c r="C685" s="350"/>
      <c r="D685" s="350"/>
      <c r="E685" s="351"/>
      <c r="F685" s="351"/>
      <c r="G685" s="350"/>
      <c r="H685" s="350"/>
      <c r="I685" s="351"/>
      <c r="J685" s="351"/>
      <c r="K685" s="351"/>
      <c r="L685" s="351"/>
      <c r="M685" s="350"/>
      <c r="N685" s="350"/>
      <c r="O685" s="350"/>
      <c r="P685" s="352"/>
      <c r="Q685" s="352"/>
      <c r="R685" s="352"/>
      <c r="S685" s="352"/>
      <c r="T685" s="352"/>
      <c r="U685" s="352"/>
      <c r="V685" s="352"/>
      <c r="W685" s="352"/>
      <c r="X685" s="352"/>
      <c r="Y685" s="352"/>
      <c r="Z685" s="352"/>
      <c r="AA685" s="352"/>
      <c r="AB685" s="352"/>
      <c r="AC685" s="352"/>
      <c r="AD685" s="352"/>
      <c r="AE685" s="352"/>
      <c r="AF685" s="352"/>
      <c r="AG685" s="352"/>
      <c r="AH685" s="352"/>
      <c r="AI685" s="352"/>
      <c r="AJ685" s="352"/>
      <c r="AK685" s="352"/>
      <c r="AL685" s="352"/>
      <c r="AM685" s="352"/>
      <c r="AN685" s="352"/>
      <c r="AO685" s="350"/>
    </row>
    <row r="686" spans="1:41" x14ac:dyDescent="0.25">
      <c r="A686" s="350"/>
      <c r="B686" s="350"/>
      <c r="C686" s="350"/>
      <c r="D686" s="350"/>
      <c r="E686" s="351"/>
      <c r="F686" s="351"/>
      <c r="G686" s="350"/>
      <c r="H686" s="350"/>
      <c r="I686" s="351"/>
      <c r="J686" s="351"/>
      <c r="K686" s="351"/>
      <c r="L686" s="351"/>
      <c r="M686" s="350"/>
      <c r="N686" s="350"/>
      <c r="O686" s="350"/>
      <c r="P686" s="352"/>
      <c r="Q686" s="352"/>
      <c r="R686" s="352"/>
      <c r="S686" s="352"/>
      <c r="T686" s="352"/>
      <c r="U686" s="352"/>
      <c r="V686" s="352"/>
      <c r="W686" s="352"/>
      <c r="X686" s="352"/>
      <c r="Y686" s="352"/>
      <c r="Z686" s="352"/>
      <c r="AA686" s="352"/>
      <c r="AB686" s="352"/>
      <c r="AC686" s="352"/>
      <c r="AD686" s="352"/>
      <c r="AE686" s="352"/>
      <c r="AF686" s="352"/>
      <c r="AG686" s="352"/>
      <c r="AH686" s="352"/>
      <c r="AI686" s="352"/>
      <c r="AJ686" s="352"/>
      <c r="AK686" s="352"/>
      <c r="AL686" s="352"/>
      <c r="AM686" s="352"/>
      <c r="AN686" s="352"/>
      <c r="AO686" s="350"/>
    </row>
    <row r="687" spans="1:41" x14ac:dyDescent="0.25">
      <c r="A687" s="350"/>
      <c r="B687" s="350"/>
      <c r="C687" s="350"/>
      <c r="D687" s="350"/>
      <c r="E687" s="351"/>
      <c r="F687" s="351"/>
      <c r="G687" s="350"/>
      <c r="H687" s="350"/>
      <c r="I687" s="351"/>
      <c r="J687" s="351"/>
      <c r="K687" s="351"/>
      <c r="L687" s="351"/>
      <c r="M687" s="350"/>
      <c r="N687" s="350"/>
      <c r="O687" s="350"/>
      <c r="P687" s="352"/>
      <c r="Q687" s="352"/>
      <c r="R687" s="352"/>
      <c r="S687" s="352"/>
      <c r="T687" s="352"/>
      <c r="U687" s="352"/>
      <c r="V687" s="352"/>
      <c r="W687" s="352"/>
      <c r="X687" s="352"/>
      <c r="Y687" s="352"/>
      <c r="Z687" s="352"/>
      <c r="AA687" s="352"/>
      <c r="AB687" s="352"/>
      <c r="AC687" s="352"/>
      <c r="AD687" s="352"/>
      <c r="AE687" s="352"/>
      <c r="AF687" s="352"/>
      <c r="AG687" s="352"/>
      <c r="AH687" s="352"/>
      <c r="AI687" s="352"/>
      <c r="AJ687" s="352"/>
      <c r="AK687" s="352"/>
      <c r="AL687" s="352"/>
      <c r="AM687" s="352"/>
      <c r="AN687" s="352"/>
      <c r="AO687" s="350"/>
    </row>
    <row r="688" spans="1:41" x14ac:dyDescent="0.25">
      <c r="A688" s="350"/>
      <c r="B688" s="350"/>
      <c r="C688" s="350"/>
      <c r="D688" s="350"/>
      <c r="E688" s="351"/>
      <c r="F688" s="351"/>
      <c r="G688" s="350"/>
      <c r="H688" s="350"/>
      <c r="I688" s="351"/>
      <c r="J688" s="351"/>
      <c r="K688" s="351"/>
      <c r="L688" s="351"/>
      <c r="M688" s="350"/>
      <c r="N688" s="350"/>
      <c r="O688" s="350"/>
      <c r="P688" s="352"/>
      <c r="Q688" s="352"/>
      <c r="R688" s="352"/>
      <c r="S688" s="352"/>
      <c r="T688" s="352"/>
      <c r="U688" s="352"/>
      <c r="V688" s="352"/>
      <c r="W688" s="352"/>
      <c r="X688" s="352"/>
      <c r="Y688" s="352"/>
      <c r="Z688" s="352"/>
      <c r="AA688" s="352"/>
      <c r="AB688" s="352"/>
      <c r="AC688" s="352"/>
      <c r="AD688" s="352"/>
      <c r="AE688" s="352"/>
      <c r="AF688" s="352"/>
      <c r="AG688" s="352"/>
      <c r="AH688" s="352"/>
      <c r="AI688" s="352"/>
      <c r="AJ688" s="352"/>
      <c r="AK688" s="352"/>
      <c r="AL688" s="352"/>
      <c r="AM688" s="352"/>
      <c r="AN688" s="352"/>
      <c r="AO688" s="350"/>
    </row>
    <row r="689" spans="1:41" x14ac:dyDescent="0.25">
      <c r="A689" s="350"/>
      <c r="B689" s="350"/>
      <c r="C689" s="350"/>
      <c r="D689" s="350"/>
      <c r="E689" s="351"/>
      <c r="F689" s="351"/>
      <c r="G689" s="350"/>
      <c r="H689" s="350"/>
      <c r="I689" s="351"/>
      <c r="J689" s="351"/>
      <c r="K689" s="351"/>
      <c r="L689" s="351"/>
      <c r="M689" s="350"/>
      <c r="N689" s="350"/>
      <c r="O689" s="350"/>
      <c r="P689" s="352"/>
      <c r="Q689" s="352"/>
      <c r="R689" s="352"/>
      <c r="S689" s="352"/>
      <c r="T689" s="352"/>
      <c r="U689" s="352"/>
      <c r="V689" s="352"/>
      <c r="W689" s="352"/>
      <c r="X689" s="352"/>
      <c r="Y689" s="352"/>
      <c r="Z689" s="352"/>
      <c r="AA689" s="352"/>
      <c r="AB689" s="352"/>
      <c r="AC689" s="352"/>
      <c r="AD689" s="352"/>
      <c r="AE689" s="352"/>
      <c r="AF689" s="352"/>
      <c r="AG689" s="352"/>
      <c r="AH689" s="352"/>
      <c r="AI689" s="352"/>
      <c r="AJ689" s="352"/>
      <c r="AK689" s="352"/>
      <c r="AL689" s="352"/>
      <c r="AM689" s="352"/>
      <c r="AN689" s="352"/>
      <c r="AO689" s="350"/>
    </row>
    <row r="690" spans="1:41" x14ac:dyDescent="0.25">
      <c r="A690" s="350"/>
      <c r="B690" s="350"/>
      <c r="C690" s="350"/>
      <c r="D690" s="350"/>
      <c r="E690" s="351"/>
      <c r="F690" s="351"/>
      <c r="G690" s="350"/>
      <c r="H690" s="350"/>
      <c r="I690" s="351"/>
      <c r="J690" s="351"/>
      <c r="K690" s="351"/>
      <c r="L690" s="351"/>
      <c r="M690" s="350"/>
      <c r="N690" s="350"/>
      <c r="O690" s="350"/>
      <c r="P690" s="352"/>
      <c r="Q690" s="352"/>
      <c r="R690" s="352"/>
      <c r="S690" s="352"/>
      <c r="T690" s="352"/>
      <c r="U690" s="352"/>
      <c r="V690" s="352"/>
      <c r="W690" s="352"/>
      <c r="X690" s="352"/>
      <c r="Y690" s="352"/>
      <c r="Z690" s="352"/>
      <c r="AA690" s="352"/>
      <c r="AB690" s="352"/>
      <c r="AC690" s="352"/>
      <c r="AD690" s="352"/>
      <c r="AE690" s="352"/>
      <c r="AF690" s="352"/>
      <c r="AG690" s="352"/>
      <c r="AH690" s="352"/>
      <c r="AI690" s="352"/>
      <c r="AJ690" s="352"/>
      <c r="AK690" s="352"/>
      <c r="AL690" s="352"/>
      <c r="AM690" s="352"/>
      <c r="AN690" s="352"/>
      <c r="AO690" s="350"/>
    </row>
    <row r="691" spans="1:41" x14ac:dyDescent="0.25">
      <c r="A691" s="350"/>
      <c r="B691" s="350"/>
      <c r="C691" s="350"/>
      <c r="D691" s="350"/>
      <c r="E691" s="351"/>
      <c r="F691" s="351"/>
      <c r="G691" s="350"/>
      <c r="H691" s="350"/>
      <c r="I691" s="351"/>
      <c r="J691" s="351"/>
      <c r="K691" s="351"/>
      <c r="L691" s="351"/>
      <c r="M691" s="350"/>
      <c r="N691" s="350"/>
      <c r="O691" s="350"/>
      <c r="P691" s="352"/>
      <c r="Q691" s="352"/>
      <c r="R691" s="352"/>
      <c r="S691" s="352"/>
      <c r="T691" s="352"/>
      <c r="U691" s="352"/>
      <c r="V691" s="352"/>
      <c r="W691" s="352"/>
      <c r="X691" s="352"/>
      <c r="Y691" s="352"/>
      <c r="Z691" s="352"/>
      <c r="AA691" s="352"/>
      <c r="AB691" s="352"/>
      <c r="AC691" s="352"/>
      <c r="AD691" s="352"/>
      <c r="AE691" s="352"/>
      <c r="AF691" s="352"/>
      <c r="AG691" s="352"/>
      <c r="AH691" s="352"/>
      <c r="AI691" s="352"/>
      <c r="AJ691" s="352"/>
      <c r="AK691" s="352"/>
      <c r="AL691" s="352"/>
      <c r="AM691" s="352"/>
      <c r="AN691" s="352"/>
      <c r="AO691" s="350"/>
    </row>
    <row r="692" spans="1:41" x14ac:dyDescent="0.25">
      <c r="A692" s="350"/>
      <c r="B692" s="350"/>
      <c r="C692" s="350"/>
      <c r="D692" s="350"/>
      <c r="E692" s="351"/>
      <c r="F692" s="351"/>
      <c r="G692" s="350"/>
      <c r="H692" s="350"/>
      <c r="I692" s="351"/>
      <c r="J692" s="351"/>
      <c r="K692" s="351"/>
      <c r="L692" s="351"/>
      <c r="M692" s="350"/>
      <c r="N692" s="350"/>
      <c r="O692" s="350"/>
      <c r="P692" s="352"/>
      <c r="Q692" s="352"/>
      <c r="R692" s="352"/>
      <c r="S692" s="352"/>
      <c r="T692" s="352"/>
      <c r="U692" s="352"/>
      <c r="V692" s="352"/>
      <c r="W692" s="352"/>
      <c r="X692" s="352"/>
      <c r="Y692" s="352"/>
      <c r="Z692" s="352"/>
      <c r="AA692" s="352"/>
      <c r="AB692" s="352"/>
      <c r="AC692" s="352"/>
      <c r="AD692" s="352"/>
      <c r="AE692" s="352"/>
      <c r="AF692" s="352"/>
      <c r="AG692" s="352"/>
      <c r="AH692" s="352"/>
      <c r="AI692" s="352"/>
      <c r="AJ692" s="352"/>
      <c r="AK692" s="352"/>
      <c r="AL692" s="352"/>
      <c r="AM692" s="352"/>
      <c r="AN692" s="352"/>
      <c r="AO692" s="350"/>
    </row>
    <row r="693" spans="1:41" x14ac:dyDescent="0.25">
      <c r="A693" s="350"/>
      <c r="B693" s="350"/>
      <c r="C693" s="350"/>
      <c r="D693" s="350"/>
      <c r="E693" s="351"/>
      <c r="F693" s="351"/>
      <c r="G693" s="350"/>
      <c r="H693" s="350"/>
      <c r="I693" s="351"/>
      <c r="J693" s="351"/>
      <c r="K693" s="351"/>
      <c r="L693" s="351"/>
      <c r="M693" s="350"/>
      <c r="N693" s="350"/>
      <c r="O693" s="350"/>
      <c r="P693" s="352"/>
      <c r="Q693" s="352"/>
      <c r="R693" s="352"/>
      <c r="S693" s="352"/>
      <c r="T693" s="352"/>
      <c r="U693" s="352"/>
      <c r="V693" s="352"/>
      <c r="W693" s="352"/>
      <c r="X693" s="352"/>
      <c r="Y693" s="352"/>
      <c r="Z693" s="352"/>
      <c r="AA693" s="352"/>
      <c r="AB693" s="352"/>
      <c r="AC693" s="352"/>
      <c r="AD693" s="352"/>
      <c r="AE693" s="352"/>
      <c r="AF693" s="352"/>
      <c r="AG693" s="352"/>
      <c r="AH693" s="352"/>
      <c r="AI693" s="352"/>
      <c r="AJ693" s="352"/>
      <c r="AK693" s="352"/>
      <c r="AL693" s="352"/>
      <c r="AM693" s="352"/>
      <c r="AN693" s="352"/>
      <c r="AO693" s="350"/>
    </row>
    <row r="694" spans="1:41" x14ac:dyDescent="0.25">
      <c r="A694" s="350"/>
      <c r="B694" s="350"/>
      <c r="C694" s="350"/>
      <c r="D694" s="350"/>
      <c r="E694" s="351"/>
      <c r="F694" s="351"/>
      <c r="G694" s="350"/>
      <c r="H694" s="350"/>
      <c r="I694" s="351"/>
      <c r="J694" s="351"/>
      <c r="K694" s="351"/>
      <c r="L694" s="351"/>
      <c r="M694" s="350"/>
      <c r="N694" s="350"/>
      <c r="O694" s="350"/>
      <c r="P694" s="352"/>
      <c r="Q694" s="352"/>
      <c r="R694" s="352"/>
      <c r="S694" s="352"/>
      <c r="T694" s="352"/>
      <c r="U694" s="352"/>
      <c r="V694" s="352"/>
      <c r="W694" s="352"/>
      <c r="X694" s="352"/>
      <c r="Y694" s="352"/>
      <c r="Z694" s="352"/>
      <c r="AA694" s="352"/>
      <c r="AB694" s="352"/>
      <c r="AC694" s="352"/>
      <c r="AD694" s="352"/>
      <c r="AE694" s="352"/>
      <c r="AF694" s="352"/>
      <c r="AG694" s="352"/>
      <c r="AH694" s="352"/>
      <c r="AI694" s="352"/>
      <c r="AJ694" s="352"/>
      <c r="AK694" s="352"/>
      <c r="AL694" s="352"/>
      <c r="AM694" s="352"/>
      <c r="AN694" s="352"/>
      <c r="AO694" s="350"/>
    </row>
    <row r="695" spans="1:41" x14ac:dyDescent="0.25">
      <c r="A695" s="350"/>
      <c r="B695" s="350"/>
      <c r="C695" s="350"/>
      <c r="D695" s="350"/>
      <c r="E695" s="351"/>
      <c r="F695" s="351"/>
      <c r="G695" s="350"/>
      <c r="H695" s="350"/>
      <c r="I695" s="351"/>
      <c r="J695" s="351"/>
      <c r="K695" s="351"/>
      <c r="L695" s="351"/>
      <c r="M695" s="350"/>
      <c r="N695" s="350"/>
      <c r="O695" s="350"/>
      <c r="P695" s="352"/>
      <c r="Q695" s="352"/>
      <c r="R695" s="352"/>
      <c r="S695" s="352"/>
      <c r="T695" s="352"/>
      <c r="U695" s="352"/>
      <c r="V695" s="352"/>
      <c r="W695" s="352"/>
      <c r="X695" s="352"/>
      <c r="Y695" s="352"/>
      <c r="Z695" s="352"/>
      <c r="AA695" s="352"/>
      <c r="AB695" s="352"/>
      <c r="AC695" s="352"/>
      <c r="AD695" s="352"/>
      <c r="AE695" s="352"/>
      <c r="AF695" s="352"/>
      <c r="AG695" s="352"/>
      <c r="AH695" s="352"/>
      <c r="AI695" s="352"/>
      <c r="AJ695" s="352"/>
      <c r="AK695" s="352"/>
      <c r="AL695" s="352"/>
      <c r="AM695" s="352"/>
      <c r="AN695" s="352"/>
      <c r="AO695" s="350"/>
    </row>
    <row r="696" spans="1:41" x14ac:dyDescent="0.25">
      <c r="A696" s="350"/>
      <c r="B696" s="350"/>
      <c r="C696" s="350"/>
      <c r="D696" s="350"/>
      <c r="E696" s="351"/>
      <c r="F696" s="351"/>
      <c r="G696" s="350"/>
      <c r="H696" s="350"/>
      <c r="I696" s="351"/>
      <c r="J696" s="351"/>
      <c r="K696" s="351"/>
      <c r="L696" s="351"/>
      <c r="M696" s="350"/>
      <c r="N696" s="350"/>
      <c r="O696" s="350"/>
      <c r="P696" s="352"/>
      <c r="Q696" s="352"/>
      <c r="R696" s="352"/>
      <c r="S696" s="352"/>
      <c r="T696" s="352"/>
      <c r="U696" s="352"/>
      <c r="V696" s="352"/>
      <c r="W696" s="352"/>
      <c r="X696" s="352"/>
      <c r="Y696" s="352"/>
      <c r="Z696" s="352"/>
      <c r="AA696" s="352"/>
      <c r="AB696" s="352"/>
      <c r="AC696" s="352"/>
      <c r="AD696" s="352"/>
      <c r="AE696" s="352"/>
      <c r="AF696" s="352"/>
      <c r="AG696" s="352"/>
      <c r="AH696" s="352"/>
      <c r="AI696" s="352"/>
      <c r="AJ696" s="352"/>
      <c r="AK696" s="352"/>
      <c r="AL696" s="352"/>
      <c r="AM696" s="352"/>
      <c r="AN696" s="352"/>
      <c r="AO696" s="350"/>
    </row>
    <row r="697" spans="1:41" x14ac:dyDescent="0.25">
      <c r="A697" s="350"/>
      <c r="B697" s="350"/>
      <c r="C697" s="350"/>
      <c r="D697" s="350"/>
      <c r="E697" s="351"/>
      <c r="F697" s="351"/>
      <c r="G697" s="350"/>
      <c r="H697" s="350"/>
      <c r="I697" s="351"/>
      <c r="J697" s="351"/>
      <c r="K697" s="351"/>
      <c r="L697" s="351"/>
      <c r="M697" s="350"/>
      <c r="N697" s="350"/>
      <c r="O697" s="350"/>
      <c r="P697" s="352"/>
      <c r="Q697" s="352"/>
      <c r="R697" s="352"/>
      <c r="S697" s="352"/>
      <c r="T697" s="352"/>
      <c r="U697" s="352"/>
      <c r="V697" s="352"/>
      <c r="W697" s="352"/>
      <c r="X697" s="352"/>
      <c r="Y697" s="352"/>
      <c r="Z697" s="352"/>
      <c r="AA697" s="352"/>
      <c r="AB697" s="352"/>
      <c r="AC697" s="352"/>
      <c r="AD697" s="352"/>
      <c r="AE697" s="352"/>
      <c r="AF697" s="352"/>
      <c r="AG697" s="352"/>
      <c r="AH697" s="352"/>
      <c r="AI697" s="352"/>
      <c r="AJ697" s="352"/>
      <c r="AK697" s="352"/>
      <c r="AL697" s="352"/>
      <c r="AM697" s="352"/>
      <c r="AN697" s="352"/>
      <c r="AO697" s="350"/>
    </row>
    <row r="698" spans="1:41" x14ac:dyDescent="0.25">
      <c r="A698" s="350"/>
      <c r="B698" s="350"/>
      <c r="C698" s="350"/>
      <c r="D698" s="350"/>
      <c r="E698" s="351"/>
      <c r="F698" s="351"/>
      <c r="G698" s="350"/>
      <c r="H698" s="350"/>
      <c r="I698" s="351"/>
      <c r="J698" s="351"/>
      <c r="K698" s="351"/>
      <c r="L698" s="351"/>
      <c r="M698" s="350"/>
      <c r="N698" s="350"/>
      <c r="O698" s="350"/>
      <c r="P698" s="352"/>
      <c r="Q698" s="352"/>
      <c r="R698" s="352"/>
      <c r="S698" s="352"/>
      <c r="T698" s="352"/>
      <c r="U698" s="352"/>
      <c r="V698" s="352"/>
      <c r="W698" s="352"/>
      <c r="X698" s="352"/>
      <c r="Y698" s="352"/>
      <c r="Z698" s="352"/>
      <c r="AA698" s="352"/>
      <c r="AB698" s="352"/>
      <c r="AC698" s="352"/>
      <c r="AD698" s="352"/>
      <c r="AE698" s="352"/>
      <c r="AF698" s="352"/>
      <c r="AG698" s="352"/>
      <c r="AH698" s="352"/>
      <c r="AI698" s="352"/>
      <c r="AJ698" s="352"/>
      <c r="AK698" s="352"/>
      <c r="AL698" s="352"/>
      <c r="AM698" s="352"/>
      <c r="AN698" s="352"/>
      <c r="AO698" s="350"/>
    </row>
    <row r="699" spans="1:41" x14ac:dyDescent="0.25">
      <c r="A699" s="350"/>
      <c r="B699" s="350"/>
      <c r="C699" s="350"/>
      <c r="D699" s="350"/>
      <c r="E699" s="351"/>
      <c r="F699" s="351"/>
      <c r="G699" s="350"/>
      <c r="H699" s="350"/>
      <c r="I699" s="351"/>
      <c r="J699" s="351"/>
      <c r="K699" s="351"/>
      <c r="L699" s="351"/>
      <c r="M699" s="350"/>
      <c r="N699" s="350"/>
      <c r="O699" s="350"/>
      <c r="P699" s="352"/>
      <c r="Q699" s="352"/>
      <c r="R699" s="352"/>
      <c r="S699" s="352"/>
      <c r="T699" s="352"/>
      <c r="U699" s="352"/>
      <c r="V699" s="352"/>
      <c r="W699" s="352"/>
      <c r="X699" s="352"/>
      <c r="Y699" s="352"/>
      <c r="Z699" s="352"/>
      <c r="AA699" s="352"/>
      <c r="AB699" s="352"/>
      <c r="AC699" s="352"/>
      <c r="AD699" s="352"/>
      <c r="AE699" s="352"/>
      <c r="AF699" s="352"/>
      <c r="AG699" s="352"/>
      <c r="AH699" s="352"/>
      <c r="AI699" s="352"/>
      <c r="AJ699" s="352"/>
      <c r="AK699" s="352"/>
      <c r="AL699" s="352"/>
      <c r="AM699" s="352"/>
      <c r="AN699" s="352"/>
      <c r="AO699" s="350"/>
    </row>
    <row r="700" spans="1:41" x14ac:dyDescent="0.25">
      <c r="A700" s="350"/>
      <c r="B700" s="350"/>
      <c r="C700" s="350"/>
      <c r="D700" s="350"/>
      <c r="E700" s="351"/>
      <c r="F700" s="351"/>
      <c r="G700" s="350"/>
      <c r="H700" s="350"/>
      <c r="I700" s="351"/>
      <c r="J700" s="351"/>
      <c r="K700" s="351"/>
      <c r="L700" s="351"/>
      <c r="M700" s="350"/>
      <c r="N700" s="350"/>
      <c r="O700" s="350"/>
      <c r="P700" s="352"/>
      <c r="Q700" s="352"/>
      <c r="R700" s="352"/>
      <c r="S700" s="352"/>
      <c r="T700" s="352"/>
      <c r="U700" s="352"/>
      <c r="V700" s="352"/>
      <c r="W700" s="352"/>
      <c r="X700" s="352"/>
      <c r="Y700" s="352"/>
      <c r="Z700" s="352"/>
      <c r="AA700" s="352"/>
      <c r="AB700" s="352"/>
      <c r="AC700" s="352"/>
      <c r="AD700" s="352"/>
      <c r="AE700" s="352"/>
      <c r="AF700" s="352"/>
      <c r="AG700" s="352"/>
      <c r="AH700" s="352"/>
      <c r="AI700" s="352"/>
      <c r="AJ700" s="352"/>
      <c r="AK700" s="352"/>
      <c r="AL700" s="352"/>
      <c r="AM700" s="352"/>
      <c r="AN700" s="352"/>
      <c r="AO700" s="350"/>
    </row>
    <row r="701" spans="1:41" x14ac:dyDescent="0.25">
      <c r="A701" s="350"/>
      <c r="B701" s="350"/>
      <c r="C701" s="350"/>
      <c r="D701" s="350"/>
      <c r="E701" s="351"/>
      <c r="F701" s="351"/>
      <c r="G701" s="350"/>
      <c r="H701" s="350"/>
      <c r="I701" s="351"/>
      <c r="J701" s="351"/>
      <c r="K701" s="351"/>
      <c r="L701" s="351"/>
      <c r="M701" s="350"/>
      <c r="N701" s="350"/>
      <c r="O701" s="350"/>
      <c r="P701" s="352"/>
      <c r="Q701" s="352"/>
      <c r="R701" s="352"/>
      <c r="S701" s="352"/>
      <c r="T701" s="352"/>
      <c r="U701" s="352"/>
      <c r="V701" s="352"/>
      <c r="W701" s="352"/>
      <c r="X701" s="352"/>
      <c r="Y701" s="352"/>
      <c r="Z701" s="352"/>
      <c r="AA701" s="352"/>
      <c r="AB701" s="352"/>
      <c r="AC701" s="352"/>
      <c r="AD701" s="352"/>
      <c r="AE701" s="352"/>
      <c r="AF701" s="352"/>
      <c r="AG701" s="352"/>
      <c r="AH701" s="352"/>
      <c r="AI701" s="352"/>
      <c r="AJ701" s="352"/>
      <c r="AK701" s="352"/>
      <c r="AL701" s="352"/>
      <c r="AM701" s="352"/>
      <c r="AN701" s="352"/>
      <c r="AO701" s="350"/>
    </row>
    <row r="702" spans="1:41" x14ac:dyDescent="0.25">
      <c r="A702" s="350"/>
      <c r="B702" s="350"/>
      <c r="C702" s="350"/>
      <c r="D702" s="350"/>
      <c r="E702" s="351"/>
      <c r="F702" s="351"/>
      <c r="G702" s="350"/>
      <c r="H702" s="350"/>
      <c r="I702" s="351"/>
      <c r="J702" s="351"/>
      <c r="K702" s="351"/>
      <c r="L702" s="351"/>
      <c r="M702" s="350"/>
      <c r="N702" s="350"/>
      <c r="O702" s="350"/>
      <c r="P702" s="352"/>
      <c r="Q702" s="352"/>
      <c r="R702" s="352"/>
      <c r="S702" s="352"/>
      <c r="T702" s="352"/>
      <c r="U702" s="352"/>
      <c r="V702" s="352"/>
      <c r="W702" s="352"/>
      <c r="X702" s="352"/>
      <c r="Y702" s="352"/>
      <c r="Z702" s="352"/>
      <c r="AA702" s="352"/>
      <c r="AB702" s="352"/>
      <c r="AC702" s="352"/>
      <c r="AD702" s="352"/>
      <c r="AE702" s="352"/>
      <c r="AF702" s="352"/>
      <c r="AG702" s="352"/>
      <c r="AH702" s="352"/>
      <c r="AI702" s="352"/>
      <c r="AJ702" s="352"/>
      <c r="AK702" s="352"/>
      <c r="AL702" s="352"/>
      <c r="AM702" s="352"/>
      <c r="AN702" s="352"/>
      <c r="AO702" s="350"/>
    </row>
    <row r="703" spans="1:41" x14ac:dyDescent="0.25">
      <c r="A703" s="350"/>
      <c r="B703" s="350"/>
      <c r="C703" s="350"/>
      <c r="D703" s="350"/>
      <c r="E703" s="351"/>
      <c r="F703" s="351"/>
      <c r="G703" s="350"/>
      <c r="H703" s="350"/>
      <c r="I703" s="351"/>
      <c r="J703" s="351"/>
      <c r="K703" s="351"/>
      <c r="L703" s="351"/>
      <c r="M703" s="350"/>
      <c r="N703" s="350"/>
      <c r="O703" s="350"/>
      <c r="P703" s="352"/>
      <c r="Q703" s="352"/>
      <c r="R703" s="352"/>
      <c r="S703" s="352"/>
      <c r="T703" s="352"/>
      <c r="U703" s="352"/>
      <c r="V703" s="352"/>
      <c r="W703" s="352"/>
      <c r="X703" s="352"/>
      <c r="Y703" s="352"/>
      <c r="Z703" s="352"/>
      <c r="AA703" s="352"/>
      <c r="AB703" s="352"/>
      <c r="AC703" s="352"/>
      <c r="AD703" s="352"/>
      <c r="AE703" s="352"/>
      <c r="AF703" s="352"/>
      <c r="AG703" s="352"/>
      <c r="AH703" s="352"/>
      <c r="AI703" s="352"/>
      <c r="AJ703" s="352"/>
      <c r="AK703" s="352"/>
      <c r="AL703" s="352"/>
      <c r="AM703" s="352"/>
      <c r="AN703" s="352"/>
      <c r="AO703" s="350"/>
    </row>
    <row r="704" spans="1:41" x14ac:dyDescent="0.25">
      <c r="A704" s="350"/>
      <c r="B704" s="350"/>
      <c r="C704" s="350"/>
      <c r="D704" s="350"/>
      <c r="E704" s="351"/>
      <c r="F704" s="351"/>
      <c r="G704" s="350"/>
      <c r="H704" s="350"/>
      <c r="I704" s="351"/>
      <c r="J704" s="351"/>
      <c r="K704" s="351"/>
      <c r="L704" s="351"/>
      <c r="M704" s="350"/>
      <c r="N704" s="350"/>
      <c r="O704" s="350"/>
      <c r="P704" s="352"/>
      <c r="Q704" s="352"/>
      <c r="R704" s="352"/>
      <c r="S704" s="352"/>
      <c r="T704" s="352"/>
      <c r="U704" s="352"/>
      <c r="V704" s="352"/>
      <c r="W704" s="352"/>
      <c r="X704" s="352"/>
      <c r="Y704" s="352"/>
      <c r="Z704" s="352"/>
      <c r="AA704" s="352"/>
      <c r="AB704" s="352"/>
      <c r="AC704" s="352"/>
      <c r="AD704" s="352"/>
      <c r="AE704" s="352"/>
      <c r="AF704" s="352"/>
      <c r="AG704" s="352"/>
      <c r="AH704" s="352"/>
      <c r="AI704" s="352"/>
      <c r="AJ704" s="352"/>
      <c r="AK704" s="352"/>
      <c r="AL704" s="352"/>
      <c r="AM704" s="352"/>
      <c r="AN704" s="352"/>
      <c r="AO704" s="350"/>
    </row>
    <row r="705" spans="1:41" x14ac:dyDescent="0.25">
      <c r="A705" s="350"/>
      <c r="B705" s="350"/>
      <c r="C705" s="350"/>
      <c r="D705" s="350"/>
      <c r="E705" s="351"/>
      <c r="F705" s="351"/>
      <c r="G705" s="350"/>
      <c r="H705" s="350"/>
      <c r="I705" s="351"/>
      <c r="J705" s="351"/>
      <c r="K705" s="351"/>
      <c r="L705" s="351"/>
      <c r="M705" s="350"/>
      <c r="N705" s="350"/>
      <c r="O705" s="350"/>
      <c r="P705" s="352"/>
      <c r="Q705" s="352"/>
      <c r="R705" s="352"/>
      <c r="S705" s="352"/>
      <c r="T705" s="352"/>
      <c r="U705" s="352"/>
      <c r="V705" s="352"/>
      <c r="W705" s="352"/>
      <c r="X705" s="352"/>
      <c r="Y705" s="352"/>
      <c r="Z705" s="352"/>
      <c r="AA705" s="352"/>
      <c r="AB705" s="352"/>
      <c r="AC705" s="352"/>
      <c r="AD705" s="352"/>
      <c r="AE705" s="352"/>
      <c r="AF705" s="352"/>
      <c r="AG705" s="352"/>
      <c r="AH705" s="352"/>
      <c r="AI705" s="352"/>
      <c r="AJ705" s="352"/>
      <c r="AK705" s="352"/>
      <c r="AL705" s="352"/>
      <c r="AM705" s="352"/>
      <c r="AN705" s="352"/>
      <c r="AO705" s="350"/>
    </row>
    <row r="706" spans="1:41" x14ac:dyDescent="0.25">
      <c r="A706" s="350"/>
      <c r="B706" s="350"/>
      <c r="C706" s="350"/>
      <c r="D706" s="350"/>
      <c r="E706" s="351"/>
      <c r="F706" s="351"/>
      <c r="G706" s="350"/>
      <c r="H706" s="350"/>
      <c r="I706" s="351"/>
      <c r="J706" s="351"/>
      <c r="K706" s="351"/>
      <c r="L706" s="351"/>
      <c r="M706" s="350"/>
      <c r="N706" s="350"/>
      <c r="O706" s="350"/>
      <c r="P706" s="352"/>
      <c r="Q706" s="352"/>
      <c r="R706" s="352"/>
      <c r="S706" s="352"/>
      <c r="T706" s="352"/>
      <c r="U706" s="352"/>
      <c r="V706" s="352"/>
      <c r="W706" s="352"/>
      <c r="X706" s="352"/>
      <c r="Y706" s="352"/>
      <c r="Z706" s="352"/>
      <c r="AA706" s="352"/>
      <c r="AB706" s="352"/>
      <c r="AC706" s="352"/>
      <c r="AD706" s="352"/>
      <c r="AE706" s="352"/>
      <c r="AF706" s="352"/>
      <c r="AG706" s="352"/>
      <c r="AH706" s="352"/>
      <c r="AI706" s="352"/>
      <c r="AJ706" s="352"/>
      <c r="AK706" s="352"/>
      <c r="AL706" s="352"/>
      <c r="AM706" s="352"/>
      <c r="AN706" s="352"/>
      <c r="AO706" s="350"/>
    </row>
    <row r="707" spans="1:41" x14ac:dyDescent="0.25">
      <c r="A707" s="350"/>
      <c r="B707" s="350"/>
      <c r="C707" s="350"/>
      <c r="D707" s="350"/>
      <c r="E707" s="351"/>
      <c r="F707" s="351"/>
      <c r="G707" s="350"/>
      <c r="H707" s="350"/>
      <c r="I707" s="351"/>
      <c r="J707" s="351"/>
      <c r="K707" s="351"/>
      <c r="L707" s="351"/>
      <c r="M707" s="350"/>
      <c r="N707" s="350"/>
      <c r="O707" s="350"/>
      <c r="P707" s="352"/>
      <c r="Q707" s="352"/>
      <c r="R707" s="352"/>
      <c r="S707" s="352"/>
      <c r="T707" s="352"/>
      <c r="U707" s="352"/>
      <c r="V707" s="352"/>
      <c r="W707" s="352"/>
      <c r="X707" s="352"/>
      <c r="Y707" s="352"/>
      <c r="Z707" s="352"/>
      <c r="AA707" s="352"/>
      <c r="AB707" s="352"/>
      <c r="AC707" s="352"/>
      <c r="AD707" s="352"/>
      <c r="AE707" s="352"/>
      <c r="AF707" s="352"/>
      <c r="AG707" s="352"/>
      <c r="AH707" s="352"/>
      <c r="AI707" s="352"/>
      <c r="AJ707" s="352"/>
      <c r="AK707" s="352"/>
      <c r="AL707" s="352"/>
      <c r="AM707" s="352"/>
      <c r="AN707" s="352"/>
      <c r="AO707" s="350"/>
    </row>
    <row r="708" spans="1:41" x14ac:dyDescent="0.25">
      <c r="A708" s="350"/>
      <c r="B708" s="350"/>
      <c r="C708" s="350"/>
      <c r="D708" s="350"/>
      <c r="E708" s="351"/>
      <c r="F708" s="351"/>
      <c r="G708" s="350"/>
      <c r="H708" s="350"/>
      <c r="I708" s="351"/>
      <c r="J708" s="351"/>
      <c r="K708" s="351"/>
      <c r="L708" s="351"/>
      <c r="M708" s="350"/>
      <c r="N708" s="350"/>
      <c r="O708" s="350"/>
      <c r="P708" s="352"/>
      <c r="Q708" s="352"/>
      <c r="R708" s="352"/>
      <c r="S708" s="352"/>
      <c r="T708" s="352"/>
      <c r="U708" s="352"/>
      <c r="V708" s="352"/>
      <c r="W708" s="352"/>
      <c r="X708" s="352"/>
      <c r="Y708" s="352"/>
      <c r="Z708" s="352"/>
      <c r="AA708" s="352"/>
      <c r="AB708" s="352"/>
      <c r="AC708" s="352"/>
      <c r="AD708" s="352"/>
      <c r="AE708" s="352"/>
      <c r="AF708" s="352"/>
      <c r="AG708" s="352"/>
      <c r="AH708" s="352"/>
      <c r="AI708" s="352"/>
      <c r="AJ708" s="352"/>
      <c r="AK708" s="352"/>
      <c r="AL708" s="352"/>
      <c r="AM708" s="352"/>
      <c r="AN708" s="352"/>
      <c r="AO708" s="350"/>
    </row>
    <row r="709" spans="1:41" x14ac:dyDescent="0.25">
      <c r="A709" s="350"/>
      <c r="B709" s="350"/>
      <c r="C709" s="350"/>
      <c r="D709" s="350"/>
      <c r="E709" s="351"/>
      <c r="F709" s="351"/>
      <c r="G709" s="350"/>
      <c r="H709" s="350"/>
      <c r="I709" s="351"/>
      <c r="J709" s="351"/>
      <c r="K709" s="351"/>
      <c r="L709" s="351"/>
      <c r="M709" s="350"/>
      <c r="N709" s="350"/>
      <c r="O709" s="350"/>
      <c r="P709" s="352"/>
      <c r="Q709" s="352"/>
      <c r="R709" s="352"/>
      <c r="S709" s="352"/>
      <c r="T709" s="352"/>
      <c r="U709" s="352"/>
      <c r="V709" s="352"/>
      <c r="W709" s="352"/>
      <c r="X709" s="352"/>
      <c r="Y709" s="352"/>
      <c r="Z709" s="352"/>
      <c r="AA709" s="352"/>
      <c r="AB709" s="352"/>
      <c r="AC709" s="352"/>
      <c r="AD709" s="352"/>
      <c r="AE709" s="352"/>
      <c r="AF709" s="352"/>
      <c r="AG709" s="352"/>
      <c r="AH709" s="352"/>
      <c r="AI709" s="352"/>
      <c r="AJ709" s="352"/>
      <c r="AK709" s="352"/>
      <c r="AL709" s="352"/>
      <c r="AM709" s="352"/>
      <c r="AN709" s="352"/>
      <c r="AO709" s="350"/>
    </row>
    <row r="710" spans="1:41" x14ac:dyDescent="0.25">
      <c r="A710" s="350"/>
      <c r="B710" s="350"/>
      <c r="C710" s="350"/>
      <c r="D710" s="350"/>
      <c r="E710" s="351"/>
      <c r="F710" s="351"/>
      <c r="G710" s="350"/>
      <c r="H710" s="350"/>
      <c r="I710" s="351"/>
      <c r="J710" s="351"/>
      <c r="K710" s="351"/>
      <c r="L710" s="351"/>
      <c r="M710" s="350"/>
      <c r="N710" s="350"/>
      <c r="O710" s="350"/>
      <c r="P710" s="352"/>
      <c r="Q710" s="352"/>
      <c r="R710" s="352"/>
      <c r="S710" s="352"/>
      <c r="T710" s="352"/>
      <c r="U710" s="352"/>
      <c r="V710" s="352"/>
      <c r="W710" s="352"/>
      <c r="X710" s="352"/>
      <c r="Y710" s="352"/>
      <c r="Z710" s="352"/>
      <c r="AA710" s="352"/>
      <c r="AB710" s="352"/>
      <c r="AC710" s="352"/>
      <c r="AD710" s="352"/>
      <c r="AE710" s="352"/>
      <c r="AF710" s="352"/>
      <c r="AG710" s="352"/>
      <c r="AH710" s="352"/>
      <c r="AI710" s="352"/>
      <c r="AJ710" s="352"/>
      <c r="AK710" s="352"/>
      <c r="AL710" s="352"/>
      <c r="AM710" s="352"/>
      <c r="AN710" s="352"/>
      <c r="AO710" s="350"/>
    </row>
    <row r="711" spans="1:41" x14ac:dyDescent="0.25">
      <c r="A711" s="350"/>
      <c r="B711" s="350"/>
      <c r="C711" s="350"/>
      <c r="D711" s="350"/>
      <c r="E711" s="351"/>
      <c r="F711" s="351"/>
      <c r="G711" s="350"/>
      <c r="H711" s="350"/>
      <c r="I711" s="351"/>
      <c r="J711" s="351"/>
      <c r="K711" s="351"/>
      <c r="L711" s="351"/>
      <c r="M711" s="350"/>
      <c r="N711" s="350"/>
      <c r="O711" s="350"/>
      <c r="P711" s="352"/>
      <c r="Q711" s="352"/>
      <c r="R711" s="352"/>
      <c r="S711" s="352"/>
      <c r="T711" s="352"/>
      <c r="U711" s="352"/>
      <c r="V711" s="352"/>
      <c r="W711" s="352"/>
      <c r="X711" s="352"/>
      <c r="Y711" s="352"/>
      <c r="Z711" s="352"/>
      <c r="AA711" s="352"/>
      <c r="AB711" s="352"/>
      <c r="AC711" s="352"/>
      <c r="AD711" s="352"/>
      <c r="AE711" s="352"/>
      <c r="AF711" s="352"/>
      <c r="AG711" s="352"/>
      <c r="AH711" s="352"/>
      <c r="AI711" s="352"/>
      <c r="AJ711" s="352"/>
      <c r="AK711" s="352"/>
      <c r="AL711" s="352"/>
      <c r="AM711" s="352"/>
      <c r="AN711" s="352"/>
      <c r="AO711" s="350"/>
    </row>
    <row r="712" spans="1:41" x14ac:dyDescent="0.25">
      <c r="A712" s="350"/>
      <c r="B712" s="350"/>
      <c r="C712" s="350"/>
      <c r="D712" s="350"/>
      <c r="E712" s="351"/>
      <c r="F712" s="351"/>
      <c r="G712" s="350"/>
      <c r="H712" s="350"/>
      <c r="I712" s="351"/>
      <c r="J712" s="351"/>
      <c r="K712" s="351"/>
      <c r="L712" s="351"/>
      <c r="M712" s="350"/>
      <c r="N712" s="350"/>
      <c r="O712" s="350"/>
      <c r="P712" s="352"/>
      <c r="Q712" s="352"/>
      <c r="R712" s="352"/>
      <c r="S712" s="352"/>
      <c r="T712" s="352"/>
      <c r="U712" s="352"/>
      <c r="V712" s="352"/>
      <c r="W712" s="352"/>
      <c r="X712" s="352"/>
      <c r="Y712" s="352"/>
      <c r="Z712" s="352"/>
      <c r="AA712" s="352"/>
      <c r="AB712" s="352"/>
      <c r="AC712" s="352"/>
      <c r="AD712" s="352"/>
      <c r="AE712" s="352"/>
      <c r="AF712" s="352"/>
      <c r="AG712" s="352"/>
      <c r="AH712" s="352"/>
      <c r="AI712" s="352"/>
      <c r="AJ712" s="352"/>
      <c r="AK712" s="352"/>
      <c r="AL712" s="352"/>
      <c r="AM712" s="352"/>
      <c r="AN712" s="352"/>
      <c r="AO712" s="350"/>
    </row>
    <row r="713" spans="1:41" x14ac:dyDescent="0.25">
      <c r="A713" s="350"/>
      <c r="B713" s="350"/>
      <c r="C713" s="350"/>
      <c r="D713" s="350"/>
      <c r="E713" s="351"/>
      <c r="F713" s="351"/>
      <c r="G713" s="350"/>
      <c r="H713" s="350"/>
      <c r="I713" s="351"/>
      <c r="J713" s="351"/>
      <c r="K713" s="351"/>
      <c r="L713" s="351"/>
      <c r="M713" s="350"/>
      <c r="N713" s="350"/>
      <c r="O713" s="350"/>
      <c r="P713" s="352"/>
      <c r="Q713" s="352"/>
      <c r="R713" s="352"/>
      <c r="S713" s="352"/>
      <c r="T713" s="352"/>
      <c r="U713" s="352"/>
      <c r="V713" s="352"/>
      <c r="W713" s="352"/>
      <c r="X713" s="352"/>
      <c r="Y713" s="352"/>
      <c r="Z713" s="352"/>
      <c r="AA713" s="352"/>
      <c r="AB713" s="352"/>
      <c r="AC713" s="352"/>
      <c r="AD713" s="352"/>
      <c r="AE713" s="352"/>
      <c r="AF713" s="352"/>
      <c r="AG713" s="352"/>
      <c r="AH713" s="352"/>
      <c r="AI713" s="352"/>
      <c r="AJ713" s="352"/>
      <c r="AK713" s="352"/>
      <c r="AL713" s="352"/>
      <c r="AM713" s="352"/>
      <c r="AN713" s="352"/>
      <c r="AO713" s="350"/>
    </row>
    <row r="714" spans="1:41" x14ac:dyDescent="0.25">
      <c r="A714" s="350"/>
      <c r="B714" s="350"/>
      <c r="C714" s="350"/>
      <c r="D714" s="350"/>
      <c r="E714" s="351"/>
      <c r="F714" s="351"/>
      <c r="G714" s="350"/>
      <c r="H714" s="350"/>
      <c r="I714" s="351"/>
      <c r="J714" s="351"/>
      <c r="K714" s="351"/>
      <c r="L714" s="351"/>
      <c r="M714" s="350"/>
      <c r="N714" s="350"/>
      <c r="O714" s="350"/>
      <c r="P714" s="352"/>
      <c r="Q714" s="352"/>
      <c r="R714" s="352"/>
      <c r="S714" s="352"/>
      <c r="T714" s="352"/>
      <c r="U714" s="352"/>
      <c r="V714" s="352"/>
      <c r="W714" s="352"/>
      <c r="X714" s="352"/>
      <c r="Y714" s="352"/>
      <c r="Z714" s="352"/>
      <c r="AA714" s="352"/>
      <c r="AB714" s="352"/>
      <c r="AC714" s="352"/>
      <c r="AD714" s="352"/>
      <c r="AE714" s="352"/>
      <c r="AF714" s="352"/>
      <c r="AG714" s="352"/>
      <c r="AH714" s="352"/>
      <c r="AI714" s="352"/>
      <c r="AJ714" s="352"/>
      <c r="AK714" s="352"/>
      <c r="AL714" s="352"/>
      <c r="AM714" s="352"/>
      <c r="AN714" s="352"/>
      <c r="AO714" s="350"/>
    </row>
    <row r="715" spans="1:41" x14ac:dyDescent="0.25">
      <c r="A715" s="350"/>
      <c r="B715" s="350"/>
      <c r="C715" s="350"/>
      <c r="D715" s="350"/>
      <c r="E715" s="351"/>
      <c r="F715" s="351"/>
      <c r="G715" s="350"/>
      <c r="H715" s="350"/>
      <c r="I715" s="351"/>
      <c r="J715" s="351"/>
      <c r="K715" s="351"/>
      <c r="L715" s="351"/>
      <c r="M715" s="350"/>
      <c r="N715" s="350"/>
      <c r="O715" s="350"/>
      <c r="P715" s="352"/>
      <c r="Q715" s="352"/>
      <c r="R715" s="352"/>
      <c r="S715" s="352"/>
      <c r="T715" s="352"/>
      <c r="U715" s="352"/>
      <c r="V715" s="352"/>
      <c r="W715" s="352"/>
      <c r="X715" s="352"/>
      <c r="Y715" s="352"/>
      <c r="Z715" s="352"/>
      <c r="AA715" s="352"/>
      <c r="AB715" s="352"/>
      <c r="AC715" s="352"/>
      <c r="AD715" s="352"/>
      <c r="AE715" s="352"/>
      <c r="AF715" s="352"/>
      <c r="AG715" s="352"/>
      <c r="AH715" s="352"/>
      <c r="AI715" s="352"/>
      <c r="AJ715" s="352"/>
      <c r="AK715" s="352"/>
      <c r="AL715" s="352"/>
      <c r="AM715" s="352"/>
      <c r="AN715" s="352"/>
      <c r="AO715" s="350"/>
    </row>
    <row r="716" spans="1:41" x14ac:dyDescent="0.25">
      <c r="A716" s="350"/>
      <c r="B716" s="350"/>
      <c r="C716" s="350"/>
      <c r="D716" s="350"/>
      <c r="E716" s="351"/>
      <c r="F716" s="351"/>
      <c r="G716" s="350"/>
      <c r="H716" s="350"/>
      <c r="I716" s="351"/>
      <c r="J716" s="351"/>
      <c r="K716" s="351"/>
      <c r="L716" s="351"/>
      <c r="M716" s="350"/>
      <c r="N716" s="350"/>
      <c r="O716" s="350"/>
      <c r="P716" s="352"/>
      <c r="Q716" s="352"/>
      <c r="R716" s="352"/>
      <c r="S716" s="352"/>
      <c r="T716" s="352"/>
      <c r="U716" s="352"/>
      <c r="V716" s="352"/>
      <c r="W716" s="352"/>
      <c r="X716" s="352"/>
      <c r="Y716" s="352"/>
      <c r="Z716" s="352"/>
      <c r="AA716" s="352"/>
      <c r="AB716" s="352"/>
      <c r="AC716" s="352"/>
      <c r="AD716" s="352"/>
      <c r="AE716" s="352"/>
      <c r="AF716" s="352"/>
      <c r="AG716" s="352"/>
      <c r="AH716" s="352"/>
      <c r="AI716" s="352"/>
      <c r="AJ716" s="352"/>
      <c r="AK716" s="352"/>
      <c r="AL716" s="352"/>
      <c r="AM716" s="352"/>
      <c r="AN716" s="352"/>
      <c r="AO716" s="350"/>
    </row>
    <row r="717" spans="1:41" x14ac:dyDescent="0.25">
      <c r="A717" s="350"/>
      <c r="B717" s="350"/>
      <c r="C717" s="350"/>
      <c r="D717" s="350"/>
      <c r="E717" s="351"/>
      <c r="F717" s="351"/>
      <c r="G717" s="350"/>
      <c r="H717" s="350"/>
      <c r="I717" s="351"/>
      <c r="J717" s="351"/>
      <c r="K717" s="351"/>
      <c r="L717" s="351"/>
      <c r="M717" s="350"/>
      <c r="N717" s="350"/>
      <c r="O717" s="350"/>
      <c r="P717" s="352"/>
      <c r="Q717" s="352"/>
      <c r="R717" s="352"/>
      <c r="S717" s="352"/>
      <c r="T717" s="352"/>
      <c r="U717" s="352"/>
      <c r="V717" s="352"/>
      <c r="W717" s="352"/>
      <c r="X717" s="352"/>
      <c r="Y717" s="352"/>
      <c r="Z717" s="352"/>
      <c r="AA717" s="352"/>
      <c r="AB717" s="352"/>
      <c r="AC717" s="352"/>
      <c r="AD717" s="352"/>
      <c r="AE717" s="352"/>
      <c r="AF717" s="352"/>
      <c r="AG717" s="352"/>
      <c r="AH717" s="352"/>
      <c r="AI717" s="352"/>
      <c r="AJ717" s="352"/>
      <c r="AK717" s="352"/>
      <c r="AL717" s="352"/>
      <c r="AM717" s="352"/>
      <c r="AN717" s="352"/>
      <c r="AO717" s="350"/>
    </row>
    <row r="718" spans="1:41" x14ac:dyDescent="0.25">
      <c r="A718" s="350"/>
      <c r="B718" s="350"/>
      <c r="C718" s="350"/>
      <c r="D718" s="350"/>
      <c r="E718" s="351"/>
      <c r="F718" s="351"/>
      <c r="G718" s="350"/>
      <c r="H718" s="350"/>
      <c r="I718" s="351"/>
      <c r="J718" s="351"/>
      <c r="K718" s="351"/>
      <c r="L718" s="351"/>
      <c r="M718" s="350"/>
      <c r="N718" s="350"/>
      <c r="O718" s="350"/>
      <c r="P718" s="352"/>
      <c r="Q718" s="352"/>
      <c r="R718" s="352"/>
      <c r="S718" s="352"/>
      <c r="T718" s="352"/>
      <c r="U718" s="352"/>
      <c r="V718" s="352"/>
      <c r="W718" s="352"/>
      <c r="X718" s="352"/>
      <c r="Y718" s="352"/>
      <c r="Z718" s="352"/>
      <c r="AA718" s="352"/>
      <c r="AB718" s="352"/>
      <c r="AC718" s="352"/>
      <c r="AD718" s="352"/>
      <c r="AE718" s="352"/>
      <c r="AF718" s="352"/>
      <c r="AG718" s="352"/>
      <c r="AH718" s="352"/>
      <c r="AI718" s="352"/>
      <c r="AJ718" s="352"/>
      <c r="AK718" s="352"/>
      <c r="AL718" s="352"/>
      <c r="AM718" s="352"/>
      <c r="AN718" s="352"/>
      <c r="AO718" s="350"/>
    </row>
    <row r="719" spans="1:41" x14ac:dyDescent="0.25">
      <c r="A719" s="350"/>
      <c r="B719" s="350"/>
      <c r="C719" s="350"/>
      <c r="D719" s="350"/>
      <c r="E719" s="351"/>
      <c r="F719" s="351"/>
      <c r="G719" s="350"/>
      <c r="H719" s="350"/>
      <c r="I719" s="351"/>
      <c r="J719" s="351"/>
      <c r="K719" s="351"/>
      <c r="L719" s="351"/>
      <c r="M719" s="350"/>
      <c r="N719" s="350"/>
      <c r="O719" s="350"/>
      <c r="P719" s="352"/>
      <c r="Q719" s="352"/>
      <c r="R719" s="352"/>
      <c r="S719" s="352"/>
      <c r="T719" s="352"/>
      <c r="U719" s="352"/>
      <c r="V719" s="352"/>
      <c r="W719" s="352"/>
      <c r="X719" s="352"/>
      <c r="Y719" s="352"/>
      <c r="Z719" s="352"/>
      <c r="AA719" s="352"/>
      <c r="AB719" s="352"/>
      <c r="AC719" s="352"/>
      <c r="AD719" s="352"/>
      <c r="AE719" s="352"/>
      <c r="AF719" s="352"/>
      <c r="AG719" s="352"/>
      <c r="AH719" s="352"/>
      <c r="AI719" s="352"/>
      <c r="AJ719" s="352"/>
      <c r="AK719" s="352"/>
      <c r="AL719" s="352"/>
      <c r="AM719" s="352"/>
      <c r="AN719" s="352"/>
      <c r="AO719" s="350"/>
    </row>
    <row r="720" spans="1:41" x14ac:dyDescent="0.25">
      <c r="A720" s="350"/>
      <c r="B720" s="350"/>
      <c r="C720" s="350"/>
      <c r="D720" s="350"/>
      <c r="E720" s="351"/>
      <c r="F720" s="351"/>
      <c r="G720" s="350"/>
      <c r="H720" s="350"/>
      <c r="I720" s="351"/>
      <c r="J720" s="351"/>
      <c r="K720" s="351"/>
      <c r="L720" s="351"/>
      <c r="M720" s="350"/>
      <c r="N720" s="350"/>
      <c r="O720" s="350"/>
      <c r="P720" s="352"/>
      <c r="Q720" s="352"/>
      <c r="R720" s="352"/>
      <c r="S720" s="352"/>
      <c r="T720" s="352"/>
      <c r="U720" s="352"/>
      <c r="V720" s="352"/>
      <c r="W720" s="352"/>
      <c r="X720" s="352"/>
      <c r="Y720" s="352"/>
      <c r="Z720" s="352"/>
      <c r="AA720" s="352"/>
      <c r="AB720" s="352"/>
      <c r="AC720" s="352"/>
      <c r="AD720" s="352"/>
      <c r="AE720" s="352"/>
      <c r="AF720" s="352"/>
      <c r="AG720" s="352"/>
      <c r="AH720" s="352"/>
      <c r="AI720" s="352"/>
      <c r="AJ720" s="352"/>
      <c r="AK720" s="352"/>
      <c r="AL720" s="352"/>
      <c r="AM720" s="352"/>
      <c r="AN720" s="352"/>
      <c r="AO720" s="350"/>
    </row>
    <row r="721" spans="1:41" x14ac:dyDescent="0.25">
      <c r="A721" s="350"/>
      <c r="B721" s="350"/>
      <c r="C721" s="350"/>
      <c r="D721" s="350"/>
      <c r="E721" s="351"/>
      <c r="F721" s="351"/>
      <c r="G721" s="350"/>
      <c r="H721" s="350"/>
      <c r="I721" s="351"/>
      <c r="J721" s="351"/>
      <c r="K721" s="351"/>
      <c r="L721" s="351"/>
      <c r="M721" s="350"/>
      <c r="N721" s="350"/>
      <c r="O721" s="350"/>
      <c r="P721" s="352"/>
      <c r="Q721" s="352"/>
      <c r="R721" s="352"/>
      <c r="S721" s="352"/>
      <c r="T721" s="352"/>
      <c r="U721" s="352"/>
      <c r="V721" s="352"/>
      <c r="W721" s="352"/>
      <c r="X721" s="352"/>
      <c r="Y721" s="352"/>
      <c r="Z721" s="352"/>
      <c r="AA721" s="352"/>
      <c r="AB721" s="352"/>
      <c r="AC721" s="352"/>
      <c r="AD721" s="352"/>
      <c r="AE721" s="352"/>
      <c r="AF721" s="352"/>
      <c r="AG721" s="352"/>
      <c r="AH721" s="352"/>
      <c r="AI721" s="352"/>
      <c r="AJ721" s="352"/>
      <c r="AK721" s="352"/>
      <c r="AL721" s="352"/>
      <c r="AM721" s="352"/>
      <c r="AN721" s="352"/>
      <c r="AO721" s="350"/>
    </row>
    <row r="722" spans="1:41" x14ac:dyDescent="0.25">
      <c r="A722" s="350"/>
      <c r="B722" s="350"/>
      <c r="C722" s="350"/>
      <c r="D722" s="350"/>
      <c r="E722" s="351"/>
      <c r="F722" s="351"/>
      <c r="G722" s="350"/>
      <c r="H722" s="350"/>
      <c r="I722" s="351"/>
      <c r="J722" s="351"/>
      <c r="K722" s="351"/>
      <c r="L722" s="351"/>
      <c r="M722" s="350"/>
      <c r="N722" s="350"/>
      <c r="O722" s="350"/>
      <c r="P722" s="352"/>
      <c r="Q722" s="352"/>
      <c r="R722" s="352"/>
      <c r="S722" s="352"/>
      <c r="T722" s="352"/>
      <c r="U722" s="352"/>
      <c r="V722" s="352"/>
      <c r="W722" s="352"/>
      <c r="X722" s="352"/>
      <c r="Y722" s="352"/>
      <c r="Z722" s="352"/>
      <c r="AA722" s="352"/>
      <c r="AB722" s="352"/>
      <c r="AC722" s="352"/>
      <c r="AD722" s="352"/>
      <c r="AE722" s="352"/>
      <c r="AF722" s="352"/>
      <c r="AG722" s="352"/>
      <c r="AH722" s="352"/>
      <c r="AI722" s="352"/>
      <c r="AJ722" s="352"/>
      <c r="AK722" s="352"/>
      <c r="AL722" s="352"/>
      <c r="AM722" s="352"/>
      <c r="AN722" s="352"/>
      <c r="AO722" s="350"/>
    </row>
    <row r="723" spans="1:41" x14ac:dyDescent="0.25">
      <c r="A723" s="350"/>
      <c r="B723" s="350"/>
      <c r="C723" s="350"/>
      <c r="D723" s="350"/>
      <c r="E723" s="351"/>
      <c r="F723" s="351"/>
      <c r="G723" s="350"/>
      <c r="H723" s="350"/>
      <c r="I723" s="351"/>
      <c r="J723" s="351"/>
      <c r="K723" s="351"/>
      <c r="L723" s="351"/>
      <c r="M723" s="350"/>
      <c r="N723" s="350"/>
      <c r="O723" s="350"/>
      <c r="P723" s="352"/>
      <c r="Q723" s="352"/>
      <c r="R723" s="352"/>
      <c r="S723" s="352"/>
      <c r="T723" s="352"/>
      <c r="U723" s="352"/>
      <c r="V723" s="352"/>
      <c r="W723" s="352"/>
      <c r="X723" s="352"/>
      <c r="Y723" s="352"/>
      <c r="Z723" s="352"/>
      <c r="AA723" s="352"/>
      <c r="AB723" s="352"/>
      <c r="AC723" s="352"/>
      <c r="AD723" s="352"/>
      <c r="AE723" s="352"/>
      <c r="AF723" s="352"/>
      <c r="AG723" s="352"/>
      <c r="AH723" s="352"/>
      <c r="AI723" s="352"/>
      <c r="AJ723" s="352"/>
      <c r="AK723" s="352"/>
      <c r="AL723" s="352"/>
      <c r="AM723" s="352"/>
      <c r="AN723" s="352"/>
      <c r="AO723" s="350"/>
    </row>
    <row r="724" spans="1:41" x14ac:dyDescent="0.25">
      <c r="A724" s="350"/>
      <c r="B724" s="350"/>
      <c r="C724" s="350"/>
      <c r="D724" s="350"/>
      <c r="E724" s="351"/>
      <c r="F724" s="351"/>
      <c r="G724" s="350"/>
      <c r="H724" s="350"/>
      <c r="I724" s="351"/>
      <c r="J724" s="351"/>
      <c r="K724" s="351"/>
      <c r="L724" s="351"/>
      <c r="M724" s="350"/>
      <c r="N724" s="350"/>
      <c r="O724" s="350"/>
      <c r="P724" s="352"/>
      <c r="Q724" s="352"/>
      <c r="R724" s="352"/>
      <c r="S724" s="352"/>
      <c r="T724" s="352"/>
      <c r="U724" s="352"/>
      <c r="V724" s="352"/>
      <c r="W724" s="352"/>
      <c r="X724" s="352"/>
      <c r="Y724" s="352"/>
      <c r="Z724" s="352"/>
      <c r="AA724" s="352"/>
      <c r="AB724" s="352"/>
      <c r="AC724" s="352"/>
      <c r="AD724" s="352"/>
      <c r="AE724" s="352"/>
      <c r="AF724" s="352"/>
      <c r="AG724" s="352"/>
      <c r="AH724" s="352"/>
      <c r="AI724" s="352"/>
      <c r="AJ724" s="352"/>
      <c r="AK724" s="352"/>
      <c r="AL724" s="352"/>
      <c r="AM724" s="352"/>
      <c r="AN724" s="352"/>
      <c r="AO724" s="350"/>
    </row>
    <row r="725" spans="1:41" x14ac:dyDescent="0.25">
      <c r="A725" s="350"/>
      <c r="B725" s="350"/>
      <c r="C725" s="350"/>
      <c r="D725" s="350"/>
      <c r="E725" s="351"/>
      <c r="F725" s="351"/>
      <c r="G725" s="350"/>
      <c r="H725" s="350"/>
      <c r="I725" s="351"/>
      <c r="J725" s="351"/>
      <c r="K725" s="351"/>
      <c r="L725" s="351"/>
      <c r="M725" s="350"/>
      <c r="N725" s="350"/>
      <c r="O725" s="350"/>
      <c r="P725" s="352"/>
      <c r="Q725" s="352"/>
      <c r="R725" s="352"/>
      <c r="S725" s="352"/>
      <c r="T725" s="352"/>
      <c r="U725" s="352"/>
      <c r="V725" s="352"/>
      <c r="W725" s="352"/>
      <c r="X725" s="352"/>
      <c r="Y725" s="352"/>
      <c r="Z725" s="352"/>
      <c r="AA725" s="352"/>
      <c r="AB725" s="352"/>
      <c r="AC725" s="352"/>
      <c r="AD725" s="352"/>
      <c r="AE725" s="352"/>
      <c r="AF725" s="352"/>
      <c r="AG725" s="352"/>
      <c r="AH725" s="352"/>
      <c r="AI725" s="352"/>
      <c r="AJ725" s="352"/>
      <c r="AK725" s="352"/>
      <c r="AL725" s="352"/>
      <c r="AM725" s="352"/>
      <c r="AN725" s="352"/>
      <c r="AO725" s="350"/>
    </row>
    <row r="726" spans="1:41" x14ac:dyDescent="0.25">
      <c r="A726" s="350"/>
      <c r="B726" s="350"/>
      <c r="C726" s="350"/>
      <c r="D726" s="350"/>
      <c r="E726" s="351"/>
      <c r="F726" s="351"/>
      <c r="G726" s="350"/>
      <c r="H726" s="350"/>
      <c r="I726" s="351"/>
      <c r="J726" s="351"/>
      <c r="K726" s="351"/>
      <c r="L726" s="351"/>
      <c r="M726" s="350"/>
      <c r="N726" s="350"/>
      <c r="O726" s="350"/>
      <c r="P726" s="352"/>
      <c r="Q726" s="352"/>
      <c r="R726" s="352"/>
      <c r="S726" s="352"/>
      <c r="T726" s="352"/>
      <c r="U726" s="352"/>
      <c r="V726" s="352"/>
      <c r="W726" s="352"/>
      <c r="X726" s="352"/>
      <c r="Y726" s="352"/>
      <c r="Z726" s="352"/>
      <c r="AA726" s="352"/>
      <c r="AB726" s="352"/>
      <c r="AC726" s="352"/>
      <c r="AD726" s="352"/>
      <c r="AE726" s="352"/>
      <c r="AF726" s="352"/>
      <c r="AG726" s="352"/>
      <c r="AH726" s="352"/>
      <c r="AI726" s="352"/>
      <c r="AJ726" s="352"/>
      <c r="AK726" s="352"/>
      <c r="AL726" s="352"/>
      <c r="AM726" s="352"/>
      <c r="AN726" s="352"/>
      <c r="AO726" s="350"/>
    </row>
    <row r="727" spans="1:41" x14ac:dyDescent="0.25">
      <c r="A727" s="350"/>
      <c r="B727" s="350"/>
      <c r="C727" s="350"/>
      <c r="D727" s="350"/>
      <c r="E727" s="351"/>
      <c r="F727" s="351"/>
      <c r="G727" s="350"/>
      <c r="H727" s="350"/>
      <c r="I727" s="351"/>
      <c r="J727" s="351"/>
      <c r="K727" s="351"/>
      <c r="L727" s="351"/>
      <c r="M727" s="350"/>
      <c r="N727" s="350"/>
      <c r="O727" s="350"/>
      <c r="P727" s="352"/>
      <c r="Q727" s="352"/>
      <c r="R727" s="352"/>
      <c r="S727" s="352"/>
      <c r="T727" s="352"/>
      <c r="U727" s="352"/>
      <c r="V727" s="352"/>
      <c r="W727" s="352"/>
      <c r="X727" s="352"/>
      <c r="Y727" s="352"/>
      <c r="Z727" s="352"/>
      <c r="AA727" s="352"/>
      <c r="AB727" s="352"/>
      <c r="AC727" s="352"/>
      <c r="AD727" s="352"/>
      <c r="AE727" s="352"/>
      <c r="AF727" s="352"/>
      <c r="AG727" s="352"/>
      <c r="AH727" s="352"/>
      <c r="AI727" s="352"/>
      <c r="AJ727" s="352"/>
      <c r="AK727" s="352"/>
      <c r="AL727" s="352"/>
      <c r="AM727" s="352"/>
      <c r="AN727" s="352"/>
      <c r="AO727" s="350"/>
    </row>
    <row r="728" spans="1:41" x14ac:dyDescent="0.25">
      <c r="A728" s="350"/>
      <c r="B728" s="350"/>
      <c r="C728" s="350"/>
      <c r="D728" s="350"/>
      <c r="E728" s="351"/>
      <c r="F728" s="351"/>
      <c r="G728" s="350"/>
      <c r="H728" s="350"/>
      <c r="I728" s="351"/>
      <c r="J728" s="351"/>
      <c r="K728" s="351"/>
      <c r="L728" s="351"/>
      <c r="M728" s="350"/>
      <c r="N728" s="350"/>
      <c r="O728" s="350"/>
      <c r="P728" s="352"/>
      <c r="Q728" s="352"/>
      <c r="R728" s="352"/>
      <c r="S728" s="352"/>
      <c r="T728" s="352"/>
      <c r="U728" s="352"/>
      <c r="V728" s="352"/>
      <c r="W728" s="352"/>
      <c r="X728" s="352"/>
      <c r="Y728" s="352"/>
      <c r="Z728" s="352"/>
      <c r="AA728" s="352"/>
      <c r="AB728" s="352"/>
      <c r="AC728" s="352"/>
      <c r="AD728" s="352"/>
      <c r="AE728" s="352"/>
      <c r="AF728" s="352"/>
      <c r="AG728" s="352"/>
      <c r="AH728" s="352"/>
      <c r="AI728" s="352"/>
      <c r="AJ728" s="352"/>
      <c r="AK728" s="352"/>
      <c r="AL728" s="352"/>
      <c r="AM728" s="352"/>
      <c r="AN728" s="352"/>
      <c r="AO728" s="350"/>
    </row>
    <row r="729" spans="1:41" x14ac:dyDescent="0.25">
      <c r="A729" s="350"/>
      <c r="B729" s="350"/>
      <c r="C729" s="350"/>
      <c r="D729" s="350"/>
      <c r="E729" s="351"/>
      <c r="F729" s="351"/>
      <c r="G729" s="350"/>
      <c r="H729" s="350"/>
      <c r="I729" s="351"/>
      <c r="J729" s="351"/>
      <c r="K729" s="351"/>
      <c r="L729" s="351"/>
      <c r="M729" s="350"/>
      <c r="N729" s="350"/>
      <c r="O729" s="350"/>
      <c r="P729" s="352"/>
      <c r="Q729" s="352"/>
      <c r="R729" s="352"/>
      <c r="S729" s="352"/>
      <c r="T729" s="352"/>
      <c r="U729" s="352"/>
      <c r="V729" s="352"/>
      <c r="W729" s="352"/>
      <c r="X729" s="352"/>
      <c r="Y729" s="352"/>
      <c r="Z729" s="352"/>
      <c r="AA729" s="352"/>
      <c r="AB729" s="352"/>
      <c r="AC729" s="352"/>
      <c r="AD729" s="352"/>
      <c r="AE729" s="352"/>
      <c r="AF729" s="352"/>
      <c r="AG729" s="352"/>
      <c r="AH729" s="352"/>
      <c r="AI729" s="352"/>
      <c r="AJ729" s="352"/>
      <c r="AK729" s="352"/>
      <c r="AL729" s="352"/>
      <c r="AM729" s="352"/>
      <c r="AN729" s="352"/>
      <c r="AO729" s="350"/>
    </row>
    <row r="730" spans="1:41" x14ac:dyDescent="0.25">
      <c r="A730" s="350"/>
      <c r="B730" s="350"/>
      <c r="C730" s="350"/>
      <c r="D730" s="350"/>
      <c r="E730" s="351"/>
      <c r="F730" s="351"/>
      <c r="G730" s="350"/>
      <c r="H730" s="350"/>
      <c r="I730" s="351"/>
      <c r="J730" s="351"/>
      <c r="K730" s="351"/>
      <c r="L730" s="351"/>
      <c r="M730" s="350"/>
      <c r="N730" s="350"/>
      <c r="O730" s="350"/>
      <c r="P730" s="352"/>
      <c r="Q730" s="352"/>
      <c r="R730" s="352"/>
      <c r="S730" s="352"/>
      <c r="T730" s="352"/>
      <c r="U730" s="352"/>
      <c r="V730" s="352"/>
      <c r="W730" s="352"/>
      <c r="X730" s="352"/>
      <c r="Y730" s="352"/>
      <c r="Z730" s="352"/>
      <c r="AA730" s="352"/>
      <c r="AB730" s="352"/>
      <c r="AC730" s="352"/>
      <c r="AD730" s="352"/>
      <c r="AE730" s="352"/>
      <c r="AF730" s="352"/>
      <c r="AG730" s="352"/>
      <c r="AH730" s="352"/>
      <c r="AI730" s="352"/>
      <c r="AJ730" s="352"/>
      <c r="AK730" s="352"/>
      <c r="AL730" s="352"/>
      <c r="AM730" s="352"/>
      <c r="AN730" s="352"/>
      <c r="AO730" s="350"/>
    </row>
    <row r="731" spans="1:41" x14ac:dyDescent="0.25">
      <c r="A731" s="350"/>
      <c r="B731" s="350"/>
      <c r="C731" s="350"/>
      <c r="D731" s="350"/>
      <c r="E731" s="351"/>
      <c r="F731" s="351"/>
      <c r="G731" s="350"/>
      <c r="H731" s="350"/>
      <c r="I731" s="351"/>
      <c r="J731" s="351"/>
      <c r="K731" s="351"/>
      <c r="L731" s="351"/>
      <c r="M731" s="350"/>
      <c r="N731" s="350"/>
      <c r="O731" s="350"/>
      <c r="P731" s="352"/>
      <c r="Q731" s="352"/>
      <c r="R731" s="352"/>
      <c r="S731" s="352"/>
      <c r="T731" s="352"/>
      <c r="U731" s="352"/>
      <c r="V731" s="352"/>
      <c r="W731" s="352"/>
      <c r="X731" s="352"/>
      <c r="Y731" s="352"/>
      <c r="Z731" s="352"/>
      <c r="AA731" s="352"/>
      <c r="AB731" s="352"/>
      <c r="AC731" s="352"/>
      <c r="AD731" s="352"/>
      <c r="AE731" s="352"/>
      <c r="AF731" s="352"/>
      <c r="AG731" s="352"/>
      <c r="AH731" s="352"/>
      <c r="AI731" s="352"/>
      <c r="AJ731" s="352"/>
      <c r="AK731" s="352"/>
      <c r="AL731" s="352"/>
      <c r="AM731" s="352"/>
      <c r="AN731" s="352"/>
      <c r="AO731" s="350"/>
    </row>
    <row r="732" spans="1:41" x14ac:dyDescent="0.25">
      <c r="A732" s="350"/>
      <c r="B732" s="350"/>
      <c r="C732" s="350"/>
      <c r="D732" s="350"/>
      <c r="E732" s="351"/>
      <c r="F732" s="351"/>
      <c r="G732" s="350"/>
      <c r="H732" s="350"/>
      <c r="I732" s="351"/>
      <c r="J732" s="351"/>
      <c r="K732" s="351"/>
      <c r="L732" s="351"/>
      <c r="M732" s="350"/>
      <c r="N732" s="350"/>
      <c r="O732" s="350"/>
      <c r="P732" s="352"/>
      <c r="Q732" s="352"/>
      <c r="R732" s="352"/>
      <c r="S732" s="352"/>
      <c r="T732" s="352"/>
      <c r="U732" s="352"/>
      <c r="V732" s="352"/>
      <c r="W732" s="352"/>
      <c r="X732" s="352"/>
      <c r="Y732" s="352"/>
      <c r="Z732" s="352"/>
      <c r="AA732" s="352"/>
      <c r="AB732" s="352"/>
      <c r="AC732" s="352"/>
      <c r="AD732" s="352"/>
      <c r="AE732" s="352"/>
      <c r="AF732" s="352"/>
      <c r="AG732" s="352"/>
      <c r="AH732" s="352"/>
      <c r="AI732" s="352"/>
      <c r="AJ732" s="352"/>
      <c r="AK732" s="352"/>
      <c r="AL732" s="352"/>
      <c r="AM732" s="352"/>
      <c r="AN732" s="352"/>
      <c r="AO732" s="350"/>
    </row>
    <row r="733" spans="1:41" x14ac:dyDescent="0.25">
      <c r="A733" s="350"/>
      <c r="B733" s="350"/>
      <c r="C733" s="350"/>
      <c r="D733" s="350"/>
      <c r="E733" s="351"/>
      <c r="F733" s="351"/>
      <c r="G733" s="350"/>
      <c r="H733" s="350"/>
      <c r="I733" s="351"/>
      <c r="J733" s="351"/>
      <c r="K733" s="351"/>
      <c r="L733" s="351"/>
      <c r="M733" s="350"/>
      <c r="N733" s="350"/>
      <c r="O733" s="350"/>
      <c r="P733" s="352"/>
      <c r="Q733" s="352"/>
      <c r="R733" s="352"/>
      <c r="S733" s="352"/>
      <c r="T733" s="352"/>
      <c r="U733" s="352"/>
      <c r="V733" s="352"/>
      <c r="W733" s="352"/>
      <c r="X733" s="352"/>
      <c r="Y733" s="352"/>
      <c r="Z733" s="352"/>
      <c r="AA733" s="352"/>
      <c r="AB733" s="352"/>
      <c r="AC733" s="352"/>
      <c r="AD733" s="352"/>
      <c r="AE733" s="352"/>
      <c r="AF733" s="352"/>
      <c r="AG733" s="352"/>
      <c r="AH733" s="352"/>
      <c r="AI733" s="352"/>
      <c r="AJ733" s="352"/>
      <c r="AK733" s="352"/>
      <c r="AL733" s="352"/>
      <c r="AM733" s="352"/>
      <c r="AN733" s="352"/>
      <c r="AO733" s="350"/>
    </row>
    <row r="734" spans="1:41" x14ac:dyDescent="0.25">
      <c r="A734" s="350"/>
      <c r="B734" s="350"/>
      <c r="C734" s="350"/>
      <c r="D734" s="350"/>
      <c r="E734" s="351"/>
      <c r="F734" s="351"/>
      <c r="G734" s="350"/>
      <c r="H734" s="350"/>
      <c r="I734" s="351"/>
      <c r="J734" s="351"/>
      <c r="K734" s="351"/>
      <c r="L734" s="351"/>
      <c r="M734" s="350"/>
      <c r="N734" s="350"/>
      <c r="O734" s="350"/>
      <c r="P734" s="352"/>
      <c r="Q734" s="352"/>
      <c r="R734" s="352"/>
      <c r="S734" s="352"/>
      <c r="T734" s="352"/>
      <c r="U734" s="352"/>
      <c r="V734" s="352"/>
      <c r="W734" s="352"/>
      <c r="X734" s="352"/>
      <c r="Y734" s="352"/>
      <c r="Z734" s="352"/>
      <c r="AA734" s="352"/>
      <c r="AB734" s="352"/>
      <c r="AC734" s="352"/>
      <c r="AD734" s="352"/>
      <c r="AE734" s="352"/>
      <c r="AF734" s="352"/>
      <c r="AG734" s="352"/>
      <c r="AH734" s="352"/>
      <c r="AI734" s="352"/>
      <c r="AJ734" s="352"/>
      <c r="AK734" s="352"/>
      <c r="AL734" s="352"/>
      <c r="AM734" s="352"/>
      <c r="AN734" s="352"/>
      <c r="AO734" s="350"/>
    </row>
    <row r="735" spans="1:41" x14ac:dyDescent="0.25">
      <c r="A735" s="350"/>
      <c r="B735" s="350"/>
      <c r="C735" s="350"/>
      <c r="D735" s="350"/>
      <c r="E735" s="351"/>
      <c r="F735" s="351"/>
      <c r="G735" s="350"/>
      <c r="H735" s="350"/>
      <c r="I735" s="351"/>
      <c r="J735" s="351"/>
      <c r="K735" s="351"/>
      <c r="L735" s="351"/>
      <c r="M735" s="350"/>
      <c r="N735" s="350"/>
      <c r="O735" s="350"/>
      <c r="P735" s="352"/>
      <c r="Q735" s="352"/>
      <c r="R735" s="352"/>
      <c r="S735" s="352"/>
      <c r="T735" s="352"/>
      <c r="U735" s="352"/>
      <c r="V735" s="352"/>
      <c r="W735" s="352"/>
      <c r="X735" s="352"/>
      <c r="Y735" s="352"/>
      <c r="Z735" s="352"/>
      <c r="AA735" s="352"/>
      <c r="AB735" s="352"/>
      <c r="AC735" s="352"/>
      <c r="AD735" s="352"/>
      <c r="AE735" s="352"/>
      <c r="AF735" s="352"/>
      <c r="AG735" s="352"/>
      <c r="AH735" s="352"/>
      <c r="AI735" s="352"/>
      <c r="AJ735" s="352"/>
      <c r="AK735" s="352"/>
      <c r="AL735" s="352"/>
      <c r="AM735" s="352"/>
      <c r="AN735" s="352"/>
      <c r="AO735" s="350"/>
    </row>
    <row r="736" spans="1:41" x14ac:dyDescent="0.25">
      <c r="A736" s="350"/>
      <c r="B736" s="350"/>
      <c r="C736" s="350"/>
      <c r="D736" s="350"/>
      <c r="E736" s="351"/>
      <c r="F736" s="351"/>
      <c r="G736" s="350"/>
      <c r="H736" s="350"/>
      <c r="I736" s="351"/>
      <c r="J736" s="351"/>
      <c r="K736" s="351"/>
      <c r="L736" s="351"/>
      <c r="M736" s="350"/>
      <c r="N736" s="350"/>
      <c r="O736" s="350"/>
      <c r="P736" s="352"/>
      <c r="Q736" s="352"/>
      <c r="R736" s="352"/>
      <c r="S736" s="352"/>
      <c r="T736" s="352"/>
      <c r="U736" s="352"/>
      <c r="V736" s="352"/>
      <c r="W736" s="352"/>
      <c r="X736" s="352"/>
      <c r="Y736" s="352"/>
      <c r="Z736" s="352"/>
      <c r="AA736" s="352"/>
      <c r="AB736" s="352"/>
      <c r="AC736" s="352"/>
      <c r="AD736" s="352"/>
      <c r="AE736" s="352"/>
      <c r="AF736" s="352"/>
      <c r="AG736" s="352"/>
      <c r="AH736" s="352"/>
      <c r="AI736" s="352"/>
      <c r="AJ736" s="352"/>
      <c r="AK736" s="352"/>
      <c r="AL736" s="352"/>
      <c r="AM736" s="352"/>
      <c r="AN736" s="352"/>
      <c r="AO736" s="350"/>
    </row>
    <row r="737" spans="1:41" x14ac:dyDescent="0.25">
      <c r="A737" s="350"/>
      <c r="B737" s="350"/>
      <c r="C737" s="350"/>
      <c r="D737" s="350"/>
      <c r="E737" s="351"/>
      <c r="F737" s="351"/>
      <c r="G737" s="350"/>
      <c r="H737" s="350"/>
      <c r="I737" s="351"/>
      <c r="J737" s="351"/>
      <c r="K737" s="351"/>
      <c r="L737" s="351"/>
      <c r="M737" s="350"/>
      <c r="N737" s="350"/>
      <c r="O737" s="350"/>
      <c r="P737" s="352"/>
      <c r="Q737" s="352"/>
      <c r="R737" s="352"/>
      <c r="S737" s="352"/>
      <c r="T737" s="352"/>
      <c r="U737" s="352"/>
      <c r="V737" s="352"/>
      <c r="W737" s="352"/>
      <c r="X737" s="352"/>
      <c r="Y737" s="352"/>
      <c r="Z737" s="352"/>
      <c r="AA737" s="352"/>
      <c r="AB737" s="352"/>
      <c r="AC737" s="352"/>
      <c r="AD737" s="352"/>
      <c r="AE737" s="352"/>
      <c r="AF737" s="352"/>
      <c r="AG737" s="352"/>
      <c r="AH737" s="352"/>
      <c r="AI737" s="352"/>
      <c r="AJ737" s="352"/>
      <c r="AK737" s="352"/>
      <c r="AL737" s="352"/>
      <c r="AM737" s="352"/>
      <c r="AN737" s="352"/>
      <c r="AO737" s="350"/>
    </row>
    <row r="738" spans="1:41" x14ac:dyDescent="0.25">
      <c r="A738" s="350"/>
      <c r="B738" s="350"/>
      <c r="C738" s="350"/>
      <c r="D738" s="350"/>
      <c r="E738" s="351"/>
      <c r="F738" s="351"/>
      <c r="G738" s="350"/>
      <c r="H738" s="350"/>
      <c r="I738" s="351"/>
      <c r="J738" s="351"/>
      <c r="K738" s="351"/>
      <c r="L738" s="351"/>
      <c r="M738" s="350"/>
      <c r="N738" s="350"/>
      <c r="O738" s="350"/>
      <c r="P738" s="352"/>
      <c r="Q738" s="352"/>
      <c r="R738" s="352"/>
      <c r="S738" s="352"/>
      <c r="T738" s="352"/>
      <c r="U738" s="352"/>
      <c r="V738" s="352"/>
      <c r="W738" s="352"/>
      <c r="X738" s="352"/>
      <c r="Y738" s="352"/>
      <c r="Z738" s="352"/>
      <c r="AA738" s="352"/>
      <c r="AB738" s="352"/>
      <c r="AC738" s="352"/>
      <c r="AD738" s="352"/>
      <c r="AE738" s="352"/>
      <c r="AF738" s="352"/>
      <c r="AG738" s="352"/>
      <c r="AH738" s="352"/>
      <c r="AI738" s="352"/>
      <c r="AJ738" s="352"/>
      <c r="AK738" s="352"/>
      <c r="AL738" s="352"/>
      <c r="AM738" s="352"/>
      <c r="AN738" s="352"/>
      <c r="AO738" s="350"/>
    </row>
    <row r="739" spans="1:41" x14ac:dyDescent="0.25">
      <c r="A739" s="350"/>
      <c r="B739" s="350"/>
      <c r="C739" s="350"/>
      <c r="D739" s="350"/>
      <c r="E739" s="351"/>
      <c r="F739" s="351"/>
      <c r="G739" s="350"/>
      <c r="H739" s="350"/>
      <c r="I739" s="351"/>
      <c r="J739" s="351"/>
      <c r="K739" s="351"/>
      <c r="L739" s="351"/>
      <c r="M739" s="350"/>
      <c r="N739" s="350"/>
      <c r="O739" s="350"/>
      <c r="P739" s="352"/>
      <c r="Q739" s="352"/>
      <c r="R739" s="352"/>
      <c r="S739" s="352"/>
      <c r="T739" s="352"/>
      <c r="U739" s="352"/>
      <c r="V739" s="352"/>
      <c r="W739" s="352"/>
      <c r="X739" s="352"/>
      <c r="Y739" s="352"/>
      <c r="Z739" s="352"/>
      <c r="AA739" s="352"/>
      <c r="AB739" s="352"/>
      <c r="AC739" s="352"/>
      <c r="AD739" s="352"/>
      <c r="AE739" s="352"/>
      <c r="AF739" s="352"/>
      <c r="AG739" s="352"/>
      <c r="AH739" s="352"/>
      <c r="AI739" s="352"/>
      <c r="AJ739" s="352"/>
      <c r="AK739" s="352"/>
      <c r="AL739" s="352"/>
      <c r="AM739" s="352"/>
      <c r="AN739" s="352"/>
      <c r="AO739" s="350"/>
    </row>
    <row r="740" spans="1:41" x14ac:dyDescent="0.25">
      <c r="A740" s="350"/>
      <c r="B740" s="350"/>
      <c r="C740" s="350"/>
      <c r="D740" s="350"/>
      <c r="E740" s="351"/>
      <c r="F740" s="351"/>
      <c r="G740" s="350"/>
      <c r="H740" s="350"/>
      <c r="I740" s="351"/>
      <c r="J740" s="351"/>
      <c r="K740" s="351"/>
      <c r="L740" s="351"/>
      <c r="M740" s="350"/>
      <c r="N740" s="350"/>
      <c r="O740" s="350"/>
      <c r="P740" s="352"/>
      <c r="Q740" s="352"/>
      <c r="R740" s="352"/>
      <c r="S740" s="352"/>
      <c r="T740" s="352"/>
      <c r="U740" s="352"/>
      <c r="V740" s="352"/>
      <c r="W740" s="352"/>
      <c r="X740" s="352"/>
      <c r="Y740" s="352"/>
      <c r="Z740" s="352"/>
      <c r="AA740" s="352"/>
      <c r="AB740" s="352"/>
      <c r="AC740" s="352"/>
      <c r="AD740" s="352"/>
      <c r="AE740" s="352"/>
      <c r="AF740" s="352"/>
      <c r="AG740" s="352"/>
      <c r="AH740" s="352"/>
      <c r="AI740" s="352"/>
      <c r="AJ740" s="352"/>
      <c r="AK740" s="352"/>
      <c r="AL740" s="352"/>
      <c r="AM740" s="352"/>
      <c r="AN740" s="352"/>
      <c r="AO740" s="350"/>
    </row>
    <row r="741" spans="1:41" x14ac:dyDescent="0.25">
      <c r="A741" s="350"/>
      <c r="B741" s="350"/>
      <c r="C741" s="350"/>
      <c r="D741" s="350"/>
      <c r="E741" s="351"/>
      <c r="F741" s="351"/>
      <c r="G741" s="350"/>
      <c r="H741" s="350"/>
      <c r="I741" s="351"/>
      <c r="J741" s="351"/>
      <c r="K741" s="351"/>
      <c r="L741" s="351"/>
      <c r="M741" s="350"/>
      <c r="N741" s="350"/>
      <c r="O741" s="350"/>
      <c r="P741" s="352"/>
      <c r="Q741" s="352"/>
      <c r="R741" s="352"/>
      <c r="S741" s="352"/>
      <c r="T741" s="352"/>
      <c r="U741" s="352"/>
      <c r="V741" s="352"/>
      <c r="W741" s="352"/>
      <c r="X741" s="352"/>
      <c r="Y741" s="352"/>
      <c r="Z741" s="352"/>
      <c r="AA741" s="352"/>
      <c r="AB741" s="352"/>
      <c r="AC741" s="352"/>
      <c r="AD741" s="352"/>
      <c r="AE741" s="352"/>
      <c r="AF741" s="352"/>
      <c r="AG741" s="352"/>
      <c r="AH741" s="352"/>
      <c r="AI741" s="352"/>
      <c r="AJ741" s="352"/>
      <c r="AK741" s="352"/>
      <c r="AL741" s="352"/>
      <c r="AM741" s="352"/>
      <c r="AN741" s="352"/>
      <c r="AO741" s="350"/>
    </row>
    <row r="742" spans="1:41" x14ac:dyDescent="0.25">
      <c r="A742" s="350"/>
      <c r="B742" s="350"/>
      <c r="C742" s="350"/>
      <c r="D742" s="350"/>
      <c r="E742" s="351"/>
      <c r="F742" s="351"/>
      <c r="G742" s="350"/>
      <c r="H742" s="350"/>
      <c r="I742" s="351"/>
      <c r="J742" s="351"/>
      <c r="K742" s="351"/>
      <c r="L742" s="351"/>
      <c r="M742" s="350"/>
      <c r="N742" s="350"/>
      <c r="O742" s="350"/>
      <c r="P742" s="352"/>
      <c r="Q742" s="352"/>
      <c r="R742" s="352"/>
      <c r="S742" s="352"/>
      <c r="T742" s="352"/>
      <c r="U742" s="352"/>
      <c r="V742" s="352"/>
      <c r="W742" s="352"/>
      <c r="X742" s="352"/>
      <c r="Y742" s="352"/>
      <c r="Z742" s="352"/>
      <c r="AA742" s="352"/>
      <c r="AB742" s="352"/>
      <c r="AC742" s="352"/>
      <c r="AD742" s="352"/>
      <c r="AE742" s="352"/>
      <c r="AF742" s="352"/>
      <c r="AG742" s="352"/>
      <c r="AH742" s="352"/>
      <c r="AI742" s="352"/>
      <c r="AJ742" s="352"/>
      <c r="AK742" s="352"/>
      <c r="AL742" s="352"/>
      <c r="AM742" s="352"/>
      <c r="AN742" s="352"/>
      <c r="AO742" s="350"/>
    </row>
    <row r="743" spans="1:41" x14ac:dyDescent="0.25">
      <c r="A743" s="350"/>
      <c r="B743" s="350"/>
      <c r="C743" s="350"/>
      <c r="D743" s="350"/>
      <c r="E743" s="351"/>
      <c r="F743" s="351"/>
      <c r="G743" s="350"/>
      <c r="H743" s="350"/>
      <c r="I743" s="351"/>
      <c r="J743" s="351"/>
      <c r="K743" s="351"/>
      <c r="L743" s="351"/>
      <c r="M743" s="350"/>
      <c r="N743" s="350"/>
      <c r="O743" s="350"/>
      <c r="P743" s="352"/>
      <c r="Q743" s="352"/>
      <c r="R743" s="352"/>
      <c r="S743" s="352"/>
      <c r="T743" s="352"/>
      <c r="U743" s="352"/>
      <c r="V743" s="352"/>
      <c r="W743" s="352"/>
      <c r="X743" s="352"/>
      <c r="Y743" s="352"/>
      <c r="Z743" s="352"/>
      <c r="AA743" s="352"/>
      <c r="AB743" s="352"/>
      <c r="AC743" s="352"/>
      <c r="AD743" s="352"/>
      <c r="AE743" s="352"/>
      <c r="AF743" s="352"/>
      <c r="AG743" s="352"/>
      <c r="AH743" s="352"/>
      <c r="AI743" s="352"/>
      <c r="AJ743" s="352"/>
      <c r="AK743" s="352"/>
      <c r="AL743" s="352"/>
      <c r="AM743" s="352"/>
      <c r="AN743" s="352"/>
      <c r="AO743" s="350"/>
    </row>
    <row r="744" spans="1:41" x14ac:dyDescent="0.25">
      <c r="A744" s="350"/>
      <c r="B744" s="350"/>
      <c r="C744" s="350"/>
      <c r="D744" s="350"/>
      <c r="E744" s="351"/>
      <c r="F744" s="351"/>
      <c r="G744" s="350"/>
      <c r="H744" s="350"/>
      <c r="I744" s="351"/>
      <c r="J744" s="351"/>
      <c r="K744" s="351"/>
      <c r="L744" s="351"/>
      <c r="M744" s="350"/>
      <c r="N744" s="350"/>
      <c r="O744" s="350"/>
      <c r="P744" s="352"/>
      <c r="Q744" s="352"/>
      <c r="R744" s="352"/>
      <c r="S744" s="352"/>
      <c r="T744" s="352"/>
      <c r="U744" s="352"/>
      <c r="V744" s="352"/>
      <c r="W744" s="352"/>
      <c r="X744" s="352"/>
      <c r="Y744" s="352"/>
      <c r="Z744" s="352"/>
      <c r="AA744" s="352"/>
      <c r="AB744" s="352"/>
      <c r="AC744" s="352"/>
      <c r="AD744" s="352"/>
      <c r="AE744" s="352"/>
      <c r="AF744" s="352"/>
      <c r="AG744" s="352"/>
      <c r="AH744" s="352"/>
      <c r="AI744" s="352"/>
      <c r="AJ744" s="352"/>
      <c r="AK744" s="352"/>
      <c r="AL744" s="352"/>
      <c r="AM744" s="352"/>
      <c r="AN744" s="352"/>
      <c r="AO744" s="350"/>
    </row>
    <row r="745" spans="1:41" x14ac:dyDescent="0.25">
      <c r="A745" s="350"/>
      <c r="B745" s="350"/>
      <c r="C745" s="350"/>
      <c r="D745" s="350"/>
      <c r="E745" s="351"/>
      <c r="F745" s="351"/>
      <c r="G745" s="350"/>
      <c r="H745" s="350"/>
      <c r="I745" s="351"/>
      <c r="J745" s="351"/>
      <c r="K745" s="351"/>
      <c r="L745" s="351"/>
      <c r="M745" s="350"/>
      <c r="N745" s="350"/>
      <c r="O745" s="350"/>
      <c r="P745" s="352"/>
      <c r="Q745" s="352"/>
      <c r="R745" s="352"/>
      <c r="S745" s="352"/>
      <c r="T745" s="352"/>
      <c r="U745" s="352"/>
      <c r="V745" s="352"/>
      <c r="W745" s="352"/>
      <c r="X745" s="352"/>
      <c r="Y745" s="352"/>
      <c r="Z745" s="352"/>
      <c r="AA745" s="352"/>
      <c r="AB745" s="352"/>
      <c r="AC745" s="352"/>
      <c r="AD745" s="352"/>
      <c r="AE745" s="352"/>
      <c r="AF745" s="352"/>
      <c r="AG745" s="352"/>
      <c r="AH745" s="352"/>
      <c r="AI745" s="352"/>
      <c r="AJ745" s="352"/>
      <c r="AK745" s="352"/>
      <c r="AL745" s="352"/>
      <c r="AM745" s="352"/>
      <c r="AN745" s="352"/>
      <c r="AO745" s="350"/>
    </row>
    <row r="746" spans="1:41" x14ac:dyDescent="0.25">
      <c r="A746" s="350"/>
      <c r="B746" s="350"/>
      <c r="C746" s="350"/>
      <c r="D746" s="350"/>
      <c r="E746" s="351"/>
      <c r="F746" s="351"/>
      <c r="G746" s="350"/>
      <c r="H746" s="350"/>
      <c r="I746" s="351"/>
      <c r="J746" s="351"/>
      <c r="K746" s="351"/>
      <c r="L746" s="351"/>
      <c r="M746" s="350"/>
      <c r="N746" s="350"/>
      <c r="O746" s="350"/>
      <c r="P746" s="352"/>
      <c r="Q746" s="352"/>
      <c r="R746" s="352"/>
      <c r="S746" s="352"/>
      <c r="T746" s="352"/>
      <c r="U746" s="352"/>
      <c r="V746" s="352"/>
      <c r="W746" s="352"/>
      <c r="X746" s="352"/>
      <c r="Y746" s="352"/>
      <c r="Z746" s="352"/>
      <c r="AA746" s="352"/>
      <c r="AB746" s="352"/>
      <c r="AC746" s="352"/>
      <c r="AD746" s="352"/>
      <c r="AE746" s="352"/>
      <c r="AF746" s="352"/>
      <c r="AG746" s="352"/>
      <c r="AH746" s="352"/>
      <c r="AI746" s="352"/>
      <c r="AJ746" s="352"/>
      <c r="AK746" s="352"/>
      <c r="AL746" s="352"/>
      <c r="AM746" s="352"/>
      <c r="AN746" s="352"/>
      <c r="AO746" s="350"/>
    </row>
    <row r="747" spans="1:41" x14ac:dyDescent="0.25">
      <c r="A747" s="350"/>
      <c r="B747" s="350"/>
      <c r="C747" s="350"/>
      <c r="D747" s="350"/>
      <c r="E747" s="351"/>
      <c r="F747" s="351"/>
      <c r="G747" s="350"/>
      <c r="H747" s="350"/>
      <c r="I747" s="351"/>
      <c r="J747" s="351"/>
      <c r="K747" s="351"/>
      <c r="L747" s="351"/>
      <c r="M747" s="350"/>
      <c r="N747" s="350"/>
      <c r="O747" s="350"/>
      <c r="P747" s="352"/>
      <c r="Q747" s="352"/>
      <c r="R747" s="352"/>
      <c r="S747" s="352"/>
      <c r="T747" s="352"/>
      <c r="U747" s="352"/>
      <c r="V747" s="352"/>
      <c r="W747" s="352"/>
      <c r="X747" s="352"/>
      <c r="Y747" s="352"/>
      <c r="Z747" s="352"/>
      <c r="AA747" s="352"/>
      <c r="AB747" s="352"/>
      <c r="AC747" s="352"/>
      <c r="AD747" s="352"/>
      <c r="AE747" s="352"/>
      <c r="AF747" s="352"/>
      <c r="AG747" s="352"/>
      <c r="AH747" s="352"/>
      <c r="AI747" s="352"/>
      <c r="AJ747" s="352"/>
      <c r="AK747" s="352"/>
      <c r="AL747" s="352"/>
      <c r="AM747" s="352"/>
      <c r="AN747" s="352"/>
      <c r="AO747" s="350"/>
    </row>
    <row r="748" spans="1:41" x14ac:dyDescent="0.25">
      <c r="A748" s="350"/>
      <c r="B748" s="350"/>
      <c r="C748" s="350"/>
      <c r="D748" s="350"/>
      <c r="E748" s="351"/>
      <c r="F748" s="351"/>
      <c r="G748" s="350"/>
      <c r="H748" s="350"/>
      <c r="I748" s="351"/>
      <c r="J748" s="351"/>
      <c r="K748" s="351"/>
      <c r="L748" s="351"/>
      <c r="M748" s="350"/>
      <c r="N748" s="350"/>
      <c r="O748" s="350"/>
      <c r="P748" s="352"/>
      <c r="Q748" s="352"/>
      <c r="R748" s="352"/>
      <c r="S748" s="352"/>
      <c r="T748" s="352"/>
      <c r="U748" s="352"/>
      <c r="V748" s="352"/>
      <c r="W748" s="352"/>
      <c r="X748" s="352"/>
      <c r="Y748" s="352"/>
      <c r="Z748" s="352"/>
      <c r="AA748" s="352"/>
      <c r="AB748" s="352"/>
      <c r="AC748" s="352"/>
      <c r="AD748" s="352"/>
      <c r="AE748" s="352"/>
      <c r="AF748" s="352"/>
      <c r="AG748" s="352"/>
      <c r="AH748" s="352"/>
      <c r="AI748" s="352"/>
      <c r="AJ748" s="352"/>
      <c r="AK748" s="352"/>
      <c r="AL748" s="352"/>
      <c r="AM748" s="352"/>
      <c r="AN748" s="352"/>
      <c r="AO748" s="350"/>
    </row>
    <row r="749" spans="1:41" x14ac:dyDescent="0.25">
      <c r="A749" s="350"/>
      <c r="B749" s="350"/>
      <c r="C749" s="350"/>
      <c r="D749" s="350"/>
      <c r="E749" s="351"/>
      <c r="F749" s="351"/>
      <c r="G749" s="350"/>
      <c r="H749" s="350"/>
      <c r="I749" s="351"/>
      <c r="J749" s="351"/>
      <c r="K749" s="351"/>
      <c r="L749" s="351"/>
      <c r="M749" s="350"/>
      <c r="N749" s="350"/>
      <c r="O749" s="350"/>
      <c r="P749" s="352"/>
      <c r="Q749" s="352"/>
      <c r="R749" s="352"/>
      <c r="S749" s="352"/>
      <c r="T749" s="352"/>
      <c r="U749" s="352"/>
      <c r="V749" s="352"/>
      <c r="W749" s="352"/>
      <c r="X749" s="352"/>
      <c r="Y749" s="352"/>
      <c r="Z749" s="352"/>
      <c r="AA749" s="352"/>
      <c r="AB749" s="352"/>
      <c r="AC749" s="352"/>
      <c r="AD749" s="352"/>
      <c r="AE749" s="352"/>
      <c r="AF749" s="352"/>
      <c r="AG749" s="352"/>
      <c r="AH749" s="352"/>
      <c r="AI749" s="352"/>
      <c r="AJ749" s="352"/>
      <c r="AK749" s="352"/>
      <c r="AL749" s="352"/>
      <c r="AM749" s="352"/>
      <c r="AN749" s="352"/>
      <c r="AO749" s="350"/>
    </row>
    <row r="750" spans="1:41" x14ac:dyDescent="0.25">
      <c r="A750" s="350"/>
      <c r="B750" s="350"/>
      <c r="C750" s="350"/>
      <c r="D750" s="350"/>
      <c r="E750" s="351"/>
      <c r="F750" s="351"/>
      <c r="G750" s="350"/>
      <c r="H750" s="350"/>
      <c r="I750" s="351"/>
      <c r="J750" s="351"/>
      <c r="K750" s="351"/>
      <c r="L750" s="351"/>
      <c r="M750" s="350"/>
      <c r="N750" s="350"/>
      <c r="O750" s="350"/>
      <c r="P750" s="352"/>
      <c r="Q750" s="352"/>
      <c r="R750" s="352"/>
      <c r="S750" s="352"/>
      <c r="T750" s="352"/>
      <c r="U750" s="352"/>
      <c r="V750" s="352"/>
      <c r="W750" s="352"/>
      <c r="X750" s="352"/>
      <c r="Y750" s="352"/>
      <c r="Z750" s="352"/>
      <c r="AA750" s="352"/>
      <c r="AB750" s="352"/>
      <c r="AC750" s="352"/>
      <c r="AD750" s="352"/>
      <c r="AE750" s="352"/>
      <c r="AF750" s="352"/>
      <c r="AG750" s="352"/>
      <c r="AH750" s="352"/>
      <c r="AI750" s="352"/>
      <c r="AJ750" s="352"/>
      <c r="AK750" s="352"/>
      <c r="AL750" s="352"/>
      <c r="AM750" s="352"/>
      <c r="AN750" s="352"/>
      <c r="AO750" s="350"/>
    </row>
    <row r="751" spans="1:41" x14ac:dyDescent="0.25">
      <c r="A751" s="350"/>
      <c r="B751" s="350"/>
      <c r="C751" s="350"/>
      <c r="D751" s="350"/>
      <c r="E751" s="351"/>
      <c r="F751" s="351"/>
      <c r="G751" s="350"/>
      <c r="H751" s="350"/>
      <c r="I751" s="351"/>
      <c r="J751" s="351"/>
      <c r="K751" s="351"/>
      <c r="L751" s="351"/>
      <c r="M751" s="350"/>
      <c r="N751" s="350"/>
      <c r="O751" s="350"/>
      <c r="P751" s="352"/>
      <c r="Q751" s="352"/>
      <c r="R751" s="352"/>
      <c r="S751" s="352"/>
      <c r="T751" s="352"/>
      <c r="U751" s="352"/>
      <c r="V751" s="352"/>
      <c r="W751" s="352"/>
      <c r="X751" s="352"/>
      <c r="Y751" s="352"/>
      <c r="Z751" s="352"/>
      <c r="AA751" s="352"/>
      <c r="AB751" s="352"/>
      <c r="AC751" s="352"/>
      <c r="AD751" s="352"/>
      <c r="AE751" s="352"/>
      <c r="AF751" s="352"/>
      <c r="AG751" s="352"/>
      <c r="AH751" s="352"/>
      <c r="AI751" s="352"/>
      <c r="AJ751" s="352"/>
      <c r="AK751" s="352"/>
      <c r="AL751" s="352"/>
      <c r="AM751" s="352"/>
      <c r="AN751" s="352"/>
      <c r="AO751" s="350"/>
    </row>
    <row r="752" spans="1:41" x14ac:dyDescent="0.25">
      <c r="A752" s="350"/>
      <c r="B752" s="350"/>
      <c r="C752" s="350"/>
      <c r="D752" s="350"/>
      <c r="E752" s="351"/>
      <c r="F752" s="351"/>
      <c r="G752" s="350"/>
      <c r="H752" s="350"/>
      <c r="I752" s="351"/>
      <c r="J752" s="351"/>
      <c r="K752" s="351"/>
      <c r="L752" s="351"/>
      <c r="M752" s="350"/>
      <c r="N752" s="350"/>
      <c r="O752" s="350"/>
      <c r="P752" s="352"/>
      <c r="Q752" s="352"/>
      <c r="R752" s="352"/>
      <c r="S752" s="352"/>
      <c r="T752" s="352"/>
      <c r="U752" s="352"/>
      <c r="V752" s="352"/>
      <c r="W752" s="352"/>
      <c r="X752" s="352"/>
      <c r="Y752" s="352"/>
      <c r="Z752" s="352"/>
      <c r="AA752" s="352"/>
      <c r="AB752" s="352"/>
      <c r="AC752" s="352"/>
      <c r="AD752" s="352"/>
      <c r="AE752" s="352"/>
      <c r="AF752" s="352"/>
      <c r="AG752" s="352"/>
      <c r="AH752" s="352"/>
      <c r="AI752" s="352"/>
      <c r="AJ752" s="352"/>
      <c r="AK752" s="352"/>
      <c r="AL752" s="352"/>
      <c r="AM752" s="352"/>
      <c r="AN752" s="352"/>
      <c r="AO752" s="350"/>
    </row>
    <row r="753" spans="1:41" x14ac:dyDescent="0.25">
      <c r="A753" s="350"/>
      <c r="B753" s="350"/>
      <c r="C753" s="350"/>
      <c r="D753" s="350"/>
      <c r="E753" s="351"/>
      <c r="F753" s="351"/>
      <c r="G753" s="350"/>
      <c r="H753" s="350"/>
      <c r="I753" s="351"/>
      <c r="J753" s="351"/>
      <c r="K753" s="351"/>
      <c r="L753" s="351"/>
      <c r="M753" s="350"/>
      <c r="N753" s="350"/>
      <c r="O753" s="350"/>
      <c r="P753" s="352"/>
      <c r="Q753" s="352"/>
      <c r="R753" s="352"/>
      <c r="S753" s="352"/>
      <c r="T753" s="352"/>
      <c r="U753" s="352"/>
      <c r="V753" s="352"/>
      <c r="W753" s="352"/>
      <c r="X753" s="352"/>
      <c r="Y753" s="352"/>
      <c r="Z753" s="352"/>
      <c r="AA753" s="352"/>
      <c r="AB753" s="352"/>
      <c r="AC753" s="352"/>
      <c r="AD753" s="352"/>
      <c r="AE753" s="352"/>
      <c r="AF753" s="352"/>
      <c r="AG753" s="352"/>
      <c r="AH753" s="352"/>
      <c r="AI753" s="352"/>
      <c r="AJ753" s="352"/>
      <c r="AK753" s="352"/>
      <c r="AL753" s="352"/>
      <c r="AM753" s="352"/>
      <c r="AN753" s="352"/>
      <c r="AO753" s="350"/>
    </row>
    <row r="754" spans="1:41" x14ac:dyDescent="0.25">
      <c r="A754" s="350"/>
      <c r="B754" s="350"/>
      <c r="C754" s="350"/>
      <c r="D754" s="350"/>
      <c r="E754" s="351"/>
      <c r="F754" s="351"/>
      <c r="G754" s="350"/>
      <c r="H754" s="350"/>
      <c r="I754" s="351"/>
      <c r="J754" s="351"/>
      <c r="K754" s="351"/>
      <c r="L754" s="351"/>
      <c r="M754" s="350"/>
      <c r="N754" s="350"/>
      <c r="O754" s="350"/>
      <c r="P754" s="352"/>
      <c r="Q754" s="352"/>
      <c r="R754" s="352"/>
      <c r="S754" s="352"/>
      <c r="T754" s="352"/>
      <c r="U754" s="352"/>
      <c r="V754" s="352"/>
      <c r="W754" s="352"/>
      <c r="X754" s="352"/>
      <c r="Y754" s="352"/>
      <c r="Z754" s="352"/>
      <c r="AA754" s="352"/>
      <c r="AB754" s="352"/>
      <c r="AC754" s="352"/>
      <c r="AD754" s="352"/>
      <c r="AE754" s="352"/>
      <c r="AF754" s="352"/>
      <c r="AG754" s="352"/>
      <c r="AH754" s="352"/>
      <c r="AI754" s="352"/>
      <c r="AJ754" s="352"/>
      <c r="AK754" s="352"/>
      <c r="AL754" s="352"/>
      <c r="AM754" s="352"/>
      <c r="AN754" s="352"/>
      <c r="AO754" s="350"/>
    </row>
    <row r="755" spans="1:41" x14ac:dyDescent="0.25">
      <c r="A755" s="350"/>
      <c r="B755" s="350"/>
      <c r="C755" s="350"/>
      <c r="D755" s="350"/>
      <c r="E755" s="351"/>
      <c r="F755" s="351"/>
      <c r="G755" s="350"/>
      <c r="H755" s="350"/>
      <c r="I755" s="351"/>
      <c r="J755" s="351"/>
      <c r="K755" s="351"/>
      <c r="L755" s="351"/>
      <c r="M755" s="350"/>
      <c r="N755" s="350"/>
      <c r="O755" s="350"/>
      <c r="P755" s="352"/>
      <c r="Q755" s="352"/>
      <c r="R755" s="352"/>
      <c r="S755" s="352"/>
      <c r="T755" s="352"/>
      <c r="U755" s="352"/>
      <c r="V755" s="352"/>
      <c r="W755" s="352"/>
      <c r="X755" s="352"/>
      <c r="Y755" s="352"/>
      <c r="Z755" s="352"/>
      <c r="AA755" s="352"/>
      <c r="AB755" s="352"/>
      <c r="AC755" s="352"/>
      <c r="AD755" s="352"/>
      <c r="AE755" s="352"/>
      <c r="AF755" s="352"/>
      <c r="AG755" s="352"/>
      <c r="AH755" s="352"/>
      <c r="AI755" s="352"/>
      <c r="AJ755" s="352"/>
      <c r="AK755" s="352"/>
      <c r="AL755" s="352"/>
      <c r="AM755" s="352"/>
      <c r="AN755" s="352"/>
      <c r="AO755" s="350"/>
    </row>
    <row r="756" spans="1:41" x14ac:dyDescent="0.25">
      <c r="A756" s="350"/>
      <c r="B756" s="350"/>
      <c r="C756" s="350"/>
      <c r="D756" s="350"/>
      <c r="E756" s="351"/>
      <c r="F756" s="351"/>
      <c r="G756" s="350"/>
      <c r="H756" s="350"/>
      <c r="I756" s="351"/>
      <c r="J756" s="351"/>
      <c r="K756" s="351"/>
      <c r="L756" s="351"/>
      <c r="M756" s="350"/>
      <c r="N756" s="350"/>
      <c r="O756" s="350"/>
      <c r="P756" s="352"/>
      <c r="Q756" s="352"/>
      <c r="R756" s="352"/>
      <c r="S756" s="352"/>
      <c r="T756" s="352"/>
      <c r="U756" s="352"/>
      <c r="V756" s="352"/>
      <c r="W756" s="352"/>
      <c r="X756" s="352"/>
      <c r="Y756" s="352"/>
      <c r="Z756" s="352"/>
      <c r="AA756" s="352"/>
      <c r="AB756" s="352"/>
      <c r="AC756" s="352"/>
      <c r="AD756" s="352"/>
      <c r="AE756" s="352"/>
      <c r="AF756" s="352"/>
      <c r="AG756" s="352"/>
      <c r="AH756" s="352"/>
      <c r="AI756" s="352"/>
      <c r="AJ756" s="352"/>
      <c r="AK756" s="352"/>
      <c r="AL756" s="352"/>
      <c r="AM756" s="352"/>
      <c r="AN756" s="352"/>
      <c r="AO756" s="350"/>
    </row>
    <row r="757" spans="1:41" x14ac:dyDescent="0.25">
      <c r="A757" s="350"/>
      <c r="B757" s="350"/>
      <c r="C757" s="350"/>
      <c r="D757" s="350"/>
      <c r="E757" s="351"/>
      <c r="F757" s="351"/>
      <c r="G757" s="350"/>
      <c r="H757" s="350"/>
      <c r="I757" s="351"/>
      <c r="J757" s="351"/>
      <c r="K757" s="351"/>
      <c r="L757" s="351"/>
      <c r="M757" s="350"/>
      <c r="N757" s="350"/>
      <c r="O757" s="350"/>
      <c r="P757" s="352"/>
      <c r="Q757" s="352"/>
      <c r="R757" s="352"/>
      <c r="S757" s="352"/>
      <c r="T757" s="352"/>
      <c r="U757" s="352"/>
      <c r="V757" s="352"/>
      <c r="W757" s="352"/>
      <c r="X757" s="352"/>
      <c r="Y757" s="352"/>
      <c r="Z757" s="352"/>
      <c r="AA757" s="352"/>
      <c r="AB757" s="352"/>
      <c r="AC757" s="352"/>
      <c r="AD757" s="352"/>
      <c r="AE757" s="352"/>
      <c r="AF757" s="352"/>
      <c r="AG757" s="352"/>
      <c r="AH757" s="352"/>
      <c r="AI757" s="352"/>
      <c r="AJ757" s="352"/>
      <c r="AK757" s="352"/>
      <c r="AL757" s="352"/>
      <c r="AM757" s="352"/>
      <c r="AN757" s="352"/>
      <c r="AO757" s="350"/>
    </row>
    <row r="758" spans="1:41" x14ac:dyDescent="0.25">
      <c r="A758" s="350"/>
      <c r="B758" s="350"/>
      <c r="C758" s="350"/>
      <c r="D758" s="350"/>
      <c r="E758" s="351"/>
      <c r="F758" s="351"/>
      <c r="G758" s="350"/>
      <c r="H758" s="350"/>
      <c r="I758" s="351"/>
      <c r="J758" s="351"/>
      <c r="K758" s="351"/>
      <c r="L758" s="351"/>
      <c r="M758" s="350"/>
      <c r="N758" s="350"/>
      <c r="O758" s="350"/>
      <c r="P758" s="352"/>
      <c r="Q758" s="352"/>
      <c r="R758" s="352"/>
      <c r="S758" s="352"/>
      <c r="T758" s="352"/>
      <c r="U758" s="352"/>
      <c r="V758" s="352"/>
      <c r="W758" s="352"/>
      <c r="X758" s="352"/>
      <c r="Y758" s="352"/>
      <c r="Z758" s="352"/>
      <c r="AA758" s="352"/>
      <c r="AB758" s="352"/>
      <c r="AC758" s="352"/>
      <c r="AD758" s="352"/>
      <c r="AE758" s="352"/>
      <c r="AF758" s="352"/>
      <c r="AG758" s="352"/>
      <c r="AH758" s="352"/>
      <c r="AI758" s="352"/>
      <c r="AJ758" s="352"/>
      <c r="AK758" s="352"/>
      <c r="AL758" s="352"/>
      <c r="AM758" s="352"/>
      <c r="AN758" s="352"/>
      <c r="AO758" s="350"/>
    </row>
    <row r="759" spans="1:41" x14ac:dyDescent="0.25">
      <c r="A759" s="350"/>
      <c r="B759" s="350"/>
      <c r="C759" s="350"/>
      <c r="D759" s="350"/>
      <c r="E759" s="351"/>
      <c r="F759" s="351"/>
      <c r="G759" s="350"/>
      <c r="H759" s="350"/>
      <c r="I759" s="351"/>
      <c r="J759" s="351"/>
      <c r="K759" s="351"/>
      <c r="L759" s="351"/>
      <c r="M759" s="350"/>
      <c r="N759" s="350"/>
      <c r="O759" s="350"/>
      <c r="P759" s="352"/>
      <c r="Q759" s="352"/>
      <c r="R759" s="352"/>
      <c r="S759" s="352"/>
      <c r="T759" s="352"/>
      <c r="U759" s="352"/>
      <c r="V759" s="352"/>
      <c r="W759" s="352"/>
      <c r="X759" s="352"/>
      <c r="Y759" s="352"/>
      <c r="Z759" s="352"/>
      <c r="AA759" s="352"/>
      <c r="AB759" s="352"/>
      <c r="AC759" s="352"/>
      <c r="AD759" s="352"/>
      <c r="AE759" s="352"/>
      <c r="AF759" s="352"/>
      <c r="AG759" s="352"/>
      <c r="AH759" s="352"/>
      <c r="AI759" s="352"/>
      <c r="AJ759" s="352"/>
      <c r="AK759" s="352"/>
      <c r="AL759" s="352"/>
      <c r="AM759" s="352"/>
      <c r="AN759" s="352"/>
      <c r="AO759" s="350"/>
    </row>
    <row r="760" spans="1:41" x14ac:dyDescent="0.25">
      <c r="A760" s="350"/>
      <c r="B760" s="350"/>
      <c r="C760" s="350"/>
      <c r="D760" s="350"/>
      <c r="E760" s="351"/>
      <c r="F760" s="351"/>
      <c r="G760" s="350"/>
      <c r="H760" s="350"/>
      <c r="I760" s="351"/>
      <c r="J760" s="351"/>
      <c r="K760" s="351"/>
      <c r="L760" s="351"/>
      <c r="M760" s="350"/>
      <c r="N760" s="350"/>
      <c r="O760" s="350"/>
      <c r="P760" s="352"/>
      <c r="Q760" s="352"/>
      <c r="R760" s="352"/>
      <c r="S760" s="352"/>
      <c r="T760" s="352"/>
      <c r="U760" s="352"/>
      <c r="V760" s="352"/>
      <c r="W760" s="352"/>
      <c r="X760" s="352"/>
      <c r="Y760" s="352"/>
      <c r="Z760" s="352"/>
      <c r="AA760" s="352"/>
      <c r="AB760" s="352"/>
      <c r="AC760" s="352"/>
      <c r="AD760" s="352"/>
      <c r="AE760" s="352"/>
      <c r="AF760" s="352"/>
      <c r="AG760" s="352"/>
      <c r="AH760" s="352"/>
      <c r="AI760" s="352"/>
      <c r="AJ760" s="352"/>
      <c r="AK760" s="352"/>
      <c r="AL760" s="352"/>
      <c r="AM760" s="352"/>
      <c r="AN760" s="352"/>
      <c r="AO760" s="350"/>
    </row>
    <row r="761" spans="1:41" x14ac:dyDescent="0.25">
      <c r="A761" s="350"/>
      <c r="B761" s="350"/>
      <c r="C761" s="350"/>
      <c r="D761" s="350"/>
      <c r="E761" s="351"/>
      <c r="F761" s="351"/>
      <c r="G761" s="350"/>
      <c r="H761" s="350"/>
      <c r="I761" s="351"/>
      <c r="J761" s="351"/>
      <c r="K761" s="351"/>
      <c r="L761" s="351"/>
      <c r="M761" s="350"/>
      <c r="N761" s="350"/>
      <c r="O761" s="350"/>
      <c r="P761" s="352"/>
      <c r="Q761" s="352"/>
      <c r="R761" s="352"/>
      <c r="S761" s="352"/>
      <c r="T761" s="352"/>
      <c r="U761" s="352"/>
      <c r="V761" s="352"/>
      <c r="W761" s="352"/>
      <c r="X761" s="352"/>
      <c r="Y761" s="352"/>
      <c r="Z761" s="352"/>
      <c r="AA761" s="352"/>
      <c r="AB761" s="352"/>
      <c r="AC761" s="352"/>
      <c r="AD761" s="352"/>
      <c r="AE761" s="352"/>
      <c r="AF761" s="352"/>
      <c r="AG761" s="352"/>
      <c r="AH761" s="352"/>
      <c r="AI761" s="352"/>
      <c r="AJ761" s="352"/>
      <c r="AK761" s="352"/>
      <c r="AL761" s="352"/>
      <c r="AM761" s="352"/>
      <c r="AN761" s="352"/>
      <c r="AO761" s="350"/>
    </row>
    <row r="762" spans="1:41" x14ac:dyDescent="0.25">
      <c r="A762" s="350"/>
      <c r="B762" s="350"/>
      <c r="C762" s="350"/>
      <c r="D762" s="350"/>
      <c r="E762" s="351"/>
      <c r="F762" s="351"/>
      <c r="G762" s="350"/>
      <c r="H762" s="350"/>
      <c r="I762" s="351"/>
      <c r="J762" s="351"/>
      <c r="K762" s="351"/>
      <c r="L762" s="351"/>
      <c r="M762" s="350"/>
      <c r="N762" s="350"/>
      <c r="O762" s="350"/>
      <c r="P762" s="352"/>
      <c r="Q762" s="352"/>
      <c r="R762" s="352"/>
      <c r="S762" s="352"/>
      <c r="T762" s="352"/>
      <c r="U762" s="352"/>
      <c r="V762" s="352"/>
      <c r="W762" s="352"/>
      <c r="X762" s="352"/>
      <c r="Y762" s="352"/>
      <c r="Z762" s="352"/>
      <c r="AA762" s="352"/>
      <c r="AB762" s="352"/>
      <c r="AC762" s="352"/>
      <c r="AD762" s="352"/>
      <c r="AE762" s="352"/>
      <c r="AF762" s="352"/>
      <c r="AG762" s="352"/>
      <c r="AH762" s="352"/>
      <c r="AI762" s="352"/>
      <c r="AJ762" s="352"/>
      <c r="AK762" s="352"/>
      <c r="AL762" s="352"/>
      <c r="AM762" s="352"/>
      <c r="AN762" s="352"/>
      <c r="AO762" s="350"/>
    </row>
    <row r="763" spans="1:41" x14ac:dyDescent="0.25">
      <c r="A763" s="350"/>
      <c r="B763" s="350"/>
      <c r="C763" s="350"/>
      <c r="D763" s="350"/>
      <c r="E763" s="351"/>
      <c r="F763" s="351"/>
      <c r="G763" s="350"/>
      <c r="H763" s="350"/>
      <c r="I763" s="351"/>
      <c r="J763" s="351"/>
      <c r="K763" s="351"/>
      <c r="L763" s="351"/>
      <c r="M763" s="350"/>
      <c r="N763" s="350"/>
      <c r="O763" s="350"/>
      <c r="P763" s="352"/>
      <c r="Q763" s="352"/>
      <c r="R763" s="352"/>
      <c r="S763" s="352"/>
      <c r="T763" s="352"/>
      <c r="U763" s="352"/>
      <c r="V763" s="352"/>
      <c r="W763" s="352"/>
      <c r="X763" s="352"/>
      <c r="Y763" s="352"/>
      <c r="Z763" s="352"/>
      <c r="AA763" s="352"/>
      <c r="AB763" s="352"/>
      <c r="AC763" s="352"/>
      <c r="AD763" s="352"/>
      <c r="AE763" s="352"/>
      <c r="AF763" s="352"/>
      <c r="AG763" s="352"/>
      <c r="AH763" s="352"/>
      <c r="AI763" s="352"/>
      <c r="AJ763" s="352"/>
      <c r="AK763" s="352"/>
      <c r="AL763" s="352"/>
      <c r="AM763" s="352"/>
      <c r="AN763" s="352"/>
      <c r="AO763" s="350"/>
    </row>
    <row r="764" spans="1:41" x14ac:dyDescent="0.25">
      <c r="A764" s="350"/>
      <c r="B764" s="350"/>
      <c r="C764" s="350"/>
      <c r="D764" s="350"/>
      <c r="E764" s="351"/>
      <c r="F764" s="351"/>
      <c r="G764" s="350"/>
      <c r="H764" s="350"/>
      <c r="I764" s="351"/>
      <c r="J764" s="351"/>
      <c r="K764" s="351"/>
      <c r="L764" s="351"/>
      <c r="M764" s="350"/>
      <c r="N764" s="350"/>
      <c r="O764" s="350"/>
      <c r="P764" s="352"/>
      <c r="Q764" s="352"/>
      <c r="R764" s="352"/>
      <c r="S764" s="352"/>
      <c r="T764" s="352"/>
      <c r="U764" s="352"/>
      <c r="V764" s="352"/>
      <c r="W764" s="352"/>
      <c r="X764" s="352"/>
      <c r="Y764" s="352"/>
      <c r="Z764" s="352"/>
      <c r="AA764" s="352"/>
      <c r="AB764" s="352"/>
      <c r="AC764" s="352"/>
      <c r="AD764" s="352"/>
      <c r="AE764" s="352"/>
      <c r="AF764" s="352"/>
      <c r="AG764" s="352"/>
      <c r="AH764" s="352"/>
      <c r="AI764" s="352"/>
      <c r="AJ764" s="352"/>
      <c r="AK764" s="352"/>
      <c r="AL764" s="352"/>
      <c r="AM764" s="352"/>
      <c r="AN764" s="352"/>
      <c r="AO764" s="350"/>
    </row>
    <row r="765" spans="1:41" x14ac:dyDescent="0.25">
      <c r="A765" s="350"/>
      <c r="B765" s="350"/>
      <c r="C765" s="350"/>
      <c r="D765" s="350"/>
      <c r="E765" s="351"/>
      <c r="F765" s="351"/>
      <c r="G765" s="350"/>
      <c r="H765" s="350"/>
      <c r="I765" s="351"/>
      <c r="J765" s="351"/>
      <c r="K765" s="351"/>
      <c r="L765" s="351"/>
      <c r="M765" s="350"/>
      <c r="N765" s="350"/>
      <c r="O765" s="350"/>
      <c r="P765" s="352"/>
      <c r="Q765" s="352"/>
      <c r="R765" s="352"/>
      <c r="S765" s="352"/>
      <c r="T765" s="352"/>
      <c r="U765" s="352"/>
      <c r="V765" s="352"/>
      <c r="W765" s="352"/>
      <c r="X765" s="352"/>
      <c r="Y765" s="352"/>
      <c r="Z765" s="352"/>
      <c r="AA765" s="352"/>
      <c r="AB765" s="352"/>
      <c r="AC765" s="352"/>
      <c r="AD765" s="352"/>
      <c r="AE765" s="352"/>
      <c r="AF765" s="352"/>
      <c r="AG765" s="352"/>
      <c r="AH765" s="352"/>
      <c r="AI765" s="352"/>
      <c r="AJ765" s="352"/>
      <c r="AK765" s="352"/>
      <c r="AL765" s="352"/>
      <c r="AM765" s="352"/>
      <c r="AN765" s="352"/>
      <c r="AO765" s="350"/>
    </row>
    <row r="766" spans="1:41" x14ac:dyDescent="0.25">
      <c r="A766" s="350"/>
      <c r="B766" s="350"/>
      <c r="C766" s="350"/>
      <c r="D766" s="350"/>
      <c r="E766" s="351"/>
      <c r="F766" s="351"/>
      <c r="G766" s="350"/>
      <c r="H766" s="350"/>
      <c r="I766" s="351"/>
      <c r="J766" s="351"/>
      <c r="K766" s="351"/>
      <c r="L766" s="351"/>
      <c r="M766" s="350"/>
      <c r="N766" s="350"/>
      <c r="O766" s="350"/>
      <c r="P766" s="352"/>
      <c r="Q766" s="352"/>
      <c r="R766" s="352"/>
      <c r="S766" s="352"/>
      <c r="T766" s="352"/>
      <c r="U766" s="352"/>
      <c r="V766" s="352"/>
      <c r="W766" s="352"/>
      <c r="X766" s="352"/>
      <c r="Y766" s="352"/>
      <c r="Z766" s="352"/>
      <c r="AA766" s="352"/>
      <c r="AB766" s="352"/>
      <c r="AC766" s="352"/>
      <c r="AD766" s="352"/>
      <c r="AE766" s="352"/>
      <c r="AF766" s="352"/>
      <c r="AG766" s="352"/>
      <c r="AH766" s="352"/>
      <c r="AI766" s="352"/>
      <c r="AJ766" s="352"/>
      <c r="AK766" s="352"/>
      <c r="AL766" s="352"/>
      <c r="AM766" s="352"/>
      <c r="AN766" s="352"/>
      <c r="AO766" s="350"/>
    </row>
    <row r="767" spans="1:41" x14ac:dyDescent="0.25">
      <c r="A767" s="350"/>
      <c r="B767" s="350"/>
      <c r="C767" s="350"/>
      <c r="D767" s="350"/>
      <c r="E767" s="351"/>
      <c r="F767" s="351"/>
      <c r="G767" s="350"/>
      <c r="H767" s="350"/>
      <c r="I767" s="351"/>
      <c r="J767" s="351"/>
      <c r="K767" s="351"/>
      <c r="L767" s="351"/>
      <c r="M767" s="350"/>
      <c r="N767" s="350"/>
      <c r="O767" s="350"/>
      <c r="P767" s="352"/>
      <c r="Q767" s="352"/>
      <c r="R767" s="352"/>
      <c r="S767" s="352"/>
      <c r="T767" s="352"/>
      <c r="U767" s="352"/>
      <c r="V767" s="352"/>
      <c r="W767" s="352"/>
      <c r="X767" s="352"/>
      <c r="Y767" s="352"/>
      <c r="Z767" s="352"/>
      <c r="AA767" s="352"/>
      <c r="AB767" s="352"/>
      <c r="AC767" s="352"/>
      <c r="AD767" s="352"/>
      <c r="AE767" s="352"/>
      <c r="AF767" s="352"/>
      <c r="AG767" s="352"/>
      <c r="AH767" s="352"/>
      <c r="AI767" s="352"/>
      <c r="AJ767" s="352"/>
      <c r="AK767" s="352"/>
      <c r="AL767" s="352"/>
      <c r="AM767" s="352"/>
      <c r="AN767" s="352"/>
      <c r="AO767" s="350"/>
    </row>
    <row r="768" spans="1:41" x14ac:dyDescent="0.25">
      <c r="A768" s="350"/>
      <c r="B768" s="350"/>
      <c r="C768" s="350"/>
      <c r="D768" s="350"/>
      <c r="E768" s="351"/>
      <c r="F768" s="351"/>
      <c r="G768" s="350"/>
      <c r="H768" s="350"/>
      <c r="I768" s="351"/>
      <c r="J768" s="351"/>
      <c r="K768" s="351"/>
      <c r="L768" s="351"/>
      <c r="M768" s="350"/>
      <c r="N768" s="350"/>
      <c r="O768" s="350"/>
      <c r="P768" s="352"/>
      <c r="Q768" s="352"/>
      <c r="R768" s="352"/>
      <c r="S768" s="352"/>
      <c r="T768" s="352"/>
      <c r="U768" s="352"/>
      <c r="V768" s="352"/>
      <c r="W768" s="352"/>
      <c r="X768" s="352"/>
      <c r="Y768" s="352"/>
      <c r="Z768" s="352"/>
      <c r="AA768" s="352"/>
      <c r="AB768" s="352"/>
      <c r="AC768" s="352"/>
      <c r="AD768" s="352"/>
      <c r="AE768" s="352"/>
      <c r="AF768" s="352"/>
      <c r="AG768" s="352"/>
      <c r="AH768" s="352"/>
      <c r="AI768" s="352"/>
      <c r="AJ768" s="352"/>
      <c r="AK768" s="352"/>
      <c r="AL768" s="352"/>
      <c r="AM768" s="352"/>
      <c r="AN768" s="352"/>
      <c r="AO768" s="350"/>
    </row>
    <row r="769" spans="1:41" x14ac:dyDescent="0.25">
      <c r="A769" s="350"/>
      <c r="B769" s="350"/>
      <c r="C769" s="350"/>
      <c r="D769" s="350"/>
      <c r="E769" s="351"/>
      <c r="F769" s="351"/>
      <c r="G769" s="350"/>
      <c r="H769" s="350"/>
      <c r="I769" s="351"/>
      <c r="J769" s="351"/>
      <c r="K769" s="351"/>
      <c r="L769" s="351"/>
      <c r="M769" s="350"/>
      <c r="N769" s="350"/>
      <c r="O769" s="350"/>
      <c r="P769" s="352"/>
      <c r="Q769" s="352"/>
      <c r="R769" s="352"/>
      <c r="S769" s="352"/>
      <c r="T769" s="352"/>
      <c r="U769" s="352"/>
      <c r="V769" s="352"/>
      <c r="W769" s="352"/>
      <c r="X769" s="352"/>
      <c r="Y769" s="352"/>
      <c r="Z769" s="352"/>
      <c r="AA769" s="352"/>
      <c r="AB769" s="352"/>
      <c r="AC769" s="352"/>
      <c r="AD769" s="352"/>
      <c r="AE769" s="352"/>
      <c r="AF769" s="352"/>
      <c r="AG769" s="352"/>
      <c r="AH769" s="352"/>
      <c r="AI769" s="352"/>
      <c r="AJ769" s="352"/>
      <c r="AK769" s="352"/>
      <c r="AL769" s="352"/>
      <c r="AM769" s="352"/>
      <c r="AN769" s="352"/>
      <c r="AO769" s="350"/>
    </row>
    <row r="770" spans="1:41" x14ac:dyDescent="0.25">
      <c r="A770" s="350"/>
      <c r="B770" s="350"/>
      <c r="C770" s="350"/>
      <c r="D770" s="350"/>
      <c r="E770" s="351"/>
      <c r="F770" s="351"/>
      <c r="G770" s="350"/>
      <c r="H770" s="350"/>
      <c r="I770" s="351"/>
      <c r="J770" s="351"/>
      <c r="K770" s="351"/>
      <c r="L770" s="351"/>
      <c r="M770" s="350"/>
      <c r="N770" s="350"/>
      <c r="O770" s="350"/>
      <c r="P770" s="352"/>
      <c r="Q770" s="352"/>
      <c r="R770" s="352"/>
      <c r="S770" s="352"/>
      <c r="T770" s="352"/>
      <c r="U770" s="352"/>
      <c r="V770" s="352"/>
      <c r="W770" s="352"/>
      <c r="X770" s="352"/>
      <c r="Y770" s="352"/>
      <c r="Z770" s="352"/>
      <c r="AA770" s="352"/>
      <c r="AB770" s="352"/>
      <c r="AC770" s="352"/>
      <c r="AD770" s="352"/>
      <c r="AE770" s="352"/>
      <c r="AF770" s="352"/>
      <c r="AG770" s="352"/>
      <c r="AH770" s="352"/>
      <c r="AI770" s="352"/>
      <c r="AJ770" s="352"/>
      <c r="AK770" s="352"/>
      <c r="AL770" s="352"/>
      <c r="AM770" s="352"/>
      <c r="AN770" s="352"/>
      <c r="AO770" s="350"/>
    </row>
    <row r="771" spans="1:41" x14ac:dyDescent="0.25">
      <c r="A771" s="350"/>
      <c r="B771" s="350"/>
      <c r="C771" s="350"/>
      <c r="D771" s="350"/>
      <c r="E771" s="351"/>
      <c r="F771" s="351"/>
      <c r="G771" s="350"/>
      <c r="H771" s="350"/>
      <c r="I771" s="351"/>
      <c r="J771" s="351"/>
      <c r="K771" s="351"/>
      <c r="L771" s="351"/>
      <c r="M771" s="350"/>
      <c r="N771" s="350"/>
      <c r="O771" s="350"/>
      <c r="P771" s="352"/>
      <c r="Q771" s="352"/>
      <c r="R771" s="352"/>
      <c r="S771" s="352"/>
      <c r="T771" s="352"/>
      <c r="U771" s="352"/>
      <c r="V771" s="352"/>
      <c r="W771" s="352"/>
      <c r="X771" s="352"/>
      <c r="Y771" s="352"/>
      <c r="Z771" s="352"/>
      <c r="AA771" s="352"/>
      <c r="AB771" s="352"/>
      <c r="AC771" s="352"/>
      <c r="AD771" s="352"/>
      <c r="AE771" s="352"/>
      <c r="AF771" s="352"/>
      <c r="AG771" s="352"/>
      <c r="AH771" s="352"/>
      <c r="AI771" s="352"/>
      <c r="AJ771" s="352"/>
      <c r="AK771" s="352"/>
      <c r="AL771" s="352"/>
      <c r="AM771" s="352"/>
      <c r="AN771" s="352"/>
      <c r="AO771" s="350"/>
    </row>
    <row r="772" spans="1:41" x14ac:dyDescent="0.25">
      <c r="A772" s="350"/>
      <c r="B772" s="350"/>
      <c r="C772" s="350"/>
      <c r="D772" s="350"/>
      <c r="E772" s="351"/>
      <c r="F772" s="351"/>
      <c r="G772" s="350"/>
      <c r="H772" s="350"/>
      <c r="I772" s="351"/>
      <c r="J772" s="351"/>
      <c r="K772" s="351"/>
      <c r="L772" s="351"/>
      <c r="M772" s="350"/>
      <c r="N772" s="350"/>
      <c r="O772" s="350"/>
      <c r="P772" s="352"/>
      <c r="Q772" s="352"/>
      <c r="R772" s="352"/>
      <c r="S772" s="352"/>
      <c r="T772" s="352"/>
      <c r="U772" s="352"/>
      <c r="V772" s="352"/>
      <c r="W772" s="352"/>
      <c r="X772" s="352"/>
      <c r="Y772" s="352"/>
      <c r="Z772" s="352"/>
      <c r="AA772" s="352"/>
      <c r="AB772" s="352"/>
      <c r="AC772" s="352"/>
      <c r="AD772" s="352"/>
      <c r="AE772" s="352"/>
      <c r="AF772" s="352"/>
      <c r="AG772" s="352"/>
      <c r="AH772" s="352"/>
      <c r="AI772" s="352"/>
      <c r="AJ772" s="352"/>
      <c r="AK772" s="352"/>
      <c r="AL772" s="352"/>
      <c r="AM772" s="352"/>
      <c r="AN772" s="352"/>
      <c r="AO772" s="350"/>
    </row>
    <row r="773" spans="1:41" x14ac:dyDescent="0.25">
      <c r="A773" s="350"/>
      <c r="B773" s="350"/>
      <c r="C773" s="350"/>
      <c r="D773" s="350"/>
      <c r="E773" s="351"/>
      <c r="F773" s="351"/>
      <c r="G773" s="350"/>
      <c r="H773" s="350"/>
      <c r="I773" s="351"/>
      <c r="J773" s="351"/>
      <c r="K773" s="351"/>
      <c r="L773" s="351"/>
      <c r="M773" s="350"/>
      <c r="N773" s="350"/>
      <c r="O773" s="350"/>
      <c r="P773" s="352"/>
      <c r="Q773" s="352"/>
      <c r="R773" s="352"/>
      <c r="S773" s="352"/>
      <c r="T773" s="352"/>
      <c r="U773" s="352"/>
      <c r="V773" s="352"/>
      <c r="W773" s="352"/>
      <c r="X773" s="352"/>
      <c r="Y773" s="352"/>
      <c r="Z773" s="352"/>
      <c r="AA773" s="352"/>
      <c r="AB773" s="352"/>
      <c r="AC773" s="352"/>
      <c r="AD773" s="352"/>
      <c r="AE773" s="352"/>
      <c r="AF773" s="352"/>
      <c r="AG773" s="352"/>
      <c r="AH773" s="352"/>
      <c r="AI773" s="352"/>
      <c r="AJ773" s="352"/>
      <c r="AK773" s="352"/>
      <c r="AL773" s="352"/>
      <c r="AM773" s="352"/>
      <c r="AN773" s="352"/>
      <c r="AO773" s="350"/>
    </row>
    <row r="774" spans="1:41" x14ac:dyDescent="0.25">
      <c r="A774" s="350"/>
      <c r="B774" s="350"/>
      <c r="C774" s="350"/>
      <c r="D774" s="350"/>
      <c r="E774" s="351"/>
      <c r="F774" s="351"/>
      <c r="G774" s="350"/>
      <c r="H774" s="350"/>
      <c r="I774" s="351"/>
      <c r="J774" s="351"/>
      <c r="K774" s="351"/>
      <c r="L774" s="351"/>
      <c r="M774" s="350"/>
      <c r="N774" s="350"/>
      <c r="O774" s="350"/>
      <c r="P774" s="352"/>
      <c r="Q774" s="352"/>
      <c r="R774" s="352"/>
      <c r="S774" s="352"/>
      <c r="T774" s="352"/>
      <c r="U774" s="352"/>
      <c r="V774" s="352"/>
      <c r="W774" s="352"/>
      <c r="X774" s="352"/>
      <c r="Y774" s="352"/>
      <c r="Z774" s="352"/>
      <c r="AA774" s="352"/>
      <c r="AB774" s="352"/>
      <c r="AC774" s="352"/>
      <c r="AD774" s="352"/>
      <c r="AE774" s="352"/>
      <c r="AF774" s="352"/>
      <c r="AG774" s="352"/>
      <c r="AH774" s="352"/>
      <c r="AI774" s="352"/>
      <c r="AJ774" s="352"/>
      <c r="AK774" s="352"/>
      <c r="AL774" s="352"/>
      <c r="AM774" s="352"/>
      <c r="AN774" s="352"/>
      <c r="AO774" s="350"/>
    </row>
    <row r="775" spans="1:41" x14ac:dyDescent="0.25">
      <c r="A775" s="350"/>
      <c r="B775" s="350"/>
      <c r="C775" s="350"/>
      <c r="D775" s="350"/>
      <c r="E775" s="351"/>
      <c r="F775" s="351"/>
      <c r="G775" s="350"/>
      <c r="H775" s="350"/>
      <c r="I775" s="351"/>
      <c r="J775" s="351"/>
      <c r="K775" s="351"/>
      <c r="L775" s="351"/>
      <c r="M775" s="350"/>
      <c r="N775" s="350"/>
      <c r="O775" s="350"/>
      <c r="P775" s="352"/>
      <c r="Q775" s="352"/>
      <c r="R775" s="352"/>
      <c r="S775" s="352"/>
      <c r="T775" s="352"/>
      <c r="U775" s="352"/>
      <c r="V775" s="352"/>
      <c r="W775" s="352"/>
      <c r="X775" s="352"/>
      <c r="Y775" s="352"/>
      <c r="Z775" s="352"/>
      <c r="AA775" s="352"/>
      <c r="AB775" s="352"/>
      <c r="AC775" s="352"/>
      <c r="AD775" s="352"/>
      <c r="AE775" s="352"/>
      <c r="AF775" s="352"/>
      <c r="AG775" s="352"/>
      <c r="AH775" s="352"/>
      <c r="AI775" s="352"/>
      <c r="AJ775" s="352"/>
      <c r="AK775" s="352"/>
      <c r="AL775" s="352"/>
      <c r="AM775" s="352"/>
      <c r="AN775" s="352"/>
      <c r="AO775" s="350"/>
    </row>
    <row r="776" spans="1:41" x14ac:dyDescent="0.25">
      <c r="A776" s="350"/>
      <c r="B776" s="350"/>
      <c r="C776" s="350"/>
      <c r="D776" s="350"/>
      <c r="E776" s="351"/>
      <c r="F776" s="351"/>
      <c r="G776" s="350"/>
      <c r="H776" s="350"/>
      <c r="I776" s="351"/>
      <c r="J776" s="351"/>
      <c r="K776" s="351"/>
      <c r="L776" s="351"/>
      <c r="M776" s="350"/>
      <c r="N776" s="350"/>
      <c r="O776" s="350"/>
      <c r="P776" s="352"/>
      <c r="Q776" s="352"/>
      <c r="R776" s="352"/>
      <c r="S776" s="352"/>
      <c r="T776" s="352"/>
      <c r="U776" s="352"/>
      <c r="V776" s="352"/>
      <c r="W776" s="352"/>
      <c r="X776" s="352"/>
      <c r="Y776" s="352"/>
      <c r="Z776" s="352"/>
      <c r="AA776" s="352"/>
      <c r="AB776" s="352"/>
      <c r="AC776" s="352"/>
      <c r="AD776" s="352"/>
      <c r="AE776" s="352"/>
      <c r="AF776" s="352"/>
      <c r="AG776" s="352"/>
      <c r="AH776" s="352"/>
      <c r="AI776" s="352"/>
      <c r="AJ776" s="352"/>
      <c r="AK776" s="352"/>
      <c r="AL776" s="352"/>
      <c r="AM776" s="352"/>
      <c r="AN776" s="352"/>
      <c r="AO776" s="350"/>
    </row>
    <row r="777" spans="1:41" x14ac:dyDescent="0.25">
      <c r="A777" s="350"/>
      <c r="B777" s="350"/>
      <c r="C777" s="350"/>
      <c r="D777" s="350"/>
      <c r="E777" s="351"/>
      <c r="F777" s="351"/>
      <c r="G777" s="350"/>
      <c r="H777" s="350"/>
      <c r="I777" s="351"/>
      <c r="J777" s="351"/>
      <c r="K777" s="351"/>
      <c r="L777" s="351"/>
      <c r="M777" s="350"/>
      <c r="N777" s="350"/>
      <c r="O777" s="350"/>
      <c r="P777" s="352"/>
      <c r="Q777" s="352"/>
      <c r="R777" s="352"/>
      <c r="S777" s="352"/>
      <c r="T777" s="352"/>
      <c r="U777" s="352"/>
      <c r="V777" s="352"/>
      <c r="W777" s="352"/>
      <c r="X777" s="352"/>
      <c r="Y777" s="352"/>
      <c r="Z777" s="352"/>
      <c r="AA777" s="352"/>
      <c r="AB777" s="352"/>
      <c r="AC777" s="352"/>
      <c r="AD777" s="352"/>
      <c r="AE777" s="352"/>
      <c r="AF777" s="352"/>
      <c r="AG777" s="352"/>
      <c r="AH777" s="352"/>
      <c r="AI777" s="352"/>
      <c r="AJ777" s="352"/>
      <c r="AK777" s="352"/>
      <c r="AL777" s="352"/>
      <c r="AM777" s="352"/>
      <c r="AN777" s="352"/>
      <c r="AO777" s="350"/>
    </row>
    <row r="778" spans="1:41" x14ac:dyDescent="0.25">
      <c r="A778" s="350"/>
      <c r="B778" s="350"/>
      <c r="C778" s="350"/>
      <c r="D778" s="350"/>
      <c r="E778" s="351"/>
      <c r="F778" s="351"/>
      <c r="G778" s="350"/>
      <c r="H778" s="350"/>
      <c r="I778" s="351"/>
      <c r="J778" s="351"/>
      <c r="K778" s="351"/>
      <c r="L778" s="351"/>
      <c r="M778" s="350"/>
      <c r="N778" s="350"/>
      <c r="O778" s="350"/>
      <c r="P778" s="352"/>
      <c r="Q778" s="352"/>
      <c r="R778" s="352"/>
      <c r="S778" s="352"/>
      <c r="T778" s="352"/>
      <c r="U778" s="352"/>
      <c r="V778" s="352"/>
      <c r="W778" s="352"/>
      <c r="X778" s="352"/>
      <c r="Y778" s="352"/>
      <c r="Z778" s="352"/>
      <c r="AA778" s="352"/>
      <c r="AB778" s="352"/>
      <c r="AC778" s="352"/>
      <c r="AD778" s="352"/>
      <c r="AE778" s="352"/>
      <c r="AF778" s="352"/>
      <c r="AG778" s="352"/>
      <c r="AH778" s="352"/>
      <c r="AI778" s="352"/>
      <c r="AJ778" s="352"/>
      <c r="AK778" s="352"/>
      <c r="AL778" s="352"/>
      <c r="AM778" s="352"/>
      <c r="AN778" s="352"/>
      <c r="AO778" s="350"/>
    </row>
    <row r="779" spans="1:41" x14ac:dyDescent="0.25">
      <c r="A779" s="350"/>
      <c r="B779" s="350"/>
      <c r="C779" s="350"/>
      <c r="D779" s="350"/>
      <c r="E779" s="351"/>
      <c r="F779" s="351"/>
      <c r="G779" s="350"/>
      <c r="H779" s="350"/>
      <c r="I779" s="351"/>
      <c r="J779" s="351"/>
      <c r="K779" s="351"/>
      <c r="L779" s="351"/>
      <c r="M779" s="350"/>
      <c r="N779" s="350"/>
      <c r="O779" s="350"/>
      <c r="P779" s="352"/>
      <c r="Q779" s="352"/>
      <c r="R779" s="352"/>
      <c r="S779" s="352"/>
      <c r="T779" s="352"/>
      <c r="U779" s="352"/>
      <c r="V779" s="352"/>
      <c r="W779" s="352"/>
      <c r="X779" s="352"/>
      <c r="Y779" s="352"/>
      <c r="Z779" s="352"/>
      <c r="AA779" s="352"/>
      <c r="AB779" s="352"/>
      <c r="AC779" s="352"/>
      <c r="AD779" s="352"/>
      <c r="AE779" s="352"/>
      <c r="AF779" s="352"/>
      <c r="AG779" s="352"/>
      <c r="AH779" s="352"/>
      <c r="AI779" s="352"/>
      <c r="AJ779" s="352"/>
      <c r="AK779" s="352"/>
      <c r="AL779" s="352"/>
      <c r="AM779" s="352"/>
      <c r="AN779" s="352"/>
      <c r="AO779" s="350"/>
    </row>
    <row r="780" spans="1:41" x14ac:dyDescent="0.25">
      <c r="A780" s="350"/>
      <c r="B780" s="350"/>
      <c r="C780" s="350"/>
      <c r="D780" s="350"/>
      <c r="E780" s="351"/>
      <c r="F780" s="351"/>
      <c r="G780" s="350"/>
      <c r="H780" s="350"/>
      <c r="I780" s="351"/>
      <c r="J780" s="351"/>
      <c r="K780" s="351"/>
      <c r="L780" s="351"/>
      <c r="M780" s="350"/>
      <c r="N780" s="350"/>
      <c r="O780" s="350"/>
      <c r="P780" s="352"/>
      <c r="Q780" s="352"/>
      <c r="R780" s="352"/>
      <c r="S780" s="352"/>
      <c r="T780" s="352"/>
      <c r="U780" s="352"/>
      <c r="V780" s="352"/>
      <c r="W780" s="352"/>
      <c r="X780" s="352"/>
      <c r="Y780" s="352"/>
      <c r="Z780" s="352"/>
      <c r="AA780" s="352"/>
      <c r="AB780" s="352"/>
      <c r="AC780" s="352"/>
      <c r="AD780" s="352"/>
      <c r="AE780" s="352"/>
      <c r="AF780" s="352"/>
      <c r="AG780" s="352"/>
      <c r="AH780" s="352"/>
      <c r="AI780" s="352"/>
      <c r="AJ780" s="352"/>
      <c r="AK780" s="352"/>
      <c r="AL780" s="352"/>
      <c r="AM780" s="352"/>
      <c r="AN780" s="352"/>
      <c r="AO780" s="350"/>
    </row>
    <row r="781" spans="1:41" x14ac:dyDescent="0.25">
      <c r="A781" s="350"/>
      <c r="B781" s="350"/>
      <c r="C781" s="350"/>
      <c r="D781" s="350"/>
      <c r="E781" s="351"/>
      <c r="F781" s="351"/>
      <c r="G781" s="350"/>
      <c r="H781" s="350"/>
      <c r="I781" s="351"/>
      <c r="J781" s="351"/>
      <c r="K781" s="351"/>
      <c r="L781" s="351"/>
      <c r="M781" s="350"/>
      <c r="N781" s="350"/>
      <c r="O781" s="350"/>
      <c r="P781" s="352"/>
      <c r="Q781" s="352"/>
      <c r="R781" s="352"/>
      <c r="S781" s="352"/>
      <c r="T781" s="352"/>
      <c r="U781" s="352"/>
      <c r="V781" s="352"/>
      <c r="W781" s="352"/>
      <c r="X781" s="352"/>
      <c r="Y781" s="352"/>
      <c r="Z781" s="352"/>
      <c r="AA781" s="352"/>
      <c r="AB781" s="352"/>
      <c r="AC781" s="352"/>
      <c r="AD781" s="352"/>
      <c r="AE781" s="352"/>
      <c r="AF781" s="352"/>
      <c r="AG781" s="352"/>
      <c r="AH781" s="352"/>
      <c r="AI781" s="352"/>
      <c r="AJ781" s="352"/>
      <c r="AK781" s="352"/>
      <c r="AL781" s="352"/>
      <c r="AM781" s="352"/>
      <c r="AN781" s="352"/>
      <c r="AO781" s="350"/>
    </row>
    <row r="782" spans="1:41" x14ac:dyDescent="0.25">
      <c r="A782" s="350"/>
      <c r="B782" s="350"/>
      <c r="C782" s="350"/>
      <c r="D782" s="350"/>
      <c r="E782" s="351"/>
      <c r="F782" s="351"/>
      <c r="G782" s="350"/>
      <c r="H782" s="350"/>
      <c r="I782" s="351"/>
      <c r="J782" s="351"/>
      <c r="K782" s="351"/>
      <c r="L782" s="351"/>
      <c r="M782" s="350"/>
      <c r="N782" s="350"/>
      <c r="O782" s="350"/>
      <c r="P782" s="352"/>
      <c r="Q782" s="352"/>
      <c r="R782" s="352"/>
      <c r="S782" s="352"/>
      <c r="T782" s="352"/>
      <c r="U782" s="352"/>
      <c r="V782" s="352"/>
      <c r="W782" s="352"/>
      <c r="X782" s="352"/>
      <c r="Y782" s="352"/>
      <c r="Z782" s="352"/>
      <c r="AA782" s="352"/>
      <c r="AB782" s="352"/>
      <c r="AC782" s="352"/>
      <c r="AD782" s="352"/>
      <c r="AE782" s="352"/>
      <c r="AF782" s="352"/>
      <c r="AG782" s="352"/>
      <c r="AH782" s="352"/>
      <c r="AI782" s="352"/>
      <c r="AJ782" s="352"/>
      <c r="AK782" s="352"/>
      <c r="AL782" s="352"/>
      <c r="AM782" s="352"/>
      <c r="AN782" s="352"/>
      <c r="AO782" s="350"/>
    </row>
  </sheetData>
  <mergeCells count="43">
    <mergeCell ref="C13:C14"/>
    <mergeCell ref="D13:D14"/>
    <mergeCell ref="AQ13:AQ14"/>
    <mergeCell ref="AR13:AR14"/>
    <mergeCell ref="AP13:AP14"/>
    <mergeCell ref="F13:F14"/>
    <mergeCell ref="E13:E14"/>
    <mergeCell ref="K13:K14"/>
    <mergeCell ref="J13:J14"/>
    <mergeCell ref="L13:L14"/>
    <mergeCell ref="A13:A14"/>
    <mergeCell ref="AH13:AI13"/>
    <mergeCell ref="M13:M14"/>
    <mergeCell ref="AL13:AO13"/>
    <mergeCell ref="AJ13:AK13"/>
    <mergeCell ref="H13:H14"/>
    <mergeCell ref="O13:O14"/>
    <mergeCell ref="G13:G14"/>
    <mergeCell ref="AB13:AC13"/>
    <mergeCell ref="N13:N14"/>
    <mergeCell ref="AF13:AG13"/>
    <mergeCell ref="B13:B14"/>
    <mergeCell ref="I13:I14"/>
    <mergeCell ref="Z13:AA13"/>
    <mergeCell ref="P13:Y13"/>
    <mergeCell ref="AD13:AE13"/>
    <mergeCell ref="A1:H5"/>
    <mergeCell ref="I4:AJ5"/>
    <mergeCell ref="AK4:AO5"/>
    <mergeCell ref="AK2:AO3"/>
    <mergeCell ref="AK1:AO1"/>
    <mergeCell ref="I1:AJ3"/>
    <mergeCell ref="A12:AO12"/>
    <mergeCell ref="AH6:AO8"/>
    <mergeCell ref="AF9:AO11"/>
    <mergeCell ref="W9:AE11"/>
    <mergeCell ref="I9:V11"/>
    <mergeCell ref="A9:H11"/>
    <mergeCell ref="A6:E8"/>
    <mergeCell ref="F6:R8"/>
    <mergeCell ref="S6:U8"/>
    <mergeCell ref="V6:AA8"/>
    <mergeCell ref="AB6:AG8"/>
  </mergeCells>
  <phoneticPr fontId="3" type="noConversion"/>
  <pageMargins left="0.7" right="0.7" top="0.75" bottom="0.75" header="0.3" footer="0.3"/>
  <pageSetup paperSize="9"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596"/>
  <sheetViews>
    <sheetView workbookViewId="0">
      <pane ySplit="1" topLeftCell="A5" activePane="bottomLeft" state="frozen"/>
      <selection pane="bottomLeft" activeCell="E30" sqref="E30"/>
    </sheetView>
  </sheetViews>
  <sheetFormatPr baseColWidth="10" defaultRowHeight="15" x14ac:dyDescent="0.25"/>
  <cols>
    <col min="1" max="1" width="11.5703125" customWidth="1"/>
    <col min="2" max="2" width="19.28515625" customWidth="1"/>
    <col min="3" max="3" width="17.85546875" customWidth="1"/>
    <col min="4" max="5" width="10.28515625" customWidth="1"/>
    <col min="6" max="6" width="11.5703125" customWidth="1"/>
    <col min="7" max="8" width="6.5703125" customWidth="1"/>
    <col min="9" max="9" width="7.7109375" customWidth="1"/>
    <col min="10" max="10" width="9.28515625" customWidth="1"/>
    <col min="11" max="11" width="8.28515625" customWidth="1"/>
    <col min="12" max="12" width="6.140625" customWidth="1"/>
    <col min="13" max="14" width="9.5703125" customWidth="1"/>
    <col min="15" max="15" width="10.7109375" customWidth="1"/>
    <col min="16" max="16" width="11.7109375" customWidth="1"/>
    <col min="17" max="17" width="9" customWidth="1"/>
    <col min="18" max="18" width="10.42578125" customWidth="1"/>
    <col min="19" max="19" width="9.5703125" customWidth="1"/>
    <col min="20" max="20" width="8.85546875" customWidth="1"/>
    <col min="21" max="21" width="9.42578125" customWidth="1"/>
    <col min="22" max="22" width="10.5703125" customWidth="1"/>
    <col min="23" max="23" width="14.7109375" customWidth="1"/>
    <col min="24" max="24" width="9.7109375" customWidth="1"/>
    <col min="25" max="25" width="15.5703125" customWidth="1"/>
  </cols>
  <sheetData>
    <row r="1" spans="1:43" ht="15" customHeight="1" x14ac:dyDescent="0.25">
      <c r="A1" s="417"/>
      <c r="B1" s="418"/>
      <c r="C1" s="418"/>
      <c r="D1" s="418"/>
      <c r="E1" s="418"/>
      <c r="F1" s="418"/>
      <c r="G1" s="418"/>
      <c r="H1" s="419"/>
      <c r="I1" s="383" t="s">
        <v>141</v>
      </c>
      <c r="J1" s="384"/>
      <c r="K1" s="384"/>
      <c r="L1" s="384"/>
      <c r="M1" s="384"/>
      <c r="N1" s="384"/>
      <c r="O1" s="384"/>
      <c r="P1" s="384"/>
      <c r="Q1" s="384"/>
      <c r="R1" s="384"/>
      <c r="S1" s="384"/>
      <c r="T1" s="384"/>
      <c r="U1" s="384"/>
      <c r="V1" s="384"/>
      <c r="W1" s="384"/>
      <c r="X1" s="384"/>
      <c r="Y1" s="385"/>
      <c r="AN1" s="2"/>
      <c r="AO1" s="2"/>
      <c r="AP1" s="2"/>
      <c r="AQ1" s="2"/>
    </row>
    <row r="2" spans="1:43" ht="15.75" customHeight="1" thickBot="1" x14ac:dyDescent="0.3">
      <c r="A2" s="420"/>
      <c r="B2" s="421"/>
      <c r="C2" s="421"/>
      <c r="D2" s="421"/>
      <c r="E2" s="421"/>
      <c r="F2" s="421"/>
      <c r="G2" s="421"/>
      <c r="H2" s="422"/>
      <c r="I2" s="386"/>
      <c r="J2" s="387"/>
      <c r="K2" s="387"/>
      <c r="L2" s="387"/>
      <c r="M2" s="387"/>
      <c r="N2" s="387"/>
      <c r="O2" s="387"/>
      <c r="P2" s="387"/>
      <c r="Q2" s="387"/>
      <c r="R2" s="387"/>
      <c r="S2" s="387"/>
      <c r="T2" s="387"/>
      <c r="U2" s="387"/>
      <c r="V2" s="387"/>
      <c r="W2" s="387"/>
      <c r="X2" s="387"/>
      <c r="Y2" s="388"/>
      <c r="AN2" s="2"/>
      <c r="AO2" s="2"/>
      <c r="AP2" s="2"/>
      <c r="AQ2" s="2"/>
    </row>
    <row r="3" spans="1:43" ht="15.75" customHeight="1" x14ac:dyDescent="0.25">
      <c r="A3" s="420"/>
      <c r="B3" s="421"/>
      <c r="C3" s="421"/>
      <c r="D3" s="421"/>
      <c r="E3" s="421"/>
      <c r="F3" s="421"/>
      <c r="G3" s="421"/>
      <c r="H3" s="422"/>
      <c r="I3" s="461" t="s">
        <v>42</v>
      </c>
      <c r="J3" s="462"/>
      <c r="K3" s="462"/>
      <c r="L3" s="462"/>
      <c r="M3" s="462"/>
      <c r="N3" s="462"/>
      <c r="O3" s="462"/>
      <c r="P3" s="462"/>
      <c r="Q3" s="462"/>
      <c r="R3" s="462"/>
      <c r="S3" s="462"/>
      <c r="T3" s="462"/>
      <c r="U3" s="462"/>
      <c r="V3" s="462"/>
      <c r="W3" s="462"/>
      <c r="X3" s="462"/>
      <c r="Y3" s="463"/>
      <c r="AN3" s="2"/>
      <c r="AO3" s="2"/>
      <c r="AP3" s="2"/>
      <c r="AQ3" s="2"/>
    </row>
    <row r="4" spans="1:43" ht="15.75" customHeight="1" thickBot="1" x14ac:dyDescent="0.3">
      <c r="A4" s="420"/>
      <c r="B4" s="421"/>
      <c r="C4" s="421"/>
      <c r="D4" s="421"/>
      <c r="E4" s="421"/>
      <c r="F4" s="421"/>
      <c r="G4" s="421"/>
      <c r="H4" s="422"/>
      <c r="I4" s="464"/>
      <c r="J4" s="465"/>
      <c r="K4" s="465"/>
      <c r="L4" s="465"/>
      <c r="M4" s="465"/>
      <c r="N4" s="465"/>
      <c r="O4" s="465"/>
      <c r="P4" s="465"/>
      <c r="Q4" s="465"/>
      <c r="R4" s="465"/>
      <c r="S4" s="465"/>
      <c r="T4" s="465"/>
      <c r="U4" s="465"/>
      <c r="V4" s="465"/>
      <c r="W4" s="465"/>
      <c r="X4" s="465"/>
      <c r="Y4" s="466"/>
      <c r="AN4" s="2"/>
      <c r="AO4" s="2"/>
      <c r="AP4" s="2"/>
      <c r="AQ4" s="2"/>
    </row>
    <row r="5" spans="1:43" ht="15.75" customHeight="1" x14ac:dyDescent="0.25">
      <c r="A5" s="420"/>
      <c r="B5" s="421"/>
      <c r="C5" s="421"/>
      <c r="D5" s="421"/>
      <c r="E5" s="421"/>
      <c r="F5" s="421"/>
      <c r="G5" s="421"/>
      <c r="H5" s="422"/>
      <c r="I5" s="461" t="s">
        <v>65</v>
      </c>
      <c r="J5" s="462"/>
      <c r="K5" s="462"/>
      <c r="L5" s="463"/>
      <c r="M5" s="461" t="s">
        <v>44</v>
      </c>
      <c r="N5" s="462"/>
      <c r="O5" s="462"/>
      <c r="P5" s="463"/>
      <c r="Q5" s="461" t="s">
        <v>47</v>
      </c>
      <c r="R5" s="462"/>
      <c r="S5" s="462"/>
      <c r="T5" s="462"/>
      <c r="U5" s="462"/>
      <c r="V5" s="462"/>
      <c r="W5" s="462"/>
      <c r="X5" s="462"/>
      <c r="Y5" s="463"/>
      <c r="AN5" s="2"/>
      <c r="AO5" s="2"/>
      <c r="AP5" s="2"/>
      <c r="AQ5" s="2"/>
    </row>
    <row r="6" spans="1:43" ht="15.75" customHeight="1" thickBot="1" x14ac:dyDescent="0.3">
      <c r="A6" s="423"/>
      <c r="B6" s="424"/>
      <c r="C6" s="424"/>
      <c r="D6" s="424"/>
      <c r="E6" s="424"/>
      <c r="F6" s="424"/>
      <c r="G6" s="424"/>
      <c r="H6" s="425"/>
      <c r="I6" s="464"/>
      <c r="J6" s="465"/>
      <c r="K6" s="465"/>
      <c r="L6" s="466"/>
      <c r="M6" s="464"/>
      <c r="N6" s="465"/>
      <c r="O6" s="465"/>
      <c r="P6" s="466"/>
      <c r="Q6" s="464"/>
      <c r="R6" s="465"/>
      <c r="S6" s="465"/>
      <c r="T6" s="465"/>
      <c r="U6" s="465"/>
      <c r="V6" s="465"/>
      <c r="W6" s="465"/>
      <c r="X6" s="465"/>
      <c r="Y6" s="466"/>
      <c r="AN6" s="2"/>
      <c r="AO6" s="2"/>
      <c r="AP6" s="2"/>
      <c r="AQ6" s="2"/>
    </row>
    <row r="9" spans="1:43" ht="15.75" customHeight="1" thickBot="1" x14ac:dyDescent="0.3"/>
    <row r="10" spans="1:43" s="1" customFormat="1" ht="43.5" customHeight="1" thickBot="1" x14ac:dyDescent="0.3">
      <c r="A10" s="5" t="s">
        <v>19</v>
      </c>
      <c r="B10" s="5" t="s">
        <v>0</v>
      </c>
      <c r="C10" s="21" t="s">
        <v>151</v>
      </c>
      <c r="D10" s="21" t="s">
        <v>152</v>
      </c>
      <c r="E10" s="18" t="s">
        <v>75</v>
      </c>
      <c r="F10" s="21" t="s">
        <v>57</v>
      </c>
      <c r="G10" s="18" t="s">
        <v>63</v>
      </c>
      <c r="H10" s="18" t="s">
        <v>66</v>
      </c>
      <c r="I10" s="6" t="s">
        <v>58</v>
      </c>
      <c r="J10" s="5" t="s">
        <v>28</v>
      </c>
      <c r="K10" s="5" t="s">
        <v>29</v>
      </c>
      <c r="L10" s="5" t="s">
        <v>39</v>
      </c>
      <c r="M10" s="5" t="s">
        <v>30</v>
      </c>
      <c r="N10" s="5" t="s">
        <v>31</v>
      </c>
      <c r="O10" s="5" t="s">
        <v>32</v>
      </c>
      <c r="P10" s="5" t="s">
        <v>48</v>
      </c>
      <c r="Q10" s="5" t="s">
        <v>33</v>
      </c>
      <c r="R10" s="5" t="s">
        <v>36</v>
      </c>
      <c r="S10" s="5" t="s">
        <v>37</v>
      </c>
      <c r="T10" s="5" t="s">
        <v>34</v>
      </c>
      <c r="U10" s="5" t="s">
        <v>35</v>
      </c>
      <c r="V10" s="6" t="s">
        <v>38</v>
      </c>
      <c r="W10" s="6" t="s">
        <v>72</v>
      </c>
      <c r="X10" s="6" t="s">
        <v>74</v>
      </c>
      <c r="Y10" s="6" t="s">
        <v>73</v>
      </c>
    </row>
    <row r="11" spans="1:43" s="1" customFormat="1" ht="15.75" customHeight="1" x14ac:dyDescent="0.25">
      <c r="A11" s="24">
        <f>datos_campo!A15</f>
        <v>42717</v>
      </c>
      <c r="B11" s="25" t="str">
        <f>datos_campo!B15</f>
        <v>BANANAL</v>
      </c>
      <c r="C11" s="152" t="str">
        <f>datos_campo!C15</f>
        <v>URABA</v>
      </c>
      <c r="D11" s="26" t="str">
        <f>datos_campo!D15</f>
        <v>Testigo</v>
      </c>
      <c r="E11" s="152">
        <f>datos_campo!E15</f>
        <v>1</v>
      </c>
      <c r="F11" s="25" t="str">
        <f>datos_campo!F15</f>
        <v>A1</v>
      </c>
      <c r="G11" s="27">
        <f>datos_campo!G15</f>
        <v>4</v>
      </c>
      <c r="H11" s="25">
        <f>datos_campo!H15</f>
        <v>0</v>
      </c>
      <c r="I11" s="25">
        <f>datos_campo!I15</f>
        <v>1</v>
      </c>
      <c r="J11" s="27">
        <f>(datos_campo!M15/I11)</f>
        <v>21</v>
      </c>
      <c r="K11" s="27">
        <f>(datos_campo!N15/I11)</f>
        <v>15</v>
      </c>
      <c r="L11" s="27">
        <f>J11+K11</f>
        <v>36</v>
      </c>
      <c r="M11" s="27">
        <f>(J11*100)/$L11</f>
        <v>58.333333333333336</v>
      </c>
      <c r="N11" s="27">
        <f>(K11*100)/$L11</f>
        <v>41.666666666666664</v>
      </c>
      <c r="O11" s="28">
        <f>IF(COUNTIF(datos_campo!P15:Y15,"&gt;=0")&gt;=1,((SUM(datos_campo!P15:Y15)*100)/(COUNTIF(datos_campo!P15:Y15,"&gt;=0")*20))," ")</f>
        <v>5</v>
      </c>
      <c r="P11" s="25">
        <f>IF(AND(datos_campo!Z15&gt;=0,datos_campo!AA15&gt;=0),AVERAGE(datos_campo!Z15:AA15),IF(OR(datos_campo!Z15="",datos_campo!AA15=""),SUM(datos_campo!Z15:AA15),"revisar"))*400</f>
        <v>20000</v>
      </c>
      <c r="Q11" s="25">
        <f>IF(AND(datos_campo!AB15&gt;=0,datos_campo!AC15&gt;=0),AVERAGE(datos_campo!AB15:AC15),IF(OR(datos_campo!AB15="",datos_campo!AC15=""),SUM(datos_campo!AB15:AC15),"revisar"))*400</f>
        <v>10000</v>
      </c>
      <c r="R11" s="25">
        <f>IF(AND(datos_campo!AD15&gt;=0,datos_campo!AE15&gt;=0),AVERAGE(datos_campo!AD15:AE15),IF(OR(datos_campo!AD15="",datos_campo!AE15=""),SUM(datos_campo!AD15:AE15),"revisar"))*400</f>
        <v>0</v>
      </c>
      <c r="S11" s="25">
        <f>IF(AND(datos_campo!AF15&gt;=0,datos_campo!AG15&gt;=0),AVERAGE(datos_campo!AF15:AG15),IF(OR(datos_campo!AF15="",datos_campo!AG15=""),SUM(datos_campo!AF15:AG15),"revisar"))*400</f>
        <v>400</v>
      </c>
      <c r="T11" s="25">
        <f>IF(AND(datos_campo!AH15&gt;=0,datos_campo!AI15&gt;=0),AVERAGE(datos_campo!AH15:AI15),IF(OR(datos_campo!AH15="",datos_campo!AI15=""),SUM(datos_campo!AH15:AI15),"revisar"))*400</f>
        <v>0</v>
      </c>
      <c r="U11" s="25">
        <f>IF(AND(datos_campo!AJ15&gt;=0,datos_campo!AK15&gt;=0),AVERAGE(datos_campo!AJ15:AK15),IF(OR(datos_campo!AJ15="",datos_campo!AK15=""),SUM(datos_campo!AJ15:AK15),"revisar"))*400</f>
        <v>0</v>
      </c>
      <c r="V11" s="25">
        <f>SUM(P11:U11)</f>
        <v>30400</v>
      </c>
      <c r="W11" s="25">
        <f>IF(AND(datos_campo!AL15&gt;=0,datos_campo!AM15&gt;=0),AVERAGE(datos_campo!AL15:AM15),IF(OR(datos_campo!AL15="",datos_campo!AM15=""),SUM(datos_campo!AL15:AM15),"revisar"))*400</f>
        <v>0</v>
      </c>
      <c r="X11" s="25">
        <f>IF(AND(datos_campo!AN15&gt;=0,datos_campo!AO15&gt;=0),AVERAGE(datos_campo!AN15:AO15),IF(OR(datos_campo!AN15="",datos_campo!AO15=""),SUM(datos_campo!AN15:AO15),"revisar"))*400</f>
        <v>0</v>
      </c>
      <c r="Y11" s="46">
        <f>SUM(W11+X11)</f>
        <v>0</v>
      </c>
    </row>
    <row r="12" spans="1:43" s="1" customFormat="1" ht="15.75" customHeight="1" x14ac:dyDescent="0.25">
      <c r="A12" s="33">
        <f>datos_campo!A16</f>
        <v>42717</v>
      </c>
      <c r="B12" s="29" t="str">
        <f>datos_campo!B16</f>
        <v>BANANAL</v>
      </c>
      <c r="C12" s="153" t="str">
        <f>datos_campo!C16</f>
        <v>URABA</v>
      </c>
      <c r="D12" s="30" t="str">
        <f>datos_campo!D16</f>
        <v>Testigo</v>
      </c>
      <c r="E12" s="153">
        <f>datos_campo!E16</f>
        <v>1</v>
      </c>
      <c r="F12" s="29" t="str">
        <f>datos_campo!F16</f>
        <v>B2</v>
      </c>
      <c r="G12" s="31">
        <f>datos_campo!G16</f>
        <v>4</v>
      </c>
      <c r="H12" s="29">
        <f>datos_campo!H16</f>
        <v>0</v>
      </c>
      <c r="I12" s="29">
        <f>datos_campo!I16</f>
        <v>1</v>
      </c>
      <c r="J12" s="31">
        <f>(datos_campo!M16/I12)</f>
        <v>11</v>
      </c>
      <c r="K12" s="31">
        <f>(datos_campo!N16/I12)</f>
        <v>21</v>
      </c>
      <c r="L12" s="31">
        <f t="shared" ref="L12:L73" si="0">J12+K12</f>
        <v>32</v>
      </c>
      <c r="M12" s="31">
        <f t="shared" ref="M12:M73" si="1">(J12*100)/$L12</f>
        <v>34.375</v>
      </c>
      <c r="N12" s="31">
        <f t="shared" ref="N12:N73" si="2">(K12*100)/$L12</f>
        <v>65.625</v>
      </c>
      <c r="O12" s="32">
        <f>IF(COUNTIF(datos_campo!P16:Y16,"&gt;=0")&gt;=1,((SUM(datos_campo!P16:Y16)*100)/(COUNTIF(datos_campo!P16:Y16,"&gt;=0")*20))," ")</f>
        <v>0</v>
      </c>
      <c r="P12" s="29">
        <f>IF(AND(datos_campo!Z16&gt;=0,datos_campo!AA16&gt;=0),AVERAGE(datos_campo!Z16:AA16),IF(OR(datos_campo!Z16="",datos_campo!AA16=""),SUM(datos_campo!Z16:AA16),"revisar"))*400</f>
        <v>0</v>
      </c>
      <c r="Q12" s="29">
        <f>IF(AND(datos_campo!AB16&gt;=0,datos_campo!AC16&gt;=0),AVERAGE(datos_campo!AB16:AC16),IF(OR(datos_campo!AB16="",datos_campo!AC16=""),SUM(datos_campo!AB16:AC16),"revisar"))*400</f>
        <v>0</v>
      </c>
      <c r="R12" s="29">
        <f>IF(AND(datos_campo!AD16&gt;=0,datos_campo!AE16&gt;=0),AVERAGE(datos_campo!AD16:AE16),IF(OR(datos_campo!AD16="",datos_campo!AE16=""),SUM(datos_campo!AD16:AE16),"revisar"))*400</f>
        <v>0</v>
      </c>
      <c r="S12" s="29">
        <f>IF(AND(datos_campo!AF16&gt;=0,datos_campo!AG16&gt;=0),AVERAGE(datos_campo!AF16:AG16),IF(OR(datos_campo!AF16="",datos_campo!AG16=""),SUM(datos_campo!AF16:AG16),"revisar"))*400</f>
        <v>0</v>
      </c>
      <c r="T12" s="29">
        <f>IF(AND(datos_campo!AH16&gt;=0,datos_campo!AI16&gt;=0),AVERAGE(datos_campo!AH16:AI16),IF(OR(datos_campo!AH16="",datos_campo!AI16=""),SUM(datos_campo!AH16:AI16),"revisar"))*400</f>
        <v>0</v>
      </c>
      <c r="U12" s="29">
        <f>IF(AND(datos_campo!AJ16&gt;=0,datos_campo!AK16&gt;=0),AVERAGE(datos_campo!AJ16:AK16),IF(OR(datos_campo!AJ16="",datos_campo!AK16=""),SUM(datos_campo!AJ16:AK16),"revisar"))*400</f>
        <v>0</v>
      </c>
      <c r="V12" s="29">
        <f t="shared" ref="V12:V73" si="3">SUM(P12:U12)</f>
        <v>0</v>
      </c>
      <c r="W12" s="29">
        <f>IF(AND(datos_campo!AL16&gt;=0,datos_campo!AM16&gt;=0),AVERAGE(datos_campo!AL16:AM16),IF(OR(datos_campo!AL16="",datos_campo!AM16=""),SUM(datos_campo!AL16:AM16),"revisar"))*400</f>
        <v>0</v>
      </c>
      <c r="X12" s="29">
        <f>IF(AND(datos_campo!AN16&gt;=0,datos_campo!AO16&gt;=0),AVERAGE(datos_campo!AN16:AO16),IF(OR(datos_campo!AN16="",datos_campo!AO16=""),SUM(datos_campo!AN16:AO16),"revisar"))*400</f>
        <v>0</v>
      </c>
      <c r="Y12" s="44">
        <f t="shared" ref="Y12:Y73" si="4">SUM(W12+X12)</f>
        <v>0</v>
      </c>
    </row>
    <row r="13" spans="1:43" s="1" customFormat="1" ht="15.75" customHeight="1" x14ac:dyDescent="0.25">
      <c r="A13" s="33">
        <f>datos_campo!A17</f>
        <v>42717</v>
      </c>
      <c r="B13" s="29" t="str">
        <f>datos_campo!B17</f>
        <v>BANANAL</v>
      </c>
      <c r="C13" s="153" t="str">
        <f>datos_campo!C17</f>
        <v>URABA</v>
      </c>
      <c r="D13" s="30" t="str">
        <f>datos_campo!D17</f>
        <v>Testigo</v>
      </c>
      <c r="E13" s="153">
        <f>datos_campo!E17</f>
        <v>1</v>
      </c>
      <c r="F13" s="29" t="str">
        <f>datos_campo!F17</f>
        <v>C3</v>
      </c>
      <c r="G13" s="31">
        <f>datos_campo!G17</f>
        <v>4</v>
      </c>
      <c r="H13" s="29">
        <f>datos_campo!H17</f>
        <v>0</v>
      </c>
      <c r="I13" s="29">
        <f>datos_campo!I17</f>
        <v>1</v>
      </c>
      <c r="J13" s="31">
        <f>(datos_campo!M17/I13)</f>
        <v>32</v>
      </c>
      <c r="K13" s="31">
        <f>(datos_campo!N17/I13)</f>
        <v>76</v>
      </c>
      <c r="L13" s="31">
        <f t="shared" si="0"/>
        <v>108</v>
      </c>
      <c r="M13" s="31">
        <f t="shared" si="1"/>
        <v>29.62962962962963</v>
      </c>
      <c r="N13" s="31">
        <f t="shared" si="2"/>
        <v>70.370370370370367</v>
      </c>
      <c r="O13" s="32">
        <f>IF(COUNTIF(datos_campo!P17:Y17,"&gt;=0")&gt;=1,((SUM(datos_campo!P17:Y17)*100)/(COUNTIF(datos_campo!P17:Y17,"&gt;=0")*20))," ")</f>
        <v>17.5</v>
      </c>
      <c r="P13" s="29">
        <f>IF(AND(datos_campo!Z17&gt;=0,datos_campo!AA17&gt;=0),AVERAGE(datos_campo!Z17:AA17),IF(OR(datos_campo!Z17="",datos_campo!AA17=""),SUM(datos_campo!Z17:AA17),"revisar"))*400</f>
        <v>8800</v>
      </c>
      <c r="Q13" s="29">
        <f>IF(AND(datos_campo!AB17&gt;=0,datos_campo!AC17&gt;=0),AVERAGE(datos_campo!AB17:AC17),IF(OR(datos_campo!AB17="",datos_campo!AC17=""),SUM(datos_campo!AB17:AC17),"revisar"))*400</f>
        <v>10400</v>
      </c>
      <c r="R13" s="29">
        <f>IF(AND(datos_campo!AD17&gt;=0,datos_campo!AE17&gt;=0),AVERAGE(datos_campo!AD17:AE17),IF(OR(datos_campo!AD17="",datos_campo!AE17=""),SUM(datos_campo!AD17:AE17),"revisar"))*400</f>
        <v>0</v>
      </c>
      <c r="S13" s="29">
        <f>IF(AND(datos_campo!AF17&gt;=0,datos_campo!AG17&gt;=0),AVERAGE(datos_campo!AF17:AG17),IF(OR(datos_campo!AF17="",datos_campo!AG17=""),SUM(datos_campo!AF17:AG17),"revisar"))*400</f>
        <v>0</v>
      </c>
      <c r="T13" s="29">
        <f>IF(AND(datos_campo!AH17&gt;=0,datos_campo!AI17&gt;=0),AVERAGE(datos_campo!AH17:AI17),IF(OR(datos_campo!AH17="",datos_campo!AI17=""),SUM(datos_campo!AH17:AI17),"revisar"))*400</f>
        <v>0</v>
      </c>
      <c r="U13" s="29">
        <f>IF(AND(datos_campo!AJ17&gt;=0,datos_campo!AK17&gt;=0),AVERAGE(datos_campo!AJ17:AK17),IF(OR(datos_campo!AJ17="",datos_campo!AK17=""),SUM(datos_campo!AJ17:AK17),"revisar"))*400</f>
        <v>0</v>
      </c>
      <c r="V13" s="29">
        <f t="shared" si="3"/>
        <v>19200</v>
      </c>
      <c r="W13" s="29">
        <f>IF(AND(datos_campo!AL17&gt;=0,datos_campo!AM17&gt;=0),AVERAGE(datos_campo!AL17:AM17),IF(OR(datos_campo!AL17="",datos_campo!AM17=""),SUM(datos_campo!AL17:AM17),"revisar"))*400</f>
        <v>0</v>
      </c>
      <c r="X13" s="29">
        <f>IF(AND(datos_campo!AN17&gt;=0,datos_campo!AO17&gt;=0),AVERAGE(datos_campo!AN17:AO17),IF(OR(datos_campo!AN17="",datos_campo!AO17=""),SUM(datos_campo!AN17:AO17),"revisar"))*400</f>
        <v>0</v>
      </c>
      <c r="Y13" s="44">
        <f t="shared" si="4"/>
        <v>0</v>
      </c>
    </row>
    <row r="14" spans="1:43" s="1" customFormat="1" ht="15.75" customHeight="1" x14ac:dyDescent="0.25">
      <c r="A14" s="33">
        <f>datos_campo!A18</f>
        <v>42717</v>
      </c>
      <c r="B14" s="29" t="str">
        <f>datos_campo!B18</f>
        <v>BANANAL</v>
      </c>
      <c r="C14" s="153" t="str">
        <f>datos_campo!C18</f>
        <v>URABA</v>
      </c>
      <c r="D14" s="30" t="str">
        <f>datos_campo!D18</f>
        <v>Testigo</v>
      </c>
      <c r="E14" s="153">
        <f>datos_campo!E18</f>
        <v>1</v>
      </c>
      <c r="F14" s="29" t="str">
        <f>datos_campo!F18</f>
        <v>A4</v>
      </c>
      <c r="G14" s="31">
        <f>datos_campo!G18</f>
        <v>4</v>
      </c>
      <c r="H14" s="29">
        <f>datos_campo!H18</f>
        <v>0</v>
      </c>
      <c r="I14" s="29">
        <f>datos_campo!I18</f>
        <v>1</v>
      </c>
      <c r="J14" s="31">
        <f>(datos_campo!M18/I14)</f>
        <v>14</v>
      </c>
      <c r="K14" s="31">
        <f>(datos_campo!N18/I14)</f>
        <v>20</v>
      </c>
      <c r="L14" s="31">
        <f t="shared" si="0"/>
        <v>34</v>
      </c>
      <c r="M14" s="31">
        <f t="shared" si="1"/>
        <v>41.176470588235297</v>
      </c>
      <c r="N14" s="31">
        <f t="shared" si="2"/>
        <v>58.823529411764703</v>
      </c>
      <c r="O14" s="32">
        <f>IF(COUNTIF(datos_campo!P18:Y18,"&gt;=0")&gt;=1,((SUM(datos_campo!P18:Y18)*100)/(COUNTIF(datos_campo!P18:Y18,"&gt;=0")*20))," ")</f>
        <v>0</v>
      </c>
      <c r="P14" s="29">
        <f>IF(AND(datos_campo!Z18&gt;=0,datos_campo!AA18&gt;=0),AVERAGE(datos_campo!Z18:AA18),IF(OR(datos_campo!Z18="",datos_campo!AA18=""),SUM(datos_campo!Z18:AA18),"revisar"))*400</f>
        <v>0</v>
      </c>
      <c r="Q14" s="29">
        <f>IF(AND(datos_campo!AB18&gt;=0,datos_campo!AC18&gt;=0),AVERAGE(datos_campo!AB18:AC18),IF(OR(datos_campo!AB18="",datos_campo!AC18=""),SUM(datos_campo!AB18:AC18),"revisar"))*400</f>
        <v>400</v>
      </c>
      <c r="R14" s="29">
        <f>IF(AND(datos_campo!AD18&gt;=0,datos_campo!AE18&gt;=0),AVERAGE(datos_campo!AD18:AE18),IF(OR(datos_campo!AD18="",datos_campo!AE18=""),SUM(datos_campo!AD18:AE18),"revisar"))*400</f>
        <v>0</v>
      </c>
      <c r="S14" s="29">
        <f>IF(AND(datos_campo!AF18&gt;=0,datos_campo!AG18&gt;=0),AVERAGE(datos_campo!AF18:AG18),IF(OR(datos_campo!AF18="",datos_campo!AG18=""),SUM(datos_campo!AF18:AG18),"revisar"))*400</f>
        <v>0</v>
      </c>
      <c r="T14" s="29">
        <f>IF(AND(datos_campo!AH18&gt;=0,datos_campo!AI18&gt;=0),AVERAGE(datos_campo!AH18:AI18),IF(OR(datos_campo!AH18="",datos_campo!AI18=""),SUM(datos_campo!AH18:AI18),"revisar"))*400</f>
        <v>0</v>
      </c>
      <c r="U14" s="29">
        <f>IF(AND(datos_campo!AJ18&gt;=0,datos_campo!AK18&gt;=0),AVERAGE(datos_campo!AJ18:AK18),IF(OR(datos_campo!AJ18="",datos_campo!AK18=""),SUM(datos_campo!AJ18:AK18),"revisar"))*400</f>
        <v>0</v>
      </c>
      <c r="V14" s="29">
        <f t="shared" si="3"/>
        <v>400</v>
      </c>
      <c r="W14" s="29">
        <f>IF(AND(datos_campo!AL18&gt;=0,datos_campo!AM18&gt;=0),AVERAGE(datos_campo!AL18:AM18),IF(OR(datos_campo!AL18="",datos_campo!AM18=""),SUM(datos_campo!AL18:AM18),"revisar"))*400</f>
        <v>0</v>
      </c>
      <c r="X14" s="29">
        <f>IF(AND(datos_campo!AN18&gt;=0,datos_campo!AO18&gt;=0),AVERAGE(datos_campo!AN18:AO18),IF(OR(datos_campo!AN18="",datos_campo!AO18=""),SUM(datos_campo!AN18:AO18),"revisar"))*400</f>
        <v>0</v>
      </c>
      <c r="Y14" s="44">
        <f t="shared" si="4"/>
        <v>0</v>
      </c>
    </row>
    <row r="15" spans="1:43" s="1" customFormat="1" ht="15.75" customHeight="1" x14ac:dyDescent="0.25">
      <c r="A15" s="33">
        <f>datos_campo!A19</f>
        <v>42717</v>
      </c>
      <c r="B15" s="29" t="str">
        <f>datos_campo!B19</f>
        <v>BANANAL</v>
      </c>
      <c r="C15" s="153" t="str">
        <f>datos_campo!C19</f>
        <v>URABA</v>
      </c>
      <c r="D15" s="30" t="str">
        <f>datos_campo!D19</f>
        <v>Testigo</v>
      </c>
      <c r="E15" s="153">
        <f>datos_campo!E19</f>
        <v>1</v>
      </c>
      <c r="F15" s="29" t="str">
        <f>datos_campo!F19</f>
        <v>B5</v>
      </c>
      <c r="G15" s="31">
        <f>datos_campo!G19</f>
        <v>4</v>
      </c>
      <c r="H15" s="29">
        <f>datos_campo!H19</f>
        <v>0</v>
      </c>
      <c r="I15" s="29">
        <f>datos_campo!I19</f>
        <v>1</v>
      </c>
      <c r="J15" s="31">
        <f>(datos_campo!M19/I15)</f>
        <v>26</v>
      </c>
      <c r="K15" s="31">
        <f>(datos_campo!N19/I15)</f>
        <v>16</v>
      </c>
      <c r="L15" s="31">
        <f t="shared" si="0"/>
        <v>42</v>
      </c>
      <c r="M15" s="31">
        <f t="shared" si="1"/>
        <v>61.904761904761905</v>
      </c>
      <c r="N15" s="31">
        <f t="shared" si="2"/>
        <v>38.095238095238095</v>
      </c>
      <c r="O15" s="32">
        <f>IF(COUNTIF(datos_campo!P19:Y19,"&gt;=0")&gt;=1,((SUM(datos_campo!P19:Y19)*100)/(COUNTIF(datos_campo!P19:Y19,"&gt;=0")*20))," ")</f>
        <v>0</v>
      </c>
      <c r="P15" s="29">
        <f>IF(AND(datos_campo!Z19&gt;=0,datos_campo!AA19&gt;=0),AVERAGE(datos_campo!Z19:AA19),IF(OR(datos_campo!Z19="",datos_campo!AA19=""),SUM(datos_campo!Z19:AA19),"revisar"))*400</f>
        <v>2800</v>
      </c>
      <c r="Q15" s="29">
        <f>IF(AND(datos_campo!AB19&gt;=0,datos_campo!AC19&gt;=0),AVERAGE(datos_campo!AB19:AC19),IF(OR(datos_campo!AB19="",datos_campo!AC19=""),SUM(datos_campo!AB19:AC19),"revisar"))*400</f>
        <v>400</v>
      </c>
      <c r="R15" s="29">
        <f>IF(AND(datos_campo!AD19&gt;=0,datos_campo!AE19&gt;=0),AVERAGE(datos_campo!AD19:AE19),IF(OR(datos_campo!AD19="",datos_campo!AE19=""),SUM(datos_campo!AD19:AE19),"revisar"))*400</f>
        <v>0</v>
      </c>
      <c r="S15" s="29">
        <f>IF(AND(datos_campo!AF19&gt;=0,datos_campo!AG19&gt;=0),AVERAGE(datos_campo!AF19:AG19),IF(OR(datos_campo!AF19="",datos_campo!AG19=""),SUM(datos_campo!AF19:AG19),"revisar"))*400</f>
        <v>0</v>
      </c>
      <c r="T15" s="29">
        <f>IF(AND(datos_campo!AH19&gt;=0,datos_campo!AI19&gt;=0),AVERAGE(datos_campo!AH19:AI19),IF(OR(datos_campo!AH19="",datos_campo!AI19=""),SUM(datos_campo!AH19:AI19),"revisar"))*400</f>
        <v>0</v>
      </c>
      <c r="U15" s="29">
        <f>IF(AND(datos_campo!AJ19&gt;=0,datos_campo!AK19&gt;=0),AVERAGE(datos_campo!AJ19:AK19),IF(OR(datos_campo!AJ19="",datos_campo!AK19=""),SUM(datos_campo!AJ19:AK19),"revisar"))*400</f>
        <v>0</v>
      </c>
      <c r="V15" s="29">
        <f t="shared" si="3"/>
        <v>3200</v>
      </c>
      <c r="W15" s="29">
        <f>IF(AND(datos_campo!AL19&gt;=0,datos_campo!AM19&gt;=0),AVERAGE(datos_campo!AL19:AM19),IF(OR(datos_campo!AL19="",datos_campo!AM19=""),SUM(datos_campo!AL19:AM19),"revisar"))*400</f>
        <v>0</v>
      </c>
      <c r="X15" s="29">
        <f>IF(AND(datos_campo!AN19&gt;=0,datos_campo!AO19&gt;=0),AVERAGE(datos_campo!AN19:AO19),IF(OR(datos_campo!AN19="",datos_campo!AO19=""),SUM(datos_campo!AN19:AO19),"revisar"))*400</f>
        <v>0</v>
      </c>
      <c r="Y15" s="44">
        <f t="shared" si="4"/>
        <v>0</v>
      </c>
    </row>
    <row r="16" spans="1:43" s="1" customFormat="1" ht="15.75" customHeight="1" x14ac:dyDescent="0.25">
      <c r="A16" s="33">
        <f>datos_campo!A20</f>
        <v>42717</v>
      </c>
      <c r="B16" s="29" t="str">
        <f>datos_campo!B20</f>
        <v>BANANAL</v>
      </c>
      <c r="C16" s="153" t="str">
        <f>datos_campo!C20</f>
        <v>URABA</v>
      </c>
      <c r="D16" s="30" t="str">
        <f>datos_campo!D20</f>
        <v>Testigo</v>
      </c>
      <c r="E16" s="153">
        <f>datos_campo!E20</f>
        <v>1</v>
      </c>
      <c r="F16" s="29" t="str">
        <f>datos_campo!F20</f>
        <v>C6</v>
      </c>
      <c r="G16" s="31">
        <f>datos_campo!G20</f>
        <v>4</v>
      </c>
      <c r="H16" s="29">
        <f>datos_campo!H20</f>
        <v>0</v>
      </c>
      <c r="I16" s="29">
        <f>datos_campo!I20</f>
        <v>1</v>
      </c>
      <c r="J16" s="31">
        <f>(datos_campo!M20/I16)</f>
        <v>32</v>
      </c>
      <c r="K16" s="31">
        <f>(datos_campo!N20/I16)</f>
        <v>54</v>
      </c>
      <c r="L16" s="31">
        <f t="shared" si="0"/>
        <v>86</v>
      </c>
      <c r="M16" s="31">
        <f t="shared" si="1"/>
        <v>37.209302325581397</v>
      </c>
      <c r="N16" s="31">
        <f t="shared" si="2"/>
        <v>62.790697674418603</v>
      </c>
      <c r="O16" s="32">
        <f>IF(COUNTIF(datos_campo!P20:Y20,"&gt;=0")&gt;=1,((SUM(datos_campo!P20:Y20)*100)/(COUNTIF(datos_campo!P20:Y20,"&gt;=0")*20))," ")</f>
        <v>45</v>
      </c>
      <c r="P16" s="29">
        <f>IF(AND(datos_campo!Z20&gt;=0,datos_campo!AA20&gt;=0),AVERAGE(datos_campo!Z20:AA20),IF(OR(datos_campo!Z20="",datos_campo!AA20=""),SUM(datos_campo!Z20:AA20),"revisar"))*400</f>
        <v>31600</v>
      </c>
      <c r="Q16" s="29">
        <f>IF(AND(datos_campo!AB20&gt;=0,datos_campo!AC20&gt;=0),AVERAGE(datos_campo!AB20:AC20),IF(OR(datos_campo!AB20="",datos_campo!AC20=""),SUM(datos_campo!AB20:AC20),"revisar"))*400</f>
        <v>800</v>
      </c>
      <c r="R16" s="29">
        <f>IF(AND(datos_campo!AD20&gt;=0,datos_campo!AE20&gt;=0),AVERAGE(datos_campo!AD20:AE20),IF(OR(datos_campo!AD20="",datos_campo!AE20=""),SUM(datos_campo!AD20:AE20),"revisar"))*400</f>
        <v>0</v>
      </c>
      <c r="S16" s="29">
        <f>IF(AND(datos_campo!AF20&gt;=0,datos_campo!AG20&gt;=0),AVERAGE(datos_campo!AF20:AG20),IF(OR(datos_campo!AF20="",datos_campo!AG20=""),SUM(datos_campo!AF20:AG20),"revisar"))*400</f>
        <v>0</v>
      </c>
      <c r="T16" s="29">
        <f>IF(AND(datos_campo!AH20&gt;=0,datos_campo!AI20&gt;=0),AVERAGE(datos_campo!AH20:AI20),IF(OR(datos_campo!AH20="",datos_campo!AI20=""),SUM(datos_campo!AH20:AI20),"revisar"))*400</f>
        <v>0</v>
      </c>
      <c r="U16" s="29">
        <f>IF(AND(datos_campo!AJ20&gt;=0,datos_campo!AK20&gt;=0),AVERAGE(datos_campo!AJ20:AK20),IF(OR(datos_campo!AJ20="",datos_campo!AK20=""),SUM(datos_campo!AJ20:AK20),"revisar"))*400</f>
        <v>0</v>
      </c>
      <c r="V16" s="29">
        <f t="shared" si="3"/>
        <v>32400</v>
      </c>
      <c r="W16" s="29">
        <f>IF(AND(datos_campo!AL20&gt;=0,datos_campo!AM20&gt;=0),AVERAGE(datos_campo!AL20:AM20),IF(OR(datos_campo!AL20="",datos_campo!AM20=""),SUM(datos_campo!AL20:AM20),"revisar"))*400</f>
        <v>0</v>
      </c>
      <c r="X16" s="29">
        <f>IF(AND(datos_campo!AN20&gt;=0,datos_campo!AO20&gt;=0),AVERAGE(datos_campo!AN20:AO20),IF(OR(datos_campo!AN20="",datos_campo!AO20=""),SUM(datos_campo!AN20:AO20),"revisar"))*400</f>
        <v>800</v>
      </c>
      <c r="Y16" s="44">
        <f t="shared" si="4"/>
        <v>800</v>
      </c>
    </row>
    <row r="17" spans="1:25" s="1" customFormat="1" ht="15.75" customHeight="1" x14ac:dyDescent="0.25">
      <c r="A17" s="33">
        <f>datos_campo!A21</f>
        <v>42717</v>
      </c>
      <c r="B17" s="29" t="str">
        <f>datos_campo!B21</f>
        <v>BANANAL</v>
      </c>
      <c r="C17" s="153" t="str">
        <f>datos_campo!C21</f>
        <v>URABA</v>
      </c>
      <c r="D17" s="30" t="str">
        <f>datos_campo!D21</f>
        <v>Testigo</v>
      </c>
      <c r="E17" s="153">
        <f>datos_campo!E21</f>
        <v>1</v>
      </c>
      <c r="F17" s="29" t="str">
        <f>datos_campo!F21</f>
        <v>A7</v>
      </c>
      <c r="G17" s="31">
        <f>datos_campo!G21</f>
        <v>4</v>
      </c>
      <c r="H17" s="29">
        <f>datos_campo!H21</f>
        <v>0</v>
      </c>
      <c r="I17" s="29">
        <f>datos_campo!I21</f>
        <v>1</v>
      </c>
      <c r="J17" s="31">
        <f>(datos_campo!M21/I17)</f>
        <v>22</v>
      </c>
      <c r="K17" s="31">
        <f>(datos_campo!N21/I17)</f>
        <v>26</v>
      </c>
      <c r="L17" s="31">
        <f t="shared" si="0"/>
        <v>48</v>
      </c>
      <c r="M17" s="31">
        <f t="shared" si="1"/>
        <v>45.833333333333336</v>
      </c>
      <c r="N17" s="31">
        <f t="shared" si="2"/>
        <v>54.166666666666664</v>
      </c>
      <c r="O17" s="32" t="str">
        <f>IF(COUNTIF(datos_campo!P21:Y21,"&gt;=0")&gt;=1,((SUM(datos_campo!P21:Y21)*100)/(COUNTIF(datos_campo!P21:Y21,"&gt;=0")*20))," ")</f>
        <v xml:space="preserve"> </v>
      </c>
      <c r="P17" s="29">
        <f>IF(AND(datos_campo!Z21&gt;=0,datos_campo!AA21&gt;=0),AVERAGE(datos_campo!Z21:AA21),IF(OR(datos_campo!Z21="",datos_campo!AA21=""),SUM(datos_campo!Z21:AA21),"revisar"))*400</f>
        <v>22800</v>
      </c>
      <c r="Q17" s="29">
        <f>IF(AND(datos_campo!AB21&gt;=0,datos_campo!AC21&gt;=0),AVERAGE(datos_campo!AB21:AC21),IF(OR(datos_campo!AB21="",datos_campo!AC21=""),SUM(datos_campo!AB21:AC21),"revisar"))*400</f>
        <v>15200</v>
      </c>
      <c r="R17" s="29">
        <f>IF(AND(datos_campo!AD21&gt;=0,datos_campo!AE21&gt;=0),AVERAGE(datos_campo!AD21:AE21),IF(OR(datos_campo!AD21="",datos_campo!AE21=""),SUM(datos_campo!AD21:AE21),"revisar"))*400</f>
        <v>0</v>
      </c>
      <c r="S17" s="29">
        <f>IF(AND(datos_campo!AF21&gt;=0,datos_campo!AG21&gt;=0),AVERAGE(datos_campo!AF21:AG21),IF(OR(datos_campo!AF21="",datos_campo!AG21=""),SUM(datos_campo!AF21:AG21),"revisar"))*400</f>
        <v>0</v>
      </c>
      <c r="T17" s="29">
        <f>IF(AND(datos_campo!AH21&gt;=0,datos_campo!AI21&gt;=0),AVERAGE(datos_campo!AH21:AI21),IF(OR(datos_campo!AH21="",datos_campo!AI21=""),SUM(datos_campo!AH21:AI21),"revisar"))*400</f>
        <v>0</v>
      </c>
      <c r="U17" s="29">
        <f>IF(AND(datos_campo!AJ21&gt;=0,datos_campo!AK21&gt;=0),AVERAGE(datos_campo!AJ21:AK21),IF(OR(datos_campo!AJ21="",datos_campo!AK21=""),SUM(datos_campo!AJ21:AK21),"revisar"))*400</f>
        <v>0</v>
      </c>
      <c r="V17" s="29">
        <f t="shared" si="3"/>
        <v>38000</v>
      </c>
      <c r="W17" s="29">
        <f>IF(AND(datos_campo!AL21&gt;=0,datos_campo!AM21&gt;=0),AVERAGE(datos_campo!AL21:AM21),IF(OR(datos_campo!AL21="",datos_campo!AM21=""),SUM(datos_campo!AL21:AM21),"revisar"))*400</f>
        <v>0</v>
      </c>
      <c r="X17" s="29">
        <f>IF(AND(datos_campo!AN21&gt;=0,datos_campo!AO21&gt;=0),AVERAGE(datos_campo!AN21:AO21),IF(OR(datos_campo!AN21="",datos_campo!AO21=""),SUM(datos_campo!AN21:AO21),"revisar"))*400</f>
        <v>0</v>
      </c>
      <c r="Y17" s="44">
        <f t="shared" si="4"/>
        <v>0</v>
      </c>
    </row>
    <row r="18" spans="1:25" s="1" customFormat="1" ht="15.75" customHeight="1" x14ac:dyDescent="0.25">
      <c r="A18" s="33">
        <f>datos_campo!A22</f>
        <v>42717</v>
      </c>
      <c r="B18" s="29" t="str">
        <f>datos_campo!B22</f>
        <v>BANANAL</v>
      </c>
      <c r="C18" s="153" t="str">
        <f>datos_campo!C22</f>
        <v>URABA</v>
      </c>
      <c r="D18" s="30" t="str">
        <f>datos_campo!D22</f>
        <v>Testigo</v>
      </c>
      <c r="E18" s="153">
        <f>datos_campo!E22</f>
        <v>1</v>
      </c>
      <c r="F18" s="29" t="str">
        <f>datos_campo!F22</f>
        <v>B8</v>
      </c>
      <c r="G18" s="31">
        <f>datos_campo!G22</f>
        <v>4</v>
      </c>
      <c r="H18" s="29">
        <f>datos_campo!H22</f>
        <v>0</v>
      </c>
      <c r="I18" s="29">
        <f>datos_campo!I22</f>
        <v>1</v>
      </c>
      <c r="J18" s="31">
        <f>(datos_campo!M22/I18)</f>
        <v>64</v>
      </c>
      <c r="K18" s="31">
        <f>(datos_campo!N22/I18)</f>
        <v>15</v>
      </c>
      <c r="L18" s="31">
        <f t="shared" si="0"/>
        <v>79</v>
      </c>
      <c r="M18" s="31">
        <f t="shared" si="1"/>
        <v>81.012658227848107</v>
      </c>
      <c r="N18" s="31">
        <f t="shared" si="2"/>
        <v>18.9873417721519</v>
      </c>
      <c r="O18" s="32">
        <f>IF(COUNTIF(datos_campo!P22:Y22,"&gt;=0")&gt;=1,((SUM(datos_campo!P22:Y22)*100)/(COUNTIF(datos_campo!P22:Y22,"&gt;=0")*20))," ")</f>
        <v>0</v>
      </c>
      <c r="P18" s="29">
        <f>IF(AND(datos_campo!Z22&gt;=0,datos_campo!AA22&gt;=0),AVERAGE(datos_campo!Z22:AA22),IF(OR(datos_campo!Z22="",datos_campo!AA22=""),SUM(datos_campo!Z22:AA22),"revisar"))*400</f>
        <v>8000</v>
      </c>
      <c r="Q18" s="29">
        <f>IF(AND(datos_campo!AB22&gt;=0,datos_campo!AC22&gt;=0),AVERAGE(datos_campo!AB22:AC22),IF(OR(datos_campo!AB22="",datos_campo!AC22=""),SUM(datos_campo!AB22:AC22),"revisar"))*400</f>
        <v>7200</v>
      </c>
      <c r="R18" s="29">
        <f>IF(AND(datos_campo!AD22&gt;=0,datos_campo!AE22&gt;=0),AVERAGE(datos_campo!AD22:AE22),IF(OR(datos_campo!AD22="",datos_campo!AE22=""),SUM(datos_campo!AD22:AE22),"revisar"))*400</f>
        <v>0</v>
      </c>
      <c r="S18" s="29">
        <f>IF(AND(datos_campo!AF22&gt;=0,datos_campo!AG22&gt;=0),AVERAGE(datos_campo!AF22:AG22),IF(OR(datos_campo!AF22="",datos_campo!AG22=""),SUM(datos_campo!AF22:AG22),"revisar"))*400</f>
        <v>0</v>
      </c>
      <c r="T18" s="29">
        <f>IF(AND(datos_campo!AH22&gt;=0,datos_campo!AI22&gt;=0),AVERAGE(datos_campo!AH22:AI22),IF(OR(datos_campo!AH22="",datos_campo!AI22=""),SUM(datos_campo!AH22:AI22),"revisar"))*400</f>
        <v>0</v>
      </c>
      <c r="U18" s="29">
        <f>IF(AND(datos_campo!AJ22&gt;=0,datos_campo!AK22&gt;=0),AVERAGE(datos_campo!AJ22:AK22),IF(OR(datos_campo!AJ22="",datos_campo!AK22=""),SUM(datos_campo!AJ22:AK22),"revisar"))*400</f>
        <v>0</v>
      </c>
      <c r="V18" s="29">
        <f t="shared" si="3"/>
        <v>15200</v>
      </c>
      <c r="W18" s="29">
        <f>IF(AND(datos_campo!AL22&gt;=0,datos_campo!AM22&gt;=0),AVERAGE(datos_campo!AL22:AM22),IF(OR(datos_campo!AL22="",datos_campo!AM22=""),SUM(datos_campo!AL22:AM22),"revisar"))*400</f>
        <v>0</v>
      </c>
      <c r="X18" s="29">
        <f>IF(AND(datos_campo!AN22&gt;=0,datos_campo!AO22&gt;=0),AVERAGE(datos_campo!AN22:AO22),IF(OR(datos_campo!AN22="",datos_campo!AO22=""),SUM(datos_campo!AN22:AO22),"revisar"))*400</f>
        <v>0</v>
      </c>
      <c r="Y18" s="44">
        <f t="shared" si="4"/>
        <v>0</v>
      </c>
    </row>
    <row r="19" spans="1:25" s="1" customFormat="1" ht="15.75" customHeight="1" x14ac:dyDescent="0.25">
      <c r="A19" s="33">
        <f>datos_campo!A23</f>
        <v>42717</v>
      </c>
      <c r="B19" s="29" t="str">
        <f>datos_campo!B23</f>
        <v>BANANAL</v>
      </c>
      <c r="C19" s="153" t="str">
        <f>datos_campo!C23</f>
        <v>URABA</v>
      </c>
      <c r="D19" s="30" t="str">
        <f>datos_campo!D23</f>
        <v>Testigo</v>
      </c>
      <c r="E19" s="153">
        <f>datos_campo!E23</f>
        <v>1</v>
      </c>
      <c r="F19" s="29" t="str">
        <f>datos_campo!F23</f>
        <v>C9</v>
      </c>
      <c r="G19" s="31">
        <f>datos_campo!G23</f>
        <v>4</v>
      </c>
      <c r="H19" s="29">
        <f>datos_campo!H23</f>
        <v>0</v>
      </c>
      <c r="I19" s="29">
        <f>datos_campo!I23</f>
        <v>1</v>
      </c>
      <c r="J19" s="31">
        <f>(datos_campo!M23/I19)</f>
        <v>26</v>
      </c>
      <c r="K19" s="31">
        <f>(datos_campo!N23/I19)</f>
        <v>54</v>
      </c>
      <c r="L19" s="31">
        <f t="shared" si="0"/>
        <v>80</v>
      </c>
      <c r="M19" s="31">
        <f t="shared" si="1"/>
        <v>32.5</v>
      </c>
      <c r="N19" s="31">
        <f t="shared" si="2"/>
        <v>67.5</v>
      </c>
      <c r="O19" s="32">
        <f>IF(COUNTIF(datos_campo!P23:Y23,"&gt;=0")&gt;=1,((SUM(datos_campo!P23:Y23)*100)/(COUNTIF(datos_campo!P23:Y23,"&gt;=0")*20))," ")</f>
        <v>0</v>
      </c>
      <c r="P19" s="29">
        <f>IF(AND(datos_campo!Z23&gt;=0,datos_campo!AA23&gt;=0),AVERAGE(datos_campo!Z23:AA23),IF(OR(datos_campo!Z23="",datos_campo!AA23=""),SUM(datos_campo!Z23:AA23),"revisar"))*400</f>
        <v>10000</v>
      </c>
      <c r="Q19" s="29">
        <f>IF(AND(datos_campo!AB23&gt;=0,datos_campo!AC23&gt;=0),AVERAGE(datos_campo!AB23:AC23),IF(OR(datos_campo!AB23="",datos_campo!AC23=""),SUM(datos_campo!AB23:AC23),"revisar"))*400</f>
        <v>1200</v>
      </c>
      <c r="R19" s="29">
        <f>IF(AND(datos_campo!AD23&gt;=0,datos_campo!AE23&gt;=0),AVERAGE(datos_campo!AD23:AE23),IF(OR(datos_campo!AD23="",datos_campo!AE23=""),SUM(datos_campo!AD23:AE23),"revisar"))*400</f>
        <v>0</v>
      </c>
      <c r="S19" s="29">
        <f>IF(AND(datos_campo!AF23&gt;=0,datos_campo!AG23&gt;=0),AVERAGE(datos_campo!AF23:AG23),IF(OR(datos_campo!AF23="",datos_campo!AG23=""),SUM(datos_campo!AF23:AG23),"revisar"))*400</f>
        <v>0</v>
      </c>
      <c r="T19" s="29">
        <f>IF(AND(datos_campo!AH23&gt;=0,datos_campo!AI23&gt;=0),AVERAGE(datos_campo!AH23:AI23),IF(OR(datos_campo!AH23="",datos_campo!AI23=""),SUM(datos_campo!AH23:AI23),"revisar"))*400</f>
        <v>0</v>
      </c>
      <c r="U19" s="29">
        <f>IF(AND(datos_campo!AJ23&gt;=0,datos_campo!AK23&gt;=0),AVERAGE(datos_campo!AJ23:AK23),IF(OR(datos_campo!AJ23="",datos_campo!AK23=""),SUM(datos_campo!AJ23:AK23),"revisar"))*400</f>
        <v>0</v>
      </c>
      <c r="V19" s="29">
        <f t="shared" si="3"/>
        <v>11200</v>
      </c>
      <c r="W19" s="29">
        <f>IF(AND(datos_campo!AL23&gt;=0,datos_campo!AM23&gt;=0),AVERAGE(datos_campo!AL23:AM23),IF(OR(datos_campo!AL23="",datos_campo!AM23=""),SUM(datos_campo!AL23:AM23),"revisar"))*400</f>
        <v>0</v>
      </c>
      <c r="X19" s="29">
        <f>IF(AND(datos_campo!AN23&gt;=0,datos_campo!AO23&gt;=0),AVERAGE(datos_campo!AN23:AO23),IF(OR(datos_campo!AN23="",datos_campo!AO23=""),SUM(datos_campo!AN23:AO23),"revisar"))*400</f>
        <v>0</v>
      </c>
      <c r="Y19" s="44">
        <f t="shared" si="4"/>
        <v>0</v>
      </c>
    </row>
    <row r="20" spans="1:25" s="1" customFormat="1" ht="15.75" customHeight="1" x14ac:dyDescent="0.25">
      <c r="A20" s="33">
        <f>datos_campo!A24</f>
        <v>42717</v>
      </c>
      <c r="B20" s="29" t="str">
        <f>datos_campo!B24</f>
        <v>BANANAL</v>
      </c>
      <c r="C20" s="153" t="str">
        <f>datos_campo!C24</f>
        <v>URABA</v>
      </c>
      <c r="D20" s="30" t="str">
        <f>datos_campo!D24</f>
        <v>Testigo</v>
      </c>
      <c r="E20" s="153">
        <f>datos_campo!E24</f>
        <v>1</v>
      </c>
      <c r="F20" s="29" t="str">
        <f>datos_campo!F24</f>
        <v>A10</v>
      </c>
      <c r="G20" s="31">
        <f>datos_campo!G24</f>
        <v>4</v>
      </c>
      <c r="H20" s="29">
        <f>datos_campo!H24</f>
        <v>0</v>
      </c>
      <c r="I20" s="29">
        <f>datos_campo!I24</f>
        <v>1</v>
      </c>
      <c r="J20" s="31">
        <f>(datos_campo!M24/I20)</f>
        <v>14</v>
      </c>
      <c r="K20" s="31">
        <f>(datos_campo!N24/I20)</f>
        <v>38</v>
      </c>
      <c r="L20" s="31">
        <f t="shared" si="0"/>
        <v>52</v>
      </c>
      <c r="M20" s="31">
        <f t="shared" si="1"/>
        <v>26.923076923076923</v>
      </c>
      <c r="N20" s="31">
        <f t="shared" si="2"/>
        <v>73.07692307692308</v>
      </c>
      <c r="O20" s="32">
        <f>IF(COUNTIF(datos_campo!P24:Y24,"&gt;=0")&gt;=1,((SUM(datos_campo!P24:Y24)*100)/(COUNTIF(datos_campo!P24:Y24,"&gt;=0")*20))," ")</f>
        <v>0</v>
      </c>
      <c r="P20" s="29">
        <f>IF(AND(datos_campo!Z24&gt;=0,datos_campo!AA24&gt;=0),AVERAGE(datos_campo!Z24:AA24),IF(OR(datos_campo!Z24="",datos_campo!AA24=""),SUM(datos_campo!Z24:AA24),"revisar"))*400</f>
        <v>400</v>
      </c>
      <c r="Q20" s="29">
        <f>IF(AND(datos_campo!AB24&gt;=0,datos_campo!AC24&gt;=0),AVERAGE(datos_campo!AB24:AC24),IF(OR(datos_campo!AB24="",datos_campo!AC24=""),SUM(datos_campo!AB24:AC24),"revisar"))*400</f>
        <v>400</v>
      </c>
      <c r="R20" s="29">
        <f>IF(AND(datos_campo!AD24&gt;=0,datos_campo!AE24&gt;=0),AVERAGE(datos_campo!AD24:AE24),IF(OR(datos_campo!AD24="",datos_campo!AE24=""),SUM(datos_campo!AD24:AE24),"revisar"))*400</f>
        <v>0</v>
      </c>
      <c r="S20" s="29">
        <f>IF(AND(datos_campo!AF24&gt;=0,datos_campo!AG24&gt;=0),AVERAGE(datos_campo!AF24:AG24),IF(OR(datos_campo!AF24="",datos_campo!AG24=""),SUM(datos_campo!AF24:AG24),"revisar"))*400</f>
        <v>0</v>
      </c>
      <c r="T20" s="29">
        <f>IF(AND(datos_campo!AH24&gt;=0,datos_campo!AI24&gt;=0),AVERAGE(datos_campo!AH24:AI24),IF(OR(datos_campo!AH24="",datos_campo!AI24=""),SUM(datos_campo!AH24:AI24),"revisar"))*400</f>
        <v>0</v>
      </c>
      <c r="U20" s="29">
        <f>IF(AND(datos_campo!AJ24&gt;=0,datos_campo!AK24&gt;=0),AVERAGE(datos_campo!AJ24:AK24),IF(OR(datos_campo!AJ24="",datos_campo!AK24=""),SUM(datos_campo!AJ24:AK24),"revisar"))*400</f>
        <v>0</v>
      </c>
      <c r="V20" s="29">
        <f t="shared" si="3"/>
        <v>800</v>
      </c>
      <c r="W20" s="29">
        <f>IF(AND(datos_campo!AL24&gt;=0,datos_campo!AM24&gt;=0),AVERAGE(datos_campo!AL24:AM24),IF(OR(datos_campo!AL24="",datos_campo!AM24=""),SUM(datos_campo!AL24:AM24),"revisar"))*400</f>
        <v>0</v>
      </c>
      <c r="X20" s="29">
        <f>IF(AND(datos_campo!AN24&gt;=0,datos_campo!AO24&gt;=0),AVERAGE(datos_campo!AN24:AO24),IF(OR(datos_campo!AN24="",datos_campo!AO24=""),SUM(datos_campo!AN24:AO24),"revisar"))*400</f>
        <v>400</v>
      </c>
      <c r="Y20" s="44">
        <f t="shared" si="4"/>
        <v>400</v>
      </c>
    </row>
    <row r="21" spans="1:25" s="1" customFormat="1" ht="15.75" customHeight="1" x14ac:dyDescent="0.25">
      <c r="A21" s="33">
        <f>datos_campo!A25</f>
        <v>42717</v>
      </c>
      <c r="B21" s="29" t="str">
        <f>datos_campo!B25</f>
        <v>BANANAL</v>
      </c>
      <c r="C21" s="153" t="str">
        <f>datos_campo!C25</f>
        <v>URABA</v>
      </c>
      <c r="D21" s="30" t="str">
        <f>datos_campo!D25</f>
        <v>Testigo</v>
      </c>
      <c r="E21" s="153">
        <f>datos_campo!E25</f>
        <v>1</v>
      </c>
      <c r="F21" s="29" t="str">
        <f>datos_campo!F25</f>
        <v>B11</v>
      </c>
      <c r="G21" s="31">
        <f>datos_campo!G25</f>
        <v>4</v>
      </c>
      <c r="H21" s="29">
        <f>datos_campo!H25</f>
        <v>0</v>
      </c>
      <c r="I21" s="29">
        <f>datos_campo!I25</f>
        <v>1</v>
      </c>
      <c r="J21" s="31">
        <f>(datos_campo!M25/I21)</f>
        <v>10</v>
      </c>
      <c r="K21" s="31">
        <f>(datos_campo!N25/I21)</f>
        <v>25</v>
      </c>
      <c r="L21" s="31">
        <f t="shared" si="0"/>
        <v>35</v>
      </c>
      <c r="M21" s="31">
        <f t="shared" si="1"/>
        <v>28.571428571428573</v>
      </c>
      <c r="N21" s="31">
        <f t="shared" si="2"/>
        <v>71.428571428571431</v>
      </c>
      <c r="O21" s="32" t="str">
        <f>IF(COUNTIF(datos_campo!P25:Y25,"&gt;=0")&gt;=1,((SUM(datos_campo!P25:Y25)*100)/(COUNTIF(datos_campo!P25:Y25,"&gt;=0")*20))," ")</f>
        <v xml:space="preserve"> </v>
      </c>
      <c r="P21" s="29">
        <f>IF(AND(datos_campo!Z25&gt;=0,datos_campo!AA25&gt;=0),AVERAGE(datos_campo!Z25:AA25),IF(OR(datos_campo!Z25="",datos_campo!AA25=""),SUM(datos_campo!Z25:AA25),"revisar"))*400</f>
        <v>11600</v>
      </c>
      <c r="Q21" s="29">
        <f>IF(AND(datos_campo!AB25&gt;=0,datos_campo!AC25&gt;=0),AVERAGE(datos_campo!AB25:AC25),IF(OR(datos_campo!AB25="",datos_campo!AC25=""),SUM(datos_campo!AB25:AC25),"revisar"))*400</f>
        <v>12000</v>
      </c>
      <c r="R21" s="29">
        <f>IF(AND(datos_campo!AD25&gt;=0,datos_campo!AE25&gt;=0),AVERAGE(datos_campo!AD25:AE25),IF(OR(datos_campo!AD25="",datos_campo!AE25=""),SUM(datos_campo!AD25:AE25),"revisar"))*400</f>
        <v>0</v>
      </c>
      <c r="S21" s="29">
        <f>IF(AND(datos_campo!AF25&gt;=0,datos_campo!AG25&gt;=0),AVERAGE(datos_campo!AF25:AG25),IF(OR(datos_campo!AF25="",datos_campo!AG25=""),SUM(datos_campo!AF25:AG25),"revisar"))*400</f>
        <v>800</v>
      </c>
      <c r="T21" s="29">
        <f>IF(AND(datos_campo!AH25&gt;=0,datos_campo!AI25&gt;=0),AVERAGE(datos_campo!AH25:AI25),IF(OR(datos_campo!AH25="",datos_campo!AI25=""),SUM(datos_campo!AH25:AI25),"revisar"))*400</f>
        <v>0</v>
      </c>
      <c r="U21" s="29">
        <f>IF(AND(datos_campo!AJ25&gt;=0,datos_campo!AK25&gt;=0),AVERAGE(datos_campo!AJ25:AK25),IF(OR(datos_campo!AJ25="",datos_campo!AK25=""),SUM(datos_campo!AJ25:AK25),"revisar"))*400</f>
        <v>0</v>
      </c>
      <c r="V21" s="29">
        <f t="shared" si="3"/>
        <v>24400</v>
      </c>
      <c r="W21" s="29">
        <f>IF(AND(datos_campo!AL25&gt;=0,datos_campo!AM25&gt;=0),AVERAGE(datos_campo!AL25:AM25),IF(OR(datos_campo!AL25="",datos_campo!AM25=""),SUM(datos_campo!AL25:AM25),"revisar"))*400</f>
        <v>0</v>
      </c>
      <c r="X21" s="29">
        <f>IF(AND(datos_campo!AN25&gt;=0,datos_campo!AO25&gt;=0),AVERAGE(datos_campo!AN25:AO25),IF(OR(datos_campo!AN25="",datos_campo!AO25=""),SUM(datos_campo!AN25:AO25),"revisar"))*400</f>
        <v>0</v>
      </c>
      <c r="Y21" s="44">
        <f t="shared" si="4"/>
        <v>0</v>
      </c>
    </row>
    <row r="22" spans="1:25" s="1" customFormat="1" ht="15.75" customHeight="1" x14ac:dyDescent="0.25">
      <c r="A22" s="33">
        <f>datos_campo!A26</f>
        <v>42717</v>
      </c>
      <c r="B22" s="29" t="str">
        <f>datos_campo!B26</f>
        <v>BANANAL</v>
      </c>
      <c r="C22" s="153" t="str">
        <f>datos_campo!C26</f>
        <v>URABA</v>
      </c>
      <c r="D22" s="30" t="str">
        <f>datos_campo!D26</f>
        <v>Testigo</v>
      </c>
      <c r="E22" s="153">
        <f>datos_campo!E26</f>
        <v>1</v>
      </c>
      <c r="F22" s="29" t="str">
        <f>datos_campo!F26</f>
        <v>A12</v>
      </c>
      <c r="G22" s="31">
        <f>datos_campo!G26</f>
        <v>4</v>
      </c>
      <c r="H22" s="29">
        <f>datos_campo!H26</f>
        <v>0</v>
      </c>
      <c r="I22" s="29">
        <f>datos_campo!I26</f>
        <v>1</v>
      </c>
      <c r="J22" s="31">
        <f>(datos_campo!M26/I22)</f>
        <v>26</v>
      </c>
      <c r="K22" s="31">
        <f>(datos_campo!N26/I22)</f>
        <v>58</v>
      </c>
      <c r="L22" s="31">
        <f t="shared" si="0"/>
        <v>84</v>
      </c>
      <c r="M22" s="31">
        <f t="shared" si="1"/>
        <v>30.952380952380953</v>
      </c>
      <c r="N22" s="31">
        <f t="shared" si="2"/>
        <v>69.047619047619051</v>
      </c>
      <c r="O22" s="32">
        <f>IF(COUNTIF(datos_campo!P26:Y26,"&gt;=0")&gt;=1,((SUM(datos_campo!P26:Y26)*100)/(COUNTIF(datos_campo!P26:Y26,"&gt;=0")*20))," ")</f>
        <v>2.5</v>
      </c>
      <c r="P22" s="29">
        <f>IF(AND(datos_campo!Z26&gt;=0,datos_campo!AA26&gt;=0),AVERAGE(datos_campo!Z26:AA26),IF(OR(datos_campo!Z26="",datos_campo!AA26=""),SUM(datos_campo!Z26:AA26),"revisar"))*400</f>
        <v>12000</v>
      </c>
      <c r="Q22" s="29">
        <f>IF(AND(datos_campo!AB26&gt;=0,datos_campo!AC26&gt;=0),AVERAGE(datos_campo!AB26:AC26),IF(OR(datos_campo!AB26="",datos_campo!AC26=""),SUM(datos_campo!AB26:AC26),"revisar"))*400</f>
        <v>2400</v>
      </c>
      <c r="R22" s="29">
        <f>IF(AND(datos_campo!AD26&gt;=0,datos_campo!AE26&gt;=0),AVERAGE(datos_campo!AD26:AE26),IF(OR(datos_campo!AD26="",datos_campo!AE26=""),SUM(datos_campo!AD26:AE26),"revisar"))*400</f>
        <v>0</v>
      </c>
      <c r="S22" s="29">
        <f>IF(AND(datos_campo!AF26&gt;=0,datos_campo!AG26&gt;=0),AVERAGE(datos_campo!AF26:AG26),IF(OR(datos_campo!AF26="",datos_campo!AG26=""),SUM(datos_campo!AF26:AG26),"revisar"))*400</f>
        <v>800</v>
      </c>
      <c r="T22" s="29">
        <f>IF(AND(datos_campo!AH26&gt;=0,datos_campo!AI26&gt;=0),AVERAGE(datos_campo!AH26:AI26),IF(OR(datos_campo!AH26="",datos_campo!AI26=""),SUM(datos_campo!AH26:AI26),"revisar"))*400</f>
        <v>0</v>
      </c>
      <c r="U22" s="29">
        <f>IF(AND(datos_campo!AJ26&gt;=0,datos_campo!AK26&gt;=0),AVERAGE(datos_campo!AJ26:AK26),IF(OR(datos_campo!AJ26="",datos_campo!AK26=""),SUM(datos_campo!AJ26:AK26),"revisar"))*400</f>
        <v>0</v>
      </c>
      <c r="V22" s="29">
        <f t="shared" si="3"/>
        <v>15200</v>
      </c>
      <c r="W22" s="29">
        <f>IF(AND(datos_campo!AL26&gt;=0,datos_campo!AM26&gt;=0),AVERAGE(datos_campo!AL26:AM26),IF(OR(datos_campo!AL26="",datos_campo!AM26=""),SUM(datos_campo!AL26:AM26),"revisar"))*400</f>
        <v>0</v>
      </c>
      <c r="X22" s="29">
        <f>IF(AND(datos_campo!AN26&gt;=0,datos_campo!AO26&gt;=0),AVERAGE(datos_campo!AN26:AO26),IF(OR(datos_campo!AN26="",datos_campo!AO26=""),SUM(datos_campo!AN26:AO26),"revisar"))*400</f>
        <v>400</v>
      </c>
      <c r="Y22" s="44">
        <f t="shared" si="4"/>
        <v>400</v>
      </c>
    </row>
    <row r="23" spans="1:25" s="1" customFormat="1" ht="15.75" customHeight="1" x14ac:dyDescent="0.25">
      <c r="A23" s="33">
        <f>datos_campo!A27</f>
        <v>42717</v>
      </c>
      <c r="B23" s="29" t="str">
        <f>datos_campo!B27</f>
        <v>BANANAL</v>
      </c>
      <c r="C23" s="153" t="str">
        <f>datos_campo!C27</f>
        <v>URABA</v>
      </c>
      <c r="D23" s="30" t="str">
        <f>datos_campo!D27</f>
        <v>Testigo</v>
      </c>
      <c r="E23" s="153">
        <f>datos_campo!E27</f>
        <v>1</v>
      </c>
      <c r="F23" s="29" t="str">
        <f>datos_campo!F27</f>
        <v>A13</v>
      </c>
      <c r="G23" s="31">
        <f>datos_campo!G27</f>
        <v>4</v>
      </c>
      <c r="H23" s="29">
        <f>datos_campo!H27</f>
        <v>0</v>
      </c>
      <c r="I23" s="29">
        <f>datos_campo!I27</f>
        <v>1</v>
      </c>
      <c r="J23" s="31">
        <f>(datos_campo!M27/I23)</f>
        <v>9</v>
      </c>
      <c r="K23" s="31">
        <f>(datos_campo!N27/I23)</f>
        <v>36</v>
      </c>
      <c r="L23" s="31">
        <f t="shared" si="0"/>
        <v>45</v>
      </c>
      <c r="M23" s="31">
        <f t="shared" si="1"/>
        <v>20</v>
      </c>
      <c r="N23" s="31">
        <f t="shared" si="2"/>
        <v>80</v>
      </c>
      <c r="O23" s="32" t="str">
        <f>IF(COUNTIF(datos_campo!P27:Y27,"&gt;=0")&gt;=1,((SUM(datos_campo!P27:Y27)*100)/(COUNTIF(datos_campo!P27:Y27,"&gt;=0")*20))," ")</f>
        <v xml:space="preserve"> </v>
      </c>
      <c r="P23" s="29">
        <f>IF(AND(datos_campo!Z27&gt;=0,datos_campo!AA27&gt;=0),AVERAGE(datos_campo!Z27:AA27),IF(OR(datos_campo!Z27="",datos_campo!AA27=""),SUM(datos_campo!Z27:AA27),"revisar"))*400</f>
        <v>1600</v>
      </c>
      <c r="Q23" s="29">
        <f>IF(AND(datos_campo!AB27&gt;=0,datos_campo!AC27&gt;=0),AVERAGE(datos_campo!AB27:AC27),IF(OR(datos_campo!AB27="",datos_campo!AC27=""),SUM(datos_campo!AB27:AC27),"revisar"))*400</f>
        <v>0</v>
      </c>
      <c r="R23" s="29">
        <f>IF(AND(datos_campo!AD27&gt;=0,datos_campo!AE27&gt;=0),AVERAGE(datos_campo!AD27:AE27),IF(OR(datos_campo!AD27="",datos_campo!AE27=""),SUM(datos_campo!AD27:AE27),"revisar"))*400</f>
        <v>0</v>
      </c>
      <c r="S23" s="29">
        <f>IF(AND(datos_campo!AF27&gt;=0,datos_campo!AG27&gt;=0),AVERAGE(datos_campo!AF27:AG27),IF(OR(datos_campo!AF27="",datos_campo!AG27=""),SUM(datos_campo!AF27:AG27),"revisar"))*400</f>
        <v>0</v>
      </c>
      <c r="T23" s="29">
        <f>IF(AND(datos_campo!AH27&gt;=0,datos_campo!AI27&gt;=0),AVERAGE(datos_campo!AH27:AI27),IF(OR(datos_campo!AH27="",datos_campo!AI27=""),SUM(datos_campo!AH27:AI27),"revisar"))*400</f>
        <v>0</v>
      </c>
      <c r="U23" s="29">
        <f>IF(AND(datos_campo!AJ27&gt;=0,datos_campo!AK27&gt;=0),AVERAGE(datos_campo!AJ27:AK27),IF(OR(datos_campo!AJ27="",datos_campo!AK27=""),SUM(datos_campo!AJ27:AK27),"revisar"))*400</f>
        <v>0</v>
      </c>
      <c r="V23" s="29">
        <f t="shared" si="3"/>
        <v>1600</v>
      </c>
      <c r="W23" s="29">
        <f>IF(AND(datos_campo!AL27&gt;=0,datos_campo!AM27&gt;=0),AVERAGE(datos_campo!AL27:AM27),IF(OR(datos_campo!AL27="",datos_campo!AM27=""),SUM(datos_campo!AL27:AM27),"revisar"))*400</f>
        <v>0</v>
      </c>
      <c r="X23" s="29">
        <f>IF(AND(datos_campo!AN27&gt;=0,datos_campo!AO27&gt;=0),AVERAGE(datos_campo!AN27:AO27),IF(OR(datos_campo!AN27="",datos_campo!AO27=""),SUM(datos_campo!AN27:AO27),"revisar"))*400</f>
        <v>0</v>
      </c>
      <c r="Y23" s="44">
        <f t="shared" si="4"/>
        <v>0</v>
      </c>
    </row>
    <row r="24" spans="1:25" s="1" customFormat="1" ht="15.75" customHeight="1" x14ac:dyDescent="0.25">
      <c r="A24" s="33">
        <f>datos_campo!A28</f>
        <v>42717</v>
      </c>
      <c r="B24" s="29" t="str">
        <f>datos_campo!B28</f>
        <v>BANANAL</v>
      </c>
      <c r="C24" s="153" t="str">
        <f>datos_campo!C28</f>
        <v>URABA</v>
      </c>
      <c r="D24" s="30" t="str">
        <f>datos_campo!D28</f>
        <v>Testigo</v>
      </c>
      <c r="E24" s="153">
        <f>datos_campo!E28</f>
        <v>1</v>
      </c>
      <c r="F24" s="29" t="str">
        <f>datos_campo!F28</f>
        <v>B14</v>
      </c>
      <c r="G24" s="31">
        <f>datos_campo!G28</f>
        <v>4</v>
      </c>
      <c r="H24" s="29">
        <f>datos_campo!H28</f>
        <v>0</v>
      </c>
      <c r="I24" s="29">
        <f>datos_campo!I28</f>
        <v>1</v>
      </c>
      <c r="J24" s="31">
        <f>(datos_campo!M28/I24)</f>
        <v>69</v>
      </c>
      <c r="K24" s="31">
        <f>(datos_campo!N28/I24)</f>
        <v>34</v>
      </c>
      <c r="L24" s="31">
        <f t="shared" si="0"/>
        <v>103</v>
      </c>
      <c r="M24" s="31">
        <f t="shared" si="1"/>
        <v>66.990291262135926</v>
      </c>
      <c r="N24" s="31">
        <f t="shared" si="2"/>
        <v>33.009708737864081</v>
      </c>
      <c r="O24" s="32">
        <f>IF(COUNTIF(datos_campo!P28:Y28,"&gt;=0")&gt;=1,((SUM(datos_campo!P28:Y28)*100)/(COUNTIF(datos_campo!P28:Y28,"&gt;=0")*20))," ")</f>
        <v>21.25</v>
      </c>
      <c r="P24" s="29">
        <f>IF(AND(datos_campo!Z28&gt;=0,datos_campo!AA28&gt;=0),AVERAGE(datos_campo!Z28:AA28),IF(OR(datos_campo!Z28="",datos_campo!AA28=""),SUM(datos_campo!Z28:AA28),"revisar"))*400</f>
        <v>6400</v>
      </c>
      <c r="Q24" s="29">
        <f>IF(AND(datos_campo!AB28&gt;=0,datos_campo!AC28&gt;=0),AVERAGE(datos_campo!AB28:AC28),IF(OR(datos_campo!AB28="",datos_campo!AC28=""),SUM(datos_campo!AB28:AC28),"revisar"))*400</f>
        <v>26800</v>
      </c>
      <c r="R24" s="29">
        <f>IF(AND(datos_campo!AD28&gt;=0,datos_campo!AE28&gt;=0),AVERAGE(datos_campo!AD28:AE28),IF(OR(datos_campo!AD28="",datos_campo!AE28=""),SUM(datos_campo!AD28:AE28),"revisar"))*400</f>
        <v>0</v>
      </c>
      <c r="S24" s="29">
        <f>IF(AND(datos_campo!AF28&gt;=0,datos_campo!AG28&gt;=0),AVERAGE(datos_campo!AF28:AG28),IF(OR(datos_campo!AF28="",datos_campo!AG28=""),SUM(datos_campo!AF28:AG28),"revisar"))*400</f>
        <v>0</v>
      </c>
      <c r="T24" s="29">
        <f>IF(AND(datos_campo!AH28&gt;=0,datos_campo!AI28&gt;=0),AVERAGE(datos_campo!AH28:AI28),IF(OR(datos_campo!AH28="",datos_campo!AI28=""),SUM(datos_campo!AH28:AI28),"revisar"))*400</f>
        <v>0</v>
      </c>
      <c r="U24" s="29">
        <f>IF(AND(datos_campo!AJ28&gt;=0,datos_campo!AK28&gt;=0),AVERAGE(datos_campo!AJ28:AK28),IF(OR(datos_campo!AJ28="",datos_campo!AK28=""),SUM(datos_campo!AJ28:AK28),"revisar"))*400</f>
        <v>0</v>
      </c>
      <c r="V24" s="29">
        <f t="shared" si="3"/>
        <v>33200</v>
      </c>
      <c r="W24" s="29">
        <f>IF(AND(datos_campo!AL28&gt;=0,datos_campo!AM28&gt;=0),AVERAGE(datos_campo!AL28:AM28),IF(OR(datos_campo!AL28="",datos_campo!AM28=""),SUM(datos_campo!AL28:AM28),"revisar"))*400</f>
        <v>0</v>
      </c>
      <c r="X24" s="29">
        <f>IF(AND(datos_campo!AN28&gt;=0,datos_campo!AO28&gt;=0),AVERAGE(datos_campo!AN28:AO28),IF(OR(datos_campo!AN28="",datos_campo!AO28=""),SUM(datos_campo!AN28:AO28),"revisar"))*400</f>
        <v>0</v>
      </c>
      <c r="Y24" s="44">
        <f t="shared" si="4"/>
        <v>0</v>
      </c>
    </row>
    <row r="25" spans="1:25" s="1" customFormat="1" ht="15.75" customHeight="1" x14ac:dyDescent="0.25">
      <c r="A25" s="33">
        <f>datos_campo!A29</f>
        <v>42717</v>
      </c>
      <c r="B25" s="29" t="str">
        <f>datos_campo!B29</f>
        <v>BANANAL</v>
      </c>
      <c r="C25" s="153" t="str">
        <f>datos_campo!C29</f>
        <v>URABA</v>
      </c>
      <c r="D25" s="30" t="str">
        <f>datos_campo!D29</f>
        <v>Testigo</v>
      </c>
      <c r="E25" s="153">
        <f>datos_campo!E29</f>
        <v>1</v>
      </c>
      <c r="F25" s="29" t="str">
        <f>datos_campo!F29</f>
        <v>C15</v>
      </c>
      <c r="G25" s="31">
        <f>datos_campo!G29</f>
        <v>4</v>
      </c>
      <c r="H25" s="29">
        <f>datos_campo!H29</f>
        <v>0</v>
      </c>
      <c r="I25" s="29">
        <f>datos_campo!I29</f>
        <v>1</v>
      </c>
      <c r="J25" s="31">
        <f>(datos_campo!M29/I25)</f>
        <v>33</v>
      </c>
      <c r="K25" s="31">
        <f>(datos_campo!N29/I25)</f>
        <v>41</v>
      </c>
      <c r="L25" s="31">
        <f t="shared" si="0"/>
        <v>74</v>
      </c>
      <c r="M25" s="31">
        <f t="shared" si="1"/>
        <v>44.594594594594597</v>
      </c>
      <c r="N25" s="31">
        <f t="shared" si="2"/>
        <v>55.405405405405403</v>
      </c>
      <c r="O25" s="32">
        <f>IF(COUNTIF(datos_campo!P29:Y29,"&gt;=0")&gt;=1,((SUM(datos_campo!P29:Y29)*100)/(COUNTIF(datos_campo!P29:Y29,"&gt;=0")*20))," ")</f>
        <v>33.333333333333336</v>
      </c>
      <c r="P25" s="29">
        <f>IF(AND(datos_campo!Z29&gt;=0,datos_campo!AA29&gt;=0),AVERAGE(datos_campo!Z29:AA29),IF(OR(datos_campo!Z29="",datos_campo!AA29=""),SUM(datos_campo!Z29:AA29),"revisar"))*400</f>
        <v>82400</v>
      </c>
      <c r="Q25" s="29">
        <f>IF(AND(datos_campo!AB29&gt;=0,datos_campo!AC29&gt;=0),AVERAGE(datos_campo!AB29:AC29),IF(OR(datos_campo!AB29="",datos_campo!AC29=""),SUM(datos_campo!AB29:AC29),"revisar"))*400</f>
        <v>15200</v>
      </c>
      <c r="R25" s="29">
        <f>IF(AND(datos_campo!AD29&gt;=0,datos_campo!AE29&gt;=0),AVERAGE(datos_campo!AD29:AE29),IF(OR(datos_campo!AD29="",datos_campo!AE29=""),SUM(datos_campo!AD29:AE29),"revisar"))*400</f>
        <v>0</v>
      </c>
      <c r="S25" s="29">
        <f>IF(AND(datos_campo!AF29&gt;=0,datos_campo!AG29&gt;=0),AVERAGE(datos_campo!AF29:AG29),IF(OR(datos_campo!AF29="",datos_campo!AG29=""),SUM(datos_campo!AF29:AG29),"revisar"))*400</f>
        <v>0</v>
      </c>
      <c r="T25" s="29">
        <f>IF(AND(datos_campo!AH29&gt;=0,datos_campo!AI29&gt;=0),AVERAGE(datos_campo!AH29:AI29),IF(OR(datos_campo!AH29="",datos_campo!AI29=""),SUM(datos_campo!AH29:AI29),"revisar"))*400</f>
        <v>0</v>
      </c>
      <c r="U25" s="29">
        <f>IF(AND(datos_campo!AJ29&gt;=0,datos_campo!AK29&gt;=0),AVERAGE(datos_campo!AJ29:AK29),IF(OR(datos_campo!AJ29="",datos_campo!AK29=""),SUM(datos_campo!AJ29:AK29),"revisar"))*400</f>
        <v>0</v>
      </c>
      <c r="V25" s="29">
        <f t="shared" si="3"/>
        <v>97600</v>
      </c>
      <c r="W25" s="29">
        <f>IF(AND(datos_campo!AL29&gt;=0,datos_campo!AM29&gt;=0),AVERAGE(datos_campo!AL29:AM29),IF(OR(datos_campo!AL29="",datos_campo!AM29=""),SUM(datos_campo!AL29:AM29),"revisar"))*400</f>
        <v>0</v>
      </c>
      <c r="X25" s="29">
        <f>IF(AND(datos_campo!AN29&gt;=0,datos_campo!AO29&gt;=0),AVERAGE(datos_campo!AN29:AO29),IF(OR(datos_campo!AN29="",datos_campo!AO29=""),SUM(datos_campo!AN29:AO29),"revisar"))*400</f>
        <v>8000</v>
      </c>
      <c r="Y25" s="44">
        <f t="shared" si="4"/>
        <v>8000</v>
      </c>
    </row>
    <row r="26" spans="1:25" s="1" customFormat="1" ht="15.75" customHeight="1" x14ac:dyDescent="0.25">
      <c r="A26" s="33">
        <f>datos_campo!A30</f>
        <v>42717</v>
      </c>
      <c r="B26" s="29" t="str">
        <f>datos_campo!B30</f>
        <v>BANANAL</v>
      </c>
      <c r="C26" s="153" t="str">
        <f>datos_campo!C30</f>
        <v>URABA</v>
      </c>
      <c r="D26" s="30" t="str">
        <f>datos_campo!D30</f>
        <v>Testigo</v>
      </c>
      <c r="E26" s="153">
        <f>datos_campo!E30</f>
        <v>1</v>
      </c>
      <c r="F26" s="29" t="str">
        <f>datos_campo!F30</f>
        <v>A16</v>
      </c>
      <c r="G26" s="31">
        <f>datos_campo!G30</f>
        <v>4</v>
      </c>
      <c r="H26" s="29">
        <f>datos_campo!H30</f>
        <v>0</v>
      </c>
      <c r="I26" s="29">
        <f>datos_campo!I30</f>
        <v>1</v>
      </c>
      <c r="J26" s="31">
        <f>(datos_campo!M30/I26)</f>
        <v>20</v>
      </c>
      <c r="K26" s="31">
        <f>(datos_campo!N30/I26)</f>
        <v>77</v>
      </c>
      <c r="L26" s="31">
        <f t="shared" si="0"/>
        <v>97</v>
      </c>
      <c r="M26" s="31">
        <f t="shared" si="1"/>
        <v>20.618556701030929</v>
      </c>
      <c r="N26" s="31">
        <f t="shared" si="2"/>
        <v>79.381443298969074</v>
      </c>
      <c r="O26" s="32" t="str">
        <f>IF(COUNTIF(datos_campo!P30:Y30,"&gt;=0")&gt;=1,((SUM(datos_campo!P30:Y30)*100)/(COUNTIF(datos_campo!P30:Y30,"&gt;=0")*20))," ")</f>
        <v xml:space="preserve"> </v>
      </c>
      <c r="P26" s="29">
        <f>IF(AND(datos_campo!Z30&gt;=0,datos_campo!AA30&gt;=0),AVERAGE(datos_campo!Z30:AA30),IF(OR(datos_campo!Z30="",datos_campo!AA30=""),SUM(datos_campo!Z30:AA30),"revisar"))*400</f>
        <v>4000</v>
      </c>
      <c r="Q26" s="29">
        <f>IF(AND(datos_campo!AB30&gt;=0,datos_campo!AC30&gt;=0),AVERAGE(datos_campo!AB30:AC30),IF(OR(datos_campo!AB30="",datos_campo!AC30=""),SUM(datos_campo!AB30:AC30),"revisar"))*400</f>
        <v>6000</v>
      </c>
      <c r="R26" s="29">
        <f>IF(AND(datos_campo!AD30&gt;=0,datos_campo!AE30&gt;=0),AVERAGE(datos_campo!AD30:AE30),IF(OR(datos_campo!AD30="",datos_campo!AE30=""),SUM(datos_campo!AD30:AE30),"revisar"))*400</f>
        <v>0</v>
      </c>
      <c r="S26" s="29">
        <f>IF(AND(datos_campo!AF30&gt;=0,datos_campo!AG30&gt;=0),AVERAGE(datos_campo!AF30:AG30),IF(OR(datos_campo!AF30="",datos_campo!AG30=""),SUM(datos_campo!AF30:AG30),"revisar"))*400</f>
        <v>0</v>
      </c>
      <c r="T26" s="29">
        <f>IF(AND(datos_campo!AH30&gt;=0,datos_campo!AI30&gt;=0),AVERAGE(datos_campo!AH30:AI30),IF(OR(datos_campo!AH30="",datos_campo!AI30=""),SUM(datos_campo!AH30:AI30),"revisar"))*400</f>
        <v>0</v>
      </c>
      <c r="U26" s="29">
        <f>IF(AND(datos_campo!AJ30&gt;=0,datos_campo!AK30&gt;=0),AVERAGE(datos_campo!AJ30:AK30),IF(OR(datos_campo!AJ30="",datos_campo!AK30=""),SUM(datos_campo!AJ30:AK30),"revisar"))*400</f>
        <v>0</v>
      </c>
      <c r="V26" s="29">
        <f t="shared" si="3"/>
        <v>10000</v>
      </c>
      <c r="W26" s="29">
        <f>IF(AND(datos_campo!AL30&gt;=0,datos_campo!AM30&gt;=0),AVERAGE(datos_campo!AL30:AM30),IF(OR(datos_campo!AL30="",datos_campo!AM30=""),SUM(datos_campo!AL30:AM30),"revisar"))*400</f>
        <v>0</v>
      </c>
      <c r="X26" s="29">
        <f>IF(AND(datos_campo!AN30&gt;=0,datos_campo!AO30&gt;=0),AVERAGE(datos_campo!AN30:AO30),IF(OR(datos_campo!AN30="",datos_campo!AO30=""),SUM(datos_campo!AN30:AO30),"revisar"))*400</f>
        <v>0</v>
      </c>
      <c r="Y26" s="44">
        <f t="shared" si="4"/>
        <v>0</v>
      </c>
    </row>
    <row r="27" spans="1:25" s="1" customFormat="1" ht="15.75" customHeight="1" x14ac:dyDescent="0.25">
      <c r="A27" s="33">
        <f>datos_campo!A31</f>
        <v>42717</v>
      </c>
      <c r="B27" s="29" t="str">
        <f>datos_campo!B31</f>
        <v>BANANAL</v>
      </c>
      <c r="C27" s="153" t="str">
        <f>datos_campo!C31</f>
        <v>URABA</v>
      </c>
      <c r="D27" s="30" t="str">
        <f>datos_campo!D31</f>
        <v>Testigo</v>
      </c>
      <c r="E27" s="153">
        <f>datos_campo!E31</f>
        <v>1</v>
      </c>
      <c r="F27" s="29" t="str">
        <f>datos_campo!F31</f>
        <v>B17</v>
      </c>
      <c r="G27" s="31">
        <f>datos_campo!G31</f>
        <v>4</v>
      </c>
      <c r="H27" s="29">
        <f>datos_campo!H31</f>
        <v>0</v>
      </c>
      <c r="I27" s="29">
        <f>datos_campo!I31</f>
        <v>1</v>
      </c>
      <c r="J27" s="31">
        <f>(datos_campo!M31/I27)</f>
        <v>21</v>
      </c>
      <c r="K27" s="31">
        <f>(datos_campo!N31/I27)</f>
        <v>35</v>
      </c>
      <c r="L27" s="31">
        <f t="shared" si="0"/>
        <v>56</v>
      </c>
      <c r="M27" s="31">
        <f t="shared" si="1"/>
        <v>37.5</v>
      </c>
      <c r="N27" s="31">
        <f t="shared" si="2"/>
        <v>62.5</v>
      </c>
      <c r="O27" s="32">
        <f>IF(COUNTIF(datos_campo!P31:Y31,"&gt;=0")&gt;=1,((SUM(datos_campo!P31:Y31)*100)/(COUNTIF(datos_campo!P31:Y31,"&gt;=0")*20))," ")</f>
        <v>51.666666666666664</v>
      </c>
      <c r="P27" s="29">
        <f>IF(AND(datos_campo!Z31&gt;=0,datos_campo!AA31&gt;=0),AVERAGE(datos_campo!Z31:AA31),IF(OR(datos_campo!Z31="",datos_campo!AA31=""),SUM(datos_campo!Z31:AA31),"revisar"))*400</f>
        <v>69600</v>
      </c>
      <c r="Q27" s="29">
        <f>IF(AND(datos_campo!AB31&gt;=0,datos_campo!AC31&gt;=0),AVERAGE(datos_campo!AB31:AC31),IF(OR(datos_campo!AB31="",datos_campo!AC31=""),SUM(datos_campo!AB31:AC31),"revisar"))*400</f>
        <v>26800</v>
      </c>
      <c r="R27" s="29">
        <f>IF(AND(datos_campo!AD31&gt;=0,datos_campo!AE31&gt;=0),AVERAGE(datos_campo!AD31:AE31),IF(OR(datos_campo!AD31="",datos_campo!AE31=""),SUM(datos_campo!AD31:AE31),"revisar"))*400</f>
        <v>400</v>
      </c>
      <c r="S27" s="29">
        <f>IF(AND(datos_campo!AF31&gt;=0,datos_campo!AG31&gt;=0),AVERAGE(datos_campo!AF31:AG31),IF(OR(datos_campo!AF31="",datos_campo!AG31=""),SUM(datos_campo!AF31:AG31),"revisar"))*400</f>
        <v>400</v>
      </c>
      <c r="T27" s="29">
        <f>IF(AND(datos_campo!AH31&gt;=0,datos_campo!AI31&gt;=0),AVERAGE(datos_campo!AH31:AI31),IF(OR(datos_campo!AH31="",datos_campo!AI31=""),SUM(datos_campo!AH31:AI31),"revisar"))*400</f>
        <v>0</v>
      </c>
      <c r="U27" s="29">
        <f>IF(AND(datos_campo!AJ31&gt;=0,datos_campo!AK31&gt;=0),AVERAGE(datos_campo!AJ31:AK31),IF(OR(datos_campo!AJ31="",datos_campo!AK31=""),SUM(datos_campo!AJ31:AK31),"revisar"))*400</f>
        <v>0</v>
      </c>
      <c r="V27" s="29">
        <f t="shared" si="3"/>
        <v>97200</v>
      </c>
      <c r="W27" s="29">
        <f>IF(AND(datos_campo!AL31&gt;=0,datos_campo!AM31&gt;=0),AVERAGE(datos_campo!AL31:AM31),IF(OR(datos_campo!AL31="",datos_campo!AM31=""),SUM(datos_campo!AL31:AM31),"revisar"))*400</f>
        <v>0</v>
      </c>
      <c r="X27" s="29">
        <f>IF(AND(datos_campo!AN31&gt;=0,datos_campo!AO31&gt;=0),AVERAGE(datos_campo!AN31:AO31),IF(OR(datos_campo!AN31="",datos_campo!AO31=""),SUM(datos_campo!AN31:AO31),"revisar"))*400</f>
        <v>4000</v>
      </c>
      <c r="Y27" s="44">
        <f t="shared" si="4"/>
        <v>4000</v>
      </c>
    </row>
    <row r="28" spans="1:25" s="1" customFormat="1" ht="15.75" customHeight="1" x14ac:dyDescent="0.25">
      <c r="A28" s="33">
        <f>datos_campo!A32</f>
        <v>42717</v>
      </c>
      <c r="B28" s="29" t="str">
        <f>datos_campo!B32</f>
        <v>BANANAL</v>
      </c>
      <c r="C28" s="153" t="str">
        <f>datos_campo!C32</f>
        <v>URABA</v>
      </c>
      <c r="D28" s="30" t="str">
        <f>datos_campo!D32</f>
        <v>Testigo</v>
      </c>
      <c r="E28" s="153">
        <f>datos_campo!E32</f>
        <v>1</v>
      </c>
      <c r="F28" s="29" t="str">
        <f>datos_campo!F32</f>
        <v>C18</v>
      </c>
      <c r="G28" s="31">
        <f>datos_campo!G32</f>
        <v>4</v>
      </c>
      <c r="H28" s="29">
        <f>datos_campo!H32</f>
        <v>0</v>
      </c>
      <c r="I28" s="29">
        <f>datos_campo!I32</f>
        <v>1</v>
      </c>
      <c r="J28" s="31">
        <f>(datos_campo!M32/I28)</f>
        <v>12</v>
      </c>
      <c r="K28" s="31">
        <f>(datos_campo!N32/I28)</f>
        <v>12</v>
      </c>
      <c r="L28" s="31">
        <f t="shared" si="0"/>
        <v>24</v>
      </c>
      <c r="M28" s="31">
        <f t="shared" si="1"/>
        <v>50</v>
      </c>
      <c r="N28" s="31">
        <f t="shared" si="2"/>
        <v>50</v>
      </c>
      <c r="O28" s="32">
        <f>IF(COUNTIF(datos_campo!P32:Y32,"&gt;=0")&gt;=1,((SUM(datos_campo!P32:Y32)*100)/(COUNTIF(datos_campo!P32:Y32,"&gt;=0")*20))," ")</f>
        <v>0</v>
      </c>
      <c r="P28" s="29">
        <f>IF(AND(datos_campo!Z32&gt;=0,datos_campo!AA32&gt;=0),AVERAGE(datos_campo!Z32:AA32),IF(OR(datos_campo!Z32="",datos_campo!AA32=""),SUM(datos_campo!Z32:AA32),"revisar"))*400</f>
        <v>0</v>
      </c>
      <c r="Q28" s="29">
        <f>IF(AND(datos_campo!AB32&gt;=0,datos_campo!AC32&gt;=0),AVERAGE(datos_campo!AB32:AC32),IF(OR(datos_campo!AB32="",datos_campo!AC32=""),SUM(datos_campo!AB32:AC32),"revisar"))*400</f>
        <v>5600</v>
      </c>
      <c r="R28" s="29">
        <f>IF(AND(datos_campo!AD32&gt;=0,datos_campo!AE32&gt;=0),AVERAGE(datos_campo!AD32:AE32),IF(OR(datos_campo!AD32="",datos_campo!AE32=""),SUM(datos_campo!AD32:AE32),"revisar"))*400</f>
        <v>0</v>
      </c>
      <c r="S28" s="29">
        <f>IF(AND(datos_campo!AF32&gt;=0,datos_campo!AG32&gt;=0),AVERAGE(datos_campo!AF32:AG32),IF(OR(datos_campo!AF32="",datos_campo!AG32=""),SUM(datos_campo!AF32:AG32),"revisar"))*400</f>
        <v>0</v>
      </c>
      <c r="T28" s="29">
        <f>IF(AND(datos_campo!AH32&gt;=0,datos_campo!AI32&gt;=0),AVERAGE(datos_campo!AH32:AI32),IF(OR(datos_campo!AH32="",datos_campo!AI32=""),SUM(datos_campo!AH32:AI32),"revisar"))*400</f>
        <v>0</v>
      </c>
      <c r="U28" s="29">
        <f>IF(AND(datos_campo!AJ32&gt;=0,datos_campo!AK32&gt;=0),AVERAGE(datos_campo!AJ32:AK32),IF(OR(datos_campo!AJ32="",datos_campo!AK32=""),SUM(datos_campo!AJ32:AK32),"revisar"))*400</f>
        <v>0</v>
      </c>
      <c r="V28" s="29">
        <f t="shared" si="3"/>
        <v>5600</v>
      </c>
      <c r="W28" s="29">
        <f>IF(AND(datos_campo!AL32&gt;=0,datos_campo!AM32&gt;=0),AVERAGE(datos_campo!AL32:AM32),IF(OR(datos_campo!AL32="",datos_campo!AM32=""),SUM(datos_campo!AL32:AM32),"revisar"))*400</f>
        <v>0</v>
      </c>
      <c r="X28" s="29">
        <f>IF(AND(datos_campo!AN32&gt;=0,datos_campo!AO32&gt;=0),AVERAGE(datos_campo!AN32:AO32),IF(OR(datos_campo!AN32="",datos_campo!AO32=""),SUM(datos_campo!AN32:AO32),"revisar"))*400</f>
        <v>0</v>
      </c>
      <c r="Y28" s="44">
        <f t="shared" si="4"/>
        <v>0</v>
      </c>
    </row>
    <row r="29" spans="1:25" s="1" customFormat="1" ht="15.75" customHeight="1" x14ac:dyDescent="0.25">
      <c r="A29" s="33">
        <f>datos_campo!A33</f>
        <v>42717</v>
      </c>
      <c r="B29" s="29" t="str">
        <f>datos_campo!B33</f>
        <v>BANANAL</v>
      </c>
      <c r="C29" s="153" t="str">
        <f>datos_campo!C33</f>
        <v>URABA</v>
      </c>
      <c r="D29" s="30" t="str">
        <f>datos_campo!D33</f>
        <v>Testigo</v>
      </c>
      <c r="E29" s="153">
        <f>datos_campo!E33</f>
        <v>1</v>
      </c>
      <c r="F29" s="29" t="str">
        <f>datos_campo!F33</f>
        <v>A19</v>
      </c>
      <c r="G29" s="31">
        <f>datos_campo!G33</f>
        <v>4</v>
      </c>
      <c r="H29" s="29">
        <f>datos_campo!H33</f>
        <v>0</v>
      </c>
      <c r="I29" s="29">
        <f>datos_campo!I33</f>
        <v>1</v>
      </c>
      <c r="J29" s="31">
        <f>(datos_campo!M33/I29)</f>
        <v>39</v>
      </c>
      <c r="K29" s="31">
        <f>(datos_campo!N33/I29)</f>
        <v>45</v>
      </c>
      <c r="L29" s="31">
        <f t="shared" si="0"/>
        <v>84</v>
      </c>
      <c r="M29" s="31">
        <f t="shared" si="1"/>
        <v>46.428571428571431</v>
      </c>
      <c r="N29" s="31">
        <f t="shared" si="2"/>
        <v>53.571428571428569</v>
      </c>
      <c r="O29" s="32">
        <f>IF(COUNTIF(datos_campo!P33:Y33,"&gt;=0")&gt;=1,((SUM(datos_campo!P33:Y33)*100)/(COUNTIF(datos_campo!P33:Y33,"&gt;=0")*20))," ")</f>
        <v>0</v>
      </c>
      <c r="P29" s="29">
        <f>IF(AND(datos_campo!Z33&gt;=0,datos_campo!AA33&gt;=0),AVERAGE(datos_campo!Z33:AA33),IF(OR(datos_campo!Z33="",datos_campo!AA33=""),SUM(datos_campo!Z33:AA33),"revisar"))*400</f>
        <v>9600</v>
      </c>
      <c r="Q29" s="29">
        <f>IF(AND(datos_campo!AB33&gt;=0,datos_campo!AC33&gt;=0),AVERAGE(datos_campo!AB33:AC33),IF(OR(datos_campo!AB33="",datos_campo!AC33=""),SUM(datos_campo!AB33:AC33),"revisar"))*400</f>
        <v>9600</v>
      </c>
      <c r="R29" s="29">
        <f>IF(AND(datos_campo!AD33&gt;=0,datos_campo!AE33&gt;=0),AVERAGE(datos_campo!AD33:AE33),IF(OR(datos_campo!AD33="",datos_campo!AE33=""),SUM(datos_campo!AD33:AE33),"revisar"))*400</f>
        <v>0</v>
      </c>
      <c r="S29" s="29">
        <f>IF(AND(datos_campo!AF33&gt;=0,datos_campo!AG33&gt;=0),AVERAGE(datos_campo!AF33:AG33),IF(OR(datos_campo!AF33="",datos_campo!AG33=""),SUM(datos_campo!AF33:AG33),"revisar"))*400</f>
        <v>0</v>
      </c>
      <c r="T29" s="29">
        <f>IF(AND(datos_campo!AH33&gt;=0,datos_campo!AI33&gt;=0),AVERAGE(datos_campo!AH33:AI33),IF(OR(datos_campo!AH33="",datos_campo!AI33=""),SUM(datos_campo!AH33:AI33),"revisar"))*400</f>
        <v>0</v>
      </c>
      <c r="U29" s="29">
        <f>IF(AND(datos_campo!AJ33&gt;=0,datos_campo!AK33&gt;=0),AVERAGE(datos_campo!AJ33:AK33),IF(OR(datos_campo!AJ33="",datos_campo!AK33=""),SUM(datos_campo!AJ33:AK33),"revisar"))*400</f>
        <v>0</v>
      </c>
      <c r="V29" s="29">
        <f t="shared" si="3"/>
        <v>19200</v>
      </c>
      <c r="W29" s="29">
        <f>IF(AND(datos_campo!AL33&gt;=0,datos_campo!AM33&gt;=0),AVERAGE(datos_campo!AL33:AM33),IF(OR(datos_campo!AL33="",datos_campo!AM33=""),SUM(datos_campo!AL33:AM33),"revisar"))*400</f>
        <v>0</v>
      </c>
      <c r="X29" s="29">
        <f>IF(AND(datos_campo!AN33&gt;=0,datos_campo!AO33&gt;=0),AVERAGE(datos_campo!AN33:AO33),IF(OR(datos_campo!AN33="",datos_campo!AO33=""),SUM(datos_campo!AN33:AO33),"revisar"))*400</f>
        <v>400</v>
      </c>
      <c r="Y29" s="44">
        <f t="shared" si="4"/>
        <v>400</v>
      </c>
    </row>
    <row r="30" spans="1:25" s="1" customFormat="1" ht="15.75" customHeight="1" thickBot="1" x14ac:dyDescent="0.3">
      <c r="A30" s="34">
        <f>datos_campo!A34</f>
        <v>42717</v>
      </c>
      <c r="B30" s="29" t="str">
        <f>datos_campo!B34</f>
        <v>BANANAL</v>
      </c>
      <c r="C30" s="154" t="str">
        <f>datos_campo!C34</f>
        <v>URABA</v>
      </c>
      <c r="D30" s="36" t="str">
        <f>datos_campo!D34</f>
        <v>Testigo</v>
      </c>
      <c r="E30" s="154">
        <f>datos_campo!E34</f>
        <v>1</v>
      </c>
      <c r="F30" s="35" t="str">
        <f>datos_campo!F34</f>
        <v>B20</v>
      </c>
      <c r="G30" s="37">
        <f>datos_campo!G34</f>
        <v>4</v>
      </c>
      <c r="H30" s="35">
        <f>datos_campo!H34</f>
        <v>0</v>
      </c>
      <c r="I30" s="35">
        <f>datos_campo!I34</f>
        <v>1</v>
      </c>
      <c r="J30" s="37">
        <f>(datos_campo!M34/I30)</f>
        <v>4</v>
      </c>
      <c r="K30" s="37">
        <f>(datos_campo!N34/I30)</f>
        <v>45</v>
      </c>
      <c r="L30" s="37">
        <f t="shared" si="0"/>
        <v>49</v>
      </c>
      <c r="M30" s="37">
        <f t="shared" si="1"/>
        <v>8.1632653061224492</v>
      </c>
      <c r="N30" s="37">
        <f t="shared" si="2"/>
        <v>91.836734693877546</v>
      </c>
      <c r="O30" s="38" t="str">
        <f>IF(COUNTIF(datos_campo!P34:Y34,"&gt;=0")&gt;=1,((SUM(datos_campo!P34:Y34)*100)/(COUNTIF(datos_campo!P34:Y34,"&gt;=0")*20))," ")</f>
        <v xml:space="preserve"> </v>
      </c>
      <c r="P30" s="35">
        <f>IF(AND(datos_campo!Z34&gt;=0,datos_campo!AA34&gt;=0),AVERAGE(datos_campo!Z34:AA34),IF(OR(datos_campo!Z34="",datos_campo!AA34=""),SUM(datos_campo!Z34:AA34),"revisar"))*400</f>
        <v>0</v>
      </c>
      <c r="Q30" s="35">
        <f>IF(AND(datos_campo!AB34&gt;=0,datos_campo!AC34&gt;=0),AVERAGE(datos_campo!AB34:AC34),IF(OR(datos_campo!AB34="",datos_campo!AC34=""),SUM(datos_campo!AB34:AC34),"revisar"))*400</f>
        <v>1200</v>
      </c>
      <c r="R30" s="35">
        <f>IF(AND(datos_campo!AD34&gt;=0,datos_campo!AE34&gt;=0),AVERAGE(datos_campo!AD34:AE34),IF(OR(datos_campo!AD34="",datos_campo!AE34=""),SUM(datos_campo!AD34:AE34),"revisar"))*400</f>
        <v>0</v>
      </c>
      <c r="S30" s="35">
        <f>IF(AND(datos_campo!AF34&gt;=0,datos_campo!AG34&gt;=0),AVERAGE(datos_campo!AF34:AG34),IF(OR(datos_campo!AF34="",datos_campo!AG34=""),SUM(datos_campo!AF34:AG34),"revisar"))*400</f>
        <v>0</v>
      </c>
      <c r="T30" s="35">
        <f>IF(AND(datos_campo!AH34&gt;=0,datos_campo!AI34&gt;=0),AVERAGE(datos_campo!AH34:AI34),IF(OR(datos_campo!AH34="",datos_campo!AI34=""),SUM(datos_campo!AH34:AI34),"revisar"))*400</f>
        <v>0</v>
      </c>
      <c r="U30" s="35">
        <f>IF(AND(datos_campo!AJ34&gt;=0,datos_campo!AK34&gt;=0),AVERAGE(datos_campo!AJ34:AK34),IF(OR(datos_campo!AJ34="",datos_campo!AK34=""),SUM(datos_campo!AJ34:AK34),"revisar"))*400</f>
        <v>0</v>
      </c>
      <c r="V30" s="35">
        <f t="shared" si="3"/>
        <v>1200</v>
      </c>
      <c r="W30" s="35">
        <f>IF(AND(datos_campo!AL34&gt;=0,datos_campo!AM34&gt;=0),AVERAGE(datos_campo!AL34:AM34),IF(OR(datos_campo!AL34="",datos_campo!AM34=""),SUM(datos_campo!AL34:AM34),"revisar"))*400</f>
        <v>0</v>
      </c>
      <c r="X30" s="35">
        <f>IF(AND(datos_campo!AN34&gt;=0,datos_campo!AO34&gt;=0),AVERAGE(datos_campo!AN34:AO34),IF(OR(datos_campo!AN34="",datos_campo!AO34=""),SUM(datos_campo!AN34:AO34),"revisar"))*400</f>
        <v>0</v>
      </c>
      <c r="Y30" s="45">
        <f t="shared" si="4"/>
        <v>0</v>
      </c>
    </row>
    <row r="31" spans="1:25" s="1" customFormat="1" ht="15.75" customHeight="1" x14ac:dyDescent="0.25">
      <c r="A31" s="155">
        <f>datos_campo!A35</f>
        <v>42717</v>
      </c>
      <c r="B31" s="74" t="str">
        <f>datos_campo!B35</f>
        <v>BANANAL</v>
      </c>
      <c r="C31" s="156" t="str">
        <f>datos_campo!C35</f>
        <v>URABA</v>
      </c>
      <c r="D31" s="71" t="str">
        <f>datos_campo!D35</f>
        <v>Tratamiento</v>
      </c>
      <c r="E31" s="156">
        <f>datos_campo!E35</f>
        <v>1</v>
      </c>
      <c r="F31" s="70" t="str">
        <f>datos_campo!F35</f>
        <v>A1</v>
      </c>
      <c r="G31" s="72">
        <f>datos_campo!G35</f>
        <v>4</v>
      </c>
      <c r="H31" s="70">
        <f>datos_campo!H35</f>
        <v>0</v>
      </c>
      <c r="I31" s="70">
        <f>datos_campo!I35</f>
        <v>1</v>
      </c>
      <c r="J31" s="72">
        <f>(datos_campo!M35/I31)</f>
        <v>13</v>
      </c>
      <c r="K31" s="72">
        <f>(datos_campo!N35/I31)</f>
        <v>5</v>
      </c>
      <c r="L31" s="72">
        <f t="shared" si="0"/>
        <v>18</v>
      </c>
      <c r="M31" s="72">
        <f t="shared" si="1"/>
        <v>72.222222222222229</v>
      </c>
      <c r="N31" s="72">
        <f t="shared" si="2"/>
        <v>27.777777777777779</v>
      </c>
      <c r="O31" s="73">
        <f>IF(COUNTIF(datos_campo!P35:Y35,"&gt;=0")&gt;=1,((SUM(datos_campo!P35:Y35)*100)/(COUNTIF(datos_campo!P35:Y35,"&gt;=0")*20))," ")</f>
        <v>0</v>
      </c>
      <c r="P31" s="70">
        <f>IF(AND(datos_campo!Z35&gt;=0,datos_campo!AA35&gt;=0),AVERAGE(datos_campo!Z35:AA35),IF(OR(datos_campo!Z35="",datos_campo!AA35=""),SUM(datos_campo!Z35:AA35),"revisar"))*400</f>
        <v>0</v>
      </c>
      <c r="Q31" s="70">
        <f>IF(AND(datos_campo!AB35&gt;=0,datos_campo!AC35&gt;=0),AVERAGE(datos_campo!AB35:AC35),IF(OR(datos_campo!AB35="",datos_campo!AC35=""),SUM(datos_campo!AB35:AC35),"revisar"))*400</f>
        <v>11200</v>
      </c>
      <c r="R31" s="70">
        <f>IF(AND(datos_campo!AD35&gt;=0,datos_campo!AE35&gt;=0),AVERAGE(datos_campo!AD35:AE35),IF(OR(datos_campo!AD35="",datos_campo!AE35=""),SUM(datos_campo!AD35:AE35),"revisar"))*400</f>
        <v>0</v>
      </c>
      <c r="S31" s="70">
        <f>IF(AND(datos_campo!AF35&gt;=0,datos_campo!AG35&gt;=0),AVERAGE(datos_campo!AF35:AG35),IF(OR(datos_campo!AF35="",datos_campo!AG35=""),SUM(datos_campo!AF35:AG35),"revisar"))*400</f>
        <v>0</v>
      </c>
      <c r="T31" s="70">
        <f>IF(AND(datos_campo!AH35&gt;=0,datos_campo!AI35&gt;=0),AVERAGE(datos_campo!AH35:AI35),IF(OR(datos_campo!AH35="",datos_campo!AI35=""),SUM(datos_campo!AH35:AI35),"revisar"))*400</f>
        <v>0</v>
      </c>
      <c r="U31" s="70">
        <f>IF(AND(datos_campo!AJ35&gt;=0,datos_campo!AK35&gt;=0),AVERAGE(datos_campo!AJ35:AK35),IF(OR(datos_campo!AJ35="",datos_campo!AK35=""),SUM(datos_campo!AJ35:AK35),"revisar"))*400</f>
        <v>0</v>
      </c>
      <c r="V31" s="70">
        <f t="shared" si="3"/>
        <v>11200</v>
      </c>
      <c r="W31" s="70">
        <f>IF(AND(datos_campo!AL35&gt;=0,datos_campo!AM35&gt;=0),AVERAGE(datos_campo!AL35:AM35),IF(OR(datos_campo!AL35="",datos_campo!AM35=""),SUM(datos_campo!AL35:AM35),"revisar"))*400</f>
        <v>0</v>
      </c>
      <c r="X31" s="70">
        <f>IF(AND(datos_campo!AN35&gt;=0,datos_campo!AO35&gt;=0),AVERAGE(datos_campo!AN35:AO35),IF(OR(datos_campo!AN35="",datos_campo!AO35=""),SUM(datos_campo!AN35:AO35),"revisar"))*400</f>
        <v>0</v>
      </c>
      <c r="Y31" s="157">
        <f t="shared" si="4"/>
        <v>0</v>
      </c>
    </row>
    <row r="32" spans="1:25" s="1" customFormat="1" ht="15.75" customHeight="1" x14ac:dyDescent="0.25">
      <c r="A32" s="158">
        <f>datos_campo!A36</f>
        <v>42717</v>
      </c>
      <c r="B32" s="74" t="str">
        <f>datos_campo!B36</f>
        <v>BANANAL</v>
      </c>
      <c r="C32" s="159" t="str">
        <f>datos_campo!C36</f>
        <v>URABA</v>
      </c>
      <c r="D32" s="75" t="str">
        <f>datos_campo!D36</f>
        <v>Tratamiento</v>
      </c>
      <c r="E32" s="159">
        <f>datos_campo!E36</f>
        <v>1</v>
      </c>
      <c r="F32" s="74" t="str">
        <f>datos_campo!F36</f>
        <v>B2</v>
      </c>
      <c r="G32" s="76">
        <f>datos_campo!G36</f>
        <v>4</v>
      </c>
      <c r="H32" s="74">
        <f>datos_campo!H36</f>
        <v>0</v>
      </c>
      <c r="I32" s="74">
        <f>datos_campo!I36</f>
        <v>1</v>
      </c>
      <c r="J32" s="76">
        <f>(datos_campo!M36/I32)</f>
        <v>27</v>
      </c>
      <c r="K32" s="76">
        <f>(datos_campo!N36/I32)</f>
        <v>26</v>
      </c>
      <c r="L32" s="76">
        <f t="shared" si="0"/>
        <v>53</v>
      </c>
      <c r="M32" s="76">
        <f t="shared" si="1"/>
        <v>50.943396226415096</v>
      </c>
      <c r="N32" s="76">
        <f t="shared" si="2"/>
        <v>49.056603773584904</v>
      </c>
      <c r="O32" s="77">
        <f>IF(COUNTIF(datos_campo!P36:Y36,"&gt;=0")&gt;=1,((SUM(datos_campo!P36:Y36)*100)/(COUNTIF(datos_campo!P36:Y36,"&gt;=0")*20))," ")</f>
        <v>0</v>
      </c>
      <c r="P32" s="74">
        <f>IF(AND(datos_campo!Z36&gt;=0,datos_campo!AA36&gt;=0),AVERAGE(datos_campo!Z36:AA36),IF(OR(datos_campo!Z36="",datos_campo!AA36=""),SUM(datos_campo!Z36:AA36),"revisar"))*400</f>
        <v>1600</v>
      </c>
      <c r="Q32" s="74">
        <f>IF(AND(datos_campo!AB36&gt;=0,datos_campo!AC36&gt;=0),AVERAGE(datos_campo!AB36:AC36),IF(OR(datos_campo!AB36="",datos_campo!AC36=""),SUM(datos_campo!AB36:AC36),"revisar"))*400</f>
        <v>20400</v>
      </c>
      <c r="R32" s="74">
        <f>IF(AND(datos_campo!AD36&gt;=0,datos_campo!AE36&gt;=0),AVERAGE(datos_campo!AD36:AE36),IF(OR(datos_campo!AD36="",datos_campo!AE36=""),SUM(datos_campo!AD36:AE36),"revisar"))*400</f>
        <v>1200</v>
      </c>
      <c r="S32" s="74">
        <f>IF(AND(datos_campo!AF36&gt;=0,datos_campo!AG36&gt;=0),AVERAGE(datos_campo!AF36:AG36),IF(OR(datos_campo!AF36="",datos_campo!AG36=""),SUM(datos_campo!AF36:AG36),"revisar"))*400</f>
        <v>0</v>
      </c>
      <c r="T32" s="74">
        <f>IF(AND(datos_campo!AH36&gt;=0,datos_campo!AI36&gt;=0),AVERAGE(datos_campo!AH36:AI36),IF(OR(datos_campo!AH36="",datos_campo!AI36=""),SUM(datos_campo!AH36:AI36),"revisar"))*400</f>
        <v>0</v>
      </c>
      <c r="U32" s="74">
        <f>IF(AND(datos_campo!AJ36&gt;=0,datos_campo!AK36&gt;=0),AVERAGE(datos_campo!AJ36:AK36),IF(OR(datos_campo!AJ36="",datos_campo!AK36=""),SUM(datos_campo!AJ36:AK36),"revisar"))*400</f>
        <v>0</v>
      </c>
      <c r="V32" s="74">
        <f t="shared" si="3"/>
        <v>23200</v>
      </c>
      <c r="W32" s="74">
        <f>IF(AND(datos_campo!AL36&gt;=0,datos_campo!AM36&gt;=0),AVERAGE(datos_campo!AL36:AM36),IF(OR(datos_campo!AL36="",datos_campo!AM36=""),SUM(datos_campo!AL36:AM36),"revisar"))*400</f>
        <v>0</v>
      </c>
      <c r="X32" s="74">
        <f>IF(AND(datos_campo!AN36&gt;=0,datos_campo!AO36&gt;=0),AVERAGE(datos_campo!AN36:AO36),IF(OR(datos_campo!AN36="",datos_campo!AO36=""),SUM(datos_campo!AN36:AO36),"revisar"))*400</f>
        <v>0</v>
      </c>
      <c r="Y32" s="160">
        <f t="shared" si="4"/>
        <v>0</v>
      </c>
    </row>
    <row r="33" spans="1:25" s="1" customFormat="1" ht="15.75" customHeight="1" x14ac:dyDescent="0.25">
      <c r="A33" s="158">
        <f>datos_campo!A37</f>
        <v>42717</v>
      </c>
      <c r="B33" s="74" t="str">
        <f>datos_campo!B37</f>
        <v>BANANAL</v>
      </c>
      <c r="C33" s="159" t="str">
        <f>datos_campo!C37</f>
        <v>URABA</v>
      </c>
      <c r="D33" s="75" t="str">
        <f>datos_campo!D37</f>
        <v>Tratamiento</v>
      </c>
      <c r="E33" s="159">
        <f>datos_campo!E37</f>
        <v>1</v>
      </c>
      <c r="F33" s="74" t="str">
        <f>datos_campo!F37</f>
        <v>C3</v>
      </c>
      <c r="G33" s="76">
        <f>datos_campo!G37</f>
        <v>4</v>
      </c>
      <c r="H33" s="74">
        <f>datos_campo!H37</f>
        <v>0</v>
      </c>
      <c r="I33" s="74">
        <f>datos_campo!I37</f>
        <v>1</v>
      </c>
      <c r="J33" s="76">
        <f>(datos_campo!M37/I33)</f>
        <v>18</v>
      </c>
      <c r="K33" s="76">
        <f>(datos_campo!N37/I33)</f>
        <v>23</v>
      </c>
      <c r="L33" s="76">
        <f t="shared" si="0"/>
        <v>41</v>
      </c>
      <c r="M33" s="76">
        <f t="shared" si="1"/>
        <v>43.902439024390247</v>
      </c>
      <c r="N33" s="76">
        <f t="shared" si="2"/>
        <v>56.097560975609753</v>
      </c>
      <c r="O33" s="77" t="str">
        <f>IF(COUNTIF(datos_campo!P37:Y37,"&gt;=0")&gt;=1,((SUM(datos_campo!P37:Y37)*100)/(COUNTIF(datos_campo!P37:Y37,"&gt;=0")*20))," ")</f>
        <v xml:space="preserve"> </v>
      </c>
      <c r="P33" s="74">
        <f>IF(AND(datos_campo!Z37&gt;=0,datos_campo!AA37&gt;=0),AVERAGE(datos_campo!Z37:AA37),IF(OR(datos_campo!Z37="",datos_campo!AA37=""),SUM(datos_campo!Z37:AA37),"revisar"))*400</f>
        <v>16400</v>
      </c>
      <c r="Q33" s="74">
        <f>IF(AND(datos_campo!AB37&gt;=0,datos_campo!AC37&gt;=0),AVERAGE(datos_campo!AB37:AC37),IF(OR(datos_campo!AB37="",datos_campo!AC37=""),SUM(datos_campo!AB37:AC37),"revisar"))*400</f>
        <v>4000</v>
      </c>
      <c r="R33" s="74">
        <f>IF(AND(datos_campo!AD37&gt;=0,datos_campo!AE37&gt;=0),AVERAGE(datos_campo!AD37:AE37),IF(OR(datos_campo!AD37="",datos_campo!AE37=""),SUM(datos_campo!AD37:AE37),"revisar"))*400</f>
        <v>0</v>
      </c>
      <c r="S33" s="74">
        <f>IF(AND(datos_campo!AF37&gt;=0,datos_campo!AG37&gt;=0),AVERAGE(datos_campo!AF37:AG37),IF(OR(datos_campo!AF37="",datos_campo!AG37=""),SUM(datos_campo!AF37:AG37),"revisar"))*400</f>
        <v>0</v>
      </c>
      <c r="T33" s="74">
        <f>IF(AND(datos_campo!AH37&gt;=0,datos_campo!AI37&gt;=0),AVERAGE(datos_campo!AH37:AI37),IF(OR(datos_campo!AH37="",datos_campo!AI37=""),SUM(datos_campo!AH37:AI37),"revisar"))*400</f>
        <v>0</v>
      </c>
      <c r="U33" s="74">
        <f>IF(AND(datos_campo!AJ37&gt;=0,datos_campo!AK37&gt;=0),AVERAGE(datos_campo!AJ37:AK37),IF(OR(datos_campo!AJ37="",datos_campo!AK37=""),SUM(datos_campo!AJ37:AK37),"revisar"))*400</f>
        <v>0</v>
      </c>
      <c r="V33" s="74">
        <f t="shared" si="3"/>
        <v>20400</v>
      </c>
      <c r="W33" s="74">
        <f>IF(AND(datos_campo!AL37&gt;=0,datos_campo!AM37&gt;=0),AVERAGE(datos_campo!AL37:AM37),IF(OR(datos_campo!AL37="",datos_campo!AM37=""),SUM(datos_campo!AL37:AM37),"revisar"))*400</f>
        <v>0</v>
      </c>
      <c r="X33" s="74">
        <f>IF(AND(datos_campo!AN37&gt;=0,datos_campo!AO37&gt;=0),AVERAGE(datos_campo!AN37:AO37),IF(OR(datos_campo!AN37="",datos_campo!AO37=""),SUM(datos_campo!AN37:AO37),"revisar"))*400</f>
        <v>400</v>
      </c>
      <c r="Y33" s="160">
        <f t="shared" si="4"/>
        <v>400</v>
      </c>
    </row>
    <row r="34" spans="1:25" s="1" customFormat="1" ht="15.75" customHeight="1" x14ac:dyDescent="0.25">
      <c r="A34" s="158">
        <f>datos_campo!A38</f>
        <v>42717</v>
      </c>
      <c r="B34" s="74" t="str">
        <f>datos_campo!B38</f>
        <v>BANANAL</v>
      </c>
      <c r="C34" s="159" t="str">
        <f>datos_campo!C38</f>
        <v>URABA</v>
      </c>
      <c r="D34" s="75" t="str">
        <f>datos_campo!D38</f>
        <v>Tratamiento</v>
      </c>
      <c r="E34" s="159">
        <f>datos_campo!E38</f>
        <v>1</v>
      </c>
      <c r="F34" s="74" t="str">
        <f>datos_campo!F38</f>
        <v>A4</v>
      </c>
      <c r="G34" s="76">
        <f>datos_campo!G38</f>
        <v>4</v>
      </c>
      <c r="H34" s="74">
        <f>datos_campo!H38</f>
        <v>0</v>
      </c>
      <c r="I34" s="74">
        <f>datos_campo!I38</f>
        <v>1</v>
      </c>
      <c r="J34" s="76">
        <f>(datos_campo!M38/I34)</f>
        <v>12</v>
      </c>
      <c r="K34" s="76">
        <f>(datos_campo!N38/I34)</f>
        <v>45</v>
      </c>
      <c r="L34" s="76">
        <f t="shared" si="0"/>
        <v>57</v>
      </c>
      <c r="M34" s="76">
        <f t="shared" si="1"/>
        <v>21.05263157894737</v>
      </c>
      <c r="N34" s="76">
        <f t="shared" si="2"/>
        <v>78.94736842105263</v>
      </c>
      <c r="O34" s="77">
        <f>IF(COUNTIF(datos_campo!P38:Y38,"&gt;=0")&gt;=1,((SUM(datos_campo!P38:Y38)*100)/(COUNTIF(datos_campo!P38:Y38,"&gt;=0")*20))," ")</f>
        <v>80</v>
      </c>
      <c r="P34" s="74">
        <f>IF(AND(datos_campo!Z38&gt;=0,datos_campo!AA38&gt;=0),AVERAGE(datos_campo!Z38:AA38),IF(OR(datos_campo!Z38="",datos_campo!AA38=""),SUM(datos_campo!Z38:AA38),"revisar"))*400</f>
        <v>22400</v>
      </c>
      <c r="Q34" s="74">
        <f>IF(AND(datos_campo!AB38&gt;=0,datos_campo!AC38&gt;=0),AVERAGE(datos_campo!AB38:AC38),IF(OR(datos_campo!AB38="",datos_campo!AC38=""),SUM(datos_campo!AB38:AC38),"revisar"))*400</f>
        <v>6400</v>
      </c>
      <c r="R34" s="74">
        <f>IF(AND(datos_campo!AD38&gt;=0,datos_campo!AE38&gt;=0),AVERAGE(datos_campo!AD38:AE38),IF(OR(datos_campo!AD38="",datos_campo!AE38=""),SUM(datos_campo!AD38:AE38),"revisar"))*400</f>
        <v>0</v>
      </c>
      <c r="S34" s="74">
        <f>IF(AND(datos_campo!AF38&gt;=0,datos_campo!AG38&gt;=0),AVERAGE(datos_campo!AF38:AG38),IF(OR(datos_campo!AF38="",datos_campo!AG38=""),SUM(datos_campo!AF38:AG38),"revisar"))*400</f>
        <v>0</v>
      </c>
      <c r="T34" s="74">
        <f>IF(AND(datos_campo!AH38&gt;=0,datos_campo!AI38&gt;=0),AVERAGE(datos_campo!AH38:AI38),IF(OR(datos_campo!AH38="",datos_campo!AI38=""),SUM(datos_campo!AH38:AI38),"revisar"))*400</f>
        <v>0</v>
      </c>
      <c r="U34" s="74">
        <f>IF(AND(datos_campo!AJ38&gt;=0,datos_campo!AK38&gt;=0),AVERAGE(datos_campo!AJ38:AK38),IF(OR(datos_campo!AJ38="",datos_campo!AK38=""),SUM(datos_campo!AJ38:AK38),"revisar"))*400</f>
        <v>0</v>
      </c>
      <c r="V34" s="74">
        <f t="shared" si="3"/>
        <v>28800</v>
      </c>
      <c r="W34" s="74">
        <f>IF(AND(datos_campo!AL38&gt;=0,datos_campo!AM38&gt;=0),AVERAGE(datos_campo!AL38:AM38),IF(OR(datos_campo!AL38="",datos_campo!AM38=""),SUM(datos_campo!AL38:AM38),"revisar"))*400</f>
        <v>0</v>
      </c>
      <c r="X34" s="74">
        <f>IF(AND(datos_campo!AN38&gt;=0,datos_campo!AO38&gt;=0),AVERAGE(datos_campo!AN38:AO38),IF(OR(datos_campo!AN38="",datos_campo!AO38=""),SUM(datos_campo!AN38:AO38),"revisar"))*400</f>
        <v>400</v>
      </c>
      <c r="Y34" s="160">
        <f t="shared" si="4"/>
        <v>400</v>
      </c>
    </row>
    <row r="35" spans="1:25" s="1" customFormat="1" ht="15.75" customHeight="1" x14ac:dyDescent="0.25">
      <c r="A35" s="158">
        <f>datos_campo!A39</f>
        <v>42717</v>
      </c>
      <c r="B35" s="74" t="str">
        <f>datos_campo!B39</f>
        <v>BANANAL</v>
      </c>
      <c r="C35" s="159" t="str">
        <f>datos_campo!C39</f>
        <v>URABA</v>
      </c>
      <c r="D35" s="75" t="str">
        <f>datos_campo!D39</f>
        <v>Tratamiento</v>
      </c>
      <c r="E35" s="159">
        <f>datos_campo!E39</f>
        <v>1</v>
      </c>
      <c r="F35" s="74" t="str">
        <f>datos_campo!F39</f>
        <v>B5</v>
      </c>
      <c r="G35" s="76">
        <f>datos_campo!G39</f>
        <v>4</v>
      </c>
      <c r="H35" s="74">
        <f>datos_campo!H39</f>
        <v>0</v>
      </c>
      <c r="I35" s="74">
        <f>datos_campo!I39</f>
        <v>1</v>
      </c>
      <c r="J35" s="76">
        <f>(datos_campo!M39/I35)</f>
        <v>118</v>
      </c>
      <c r="K35" s="76">
        <f>(datos_campo!N39/I35)</f>
        <v>97</v>
      </c>
      <c r="L35" s="76">
        <f t="shared" si="0"/>
        <v>215</v>
      </c>
      <c r="M35" s="76">
        <f t="shared" si="1"/>
        <v>54.883720930232556</v>
      </c>
      <c r="N35" s="76">
        <f t="shared" si="2"/>
        <v>45.116279069767444</v>
      </c>
      <c r="O35" s="77">
        <f>IF(COUNTIF(datos_campo!P39:Y39,"&gt;=0")&gt;=1,((SUM(datos_campo!P39:Y39)*100)/(COUNTIF(datos_campo!P39:Y39,"&gt;=0")*20))," ")</f>
        <v>12.5</v>
      </c>
      <c r="P35" s="74">
        <f>IF(AND(datos_campo!Z39&gt;=0,datos_campo!AA39&gt;=0),AVERAGE(datos_campo!Z39:AA39),IF(OR(datos_campo!Z39="",datos_campo!AA39=""),SUM(datos_campo!Z39:AA39),"revisar"))*400</f>
        <v>16800</v>
      </c>
      <c r="Q35" s="74">
        <f>IF(AND(datos_campo!AB39&gt;=0,datos_campo!AC39&gt;=0),AVERAGE(datos_campo!AB39:AC39),IF(OR(datos_campo!AB39="",datos_campo!AC39=""),SUM(datos_campo!AB39:AC39),"revisar"))*400</f>
        <v>11200</v>
      </c>
      <c r="R35" s="74">
        <f>IF(AND(datos_campo!AD39&gt;=0,datos_campo!AE39&gt;=0),AVERAGE(datos_campo!AD39:AE39),IF(OR(datos_campo!AD39="",datos_campo!AE39=""),SUM(datos_campo!AD39:AE39),"revisar"))*400</f>
        <v>0</v>
      </c>
      <c r="S35" s="74">
        <f>IF(AND(datos_campo!AF39&gt;=0,datos_campo!AG39&gt;=0),AVERAGE(datos_campo!AF39:AG39),IF(OR(datos_campo!AF39="",datos_campo!AG39=""),SUM(datos_campo!AF39:AG39),"revisar"))*400</f>
        <v>0</v>
      </c>
      <c r="T35" s="74">
        <f>IF(AND(datos_campo!AH39&gt;=0,datos_campo!AI39&gt;=0),AVERAGE(datos_campo!AH39:AI39),IF(OR(datos_campo!AH39="",datos_campo!AI39=""),SUM(datos_campo!AH39:AI39),"revisar"))*400</f>
        <v>0</v>
      </c>
      <c r="U35" s="74">
        <f>IF(AND(datos_campo!AJ39&gt;=0,datos_campo!AK39&gt;=0),AVERAGE(datos_campo!AJ39:AK39),IF(OR(datos_campo!AJ39="",datos_campo!AK39=""),SUM(datos_campo!AJ39:AK39),"revisar"))*400</f>
        <v>0</v>
      </c>
      <c r="V35" s="74">
        <f t="shared" si="3"/>
        <v>28000</v>
      </c>
      <c r="W35" s="74">
        <f>IF(AND(datos_campo!AL39&gt;=0,datos_campo!AM39&gt;=0),AVERAGE(datos_campo!AL39:AM39),IF(OR(datos_campo!AL39="",datos_campo!AM39=""),SUM(datos_campo!AL39:AM39),"revisar"))*400</f>
        <v>0</v>
      </c>
      <c r="X35" s="74">
        <f>IF(AND(datos_campo!AN39&gt;=0,datos_campo!AO39&gt;=0),AVERAGE(datos_campo!AN39:AO39),IF(OR(datos_campo!AN39="",datos_campo!AO39=""),SUM(datos_campo!AN39:AO39),"revisar"))*400</f>
        <v>1600</v>
      </c>
      <c r="Y35" s="160">
        <f t="shared" si="4"/>
        <v>1600</v>
      </c>
    </row>
    <row r="36" spans="1:25" s="4" customFormat="1" ht="15.75" customHeight="1" x14ac:dyDescent="0.25">
      <c r="A36" s="158">
        <f>datos_campo!A40</f>
        <v>42717</v>
      </c>
      <c r="B36" s="74" t="str">
        <f>datos_campo!B40</f>
        <v>BANANAL</v>
      </c>
      <c r="C36" s="159" t="str">
        <f>datos_campo!C40</f>
        <v>URABA</v>
      </c>
      <c r="D36" s="75" t="str">
        <f>datos_campo!D40</f>
        <v>Tratamiento</v>
      </c>
      <c r="E36" s="159">
        <f>datos_campo!E40</f>
        <v>1</v>
      </c>
      <c r="F36" s="74" t="str">
        <f>datos_campo!F40</f>
        <v>C6</v>
      </c>
      <c r="G36" s="76">
        <f>datos_campo!G40</f>
        <v>4</v>
      </c>
      <c r="H36" s="74">
        <f>datos_campo!H40</f>
        <v>0</v>
      </c>
      <c r="I36" s="74">
        <f>datos_campo!I40</f>
        <v>1</v>
      </c>
      <c r="J36" s="76">
        <f>(datos_campo!M40/I36)</f>
        <v>103</v>
      </c>
      <c r="K36" s="76">
        <f>(datos_campo!N40/I36)</f>
        <v>58</v>
      </c>
      <c r="L36" s="76">
        <f t="shared" si="0"/>
        <v>161</v>
      </c>
      <c r="M36" s="76">
        <f t="shared" si="1"/>
        <v>63.975155279503106</v>
      </c>
      <c r="N36" s="76">
        <f t="shared" si="2"/>
        <v>36.024844720496894</v>
      </c>
      <c r="O36" s="77">
        <f>IF(COUNTIF(datos_campo!P40:Y40,"&gt;=0")&gt;=1,((SUM(datos_campo!P40:Y40)*100)/(COUNTIF(datos_campo!P40:Y40,"&gt;=0")*20))," ")</f>
        <v>4.166666666666667</v>
      </c>
      <c r="P36" s="74">
        <f>IF(AND(datos_campo!Z40&gt;=0,datos_campo!AA40&gt;=0),AVERAGE(datos_campo!Z40:AA40),IF(OR(datos_campo!Z40="",datos_campo!AA40=""),SUM(datos_campo!Z40:AA40),"revisar"))*400</f>
        <v>23200</v>
      </c>
      <c r="Q36" s="74">
        <f>IF(AND(datos_campo!AB40&gt;=0,datos_campo!AC40&gt;=0),AVERAGE(datos_campo!AB40:AC40),IF(OR(datos_campo!AB40="",datos_campo!AC40=""),SUM(datos_campo!AB40:AC40),"revisar"))*400</f>
        <v>14800</v>
      </c>
      <c r="R36" s="74">
        <f>IF(AND(datos_campo!AD40&gt;=0,datos_campo!AE40&gt;=0),AVERAGE(datos_campo!AD40:AE40),IF(OR(datos_campo!AD40="",datos_campo!AE40=""),SUM(datos_campo!AD40:AE40),"revisar"))*400</f>
        <v>0</v>
      </c>
      <c r="S36" s="74">
        <f>IF(AND(datos_campo!AF40&gt;=0,datos_campo!AG40&gt;=0),AVERAGE(datos_campo!AF40:AG40),IF(OR(datos_campo!AF40="",datos_campo!AG40=""),SUM(datos_campo!AF40:AG40),"revisar"))*400</f>
        <v>1600</v>
      </c>
      <c r="T36" s="74">
        <f>IF(AND(datos_campo!AH40&gt;=0,datos_campo!AI40&gt;=0),AVERAGE(datos_campo!AH40:AI40),IF(OR(datos_campo!AH40="",datos_campo!AI40=""),SUM(datos_campo!AH40:AI40),"revisar"))*400</f>
        <v>0</v>
      </c>
      <c r="U36" s="74">
        <f>IF(AND(datos_campo!AJ40&gt;=0,datos_campo!AK40&gt;=0),AVERAGE(datos_campo!AJ40:AK40),IF(OR(datos_campo!AJ40="",datos_campo!AK40=""),SUM(datos_campo!AJ40:AK40),"revisar"))*400</f>
        <v>0</v>
      </c>
      <c r="V36" s="74">
        <f t="shared" si="3"/>
        <v>39600</v>
      </c>
      <c r="W36" s="74">
        <f>IF(AND(datos_campo!AL40&gt;=0,datos_campo!AM40&gt;=0),AVERAGE(datos_campo!AL40:AM40),IF(OR(datos_campo!AL40="",datos_campo!AM40=""),SUM(datos_campo!AL40:AM40),"revisar"))*400</f>
        <v>0</v>
      </c>
      <c r="X36" s="74">
        <f>IF(AND(datos_campo!AN40&gt;=0,datos_campo!AO40&gt;=0),AVERAGE(datos_campo!AN40:AO40),IF(OR(datos_campo!AN40="",datos_campo!AO40=""),SUM(datos_campo!AN40:AO40),"revisar"))*400</f>
        <v>1600</v>
      </c>
      <c r="Y36" s="160">
        <f t="shared" si="4"/>
        <v>1600</v>
      </c>
    </row>
    <row r="37" spans="1:25" s="4" customFormat="1" x14ac:dyDescent="0.25">
      <c r="A37" s="158">
        <f>datos_campo!A41</f>
        <v>42717</v>
      </c>
      <c r="B37" s="74" t="str">
        <f>datos_campo!B41</f>
        <v>BANANAL</v>
      </c>
      <c r="C37" s="159" t="str">
        <f>datos_campo!C41</f>
        <v>URABA</v>
      </c>
      <c r="D37" s="75" t="str">
        <f>datos_campo!D41</f>
        <v>Tratamiento</v>
      </c>
      <c r="E37" s="159">
        <f>datos_campo!E41</f>
        <v>1</v>
      </c>
      <c r="F37" s="74" t="str">
        <f>datos_campo!F41</f>
        <v>A7</v>
      </c>
      <c r="G37" s="76">
        <f>datos_campo!G41</f>
        <v>4</v>
      </c>
      <c r="H37" s="74">
        <f>datos_campo!H41</f>
        <v>0</v>
      </c>
      <c r="I37" s="74">
        <f>datos_campo!I41</f>
        <v>1</v>
      </c>
      <c r="J37" s="76">
        <f>(datos_campo!M41/I37)</f>
        <v>23</v>
      </c>
      <c r="K37" s="76">
        <f>(datos_campo!N41/I37)</f>
        <v>24</v>
      </c>
      <c r="L37" s="76">
        <f t="shared" si="0"/>
        <v>47</v>
      </c>
      <c r="M37" s="76">
        <f t="shared" si="1"/>
        <v>48.936170212765958</v>
      </c>
      <c r="N37" s="76">
        <f t="shared" si="2"/>
        <v>51.063829787234042</v>
      </c>
      <c r="O37" s="77">
        <f>IF(COUNTIF(datos_campo!P41:Y41,"&gt;=0")&gt;=1,((SUM(datos_campo!P41:Y41)*100)/(COUNTIF(datos_campo!P41:Y41,"&gt;=0")*20))," ")</f>
        <v>28</v>
      </c>
      <c r="P37" s="74">
        <f>IF(AND(datos_campo!Z41&gt;=0,datos_campo!AA41&gt;=0),AVERAGE(datos_campo!Z41:AA41),IF(OR(datos_campo!Z41="",datos_campo!AA41=""),SUM(datos_campo!Z41:AA41),"revisar"))*400</f>
        <v>2000</v>
      </c>
      <c r="Q37" s="74">
        <f>IF(AND(datos_campo!AB41&gt;=0,datos_campo!AC41&gt;=0),AVERAGE(datos_campo!AB41:AC41),IF(OR(datos_campo!AB41="",datos_campo!AC41=""),SUM(datos_campo!AB41:AC41),"revisar"))*400</f>
        <v>6800</v>
      </c>
      <c r="R37" s="74">
        <f>IF(AND(datos_campo!AD41&gt;=0,datos_campo!AE41&gt;=0),AVERAGE(datos_campo!AD41:AE41),IF(OR(datos_campo!AD41="",datos_campo!AE41=""),SUM(datos_campo!AD41:AE41),"revisar"))*400</f>
        <v>0</v>
      </c>
      <c r="S37" s="74">
        <f>IF(AND(datos_campo!AF41&gt;=0,datos_campo!AG41&gt;=0),AVERAGE(datos_campo!AF41:AG41),IF(OR(datos_campo!AF41="",datos_campo!AG41=""),SUM(datos_campo!AF41:AG41),"revisar"))*400</f>
        <v>0</v>
      </c>
      <c r="T37" s="74">
        <f>IF(AND(datos_campo!AH41&gt;=0,datos_campo!AI41&gt;=0),AVERAGE(datos_campo!AH41:AI41),IF(OR(datos_campo!AH41="",datos_campo!AI41=""),SUM(datos_campo!AH41:AI41),"revisar"))*400</f>
        <v>0</v>
      </c>
      <c r="U37" s="74">
        <f>IF(AND(datos_campo!AJ41&gt;=0,datos_campo!AK41&gt;=0),AVERAGE(datos_campo!AJ41:AK41),IF(OR(datos_campo!AJ41="",datos_campo!AK41=""),SUM(datos_campo!AJ41:AK41),"revisar"))*400</f>
        <v>0</v>
      </c>
      <c r="V37" s="74">
        <f t="shared" si="3"/>
        <v>8800</v>
      </c>
      <c r="W37" s="74">
        <f>IF(AND(datos_campo!AL41&gt;=0,datos_campo!AM41&gt;=0),AVERAGE(datos_campo!AL41:AM41),IF(OR(datos_campo!AL41="",datos_campo!AM41=""),SUM(datos_campo!AL41:AM41),"revisar"))*400</f>
        <v>0</v>
      </c>
      <c r="X37" s="74">
        <f>IF(AND(datos_campo!AN41&gt;=0,datos_campo!AO41&gt;=0),AVERAGE(datos_campo!AN41:AO41),IF(OR(datos_campo!AN41="",datos_campo!AO41=""),SUM(datos_campo!AN41:AO41),"revisar"))*400</f>
        <v>0</v>
      </c>
      <c r="Y37" s="160">
        <f t="shared" si="4"/>
        <v>0</v>
      </c>
    </row>
    <row r="38" spans="1:25" s="4" customFormat="1" ht="15" customHeight="1" x14ac:dyDescent="0.25">
      <c r="A38" s="158">
        <f>datos_campo!A42</f>
        <v>42717</v>
      </c>
      <c r="B38" s="74" t="str">
        <f>datos_campo!B42</f>
        <v>BANANAL</v>
      </c>
      <c r="C38" s="159" t="str">
        <f>datos_campo!C42</f>
        <v>URABA</v>
      </c>
      <c r="D38" s="75" t="str">
        <f>datos_campo!D42</f>
        <v>Tratamiento</v>
      </c>
      <c r="E38" s="159">
        <f>datos_campo!E42</f>
        <v>1</v>
      </c>
      <c r="F38" s="74" t="str">
        <f>datos_campo!F42</f>
        <v>B8</v>
      </c>
      <c r="G38" s="76">
        <f>datos_campo!G42</f>
        <v>4</v>
      </c>
      <c r="H38" s="74">
        <f>datos_campo!H42</f>
        <v>0</v>
      </c>
      <c r="I38" s="74">
        <f>datos_campo!I42</f>
        <v>1</v>
      </c>
      <c r="J38" s="76">
        <f>(datos_campo!M42/I38)</f>
        <v>19</v>
      </c>
      <c r="K38" s="76">
        <f>(datos_campo!N42/I38)</f>
        <v>12</v>
      </c>
      <c r="L38" s="76">
        <f t="shared" si="0"/>
        <v>31</v>
      </c>
      <c r="M38" s="76">
        <f t="shared" si="1"/>
        <v>61.29032258064516</v>
      </c>
      <c r="N38" s="76">
        <f t="shared" si="2"/>
        <v>38.70967741935484</v>
      </c>
      <c r="O38" s="77">
        <f>IF(COUNTIF(datos_campo!P42:Y42,"&gt;=0")&gt;=1,((SUM(datos_campo!P42:Y42)*100)/(COUNTIF(datos_campo!P42:Y42,"&gt;=0")*20))," ")</f>
        <v>0</v>
      </c>
      <c r="P38" s="74">
        <f>IF(AND(datos_campo!Z42&gt;=0,datos_campo!AA42&gt;=0),AVERAGE(datos_campo!Z42:AA42),IF(OR(datos_campo!Z42="",datos_campo!AA42=""),SUM(datos_campo!Z42:AA42),"revisar"))*400</f>
        <v>0</v>
      </c>
      <c r="Q38" s="74">
        <f>IF(AND(datos_campo!AB42&gt;=0,datos_campo!AC42&gt;=0),AVERAGE(datos_campo!AB42:AC42),IF(OR(datos_campo!AB42="",datos_campo!AC42=""),SUM(datos_campo!AB42:AC42),"revisar"))*400</f>
        <v>2400</v>
      </c>
      <c r="R38" s="74">
        <f>IF(AND(datos_campo!AD42&gt;=0,datos_campo!AE42&gt;=0),AVERAGE(datos_campo!AD42:AE42),IF(OR(datos_campo!AD42="",datos_campo!AE42=""),SUM(datos_campo!AD42:AE42),"revisar"))*400</f>
        <v>0</v>
      </c>
      <c r="S38" s="74">
        <f>IF(AND(datos_campo!AF42&gt;=0,datos_campo!AG42&gt;=0),AVERAGE(datos_campo!AF42:AG42),IF(OR(datos_campo!AF42="",datos_campo!AG42=""),SUM(datos_campo!AF42:AG42),"revisar"))*400</f>
        <v>0</v>
      </c>
      <c r="T38" s="74">
        <f>IF(AND(datos_campo!AH42&gt;=0,datos_campo!AI42&gt;=0),AVERAGE(datos_campo!AH42:AI42),IF(OR(datos_campo!AH42="",datos_campo!AI42=""),SUM(datos_campo!AH42:AI42),"revisar"))*400</f>
        <v>0</v>
      </c>
      <c r="U38" s="74">
        <f>IF(AND(datos_campo!AJ42&gt;=0,datos_campo!AK42&gt;=0),AVERAGE(datos_campo!AJ42:AK42),IF(OR(datos_campo!AJ42="",datos_campo!AK42=""),SUM(datos_campo!AJ42:AK42),"revisar"))*400</f>
        <v>0</v>
      </c>
      <c r="V38" s="74">
        <f t="shared" si="3"/>
        <v>2400</v>
      </c>
      <c r="W38" s="74">
        <f>IF(AND(datos_campo!AL42&gt;=0,datos_campo!AM42&gt;=0),AVERAGE(datos_campo!AL42:AM42),IF(OR(datos_campo!AL42="",datos_campo!AM42=""),SUM(datos_campo!AL42:AM42),"revisar"))*400</f>
        <v>0</v>
      </c>
      <c r="X38" s="74">
        <f>IF(AND(datos_campo!AN42&gt;=0,datos_campo!AO42&gt;=0),AVERAGE(datos_campo!AN42:AO42),IF(OR(datos_campo!AN42="",datos_campo!AO42=""),SUM(datos_campo!AN42:AO42),"revisar"))*400</f>
        <v>400</v>
      </c>
      <c r="Y38" s="160">
        <f t="shared" si="4"/>
        <v>400</v>
      </c>
    </row>
    <row r="39" spans="1:25" s="4" customFormat="1" x14ac:dyDescent="0.25">
      <c r="A39" s="158">
        <f>datos_campo!A43</f>
        <v>42717</v>
      </c>
      <c r="B39" s="74" t="str">
        <f>datos_campo!B43</f>
        <v>BANANAL</v>
      </c>
      <c r="C39" s="159" t="str">
        <f>datos_campo!C43</f>
        <v>URABA</v>
      </c>
      <c r="D39" s="75" t="str">
        <f>datos_campo!D43</f>
        <v>Tratamiento</v>
      </c>
      <c r="E39" s="159">
        <f>datos_campo!E43</f>
        <v>1</v>
      </c>
      <c r="F39" s="74" t="str">
        <f>datos_campo!F43</f>
        <v>C9</v>
      </c>
      <c r="G39" s="76">
        <f>datos_campo!G43</f>
        <v>4</v>
      </c>
      <c r="H39" s="74">
        <f>datos_campo!H43</f>
        <v>0</v>
      </c>
      <c r="I39" s="74">
        <f>datos_campo!I43</f>
        <v>1</v>
      </c>
      <c r="J39" s="76">
        <f>(datos_campo!M43/I39)</f>
        <v>13</v>
      </c>
      <c r="K39" s="76">
        <f>(datos_campo!N43/I39)</f>
        <v>14</v>
      </c>
      <c r="L39" s="76">
        <f t="shared" si="0"/>
        <v>27</v>
      </c>
      <c r="M39" s="76">
        <f t="shared" si="1"/>
        <v>48.148148148148145</v>
      </c>
      <c r="N39" s="76">
        <f t="shared" si="2"/>
        <v>51.851851851851855</v>
      </c>
      <c r="O39" s="77">
        <f>IF(COUNTIF(datos_campo!P43:Y43,"&gt;=0")&gt;=1,((SUM(datos_campo!P43:Y43)*100)/(COUNTIF(datos_campo!P43:Y43,"&gt;=0")*20))," ")</f>
        <v>0</v>
      </c>
      <c r="P39" s="74">
        <f>IF(AND(datos_campo!Z43&gt;=0,datos_campo!AA43&gt;=0),AVERAGE(datos_campo!Z43:AA43),IF(OR(datos_campo!Z43="",datos_campo!AA43=""),SUM(datos_campo!Z43:AA43),"revisar"))*400</f>
        <v>400</v>
      </c>
      <c r="Q39" s="74">
        <f>IF(AND(datos_campo!AB43&gt;=0,datos_campo!AC43&gt;=0),AVERAGE(datos_campo!AB43:AC43),IF(OR(datos_campo!AB43="",datos_campo!AC43=""),SUM(datos_campo!AB43:AC43),"revisar"))*400</f>
        <v>2400</v>
      </c>
      <c r="R39" s="74">
        <f>IF(AND(datos_campo!AD43&gt;=0,datos_campo!AE43&gt;=0),AVERAGE(datos_campo!AD43:AE43),IF(OR(datos_campo!AD43="",datos_campo!AE43=""),SUM(datos_campo!AD43:AE43),"revisar"))*400</f>
        <v>0</v>
      </c>
      <c r="S39" s="74">
        <f>IF(AND(datos_campo!AF43&gt;=0,datos_campo!AG43&gt;=0),AVERAGE(datos_campo!AF43:AG43),IF(OR(datos_campo!AF43="",datos_campo!AG43=""),SUM(datos_campo!AF43:AG43),"revisar"))*400</f>
        <v>0</v>
      </c>
      <c r="T39" s="74">
        <f>IF(AND(datos_campo!AH43&gt;=0,datos_campo!AI43&gt;=0),AVERAGE(datos_campo!AH43:AI43),IF(OR(datos_campo!AH43="",datos_campo!AI43=""),SUM(datos_campo!AH43:AI43),"revisar"))*400</f>
        <v>0</v>
      </c>
      <c r="U39" s="74">
        <f>IF(AND(datos_campo!AJ43&gt;=0,datos_campo!AK43&gt;=0),AVERAGE(datos_campo!AJ43:AK43),IF(OR(datos_campo!AJ43="",datos_campo!AK43=""),SUM(datos_campo!AJ43:AK43),"revisar"))*400</f>
        <v>0</v>
      </c>
      <c r="V39" s="74">
        <f t="shared" si="3"/>
        <v>2800</v>
      </c>
      <c r="W39" s="74">
        <f>IF(AND(datos_campo!AL43&gt;=0,datos_campo!AM43&gt;=0),AVERAGE(datos_campo!AL43:AM43),IF(OR(datos_campo!AL43="",datos_campo!AM43=""),SUM(datos_campo!AL43:AM43),"revisar"))*400</f>
        <v>0</v>
      </c>
      <c r="X39" s="74">
        <f>IF(AND(datos_campo!AN43&gt;=0,datos_campo!AO43&gt;=0),AVERAGE(datos_campo!AN43:AO43),IF(OR(datos_campo!AN43="",datos_campo!AO43=""),SUM(datos_campo!AN43:AO43),"revisar"))*400</f>
        <v>0</v>
      </c>
      <c r="Y39" s="160">
        <f t="shared" si="4"/>
        <v>0</v>
      </c>
    </row>
    <row r="40" spans="1:25" x14ac:dyDescent="0.25">
      <c r="A40" s="158">
        <f>datos_campo!A44</f>
        <v>42717</v>
      </c>
      <c r="B40" s="74" t="str">
        <f>datos_campo!B44</f>
        <v>BANANAL</v>
      </c>
      <c r="C40" s="159" t="str">
        <f>datos_campo!C44</f>
        <v>URABA</v>
      </c>
      <c r="D40" s="75" t="str">
        <f>datos_campo!D44</f>
        <v>Tratamiento</v>
      </c>
      <c r="E40" s="159">
        <f>datos_campo!E44</f>
        <v>1</v>
      </c>
      <c r="F40" s="74" t="str">
        <f>datos_campo!F44</f>
        <v>A10</v>
      </c>
      <c r="G40" s="76">
        <f>datos_campo!G44</f>
        <v>4</v>
      </c>
      <c r="H40" s="74">
        <f>datos_campo!H44</f>
        <v>0</v>
      </c>
      <c r="I40" s="74">
        <f>datos_campo!I44</f>
        <v>1</v>
      </c>
      <c r="J40" s="76">
        <f>(datos_campo!M44/I40)</f>
        <v>26</v>
      </c>
      <c r="K40" s="76">
        <f>(datos_campo!N44/I40)</f>
        <v>18</v>
      </c>
      <c r="L40" s="76">
        <f t="shared" si="0"/>
        <v>44</v>
      </c>
      <c r="M40" s="76">
        <f t="shared" si="1"/>
        <v>59.090909090909093</v>
      </c>
      <c r="N40" s="76">
        <f t="shared" si="2"/>
        <v>40.909090909090907</v>
      </c>
      <c r="O40" s="77">
        <f>IF(COUNTIF(datos_campo!P44:Y44,"&gt;=0")&gt;=1,((SUM(datos_campo!P44:Y44)*100)/(COUNTIF(datos_campo!P44:Y44,"&gt;=0")*20))," ")</f>
        <v>10</v>
      </c>
      <c r="P40" s="74">
        <f>IF(AND(datos_campo!Z44&gt;=0,datos_campo!AA44&gt;=0),AVERAGE(datos_campo!Z44:AA44),IF(OR(datos_campo!Z44="",datos_campo!AA44=""),SUM(datos_campo!Z44:AA44),"revisar"))*400</f>
        <v>7200</v>
      </c>
      <c r="Q40" s="74">
        <f>IF(AND(datos_campo!AB44&gt;=0,datos_campo!AC44&gt;=0),AVERAGE(datos_campo!AB44:AC44),IF(OR(datos_campo!AB44="",datos_campo!AC44=""),SUM(datos_campo!AB44:AC44),"revisar"))*400</f>
        <v>13600</v>
      </c>
      <c r="R40" s="74">
        <f>IF(AND(datos_campo!AD44&gt;=0,datos_campo!AE44&gt;=0),AVERAGE(datos_campo!AD44:AE44),IF(OR(datos_campo!AD44="",datos_campo!AE44=""),SUM(datos_campo!AD44:AE44),"revisar"))*400</f>
        <v>400</v>
      </c>
      <c r="S40" s="74">
        <f>IF(AND(datos_campo!AF44&gt;=0,datos_campo!AG44&gt;=0),AVERAGE(datos_campo!AF44:AG44),IF(OR(datos_campo!AF44="",datos_campo!AG44=""),SUM(datos_campo!AF44:AG44),"revisar"))*400</f>
        <v>0</v>
      </c>
      <c r="T40" s="74">
        <f>IF(AND(datos_campo!AH44&gt;=0,datos_campo!AI44&gt;=0),AVERAGE(datos_campo!AH44:AI44),IF(OR(datos_campo!AH44="",datos_campo!AI44=""),SUM(datos_campo!AH44:AI44),"revisar"))*400</f>
        <v>0</v>
      </c>
      <c r="U40" s="74">
        <f>IF(AND(datos_campo!AJ44&gt;=0,datos_campo!AK44&gt;=0),AVERAGE(datos_campo!AJ44:AK44),IF(OR(datos_campo!AJ44="",datos_campo!AK44=""),SUM(datos_campo!AJ44:AK44),"revisar"))*400</f>
        <v>0</v>
      </c>
      <c r="V40" s="74">
        <f t="shared" si="3"/>
        <v>21200</v>
      </c>
      <c r="W40" s="74">
        <f>IF(AND(datos_campo!AL44&gt;=0,datos_campo!AM44&gt;=0),AVERAGE(datos_campo!AL44:AM44),IF(OR(datos_campo!AL44="",datos_campo!AM44=""),SUM(datos_campo!AL44:AM44),"revisar"))*400</f>
        <v>0</v>
      </c>
      <c r="X40" s="74">
        <f>IF(AND(datos_campo!AN44&gt;=0,datos_campo!AO44&gt;=0),AVERAGE(datos_campo!AN44:AO44),IF(OR(datos_campo!AN44="",datos_campo!AO44=""),SUM(datos_campo!AN44:AO44),"revisar"))*400</f>
        <v>800</v>
      </c>
      <c r="Y40" s="160">
        <f t="shared" si="4"/>
        <v>800</v>
      </c>
    </row>
    <row r="41" spans="1:25" x14ac:dyDescent="0.25">
      <c r="A41" s="158">
        <f>datos_campo!A45</f>
        <v>42717</v>
      </c>
      <c r="B41" s="74" t="str">
        <f>datos_campo!B45</f>
        <v>BANANAL</v>
      </c>
      <c r="C41" s="159" t="str">
        <f>datos_campo!C45</f>
        <v>URABA</v>
      </c>
      <c r="D41" s="75" t="str">
        <f>datos_campo!D45</f>
        <v>Tratamiento</v>
      </c>
      <c r="E41" s="159">
        <f>datos_campo!E45</f>
        <v>1</v>
      </c>
      <c r="F41" s="74" t="str">
        <f>datos_campo!F45</f>
        <v>B11</v>
      </c>
      <c r="G41" s="76">
        <f>datos_campo!G45</f>
        <v>4</v>
      </c>
      <c r="H41" s="74">
        <f>datos_campo!H45</f>
        <v>0</v>
      </c>
      <c r="I41" s="74">
        <f>datos_campo!I45</f>
        <v>1</v>
      </c>
      <c r="J41" s="76">
        <f>(datos_campo!M45/I41)</f>
        <v>79</v>
      </c>
      <c r="K41" s="76">
        <f>(datos_campo!N45/I41)</f>
        <v>75</v>
      </c>
      <c r="L41" s="76">
        <f t="shared" si="0"/>
        <v>154</v>
      </c>
      <c r="M41" s="76">
        <f t="shared" si="1"/>
        <v>51.298701298701296</v>
      </c>
      <c r="N41" s="76">
        <f t="shared" si="2"/>
        <v>48.701298701298704</v>
      </c>
      <c r="O41" s="77">
        <f>IF(COUNTIF(datos_campo!P45:Y45,"&gt;=0")&gt;=1,((SUM(datos_campo!P45:Y45)*100)/(COUNTIF(datos_campo!P45:Y45,"&gt;=0")*20))," ")</f>
        <v>7.5</v>
      </c>
      <c r="P41" s="74">
        <f>IF(AND(datos_campo!Z45&gt;=0,datos_campo!AA45&gt;=0),AVERAGE(datos_campo!Z45:AA45),IF(OR(datos_campo!Z45="",datos_campo!AA45=""),SUM(datos_campo!Z45:AA45),"revisar"))*400</f>
        <v>10000</v>
      </c>
      <c r="Q41" s="74">
        <f>IF(AND(datos_campo!AB45&gt;=0,datos_campo!AC45&gt;=0),AVERAGE(datos_campo!AB45:AC45),IF(OR(datos_campo!AB45="",datos_campo!AC45=""),SUM(datos_campo!AB45:AC45),"revisar"))*400</f>
        <v>33200</v>
      </c>
      <c r="R41" s="74">
        <f>IF(AND(datos_campo!AD45&gt;=0,datos_campo!AE45&gt;=0),AVERAGE(datos_campo!AD45:AE45),IF(OR(datos_campo!AD45="",datos_campo!AE45=""),SUM(datos_campo!AD45:AE45),"revisar"))*400</f>
        <v>0</v>
      </c>
      <c r="S41" s="74">
        <f>IF(AND(datos_campo!AF45&gt;=0,datos_campo!AG45&gt;=0),AVERAGE(datos_campo!AF45:AG45),IF(OR(datos_campo!AF45="",datos_campo!AG45=""),SUM(datos_campo!AF45:AG45),"revisar"))*400</f>
        <v>0</v>
      </c>
      <c r="T41" s="74">
        <f>IF(AND(datos_campo!AH45&gt;=0,datos_campo!AI45&gt;=0),AVERAGE(datos_campo!AH45:AI45),IF(OR(datos_campo!AH45="",datos_campo!AI45=""),SUM(datos_campo!AH45:AI45),"revisar"))*400</f>
        <v>0</v>
      </c>
      <c r="U41" s="74">
        <f>IF(AND(datos_campo!AJ45&gt;=0,datos_campo!AK45&gt;=0),AVERAGE(datos_campo!AJ45:AK45),IF(OR(datos_campo!AJ45="",datos_campo!AK45=""),SUM(datos_campo!AJ45:AK45),"revisar"))*400</f>
        <v>0</v>
      </c>
      <c r="V41" s="74">
        <f t="shared" si="3"/>
        <v>43200</v>
      </c>
      <c r="W41" s="74">
        <f>IF(AND(datos_campo!AL45&gt;=0,datos_campo!AM45&gt;=0),AVERAGE(datos_campo!AL45:AM45),IF(OR(datos_campo!AL45="",datos_campo!AM45=""),SUM(datos_campo!AL45:AM45),"revisar"))*400</f>
        <v>0</v>
      </c>
      <c r="X41" s="74">
        <f>IF(AND(datos_campo!AN45&gt;=0,datos_campo!AO45&gt;=0),AVERAGE(datos_campo!AN45:AO45),IF(OR(datos_campo!AN45="",datos_campo!AO45=""),SUM(datos_campo!AN45:AO45),"revisar"))*400</f>
        <v>1600</v>
      </c>
      <c r="Y41" s="160">
        <f t="shared" si="4"/>
        <v>1600</v>
      </c>
    </row>
    <row r="42" spans="1:25" x14ac:dyDescent="0.25">
      <c r="A42" s="158">
        <f>datos_campo!A46</f>
        <v>42717</v>
      </c>
      <c r="B42" s="74" t="str">
        <f>datos_campo!B46</f>
        <v>BANANAL</v>
      </c>
      <c r="C42" s="159" t="str">
        <f>datos_campo!C46</f>
        <v>URABA</v>
      </c>
      <c r="D42" s="75" t="str">
        <f>datos_campo!D46</f>
        <v>Tratamiento</v>
      </c>
      <c r="E42" s="159">
        <f>datos_campo!E46</f>
        <v>1</v>
      </c>
      <c r="F42" s="74" t="str">
        <f>datos_campo!F46</f>
        <v>C12</v>
      </c>
      <c r="G42" s="76">
        <f>datos_campo!G46</f>
        <v>4</v>
      </c>
      <c r="H42" s="74">
        <f>datos_campo!H46</f>
        <v>0</v>
      </c>
      <c r="I42" s="74">
        <f>datos_campo!I46</f>
        <v>1</v>
      </c>
      <c r="J42" s="76">
        <f>(datos_campo!M46/I42)</f>
        <v>5</v>
      </c>
      <c r="K42" s="76">
        <f>(datos_campo!N46/I42)</f>
        <v>8</v>
      </c>
      <c r="L42" s="76">
        <f t="shared" si="0"/>
        <v>13</v>
      </c>
      <c r="M42" s="76">
        <f t="shared" si="1"/>
        <v>38.46153846153846</v>
      </c>
      <c r="N42" s="76">
        <f t="shared" si="2"/>
        <v>61.53846153846154</v>
      </c>
      <c r="O42" s="77" t="str">
        <f>IF(COUNTIF(datos_campo!P46:Y46,"&gt;=0")&gt;=1,((SUM(datos_campo!P46:Y46)*100)/(COUNTIF(datos_campo!P46:Y46,"&gt;=0")*20))," ")</f>
        <v xml:space="preserve"> </v>
      </c>
      <c r="P42" s="74">
        <f>IF(AND(datos_campo!Z46&gt;=0,datos_campo!AA46&gt;=0),AVERAGE(datos_campo!Z46:AA46),IF(OR(datos_campo!Z46="",datos_campo!AA46=""),SUM(datos_campo!Z46:AA46),"revisar"))*400</f>
        <v>1200</v>
      </c>
      <c r="Q42" s="74">
        <f>IF(AND(datos_campo!AB46&gt;=0,datos_campo!AC46&gt;=0),AVERAGE(datos_campo!AB46:AC46),IF(OR(datos_campo!AB46="",datos_campo!AC46=""),SUM(datos_campo!AB46:AC46),"revisar"))*400</f>
        <v>1200</v>
      </c>
      <c r="R42" s="74">
        <f>IF(AND(datos_campo!AD46&gt;=0,datos_campo!AE46&gt;=0),AVERAGE(datos_campo!AD46:AE46),IF(OR(datos_campo!AD46="",datos_campo!AE46=""),SUM(datos_campo!AD46:AE46),"revisar"))*400</f>
        <v>0</v>
      </c>
      <c r="S42" s="74">
        <f>IF(AND(datos_campo!AF46&gt;=0,datos_campo!AG46&gt;=0),AVERAGE(datos_campo!AF46:AG46),IF(OR(datos_campo!AF46="",datos_campo!AG46=""),SUM(datos_campo!AF46:AG46),"revisar"))*400</f>
        <v>0</v>
      </c>
      <c r="T42" s="74">
        <f>IF(AND(datos_campo!AH46&gt;=0,datos_campo!AI46&gt;=0),AVERAGE(datos_campo!AH46:AI46),IF(OR(datos_campo!AH46="",datos_campo!AI46=""),SUM(datos_campo!AH46:AI46),"revisar"))*400</f>
        <v>0</v>
      </c>
      <c r="U42" s="74">
        <f>IF(AND(datos_campo!AJ46&gt;=0,datos_campo!AK46&gt;=0),AVERAGE(datos_campo!AJ46:AK46),IF(OR(datos_campo!AJ46="",datos_campo!AK46=""),SUM(datos_campo!AJ46:AK46),"revisar"))*400</f>
        <v>0</v>
      </c>
      <c r="V42" s="74">
        <f t="shared" si="3"/>
        <v>2400</v>
      </c>
      <c r="W42" s="74">
        <f>IF(AND(datos_campo!AL46&gt;=0,datos_campo!AM46&gt;=0),AVERAGE(datos_campo!AL46:AM46),IF(OR(datos_campo!AL46="",datos_campo!AM46=""),SUM(datos_campo!AL46:AM46),"revisar"))*400</f>
        <v>0</v>
      </c>
      <c r="X42" s="74">
        <f>IF(AND(datos_campo!AN46&gt;=0,datos_campo!AO46&gt;=0),AVERAGE(datos_campo!AN46:AO46),IF(OR(datos_campo!AN46="",datos_campo!AO46=""),SUM(datos_campo!AN46:AO46),"revisar"))*400</f>
        <v>1200</v>
      </c>
      <c r="Y42" s="160">
        <f t="shared" si="4"/>
        <v>1200</v>
      </c>
    </row>
    <row r="43" spans="1:25" x14ac:dyDescent="0.25">
      <c r="A43" s="158">
        <f>datos_campo!A47</f>
        <v>42717</v>
      </c>
      <c r="B43" s="74" t="str">
        <f>datos_campo!B47</f>
        <v>BANANAL</v>
      </c>
      <c r="C43" s="159" t="str">
        <f>datos_campo!C47</f>
        <v>URABA</v>
      </c>
      <c r="D43" s="75" t="str">
        <f>datos_campo!D47</f>
        <v>Tratamiento</v>
      </c>
      <c r="E43" s="159">
        <f>datos_campo!E47</f>
        <v>1</v>
      </c>
      <c r="F43" s="74" t="str">
        <f>datos_campo!F47</f>
        <v>A13</v>
      </c>
      <c r="G43" s="76">
        <f>datos_campo!G47</f>
        <v>4</v>
      </c>
      <c r="H43" s="74">
        <f>datos_campo!H47</f>
        <v>0</v>
      </c>
      <c r="I43" s="74">
        <f>datos_campo!I47</f>
        <v>1</v>
      </c>
      <c r="J43" s="76">
        <f>(datos_campo!M47/I43)</f>
        <v>10</v>
      </c>
      <c r="K43" s="76">
        <f>(datos_campo!N47/I43)</f>
        <v>22</v>
      </c>
      <c r="L43" s="76">
        <f t="shared" si="0"/>
        <v>32</v>
      </c>
      <c r="M43" s="76">
        <f t="shared" si="1"/>
        <v>31.25</v>
      </c>
      <c r="N43" s="76">
        <f t="shared" si="2"/>
        <v>68.75</v>
      </c>
      <c r="O43" s="77">
        <f>IF(COUNTIF(datos_campo!P47:Y47,"&gt;=0")&gt;=1,((SUM(datos_campo!P47:Y47)*100)/(COUNTIF(datos_campo!P47:Y47,"&gt;=0")*20))," ")</f>
        <v>65</v>
      </c>
      <c r="P43" s="74">
        <f>IF(AND(datos_campo!Z47&gt;=0,datos_campo!AA47&gt;=0),AVERAGE(datos_campo!Z47:AA47),IF(OR(datos_campo!Z47="",datos_campo!AA47=""),SUM(datos_campo!Z47:AA47),"revisar"))*400</f>
        <v>12800</v>
      </c>
      <c r="Q43" s="74">
        <f>IF(AND(datos_campo!AB47&gt;=0,datos_campo!AC47&gt;=0),AVERAGE(datos_campo!AB47:AC47),IF(OR(datos_campo!AB47="",datos_campo!AC47=""),SUM(datos_campo!AB47:AC47),"revisar"))*400</f>
        <v>38000</v>
      </c>
      <c r="R43" s="74">
        <f>IF(AND(datos_campo!AD47&gt;=0,datos_campo!AE47&gt;=0),AVERAGE(datos_campo!AD47:AE47),IF(OR(datos_campo!AD47="",datos_campo!AE47=""),SUM(datos_campo!AD47:AE47),"revisar"))*400</f>
        <v>0</v>
      </c>
      <c r="S43" s="74">
        <f>IF(AND(datos_campo!AF47&gt;=0,datos_campo!AG47&gt;=0),AVERAGE(datos_campo!AF47:AG47),IF(OR(datos_campo!AF47="",datos_campo!AG47=""),SUM(datos_campo!AF47:AG47),"revisar"))*400</f>
        <v>0</v>
      </c>
      <c r="T43" s="74">
        <f>IF(AND(datos_campo!AH47&gt;=0,datos_campo!AI47&gt;=0),AVERAGE(datos_campo!AH47:AI47),IF(OR(datos_campo!AH47="",datos_campo!AI47=""),SUM(datos_campo!AH47:AI47),"revisar"))*400</f>
        <v>0</v>
      </c>
      <c r="U43" s="74">
        <f>IF(AND(datos_campo!AJ47&gt;=0,datos_campo!AK47&gt;=0),AVERAGE(datos_campo!AJ47:AK47),IF(OR(datos_campo!AJ47="",datos_campo!AK47=""),SUM(datos_campo!AJ47:AK47),"revisar"))*400</f>
        <v>0</v>
      </c>
      <c r="V43" s="74">
        <f t="shared" si="3"/>
        <v>50800</v>
      </c>
      <c r="W43" s="74">
        <f>IF(AND(datos_campo!AL47&gt;=0,datos_campo!AM47&gt;=0),AVERAGE(datos_campo!AL47:AM47),IF(OR(datos_campo!AL47="",datos_campo!AM47=""),SUM(datos_campo!AL47:AM47),"revisar"))*400</f>
        <v>0</v>
      </c>
      <c r="X43" s="74">
        <f>IF(AND(datos_campo!AN47&gt;=0,datos_campo!AO47&gt;=0),AVERAGE(datos_campo!AN47:AO47),IF(OR(datos_campo!AN47="",datos_campo!AO47=""),SUM(datos_campo!AN47:AO47),"revisar"))*400</f>
        <v>6000</v>
      </c>
      <c r="Y43" s="160">
        <f t="shared" si="4"/>
        <v>6000</v>
      </c>
    </row>
    <row r="44" spans="1:25" x14ac:dyDescent="0.25">
      <c r="A44" s="158">
        <f>datos_campo!A48</f>
        <v>42717</v>
      </c>
      <c r="B44" s="74" t="str">
        <f>datos_campo!B48</f>
        <v>BANANAL</v>
      </c>
      <c r="C44" s="159" t="str">
        <f>datos_campo!C48</f>
        <v>URABA</v>
      </c>
      <c r="D44" s="75" t="str">
        <f>datos_campo!D48</f>
        <v>Tratamiento</v>
      </c>
      <c r="E44" s="159">
        <f>datos_campo!E48</f>
        <v>1</v>
      </c>
      <c r="F44" s="74" t="str">
        <f>datos_campo!F48</f>
        <v>B14</v>
      </c>
      <c r="G44" s="76">
        <f>datos_campo!G48</f>
        <v>4</v>
      </c>
      <c r="H44" s="74">
        <f>datos_campo!H48</f>
        <v>0</v>
      </c>
      <c r="I44" s="74">
        <f>datos_campo!I48</f>
        <v>1</v>
      </c>
      <c r="J44" s="76">
        <f>(datos_campo!M48/I44)</f>
        <v>32</v>
      </c>
      <c r="K44" s="76">
        <f>(datos_campo!N48/I44)</f>
        <v>16</v>
      </c>
      <c r="L44" s="76">
        <f t="shared" si="0"/>
        <v>48</v>
      </c>
      <c r="M44" s="76">
        <f t="shared" si="1"/>
        <v>66.666666666666671</v>
      </c>
      <c r="N44" s="76">
        <f t="shared" si="2"/>
        <v>33.333333333333336</v>
      </c>
      <c r="O44" s="77">
        <f>IF(COUNTIF(datos_campo!P48:Y48,"&gt;=0")&gt;=1,((SUM(datos_campo!P48:Y48)*100)/(COUNTIF(datos_campo!P48:Y48,"&gt;=0")*20))," ")</f>
        <v>0</v>
      </c>
      <c r="P44" s="74">
        <f>IF(AND(datos_campo!Z48&gt;=0,datos_campo!AA48&gt;=0),AVERAGE(datos_campo!Z48:AA48),IF(OR(datos_campo!Z48="",datos_campo!AA48=""),SUM(datos_campo!Z48:AA48),"revisar"))*400</f>
        <v>400</v>
      </c>
      <c r="Q44" s="74">
        <f>IF(AND(datos_campo!AB48&gt;=0,datos_campo!AC48&gt;=0),AVERAGE(datos_campo!AB48:AC48),IF(OR(datos_campo!AB48="",datos_campo!AC48=""),SUM(datos_campo!AB48:AC48),"revisar"))*400</f>
        <v>6800</v>
      </c>
      <c r="R44" s="74">
        <f>IF(AND(datos_campo!AD48&gt;=0,datos_campo!AE48&gt;=0),AVERAGE(datos_campo!AD48:AE48),IF(OR(datos_campo!AD48="",datos_campo!AE48=""),SUM(datos_campo!AD48:AE48),"revisar"))*400</f>
        <v>0</v>
      </c>
      <c r="S44" s="74">
        <f>IF(AND(datos_campo!AF48&gt;=0,datos_campo!AG48&gt;=0),AVERAGE(datos_campo!AF48:AG48),IF(OR(datos_campo!AF48="",datos_campo!AG48=""),SUM(datos_campo!AF48:AG48),"revisar"))*400</f>
        <v>800</v>
      </c>
      <c r="T44" s="74">
        <f>IF(AND(datos_campo!AH48&gt;=0,datos_campo!AI48&gt;=0),AVERAGE(datos_campo!AH48:AI48),IF(OR(datos_campo!AH48="",datos_campo!AI48=""),SUM(datos_campo!AH48:AI48),"revisar"))*400</f>
        <v>0</v>
      </c>
      <c r="U44" s="74">
        <f>IF(AND(datos_campo!AJ48&gt;=0,datos_campo!AK48&gt;=0),AVERAGE(datos_campo!AJ48:AK48),IF(OR(datos_campo!AJ48="",datos_campo!AK48=""),SUM(datos_campo!AJ48:AK48),"revisar"))*400</f>
        <v>0</v>
      </c>
      <c r="V44" s="74">
        <f t="shared" si="3"/>
        <v>8000</v>
      </c>
      <c r="W44" s="74">
        <f>IF(AND(datos_campo!AL48&gt;=0,datos_campo!AM48&gt;=0),AVERAGE(datos_campo!AL48:AM48),IF(OR(datos_campo!AL48="",datos_campo!AM48=""),SUM(datos_campo!AL48:AM48),"revisar"))*400</f>
        <v>0</v>
      </c>
      <c r="X44" s="74">
        <f>IF(AND(datos_campo!AN48&gt;=0,datos_campo!AO48&gt;=0),AVERAGE(datos_campo!AN48:AO48),IF(OR(datos_campo!AN48="",datos_campo!AO48=""),SUM(datos_campo!AN48:AO48),"revisar"))*400</f>
        <v>0</v>
      </c>
      <c r="Y44" s="160">
        <f t="shared" si="4"/>
        <v>0</v>
      </c>
    </row>
    <row r="45" spans="1:25" x14ac:dyDescent="0.25">
      <c r="A45" s="158">
        <f>datos_campo!A49</f>
        <v>42717</v>
      </c>
      <c r="B45" s="74" t="str">
        <f>datos_campo!B49</f>
        <v>BANANAL</v>
      </c>
      <c r="C45" s="159" t="str">
        <f>datos_campo!C49</f>
        <v>URABA</v>
      </c>
      <c r="D45" s="75" t="str">
        <f>datos_campo!D49</f>
        <v>Tratamiento</v>
      </c>
      <c r="E45" s="159">
        <f>datos_campo!E49</f>
        <v>1</v>
      </c>
      <c r="F45" s="74" t="str">
        <f>datos_campo!F49</f>
        <v>C15</v>
      </c>
      <c r="G45" s="76">
        <f>datos_campo!G49</f>
        <v>4</v>
      </c>
      <c r="H45" s="74">
        <f>datos_campo!H49</f>
        <v>0</v>
      </c>
      <c r="I45" s="74">
        <f>datos_campo!I49</f>
        <v>1</v>
      </c>
      <c r="J45" s="76">
        <f>(datos_campo!M49/I45)</f>
        <v>52</v>
      </c>
      <c r="K45" s="76">
        <f>(datos_campo!N49/I45)</f>
        <v>38</v>
      </c>
      <c r="L45" s="76">
        <f t="shared" si="0"/>
        <v>90</v>
      </c>
      <c r="M45" s="76">
        <f t="shared" si="1"/>
        <v>57.777777777777779</v>
      </c>
      <c r="N45" s="76">
        <f t="shared" si="2"/>
        <v>42.222222222222221</v>
      </c>
      <c r="O45" s="77">
        <f>IF(COUNTIF(datos_campo!P49:Y49,"&gt;=0")&gt;=1,((SUM(datos_campo!P49:Y49)*100)/(COUNTIF(datos_campo!P49:Y49,"&gt;=0")*20))," ")</f>
        <v>0</v>
      </c>
      <c r="P45" s="74">
        <f>IF(AND(datos_campo!Z49&gt;=0,datos_campo!AA49&gt;=0),AVERAGE(datos_campo!Z49:AA49),IF(OR(datos_campo!Z49="",datos_campo!AA49=""),SUM(datos_campo!Z49:AA49),"revisar"))*400</f>
        <v>0</v>
      </c>
      <c r="Q45" s="74">
        <f>IF(AND(datos_campo!AB49&gt;=0,datos_campo!AC49&gt;=0),AVERAGE(datos_campo!AB49:AC49),IF(OR(datos_campo!AB49="",datos_campo!AC49=""),SUM(datos_campo!AB49:AC49),"revisar"))*400</f>
        <v>400</v>
      </c>
      <c r="R45" s="74">
        <f>IF(AND(datos_campo!AD49&gt;=0,datos_campo!AE49&gt;=0),AVERAGE(datos_campo!AD49:AE49),IF(OR(datos_campo!AD49="",datos_campo!AE49=""),SUM(datos_campo!AD49:AE49),"revisar"))*400</f>
        <v>800</v>
      </c>
      <c r="S45" s="74">
        <f>IF(AND(datos_campo!AF49&gt;=0,datos_campo!AG49&gt;=0),AVERAGE(datos_campo!AF49:AG49),IF(OR(datos_campo!AF49="",datos_campo!AG49=""),SUM(datos_campo!AF49:AG49),"revisar"))*400</f>
        <v>0</v>
      </c>
      <c r="T45" s="74">
        <f>IF(AND(datos_campo!AH49&gt;=0,datos_campo!AI49&gt;=0),AVERAGE(datos_campo!AH49:AI49),IF(OR(datos_campo!AH49="",datos_campo!AI49=""),SUM(datos_campo!AH49:AI49),"revisar"))*400</f>
        <v>0</v>
      </c>
      <c r="U45" s="74">
        <f>IF(AND(datos_campo!AJ49&gt;=0,datos_campo!AK49&gt;=0),AVERAGE(datos_campo!AJ49:AK49),IF(OR(datos_campo!AJ49="",datos_campo!AK49=""),SUM(datos_campo!AJ49:AK49),"revisar"))*400</f>
        <v>0</v>
      </c>
      <c r="V45" s="74">
        <f t="shared" si="3"/>
        <v>1200</v>
      </c>
      <c r="W45" s="74">
        <f>IF(AND(datos_campo!AL49&gt;=0,datos_campo!AM49&gt;=0),AVERAGE(datos_campo!AL49:AM49),IF(OR(datos_campo!AL49="",datos_campo!AM49=""),SUM(datos_campo!AL49:AM49),"revisar"))*400</f>
        <v>0</v>
      </c>
      <c r="X45" s="74">
        <f>IF(AND(datos_campo!AN49&gt;=0,datos_campo!AO49&gt;=0),AVERAGE(datos_campo!AN49:AO49),IF(OR(datos_campo!AN49="",datos_campo!AO49=""),SUM(datos_campo!AN49:AO49),"revisar"))*400</f>
        <v>1200</v>
      </c>
      <c r="Y45" s="160">
        <f t="shared" si="4"/>
        <v>1200</v>
      </c>
    </row>
    <row r="46" spans="1:25" x14ac:dyDescent="0.25">
      <c r="A46" s="158">
        <f>datos_campo!A50</f>
        <v>42717</v>
      </c>
      <c r="B46" s="74" t="str">
        <f>datos_campo!B50</f>
        <v>BANANAL</v>
      </c>
      <c r="C46" s="159" t="str">
        <f>datos_campo!C50</f>
        <v>URABA</v>
      </c>
      <c r="D46" s="75" t="str">
        <f>datos_campo!D50</f>
        <v>Tratamiento</v>
      </c>
      <c r="E46" s="159">
        <f>datos_campo!E50</f>
        <v>1</v>
      </c>
      <c r="F46" s="74" t="str">
        <f>datos_campo!F50</f>
        <v>A16</v>
      </c>
      <c r="G46" s="76">
        <f>datos_campo!G50</f>
        <v>4</v>
      </c>
      <c r="H46" s="74">
        <f>datos_campo!H50</f>
        <v>0</v>
      </c>
      <c r="I46" s="74">
        <f>datos_campo!I50</f>
        <v>1</v>
      </c>
      <c r="J46" s="76">
        <f>(datos_campo!M50/I46)</f>
        <v>52</v>
      </c>
      <c r="K46" s="76">
        <f>(datos_campo!N50/I46)</f>
        <v>17</v>
      </c>
      <c r="L46" s="76">
        <f t="shared" si="0"/>
        <v>69</v>
      </c>
      <c r="M46" s="76">
        <f t="shared" si="1"/>
        <v>75.362318840579704</v>
      </c>
      <c r="N46" s="76">
        <f t="shared" si="2"/>
        <v>24.637681159420289</v>
      </c>
      <c r="O46" s="77">
        <f>IF(COUNTIF(datos_campo!P50:Y50,"&gt;=0")&gt;=1,((SUM(datos_campo!P50:Y50)*100)/(COUNTIF(datos_campo!P50:Y50,"&gt;=0")*20))," ")</f>
        <v>0</v>
      </c>
      <c r="P46" s="74">
        <f>IF(AND(datos_campo!Z50&gt;=0,datos_campo!AA50&gt;=0),AVERAGE(datos_campo!Z50:AA50),IF(OR(datos_campo!Z50="",datos_campo!AA50=""),SUM(datos_campo!Z50:AA50),"revisar"))*400</f>
        <v>17200</v>
      </c>
      <c r="Q46" s="74">
        <f>IF(AND(datos_campo!AB50&gt;=0,datos_campo!AC50&gt;=0),AVERAGE(datos_campo!AB50:AC50),IF(OR(datos_campo!AB50="",datos_campo!AC50=""),SUM(datos_campo!AB50:AC50),"revisar"))*400</f>
        <v>2000</v>
      </c>
      <c r="R46" s="74">
        <f>IF(AND(datos_campo!AD50&gt;=0,datos_campo!AE50&gt;=0),AVERAGE(datos_campo!AD50:AE50),IF(OR(datos_campo!AD50="",datos_campo!AE50=""),SUM(datos_campo!AD50:AE50),"revisar"))*400</f>
        <v>0</v>
      </c>
      <c r="S46" s="74">
        <f>IF(AND(datos_campo!AF50&gt;=0,datos_campo!AG50&gt;=0),AVERAGE(datos_campo!AF50:AG50),IF(OR(datos_campo!AF50="",datos_campo!AG50=""),SUM(datos_campo!AF50:AG50),"revisar"))*400</f>
        <v>800</v>
      </c>
      <c r="T46" s="74">
        <f>IF(AND(datos_campo!AH50&gt;=0,datos_campo!AI50&gt;=0),AVERAGE(datos_campo!AH50:AI50),IF(OR(datos_campo!AH50="",datos_campo!AI50=""),SUM(datos_campo!AH50:AI50),"revisar"))*400</f>
        <v>0</v>
      </c>
      <c r="U46" s="74">
        <f>IF(AND(datos_campo!AJ50&gt;=0,datos_campo!AK50&gt;=0),AVERAGE(datos_campo!AJ50:AK50),IF(OR(datos_campo!AJ50="",datos_campo!AK50=""),SUM(datos_campo!AJ50:AK50),"revisar"))*400</f>
        <v>0</v>
      </c>
      <c r="V46" s="74">
        <f t="shared" si="3"/>
        <v>20000</v>
      </c>
      <c r="W46" s="74">
        <f>IF(AND(datos_campo!AL50&gt;=0,datos_campo!AM50&gt;=0),AVERAGE(datos_campo!AL50:AM50),IF(OR(datos_campo!AL50="",datos_campo!AM50=""),SUM(datos_campo!AL50:AM50),"revisar"))*400</f>
        <v>0</v>
      </c>
      <c r="X46" s="74">
        <f>IF(AND(datos_campo!AN50&gt;=0,datos_campo!AO50&gt;=0),AVERAGE(datos_campo!AN50:AO50),IF(OR(datos_campo!AN50="",datos_campo!AO50=""),SUM(datos_campo!AN50:AO50),"revisar"))*400</f>
        <v>0</v>
      </c>
      <c r="Y46" s="160">
        <f t="shared" si="4"/>
        <v>0</v>
      </c>
    </row>
    <row r="47" spans="1:25" x14ac:dyDescent="0.25">
      <c r="A47" s="158">
        <f>datos_campo!A51</f>
        <v>42717</v>
      </c>
      <c r="B47" s="74" t="str">
        <f>datos_campo!B51</f>
        <v>BANANAL</v>
      </c>
      <c r="C47" s="159" t="str">
        <f>datos_campo!C51</f>
        <v>URABA</v>
      </c>
      <c r="D47" s="75" t="str">
        <f>datos_campo!D51</f>
        <v>Tratamiento</v>
      </c>
      <c r="E47" s="159">
        <f>datos_campo!E51</f>
        <v>1</v>
      </c>
      <c r="F47" s="74" t="str">
        <f>datos_campo!F51</f>
        <v>B17</v>
      </c>
      <c r="G47" s="76">
        <f>datos_campo!G51</f>
        <v>4</v>
      </c>
      <c r="H47" s="74">
        <f>datos_campo!H51</f>
        <v>0</v>
      </c>
      <c r="I47" s="74">
        <f>datos_campo!I51</f>
        <v>1</v>
      </c>
      <c r="J47" s="76">
        <f>(datos_campo!M51/I47)</f>
        <v>13</v>
      </c>
      <c r="K47" s="76">
        <f>(datos_campo!N51/I47)</f>
        <v>19</v>
      </c>
      <c r="L47" s="76">
        <f t="shared" si="0"/>
        <v>32</v>
      </c>
      <c r="M47" s="76">
        <f t="shared" si="1"/>
        <v>40.625</v>
      </c>
      <c r="N47" s="76">
        <f t="shared" si="2"/>
        <v>59.375</v>
      </c>
      <c r="O47" s="77">
        <f>IF(COUNTIF(datos_campo!P51:Y51,"&gt;=0")&gt;=1,((SUM(datos_campo!P51:Y51)*100)/(COUNTIF(datos_campo!P51:Y51,"&gt;=0")*20))," ")</f>
        <v>17.5</v>
      </c>
      <c r="P47" s="74">
        <f>IF(AND(datos_campo!Z51&gt;=0,datos_campo!AA51&gt;=0),AVERAGE(datos_campo!Z51:AA51),IF(OR(datos_campo!Z51="",datos_campo!AA51=""),SUM(datos_campo!Z51:AA51),"revisar"))*400</f>
        <v>5200</v>
      </c>
      <c r="Q47" s="74">
        <f>IF(AND(datos_campo!AB51&gt;=0,datos_campo!AC51&gt;=0),AVERAGE(datos_campo!AB51:AC51),IF(OR(datos_campo!AB51="",datos_campo!AC51=""),SUM(datos_campo!AB51:AC51),"revisar"))*400</f>
        <v>2800</v>
      </c>
      <c r="R47" s="74">
        <f>IF(AND(datos_campo!AD51&gt;=0,datos_campo!AE51&gt;=0),AVERAGE(datos_campo!AD51:AE51),IF(OR(datos_campo!AD51="",datos_campo!AE51=""),SUM(datos_campo!AD51:AE51),"revisar"))*400</f>
        <v>400</v>
      </c>
      <c r="S47" s="74">
        <f>IF(AND(datos_campo!AF51&gt;=0,datos_campo!AG51&gt;=0),AVERAGE(datos_campo!AF51:AG51),IF(OR(datos_campo!AF51="",datos_campo!AG51=""),SUM(datos_campo!AF51:AG51),"revisar"))*400</f>
        <v>0</v>
      </c>
      <c r="T47" s="74">
        <f>IF(AND(datos_campo!AH51&gt;=0,datos_campo!AI51&gt;=0),AVERAGE(datos_campo!AH51:AI51),IF(OR(datos_campo!AH51="",datos_campo!AI51=""),SUM(datos_campo!AH51:AI51),"revisar"))*400</f>
        <v>0</v>
      </c>
      <c r="U47" s="74">
        <f>IF(AND(datos_campo!AJ51&gt;=0,datos_campo!AK51&gt;=0),AVERAGE(datos_campo!AJ51:AK51),IF(OR(datos_campo!AJ51="",datos_campo!AK51=""),SUM(datos_campo!AJ51:AK51),"revisar"))*400</f>
        <v>0</v>
      </c>
      <c r="V47" s="74">
        <f t="shared" si="3"/>
        <v>8400</v>
      </c>
      <c r="W47" s="74">
        <f>IF(AND(datos_campo!AL51&gt;=0,datos_campo!AM51&gt;=0),AVERAGE(datos_campo!AL51:AM51),IF(OR(datos_campo!AL51="",datos_campo!AM51=""),SUM(datos_campo!AL51:AM51),"revisar"))*400</f>
        <v>0</v>
      </c>
      <c r="X47" s="74">
        <f>IF(AND(datos_campo!AN51&gt;=0,datos_campo!AO51&gt;=0),AVERAGE(datos_campo!AN51:AO51),IF(OR(datos_campo!AN51="",datos_campo!AO51=""),SUM(datos_campo!AN51:AO51),"revisar"))*400</f>
        <v>400</v>
      </c>
      <c r="Y47" s="160">
        <f t="shared" si="4"/>
        <v>400</v>
      </c>
    </row>
    <row r="48" spans="1:25" x14ac:dyDescent="0.25">
      <c r="A48" s="158">
        <f>datos_campo!A52</f>
        <v>42717</v>
      </c>
      <c r="B48" s="74" t="str">
        <f>datos_campo!B52</f>
        <v>BANANAL</v>
      </c>
      <c r="C48" s="159" t="str">
        <f>datos_campo!C52</f>
        <v>URABA</v>
      </c>
      <c r="D48" s="75" t="str">
        <f>datos_campo!D52</f>
        <v>Tratamiento</v>
      </c>
      <c r="E48" s="159">
        <f>datos_campo!E52</f>
        <v>1</v>
      </c>
      <c r="F48" s="74" t="str">
        <f>datos_campo!F52</f>
        <v>C18</v>
      </c>
      <c r="G48" s="76">
        <f>datos_campo!G52</f>
        <v>4</v>
      </c>
      <c r="H48" s="74">
        <f>datos_campo!H52</f>
        <v>0</v>
      </c>
      <c r="I48" s="74">
        <f>datos_campo!I52</f>
        <v>1</v>
      </c>
      <c r="J48" s="76">
        <f>(datos_campo!M52/I48)</f>
        <v>31</v>
      </c>
      <c r="K48" s="76">
        <f>(datos_campo!N52/I48)</f>
        <v>86</v>
      </c>
      <c r="L48" s="76">
        <f t="shared" si="0"/>
        <v>117</v>
      </c>
      <c r="M48" s="76">
        <f t="shared" si="1"/>
        <v>26.495726495726494</v>
      </c>
      <c r="N48" s="76">
        <f t="shared" si="2"/>
        <v>73.504273504273499</v>
      </c>
      <c r="O48" s="77">
        <f>IF(COUNTIF(datos_campo!P52:Y52,"&gt;=0")&gt;=1,((SUM(datos_campo!P52:Y52)*100)/(COUNTIF(datos_campo!P52:Y52,"&gt;=0")*20))," ")</f>
        <v>0</v>
      </c>
      <c r="P48" s="74">
        <f>IF(AND(datos_campo!Z52&gt;=0,datos_campo!AA52&gt;=0),AVERAGE(datos_campo!Z52:AA52),IF(OR(datos_campo!Z52="",datos_campo!AA52=""),SUM(datos_campo!Z52:AA52),"revisar"))*400</f>
        <v>6000</v>
      </c>
      <c r="Q48" s="74">
        <f>IF(AND(datos_campo!AB52&gt;=0,datos_campo!AC52&gt;=0),AVERAGE(datos_campo!AB52:AC52),IF(OR(datos_campo!AB52="",datos_campo!AC52=""),SUM(datos_campo!AB52:AC52),"revisar"))*400</f>
        <v>10400</v>
      </c>
      <c r="R48" s="74">
        <f>IF(AND(datos_campo!AD52&gt;=0,datos_campo!AE52&gt;=0),AVERAGE(datos_campo!AD52:AE52),IF(OR(datos_campo!AD52="",datos_campo!AE52=""),SUM(datos_campo!AD52:AE52),"revisar"))*400</f>
        <v>0</v>
      </c>
      <c r="S48" s="74">
        <f>IF(AND(datos_campo!AF52&gt;=0,datos_campo!AG52&gt;=0),AVERAGE(datos_campo!AF52:AG52),IF(OR(datos_campo!AF52="",datos_campo!AG52=""),SUM(datos_campo!AF52:AG52),"revisar"))*400</f>
        <v>0</v>
      </c>
      <c r="T48" s="74">
        <f>IF(AND(datos_campo!AH52&gt;=0,datos_campo!AI52&gt;=0),AVERAGE(datos_campo!AH52:AI52),IF(OR(datos_campo!AH52="",datos_campo!AI52=""),SUM(datos_campo!AH52:AI52),"revisar"))*400</f>
        <v>0</v>
      </c>
      <c r="U48" s="74">
        <f>IF(AND(datos_campo!AJ52&gt;=0,datos_campo!AK52&gt;=0),AVERAGE(datos_campo!AJ52:AK52),IF(OR(datos_campo!AJ52="",datos_campo!AK52=""),SUM(datos_campo!AJ52:AK52),"revisar"))*400</f>
        <v>0</v>
      </c>
      <c r="V48" s="74">
        <f t="shared" si="3"/>
        <v>16400</v>
      </c>
      <c r="W48" s="74">
        <f>IF(AND(datos_campo!AL52&gt;=0,datos_campo!AM52&gt;=0),AVERAGE(datos_campo!AL52:AM52),IF(OR(datos_campo!AL52="",datos_campo!AM52=""),SUM(datos_campo!AL52:AM52),"revisar"))*400</f>
        <v>0</v>
      </c>
      <c r="X48" s="74">
        <f>IF(AND(datos_campo!AN52&gt;=0,datos_campo!AO52&gt;=0),AVERAGE(datos_campo!AN52:AO52),IF(OR(datos_campo!AN52="",datos_campo!AO52=""),SUM(datos_campo!AN52:AO52),"revisar"))*400</f>
        <v>0</v>
      </c>
      <c r="Y48" s="160">
        <f t="shared" si="4"/>
        <v>0</v>
      </c>
    </row>
    <row r="49" spans="1:25" x14ac:dyDescent="0.25">
      <c r="A49" s="158">
        <f>datos_campo!A53</f>
        <v>42717</v>
      </c>
      <c r="B49" s="74" t="str">
        <f>datos_campo!B53</f>
        <v>BANANAL</v>
      </c>
      <c r="C49" s="159" t="str">
        <f>datos_campo!C53</f>
        <v>URABA</v>
      </c>
      <c r="D49" s="75" t="str">
        <f>datos_campo!D53</f>
        <v>Tratamiento</v>
      </c>
      <c r="E49" s="159">
        <f>datos_campo!E53</f>
        <v>1</v>
      </c>
      <c r="F49" s="74" t="str">
        <f>datos_campo!F53</f>
        <v>A19</v>
      </c>
      <c r="G49" s="76">
        <f>datos_campo!G53</f>
        <v>4</v>
      </c>
      <c r="H49" s="74">
        <f>datos_campo!H53</f>
        <v>0</v>
      </c>
      <c r="I49" s="74">
        <f>datos_campo!I53</f>
        <v>1</v>
      </c>
      <c r="J49" s="76">
        <f>(datos_campo!M53/I49)</f>
        <v>31</v>
      </c>
      <c r="K49" s="76">
        <f>(datos_campo!N53/I49)</f>
        <v>27</v>
      </c>
      <c r="L49" s="76">
        <f t="shared" si="0"/>
        <v>58</v>
      </c>
      <c r="M49" s="76">
        <f t="shared" si="1"/>
        <v>53.448275862068968</v>
      </c>
      <c r="N49" s="76">
        <f t="shared" si="2"/>
        <v>46.551724137931032</v>
      </c>
      <c r="O49" s="77">
        <f>IF(COUNTIF(datos_campo!P53:Y53,"&gt;=0")&gt;=1,((SUM(datos_campo!P53:Y53)*100)/(COUNTIF(datos_campo!P53:Y53,"&gt;=0")*20))," ")</f>
        <v>5</v>
      </c>
      <c r="P49" s="74">
        <f>IF(AND(datos_campo!Z53&gt;=0,datos_campo!AA53&gt;=0),AVERAGE(datos_campo!Z53:AA53),IF(OR(datos_campo!Z53="",datos_campo!AA53=""),SUM(datos_campo!Z53:AA53),"revisar"))*400</f>
        <v>24000</v>
      </c>
      <c r="Q49" s="74">
        <f>IF(AND(datos_campo!AB53&gt;=0,datos_campo!AC53&gt;=0),AVERAGE(datos_campo!AB53:AC53),IF(OR(datos_campo!AB53="",datos_campo!AC53=""),SUM(datos_campo!AB53:AC53),"revisar"))*400</f>
        <v>4800</v>
      </c>
      <c r="R49" s="74">
        <f>IF(AND(datos_campo!AD53&gt;=0,datos_campo!AE53&gt;=0),AVERAGE(datos_campo!AD53:AE53),IF(OR(datos_campo!AD53="",datos_campo!AE53=""),SUM(datos_campo!AD53:AE53),"revisar"))*400</f>
        <v>0</v>
      </c>
      <c r="S49" s="74">
        <f>IF(AND(datos_campo!AF53&gt;=0,datos_campo!AG53&gt;=0),AVERAGE(datos_campo!AF53:AG53),IF(OR(datos_campo!AF53="",datos_campo!AG53=""),SUM(datos_campo!AF53:AG53),"revisar"))*400</f>
        <v>0</v>
      </c>
      <c r="T49" s="74">
        <f>IF(AND(datos_campo!AH53&gt;=0,datos_campo!AI53&gt;=0),AVERAGE(datos_campo!AH53:AI53),IF(OR(datos_campo!AH53="",datos_campo!AI53=""),SUM(datos_campo!AH53:AI53),"revisar"))*400</f>
        <v>0</v>
      </c>
      <c r="U49" s="74">
        <f>IF(AND(datos_campo!AJ53&gt;=0,datos_campo!AK53&gt;=0),AVERAGE(datos_campo!AJ53:AK53),IF(OR(datos_campo!AJ53="",datos_campo!AK53=""),SUM(datos_campo!AJ53:AK53),"revisar"))*400</f>
        <v>0</v>
      </c>
      <c r="V49" s="74">
        <f t="shared" si="3"/>
        <v>28800</v>
      </c>
      <c r="W49" s="74">
        <f>IF(AND(datos_campo!AL53&gt;=0,datos_campo!AM53&gt;=0),AVERAGE(datos_campo!AL53:AM53),IF(OR(datos_campo!AL53="",datos_campo!AM53=""),SUM(datos_campo!AL53:AM53),"revisar"))*400</f>
        <v>0</v>
      </c>
      <c r="X49" s="74">
        <f>IF(AND(datos_campo!AN53&gt;=0,datos_campo!AO53&gt;=0),AVERAGE(datos_campo!AN53:AO53),IF(OR(datos_campo!AN53="",datos_campo!AO53=""),SUM(datos_campo!AN53:AO53),"revisar"))*400</f>
        <v>1600</v>
      </c>
      <c r="Y49" s="160">
        <f t="shared" si="4"/>
        <v>1600</v>
      </c>
    </row>
    <row r="50" spans="1:25" ht="15.75" thickBot="1" x14ac:dyDescent="0.3">
      <c r="A50" s="161">
        <f>datos_campo!A54</f>
        <v>42717</v>
      </c>
      <c r="B50" s="82" t="str">
        <f>datos_campo!B54</f>
        <v>BANANAL</v>
      </c>
      <c r="C50" s="162" t="str">
        <f>datos_campo!C54</f>
        <v>URABA</v>
      </c>
      <c r="D50" s="83" t="str">
        <f>datos_campo!D54</f>
        <v>Tratamiento</v>
      </c>
      <c r="E50" s="162">
        <f>datos_campo!E54</f>
        <v>1</v>
      </c>
      <c r="F50" s="82" t="str">
        <f>datos_campo!F54</f>
        <v>B20</v>
      </c>
      <c r="G50" s="84">
        <f>datos_campo!G54</f>
        <v>4</v>
      </c>
      <c r="H50" s="82">
        <f>datos_campo!H54</f>
        <v>0</v>
      </c>
      <c r="I50" s="82">
        <f>datos_campo!I54</f>
        <v>1</v>
      </c>
      <c r="J50" s="84">
        <f>(datos_campo!M54/I50)</f>
        <v>5</v>
      </c>
      <c r="K50" s="84">
        <f>(datos_campo!N54/I50)</f>
        <v>13</v>
      </c>
      <c r="L50" s="84">
        <f t="shared" si="0"/>
        <v>18</v>
      </c>
      <c r="M50" s="84">
        <f t="shared" si="1"/>
        <v>27.777777777777779</v>
      </c>
      <c r="N50" s="84">
        <f t="shared" si="2"/>
        <v>72.222222222222229</v>
      </c>
      <c r="O50" s="85" t="str">
        <f>IF(COUNTIF(datos_campo!P54:Y54,"&gt;=0")&gt;=1,((SUM(datos_campo!P54:Y54)*100)/(COUNTIF(datos_campo!P54:Y54,"&gt;=0")*20))," ")</f>
        <v xml:space="preserve"> </v>
      </c>
      <c r="P50" s="82">
        <f>IF(AND(datos_campo!Z54&gt;=0,datos_campo!AA54&gt;=0),AVERAGE(datos_campo!Z54:AA54),IF(OR(datos_campo!Z54="",datos_campo!AA54=""),SUM(datos_campo!Z54:AA54),"revisar"))*400</f>
        <v>0</v>
      </c>
      <c r="Q50" s="82">
        <f>IF(AND(datos_campo!AB54&gt;=0,datos_campo!AC54&gt;=0),AVERAGE(datos_campo!AB54:AC54),IF(OR(datos_campo!AB54="",datos_campo!AC54=""),SUM(datos_campo!AB54:AC54),"revisar"))*400</f>
        <v>800</v>
      </c>
      <c r="R50" s="82">
        <f>IF(AND(datos_campo!AD54&gt;=0,datos_campo!AE54&gt;=0),AVERAGE(datos_campo!AD54:AE54),IF(OR(datos_campo!AD54="",datos_campo!AE54=""),SUM(datos_campo!AD54:AE54),"revisar"))*400</f>
        <v>0</v>
      </c>
      <c r="S50" s="82">
        <f>IF(AND(datos_campo!AF54&gt;=0,datos_campo!AG54&gt;=0),AVERAGE(datos_campo!AF54:AG54),IF(OR(datos_campo!AF54="",datos_campo!AG54=""),SUM(datos_campo!AF54:AG54),"revisar"))*400</f>
        <v>0</v>
      </c>
      <c r="T50" s="82">
        <f>IF(AND(datos_campo!AH54&gt;=0,datos_campo!AI54&gt;=0),AVERAGE(datos_campo!AH54:AI54),IF(OR(datos_campo!AH54="",datos_campo!AI54=""),SUM(datos_campo!AH54:AI54),"revisar"))*400</f>
        <v>0</v>
      </c>
      <c r="U50" s="82">
        <f>IF(AND(datos_campo!AJ54&gt;=0,datos_campo!AK54&gt;=0),AVERAGE(datos_campo!AJ54:AK54),IF(OR(datos_campo!AJ54="",datos_campo!AK54=""),SUM(datos_campo!AJ54:AK54),"revisar"))*400</f>
        <v>0</v>
      </c>
      <c r="V50" s="82">
        <f t="shared" si="3"/>
        <v>800</v>
      </c>
      <c r="W50" s="82">
        <f>IF(AND(datos_campo!AL54&gt;=0,datos_campo!AM54&gt;=0),AVERAGE(datos_campo!AL54:AM54),IF(OR(datos_campo!AL54="",datos_campo!AM54=""),SUM(datos_campo!AL54:AM54),"revisar"))*400</f>
        <v>0</v>
      </c>
      <c r="X50" s="82">
        <f>IF(AND(datos_campo!AN54&gt;=0,datos_campo!AO54&gt;=0),AVERAGE(datos_campo!AN54:AO54),IF(OR(datos_campo!AN54="",datos_campo!AO54=""),SUM(datos_campo!AN54:AO54),"revisar"))*400</f>
        <v>0</v>
      </c>
      <c r="Y50" s="163">
        <f t="shared" si="4"/>
        <v>0</v>
      </c>
    </row>
    <row r="51" spans="1:25" x14ac:dyDescent="0.25">
      <c r="A51" s="24">
        <f>datos_campo!A55</f>
        <v>42765</v>
      </c>
      <c r="B51" s="25" t="str">
        <f>datos_campo!B55</f>
        <v>RANCHO ALEGRE</v>
      </c>
      <c r="C51" s="152" t="str">
        <f>datos_campo!C55</f>
        <v>URABA</v>
      </c>
      <c r="D51" s="26" t="str">
        <f>datos_campo!D55</f>
        <v>Testigo</v>
      </c>
      <c r="E51" s="152">
        <f>datos_campo!E55</f>
        <v>1</v>
      </c>
      <c r="F51" s="25" t="str">
        <f>datos_campo!F55</f>
        <v>A1</v>
      </c>
      <c r="G51" s="27">
        <f>datos_campo!G55</f>
        <v>23</v>
      </c>
      <c r="H51" s="25">
        <f>datos_campo!H55</f>
        <v>0</v>
      </c>
      <c r="I51" s="25">
        <f>datos_campo!I55</f>
        <v>1</v>
      </c>
      <c r="J51" s="27">
        <f>(datos_campo!M55/I51)</f>
        <v>14</v>
      </c>
      <c r="K51" s="27">
        <f>(datos_campo!N55/I51)</f>
        <v>14</v>
      </c>
      <c r="L51" s="27">
        <f t="shared" si="0"/>
        <v>28</v>
      </c>
      <c r="M51" s="27">
        <f t="shared" si="1"/>
        <v>50</v>
      </c>
      <c r="N51" s="27">
        <f t="shared" si="2"/>
        <v>50</v>
      </c>
      <c r="O51" s="28" t="str">
        <f>IF(COUNTIF(datos_campo!P55:Y55,"&gt;=0")&gt;=1,((SUM(datos_campo!P55:Y55)*100)/(COUNTIF(datos_campo!P55:Y55,"&gt;=0")*20))," ")</f>
        <v xml:space="preserve"> </v>
      </c>
      <c r="P51" s="25">
        <f>IF(AND(datos_campo!Z55&gt;=0,datos_campo!AA55&gt;=0),AVERAGE(datos_campo!Z55:AA55),IF(OR(datos_campo!Z55="",datos_campo!AA55=""),SUM(datos_campo!Z55:AA55),"revisar"))*400</f>
        <v>1200</v>
      </c>
      <c r="Q51" s="25">
        <f>IF(AND(datos_campo!AB55&gt;=0,datos_campo!AC55&gt;=0),AVERAGE(datos_campo!AB55:AC55),IF(OR(datos_campo!AB55="",datos_campo!AC55=""),SUM(datos_campo!AB55:AC55),"revisar"))*400</f>
        <v>21200</v>
      </c>
      <c r="R51" s="25">
        <f>IF(AND(datos_campo!AD55&gt;=0,datos_campo!AE55&gt;=0),AVERAGE(datos_campo!AD55:AE55),IF(OR(datos_campo!AD55="",datos_campo!AE55=""),SUM(datos_campo!AD55:AE55),"revisar"))*400</f>
        <v>800</v>
      </c>
      <c r="S51" s="25">
        <f>IF(AND(datos_campo!AF55&gt;=0,datos_campo!AG55&gt;=0),AVERAGE(datos_campo!AF55:AG55),IF(OR(datos_campo!AF55="",datos_campo!AG55=""),SUM(datos_campo!AF55:AG55),"revisar"))*400</f>
        <v>400</v>
      </c>
      <c r="T51" s="25">
        <f>IF(AND(datos_campo!AH55&gt;=0,datos_campo!AI55&gt;=0),AVERAGE(datos_campo!AH55:AI55),IF(OR(datos_campo!AH55="",datos_campo!AI55=""),SUM(datos_campo!AH55:AI55),"revisar"))*400</f>
        <v>0</v>
      </c>
      <c r="U51" s="25">
        <f>IF(AND(datos_campo!AJ55&gt;=0,datos_campo!AK55&gt;=0),AVERAGE(datos_campo!AJ55:AK55),IF(OR(datos_campo!AJ55="",datos_campo!AK55=""),SUM(datos_campo!AJ55:AK55),"revisar"))*400</f>
        <v>0</v>
      </c>
      <c r="V51" s="25">
        <f t="shared" si="3"/>
        <v>23600</v>
      </c>
      <c r="W51" s="25">
        <f>IF(AND(datos_campo!AL55&gt;=0,datos_campo!AM55&gt;=0),AVERAGE(datos_campo!AL55:AM55),IF(OR(datos_campo!AL55="",datos_campo!AM55=""),SUM(datos_campo!AL55:AM55),"revisar"))*400</f>
        <v>0</v>
      </c>
      <c r="X51" s="25">
        <f>IF(AND(datos_campo!AN55&gt;=0,datos_campo!AO55&gt;=0),AVERAGE(datos_campo!AN55:AO55),IF(OR(datos_campo!AN55="",datos_campo!AO55=""),SUM(datos_campo!AN55:AO55),"revisar"))*400</f>
        <v>1200</v>
      </c>
      <c r="Y51" s="164">
        <f t="shared" si="4"/>
        <v>1200</v>
      </c>
    </row>
    <row r="52" spans="1:25" x14ac:dyDescent="0.25">
      <c r="A52" s="33">
        <f>datos_campo!A56</f>
        <v>42765</v>
      </c>
      <c r="B52" s="29" t="str">
        <f>datos_campo!B56</f>
        <v>RANCHO ALEGRE</v>
      </c>
      <c r="C52" s="153" t="str">
        <f>datos_campo!C56</f>
        <v>URABA</v>
      </c>
      <c r="D52" s="30" t="str">
        <f>datos_campo!D56</f>
        <v>Testigo</v>
      </c>
      <c r="E52" s="153">
        <f>datos_campo!E56</f>
        <v>1</v>
      </c>
      <c r="F52" s="29" t="str">
        <f>datos_campo!F56</f>
        <v>A2</v>
      </c>
      <c r="G52" s="31">
        <f>datos_campo!G56</f>
        <v>23</v>
      </c>
      <c r="H52" s="29">
        <f>datos_campo!H56</f>
        <v>0</v>
      </c>
      <c r="I52" s="29">
        <f>datos_campo!I56</f>
        <v>1</v>
      </c>
      <c r="J52" s="31">
        <f>(datos_campo!M56/I52)</f>
        <v>26</v>
      </c>
      <c r="K52" s="31">
        <f>(datos_campo!N56/I52)</f>
        <v>32</v>
      </c>
      <c r="L52" s="31">
        <f t="shared" si="0"/>
        <v>58</v>
      </c>
      <c r="M52" s="31">
        <f t="shared" si="1"/>
        <v>44.827586206896555</v>
      </c>
      <c r="N52" s="31">
        <f t="shared" si="2"/>
        <v>55.172413793103445</v>
      </c>
      <c r="O52" s="32">
        <f>IF(COUNTIF(datos_campo!P56:Y56,"&gt;=0")&gt;=1,((SUM(datos_campo!P56:Y56)*100)/(COUNTIF(datos_campo!P56:Y56,"&gt;=0")*20))," ")</f>
        <v>0</v>
      </c>
      <c r="P52" s="29">
        <f>IF(AND(datos_campo!Z56&gt;=0,datos_campo!AA56&gt;=0),AVERAGE(datos_campo!Z56:AA56),IF(OR(datos_campo!Z56="",datos_campo!AA56=""),SUM(datos_campo!Z56:AA56),"revisar"))*400</f>
        <v>2000</v>
      </c>
      <c r="Q52" s="29">
        <f>IF(AND(datos_campo!AB56&gt;=0,datos_campo!AC56&gt;=0),AVERAGE(datos_campo!AB56:AC56),IF(OR(datos_campo!AB56="",datos_campo!AC56=""),SUM(datos_campo!AB56:AC56),"revisar"))*400</f>
        <v>10400</v>
      </c>
      <c r="R52" s="29">
        <f>IF(AND(datos_campo!AD56&gt;=0,datos_campo!AE56&gt;=0),AVERAGE(datos_campo!AD56:AE56),IF(OR(datos_campo!AD56="",datos_campo!AE56=""),SUM(datos_campo!AD56:AE56),"revisar"))*400</f>
        <v>2800</v>
      </c>
      <c r="S52" s="29">
        <f>IF(AND(datos_campo!AF56&gt;=0,datos_campo!AG56&gt;=0),AVERAGE(datos_campo!AF56:AG56),IF(OR(datos_campo!AF56="",datos_campo!AG56=""),SUM(datos_campo!AF56:AG56),"revisar"))*400</f>
        <v>400</v>
      </c>
      <c r="T52" s="29">
        <f>IF(AND(datos_campo!AH56&gt;=0,datos_campo!AI56&gt;=0),AVERAGE(datos_campo!AH56:AI56),IF(OR(datos_campo!AH56="",datos_campo!AI56=""),SUM(datos_campo!AH56:AI56),"revisar"))*400</f>
        <v>0</v>
      </c>
      <c r="U52" s="29">
        <f>IF(AND(datos_campo!AJ56&gt;=0,datos_campo!AK56&gt;=0),AVERAGE(datos_campo!AJ56:AK56),IF(OR(datos_campo!AJ56="",datos_campo!AK56=""),SUM(datos_campo!AJ56:AK56),"revisar"))*400</f>
        <v>0</v>
      </c>
      <c r="V52" s="29">
        <f t="shared" si="3"/>
        <v>15600</v>
      </c>
      <c r="W52" s="29">
        <f>IF(AND(datos_campo!AL56&gt;=0,datos_campo!AM56&gt;=0),AVERAGE(datos_campo!AL56:AM56),IF(OR(datos_campo!AL56="",datos_campo!AM56=""),SUM(datos_campo!AL56:AM56),"revisar"))*400</f>
        <v>0</v>
      </c>
      <c r="X52" s="29">
        <f>IF(AND(datos_campo!AN56&gt;=0,datos_campo!AO56&gt;=0),AVERAGE(datos_campo!AN56:AO56),IF(OR(datos_campo!AN56="",datos_campo!AO56=""),SUM(datos_campo!AN56:AO56),"revisar"))*400</f>
        <v>0</v>
      </c>
      <c r="Y52" s="242">
        <f t="shared" si="4"/>
        <v>0</v>
      </c>
    </row>
    <row r="53" spans="1:25" x14ac:dyDescent="0.25">
      <c r="A53" s="33">
        <f>datos_campo!A57</f>
        <v>42765</v>
      </c>
      <c r="B53" s="29" t="str">
        <f>datos_campo!B57</f>
        <v>RANCHO ALEGRE</v>
      </c>
      <c r="C53" s="153" t="str">
        <f>datos_campo!C57</f>
        <v>URABA</v>
      </c>
      <c r="D53" s="30" t="str">
        <f>datos_campo!D57</f>
        <v>Testigo</v>
      </c>
      <c r="E53" s="153">
        <f>datos_campo!E57</f>
        <v>1</v>
      </c>
      <c r="F53" s="29" t="str">
        <f>datos_campo!F57</f>
        <v>A3</v>
      </c>
      <c r="G53" s="31">
        <f>datos_campo!G57</f>
        <v>23</v>
      </c>
      <c r="H53" s="29">
        <f>datos_campo!H57</f>
        <v>0</v>
      </c>
      <c r="I53" s="29">
        <f>datos_campo!I57</f>
        <v>1</v>
      </c>
      <c r="J53" s="31">
        <f>(datos_campo!M57/I53)</f>
        <v>26</v>
      </c>
      <c r="K53" s="31">
        <f>(datos_campo!N57/I53)</f>
        <v>22</v>
      </c>
      <c r="L53" s="31">
        <f t="shared" si="0"/>
        <v>48</v>
      </c>
      <c r="M53" s="31">
        <f t="shared" si="1"/>
        <v>54.166666666666664</v>
      </c>
      <c r="N53" s="31">
        <f t="shared" si="2"/>
        <v>45.833333333333336</v>
      </c>
      <c r="O53" s="32">
        <f>IF(COUNTIF(datos_campo!P57:Y57,"&gt;=0")&gt;=1,((SUM(datos_campo!P57:Y57)*100)/(COUNTIF(datos_campo!P57:Y57,"&gt;=0")*20))," ")</f>
        <v>0</v>
      </c>
      <c r="P53" s="29" t="e">
        <f>IF(AND(datos_campo!Z57&gt;=0,datos_campo!AA57&gt;=0),AVERAGE(datos_campo!Z57:AA57),IF(OR(datos_campo!Z57="",datos_campo!AA57=""),SUM(datos_campo!Z57:AA57),"revisar"))*400</f>
        <v>#DIV/0!</v>
      </c>
      <c r="Q53" s="29">
        <f>IF(AND(datos_campo!AB57&gt;=0,datos_campo!AC57&gt;=0),AVERAGE(datos_campo!AB57:AC57),IF(OR(datos_campo!AB57="",datos_campo!AC57=""),SUM(datos_campo!AB57:AC57),"revisar"))*400</f>
        <v>800</v>
      </c>
      <c r="R53" s="29">
        <f>IF(AND(datos_campo!AD57&gt;=0,datos_campo!AE57&gt;=0),AVERAGE(datos_campo!AD57:AE57),IF(OR(datos_campo!AD57="",datos_campo!AE57=""),SUM(datos_campo!AD57:AE57),"revisar"))*400</f>
        <v>10000</v>
      </c>
      <c r="S53" s="29">
        <f>IF(AND(datos_campo!AF57&gt;=0,datos_campo!AG57&gt;=0),AVERAGE(datos_campo!AF57:AG57),IF(OR(datos_campo!AF57="",datos_campo!AG57=""),SUM(datos_campo!AF57:AG57),"revisar"))*400</f>
        <v>14000</v>
      </c>
      <c r="T53" s="29">
        <f>IF(AND(datos_campo!AH57&gt;=0,datos_campo!AI57&gt;=0),AVERAGE(datos_campo!AH57:AI57),IF(OR(datos_campo!AH57="",datos_campo!AI57=""),SUM(datos_campo!AH57:AI57),"revisar"))*400</f>
        <v>0</v>
      </c>
      <c r="U53" s="29">
        <f>IF(AND(datos_campo!AJ57&gt;=0,datos_campo!AK57&gt;=0),AVERAGE(datos_campo!AJ57:AK57),IF(OR(datos_campo!AJ57="",datos_campo!AK57=""),SUM(datos_campo!AJ57:AK57),"revisar"))*400</f>
        <v>0</v>
      </c>
      <c r="V53" s="29" t="e">
        <f t="shared" si="3"/>
        <v>#DIV/0!</v>
      </c>
      <c r="W53" s="29">
        <f>IF(AND(datos_campo!AL57&gt;=0,datos_campo!AM57&gt;=0),AVERAGE(datos_campo!AL57:AM57),IF(OR(datos_campo!AL57="",datos_campo!AM57=""),SUM(datos_campo!AL57:AM57),"revisar"))*400</f>
        <v>0</v>
      </c>
      <c r="X53" s="29">
        <f>IF(AND(datos_campo!AN57&gt;=0,datos_campo!AO57&gt;=0),AVERAGE(datos_campo!AN57:AO57),IF(OR(datos_campo!AN57="",datos_campo!AO57=""),SUM(datos_campo!AN57:AO57),"revisar"))*400</f>
        <v>400</v>
      </c>
      <c r="Y53" s="242">
        <f t="shared" si="4"/>
        <v>400</v>
      </c>
    </row>
    <row r="54" spans="1:25" x14ac:dyDescent="0.25">
      <c r="A54" s="33">
        <f>datos_campo!A58</f>
        <v>42765</v>
      </c>
      <c r="B54" s="29" t="str">
        <f>datos_campo!B58</f>
        <v>RANCHO ALEGRE</v>
      </c>
      <c r="C54" s="153" t="str">
        <f>datos_campo!C58</f>
        <v>URABA</v>
      </c>
      <c r="D54" s="30" t="str">
        <f>datos_campo!D58</f>
        <v>Testigo</v>
      </c>
      <c r="E54" s="153">
        <f>datos_campo!E58</f>
        <v>1</v>
      </c>
      <c r="F54" s="29" t="str">
        <f>datos_campo!F58</f>
        <v>A4</v>
      </c>
      <c r="G54" s="31">
        <f>datos_campo!G58</f>
        <v>23</v>
      </c>
      <c r="H54" s="29">
        <f>datos_campo!H58</f>
        <v>0</v>
      </c>
      <c r="I54" s="29">
        <f>datos_campo!I58</f>
        <v>1</v>
      </c>
      <c r="J54" s="31">
        <f>(datos_campo!M58/I54)</f>
        <v>24</v>
      </c>
      <c r="K54" s="31">
        <f>(datos_campo!N58/I54)</f>
        <v>44</v>
      </c>
      <c r="L54" s="31">
        <f t="shared" si="0"/>
        <v>68</v>
      </c>
      <c r="M54" s="31">
        <f t="shared" si="1"/>
        <v>35.294117647058826</v>
      </c>
      <c r="N54" s="31">
        <f t="shared" si="2"/>
        <v>64.705882352941174</v>
      </c>
      <c r="O54" s="32">
        <f>IF(COUNTIF(datos_campo!P58:Y58,"&gt;=0")&gt;=1,((SUM(datos_campo!P58:Y58)*100)/(COUNTIF(datos_campo!P58:Y58,"&gt;=0")*20))," ")</f>
        <v>9.375</v>
      </c>
      <c r="P54" s="29">
        <f>IF(AND(datos_campo!Z58&gt;=0,datos_campo!AA58&gt;=0),AVERAGE(datos_campo!Z58:AA58),IF(OR(datos_campo!Z58="",datos_campo!AA58=""),SUM(datos_campo!Z58:AA58),"revisar"))*400</f>
        <v>3600</v>
      </c>
      <c r="Q54" s="29">
        <f>IF(AND(datos_campo!AB58&gt;=0,datos_campo!AC58&gt;=0),AVERAGE(datos_campo!AB58:AC58),IF(OR(datos_campo!AB58="",datos_campo!AC58=""),SUM(datos_campo!AB58:AC58),"revisar"))*400</f>
        <v>4800</v>
      </c>
      <c r="R54" s="29">
        <f>IF(AND(datos_campo!AD58&gt;=0,datos_campo!AE58&gt;=0),AVERAGE(datos_campo!AD58:AE58),IF(OR(datos_campo!AD58="",datos_campo!AE58=""),SUM(datos_campo!AD58:AE58),"revisar"))*400</f>
        <v>800</v>
      </c>
      <c r="S54" s="29">
        <f>IF(AND(datos_campo!AF58&gt;=0,datos_campo!AG58&gt;=0),AVERAGE(datos_campo!AF58:AG58),IF(OR(datos_campo!AF58="",datos_campo!AG58=""),SUM(datos_campo!AF58:AG58),"revisar"))*400</f>
        <v>400</v>
      </c>
      <c r="T54" s="29">
        <f>IF(AND(datos_campo!AH58&gt;=0,datos_campo!AI58&gt;=0),AVERAGE(datos_campo!AH58:AI58),IF(OR(datos_campo!AH58="",datos_campo!AI58=""),SUM(datos_campo!AH58:AI58),"revisar"))*400</f>
        <v>0</v>
      </c>
      <c r="U54" s="29">
        <f>IF(AND(datos_campo!AJ58&gt;=0,datos_campo!AK58&gt;=0),AVERAGE(datos_campo!AJ58:AK58),IF(OR(datos_campo!AJ58="",datos_campo!AK58=""),SUM(datos_campo!AJ58:AK58),"revisar"))*400</f>
        <v>0</v>
      </c>
      <c r="V54" s="29">
        <f t="shared" si="3"/>
        <v>9600</v>
      </c>
      <c r="W54" s="29">
        <f>IF(AND(datos_campo!AL58&gt;=0,datos_campo!AM58&gt;=0),AVERAGE(datos_campo!AL58:AM58),IF(OR(datos_campo!AL58="",datos_campo!AM58=""),SUM(datos_campo!AL58:AM58),"revisar"))*400</f>
        <v>0</v>
      </c>
      <c r="X54" s="29">
        <f>IF(AND(datos_campo!AN58&gt;=0,datos_campo!AO58&gt;=0),AVERAGE(datos_campo!AN58:AO58),IF(OR(datos_campo!AN58="",datos_campo!AO58=""),SUM(datos_campo!AN58:AO58),"revisar"))*400</f>
        <v>800</v>
      </c>
      <c r="Y54" s="242">
        <f t="shared" si="4"/>
        <v>800</v>
      </c>
    </row>
    <row r="55" spans="1:25" x14ac:dyDescent="0.25">
      <c r="A55" s="33">
        <f>datos_campo!A59</f>
        <v>42765</v>
      </c>
      <c r="B55" s="29" t="str">
        <f>datos_campo!B59</f>
        <v>RANCHO ALEGRE</v>
      </c>
      <c r="C55" s="153" t="str">
        <f>datos_campo!C59</f>
        <v>URABA</v>
      </c>
      <c r="D55" s="30" t="str">
        <f>datos_campo!D59</f>
        <v>Testigo</v>
      </c>
      <c r="E55" s="153">
        <f>datos_campo!E59</f>
        <v>1</v>
      </c>
      <c r="F55" s="29" t="str">
        <f>datos_campo!F59</f>
        <v>A5</v>
      </c>
      <c r="G55" s="31">
        <f>datos_campo!G59</f>
        <v>23</v>
      </c>
      <c r="H55" s="29">
        <f>datos_campo!H59</f>
        <v>0</v>
      </c>
      <c r="I55" s="29">
        <f>datos_campo!I59</f>
        <v>1</v>
      </c>
      <c r="J55" s="31">
        <f>(datos_campo!M59/I55)</f>
        <v>36</v>
      </c>
      <c r="K55" s="31">
        <f>(datos_campo!N59/I55)</f>
        <v>29</v>
      </c>
      <c r="L55" s="31">
        <f t="shared" si="0"/>
        <v>65</v>
      </c>
      <c r="M55" s="31">
        <f t="shared" si="1"/>
        <v>55.384615384615387</v>
      </c>
      <c r="N55" s="31">
        <f t="shared" si="2"/>
        <v>44.615384615384613</v>
      </c>
      <c r="O55" s="32">
        <f>IF(COUNTIF(datos_campo!P59:Y59,"&gt;=0")&gt;=1,((SUM(datos_campo!P59:Y59)*100)/(COUNTIF(datos_campo!P59:Y59,"&gt;=0")*20))," ")</f>
        <v>15.833333333333334</v>
      </c>
      <c r="P55" s="29">
        <f>IF(AND(datos_campo!Z59&gt;=0,datos_campo!AA59&gt;=0),AVERAGE(datos_campo!Z59:AA59),IF(OR(datos_campo!Z59="",datos_campo!AA59=""),SUM(datos_campo!Z59:AA59),"revisar"))*400</f>
        <v>9200</v>
      </c>
      <c r="Q55" s="29">
        <f>IF(AND(datos_campo!AB59&gt;=0,datos_campo!AC59&gt;=0),AVERAGE(datos_campo!AB59:AC59),IF(OR(datos_campo!AB59="",datos_campo!AC59=""),SUM(datos_campo!AB59:AC59),"revisar"))*400</f>
        <v>3200</v>
      </c>
      <c r="R55" s="29">
        <f>IF(AND(datos_campo!AD59&gt;=0,datos_campo!AE59&gt;=0),AVERAGE(datos_campo!AD59:AE59),IF(OR(datos_campo!AD59="",datos_campo!AE59=""),SUM(datos_campo!AD59:AE59),"revisar"))*400</f>
        <v>0</v>
      </c>
      <c r="S55" s="29">
        <f>IF(AND(datos_campo!AF59&gt;=0,datos_campo!AG59&gt;=0),AVERAGE(datos_campo!AF59:AG59),IF(OR(datos_campo!AF59="",datos_campo!AG59=""),SUM(datos_campo!AF59:AG59),"revisar"))*400</f>
        <v>1600</v>
      </c>
      <c r="T55" s="29">
        <f>IF(AND(datos_campo!AH59&gt;=0,datos_campo!AI59&gt;=0),AVERAGE(datos_campo!AH59:AI59),IF(OR(datos_campo!AH59="",datos_campo!AI59=""),SUM(datos_campo!AH59:AI59),"revisar"))*400</f>
        <v>0</v>
      </c>
      <c r="U55" s="29">
        <f>IF(AND(datos_campo!AJ59&gt;=0,datos_campo!AK59&gt;=0),AVERAGE(datos_campo!AJ59:AK59),IF(OR(datos_campo!AJ59="",datos_campo!AK59=""),SUM(datos_campo!AJ59:AK59),"revisar"))*400</f>
        <v>0</v>
      </c>
      <c r="V55" s="29">
        <f t="shared" si="3"/>
        <v>14000</v>
      </c>
      <c r="W55" s="29">
        <f>IF(AND(datos_campo!AL59&gt;=0,datos_campo!AM59&gt;=0),AVERAGE(datos_campo!AL59:AM59),IF(OR(datos_campo!AL59="",datos_campo!AM59=""),SUM(datos_campo!AL59:AM59),"revisar"))*400</f>
        <v>0</v>
      </c>
      <c r="X55" s="29">
        <f>IF(AND(datos_campo!AN59&gt;=0,datos_campo!AO59&gt;=0),AVERAGE(datos_campo!AN59:AO59),IF(OR(datos_campo!AN59="",datos_campo!AO59=""),SUM(datos_campo!AN59:AO59),"revisar"))*400</f>
        <v>0</v>
      </c>
      <c r="Y55" s="242">
        <f t="shared" si="4"/>
        <v>0</v>
      </c>
    </row>
    <row r="56" spans="1:25" x14ac:dyDescent="0.25">
      <c r="A56" s="33">
        <f>datos_campo!A60</f>
        <v>42765</v>
      </c>
      <c r="B56" s="29" t="str">
        <f>datos_campo!B60</f>
        <v>RANCHO ALEGRE</v>
      </c>
      <c r="C56" s="153" t="str">
        <f>datos_campo!C60</f>
        <v>URABA</v>
      </c>
      <c r="D56" s="30" t="str">
        <f>datos_campo!D60</f>
        <v>Testigo</v>
      </c>
      <c r="E56" s="153">
        <f>datos_campo!E60</f>
        <v>1</v>
      </c>
      <c r="F56" s="29" t="str">
        <f>datos_campo!F60</f>
        <v>A6</v>
      </c>
      <c r="G56" s="31">
        <f>datos_campo!G60</f>
        <v>23</v>
      </c>
      <c r="H56" s="29">
        <f>datos_campo!H60</f>
        <v>0</v>
      </c>
      <c r="I56" s="29">
        <f>datos_campo!I60</f>
        <v>1</v>
      </c>
      <c r="J56" s="31">
        <f>(datos_campo!M60/I56)</f>
        <v>10</v>
      </c>
      <c r="K56" s="31">
        <f>(datos_campo!N60/I56)</f>
        <v>65</v>
      </c>
      <c r="L56" s="31">
        <f t="shared" si="0"/>
        <v>75</v>
      </c>
      <c r="M56" s="31">
        <f t="shared" si="1"/>
        <v>13.333333333333334</v>
      </c>
      <c r="N56" s="31">
        <f t="shared" si="2"/>
        <v>86.666666666666671</v>
      </c>
      <c r="O56" s="32">
        <f>IF(COUNTIF(datos_campo!P60:Y60,"&gt;=0")&gt;=1,((SUM(datos_campo!P60:Y60)*100)/(COUNTIF(datos_campo!P60:Y60,"&gt;=0")*20))," ")</f>
        <v>30</v>
      </c>
      <c r="P56" s="29">
        <f>IF(AND(datos_campo!Z60&gt;=0,datos_campo!AA60&gt;=0),AVERAGE(datos_campo!Z60:AA60),IF(OR(datos_campo!Z60="",datos_campo!AA60=""),SUM(datos_campo!Z60:AA60),"revisar"))*400</f>
        <v>6800</v>
      </c>
      <c r="Q56" s="29">
        <f>IF(AND(datos_campo!AB60&gt;=0,datos_campo!AC60&gt;=0),AVERAGE(datos_campo!AB60:AC60),IF(OR(datos_campo!AB60="",datos_campo!AC60=""),SUM(datos_campo!AB60:AC60),"revisar"))*400</f>
        <v>3200</v>
      </c>
      <c r="R56" s="29">
        <f>IF(AND(datos_campo!AD60&gt;=0,datos_campo!AE60&gt;=0),AVERAGE(datos_campo!AD60:AE60),IF(OR(datos_campo!AD60="",datos_campo!AE60=""),SUM(datos_campo!AD60:AE60),"revisar"))*400</f>
        <v>0</v>
      </c>
      <c r="S56" s="29">
        <f>IF(AND(datos_campo!AF60&gt;=0,datos_campo!AG60&gt;=0),AVERAGE(datos_campo!AF60:AG60),IF(OR(datos_campo!AF60="",datos_campo!AG60=""),SUM(datos_campo!AF60:AG60),"revisar"))*400</f>
        <v>0</v>
      </c>
      <c r="T56" s="29">
        <f>IF(AND(datos_campo!AH60&gt;=0,datos_campo!AI60&gt;=0),AVERAGE(datos_campo!AH60:AI60),IF(OR(datos_campo!AH60="",datos_campo!AI60=""),SUM(datos_campo!AH60:AI60),"revisar"))*400</f>
        <v>0</v>
      </c>
      <c r="U56" s="29">
        <f>IF(AND(datos_campo!AJ60&gt;=0,datos_campo!AK60&gt;=0),AVERAGE(datos_campo!AJ60:AK60),IF(OR(datos_campo!AJ60="",datos_campo!AK60=""),SUM(datos_campo!AJ60:AK60),"revisar"))*400</f>
        <v>0</v>
      </c>
      <c r="V56" s="29">
        <f t="shared" si="3"/>
        <v>10000</v>
      </c>
      <c r="W56" s="29">
        <f>IF(AND(datos_campo!AL60&gt;=0,datos_campo!AM60&gt;=0),AVERAGE(datos_campo!AL60:AM60),IF(OR(datos_campo!AL60="",datos_campo!AM60=""),SUM(datos_campo!AL60:AM60),"revisar"))*400</f>
        <v>0</v>
      </c>
      <c r="X56" s="29">
        <f>IF(AND(datos_campo!AN60&gt;=0,datos_campo!AO60&gt;=0),AVERAGE(datos_campo!AN60:AO60),IF(OR(datos_campo!AN60="",datos_campo!AO60=""),SUM(datos_campo!AN60:AO60),"revisar"))*400</f>
        <v>0</v>
      </c>
      <c r="Y56" s="242">
        <f t="shared" si="4"/>
        <v>0</v>
      </c>
    </row>
    <row r="57" spans="1:25" x14ac:dyDescent="0.25">
      <c r="A57" s="33">
        <f>datos_campo!A61</f>
        <v>42765</v>
      </c>
      <c r="B57" s="29" t="str">
        <f>datos_campo!B61</f>
        <v>RANCHO ALEGRE</v>
      </c>
      <c r="C57" s="153" t="str">
        <f>datos_campo!C61</f>
        <v>URABA</v>
      </c>
      <c r="D57" s="30" t="str">
        <f>datos_campo!D61</f>
        <v>Testigo</v>
      </c>
      <c r="E57" s="153">
        <f>datos_campo!E61</f>
        <v>1</v>
      </c>
      <c r="F57" s="29" t="str">
        <f>datos_campo!F61</f>
        <v>A7</v>
      </c>
      <c r="G57" s="31">
        <f>datos_campo!G61</f>
        <v>23</v>
      </c>
      <c r="H57" s="29">
        <f>datos_campo!H61</f>
        <v>0</v>
      </c>
      <c r="I57" s="29">
        <f>datos_campo!I61</f>
        <v>1</v>
      </c>
      <c r="J57" s="31">
        <f>(datos_campo!M61/I57)</f>
        <v>20</v>
      </c>
      <c r="K57" s="31">
        <f>(datos_campo!N61/I57)</f>
        <v>36</v>
      </c>
      <c r="L57" s="31">
        <f t="shared" si="0"/>
        <v>56</v>
      </c>
      <c r="M57" s="31">
        <f t="shared" si="1"/>
        <v>35.714285714285715</v>
      </c>
      <c r="N57" s="31">
        <f t="shared" si="2"/>
        <v>64.285714285714292</v>
      </c>
      <c r="O57" s="32">
        <f>IF(COUNTIF(datos_campo!P61:Y61,"&gt;=0")&gt;=1,((SUM(datos_campo!P61:Y61)*100)/(COUNTIF(datos_campo!P61:Y61,"&gt;=0")*20))," ")</f>
        <v>0</v>
      </c>
      <c r="P57" s="29">
        <f>IF(AND(datos_campo!Z61&gt;=0,datos_campo!AA61&gt;=0),AVERAGE(datos_campo!Z61:AA61),IF(OR(datos_campo!Z61="",datos_campo!AA61=""),SUM(datos_campo!Z61:AA61),"revisar"))*400</f>
        <v>7200</v>
      </c>
      <c r="Q57" s="29">
        <f>IF(AND(datos_campo!AB61&gt;=0,datos_campo!AC61&gt;=0),AVERAGE(datos_campo!AB61:AC61),IF(OR(datos_campo!AB61="",datos_campo!AC61=""),SUM(datos_campo!AB61:AC61),"revisar"))*400</f>
        <v>4400</v>
      </c>
      <c r="R57" s="29">
        <f>IF(AND(datos_campo!AD61&gt;=0,datos_campo!AE61&gt;=0),AVERAGE(datos_campo!AD61:AE61),IF(OR(datos_campo!AD61="",datos_campo!AE61=""),SUM(datos_campo!AD61:AE61),"revisar"))*400</f>
        <v>3200</v>
      </c>
      <c r="S57" s="29">
        <f>IF(AND(datos_campo!AF61&gt;=0,datos_campo!AG61&gt;=0),AVERAGE(datos_campo!AF61:AG61),IF(OR(datos_campo!AF61="",datos_campo!AG61=""),SUM(datos_campo!AF61:AG61),"revisar"))*400</f>
        <v>0</v>
      </c>
      <c r="T57" s="29">
        <f>IF(AND(datos_campo!AH61&gt;=0,datos_campo!AI61&gt;=0),AVERAGE(datos_campo!AH61:AI61),IF(OR(datos_campo!AH61="",datos_campo!AI61=""),SUM(datos_campo!AH61:AI61),"revisar"))*400</f>
        <v>0</v>
      </c>
      <c r="U57" s="29">
        <f>IF(AND(datos_campo!AJ61&gt;=0,datos_campo!AK61&gt;=0),AVERAGE(datos_campo!AJ61:AK61),IF(OR(datos_campo!AJ61="",datos_campo!AK61=""),SUM(datos_campo!AJ61:AK61),"revisar"))*400</f>
        <v>0</v>
      </c>
      <c r="V57" s="29">
        <f t="shared" si="3"/>
        <v>14800</v>
      </c>
      <c r="W57" s="29">
        <f>IF(AND(datos_campo!AL61&gt;=0,datos_campo!AM61&gt;=0),AVERAGE(datos_campo!AL61:AM61),IF(OR(datos_campo!AL61="",datos_campo!AM61=""),SUM(datos_campo!AL61:AM61),"revisar"))*400</f>
        <v>0</v>
      </c>
      <c r="X57" s="29">
        <f>IF(AND(datos_campo!AN61&gt;=0,datos_campo!AO61&gt;=0),AVERAGE(datos_campo!AN61:AO61),IF(OR(datos_campo!AN61="",datos_campo!AO61=""),SUM(datos_campo!AN61:AO61),"revisar"))*400</f>
        <v>1200</v>
      </c>
      <c r="Y57" s="242">
        <f t="shared" si="4"/>
        <v>1200</v>
      </c>
    </row>
    <row r="58" spans="1:25" x14ac:dyDescent="0.25">
      <c r="A58" s="33">
        <f>datos_campo!A62</f>
        <v>42765</v>
      </c>
      <c r="B58" s="29" t="str">
        <f>datos_campo!B62</f>
        <v>RANCHO ALEGRE</v>
      </c>
      <c r="C58" s="153" t="str">
        <f>datos_campo!C62</f>
        <v>URABA</v>
      </c>
      <c r="D58" s="30" t="str">
        <f>datos_campo!D62</f>
        <v>Testigo</v>
      </c>
      <c r="E58" s="153">
        <f>datos_campo!E62</f>
        <v>1</v>
      </c>
      <c r="F58" s="29" t="str">
        <f>datos_campo!F62</f>
        <v>A8</v>
      </c>
      <c r="G58" s="31">
        <f>datos_campo!G62</f>
        <v>23</v>
      </c>
      <c r="H58" s="29">
        <f>datos_campo!H62</f>
        <v>0</v>
      </c>
      <c r="I58" s="29">
        <f>datos_campo!I62</f>
        <v>1</v>
      </c>
      <c r="J58" s="31">
        <f>(datos_campo!M62/I58)</f>
        <v>30</v>
      </c>
      <c r="K58" s="31">
        <f>(datos_campo!N62/I58)</f>
        <v>29</v>
      </c>
      <c r="L58" s="31">
        <f t="shared" si="0"/>
        <v>59</v>
      </c>
      <c r="M58" s="31">
        <f t="shared" si="1"/>
        <v>50.847457627118644</v>
      </c>
      <c r="N58" s="31">
        <f t="shared" si="2"/>
        <v>49.152542372881356</v>
      </c>
      <c r="O58" s="32">
        <f>IF(COUNTIF(datos_campo!P62:Y62,"&gt;=0")&gt;=1,((SUM(datos_campo!P62:Y62)*100)/(COUNTIF(datos_campo!P62:Y62,"&gt;=0")*20))," ")</f>
        <v>43.333333333333336</v>
      </c>
      <c r="P58" s="29">
        <f>IF(AND(datos_campo!Z62&gt;=0,datos_campo!AA62&gt;=0),AVERAGE(datos_campo!Z62:AA62),IF(OR(datos_campo!Z62="",datos_campo!AA62=""),SUM(datos_campo!Z62:AA62),"revisar"))*400</f>
        <v>14800</v>
      </c>
      <c r="Q58" s="29">
        <f>IF(AND(datos_campo!AB62&gt;=0,datos_campo!AC62&gt;=0),AVERAGE(datos_campo!AB62:AC62),IF(OR(datos_campo!AB62="",datos_campo!AC62=""),SUM(datos_campo!AB62:AC62),"revisar"))*400</f>
        <v>12000</v>
      </c>
      <c r="R58" s="29">
        <f>IF(AND(datos_campo!AD62&gt;=0,datos_campo!AE62&gt;=0),AVERAGE(datos_campo!AD62:AE62),IF(OR(datos_campo!AD62="",datos_campo!AE62=""),SUM(datos_campo!AD62:AE62),"revisar"))*400</f>
        <v>2000</v>
      </c>
      <c r="S58" s="29">
        <f>IF(AND(datos_campo!AF62&gt;=0,datos_campo!AG62&gt;=0),AVERAGE(datos_campo!AF62:AG62),IF(OR(datos_campo!AF62="",datos_campo!AG62=""),SUM(datos_campo!AF62:AG62),"revisar"))*400</f>
        <v>2800</v>
      </c>
      <c r="T58" s="29">
        <f>IF(AND(datos_campo!AH62&gt;=0,datos_campo!AI62&gt;=0),AVERAGE(datos_campo!AH62:AI62),IF(OR(datos_campo!AH62="",datos_campo!AI62=""),SUM(datos_campo!AH62:AI62),"revisar"))*400</f>
        <v>0</v>
      </c>
      <c r="U58" s="29">
        <f>IF(AND(datos_campo!AJ62&gt;=0,datos_campo!AK62&gt;=0),AVERAGE(datos_campo!AJ62:AK62),IF(OR(datos_campo!AJ62="",datos_campo!AK62=""),SUM(datos_campo!AJ62:AK62),"revisar"))*400</f>
        <v>0</v>
      </c>
      <c r="V58" s="29">
        <f t="shared" si="3"/>
        <v>31600</v>
      </c>
      <c r="W58" s="29">
        <f>IF(AND(datos_campo!AL62&gt;=0,datos_campo!AM62&gt;=0),AVERAGE(datos_campo!AL62:AM62),IF(OR(datos_campo!AL62="",datos_campo!AM62=""),SUM(datos_campo!AL62:AM62),"revisar"))*400</f>
        <v>0</v>
      </c>
      <c r="X58" s="29">
        <f>IF(AND(datos_campo!AN62&gt;=0,datos_campo!AO62&gt;=0),AVERAGE(datos_campo!AN62:AO62),IF(OR(datos_campo!AN62="",datos_campo!AO62=""),SUM(datos_campo!AN62:AO62),"revisar"))*400</f>
        <v>0</v>
      </c>
      <c r="Y58" s="242">
        <f t="shared" si="4"/>
        <v>0</v>
      </c>
    </row>
    <row r="59" spans="1:25" x14ac:dyDescent="0.25">
      <c r="A59" s="33">
        <f>datos_campo!A63</f>
        <v>42765</v>
      </c>
      <c r="B59" s="29" t="str">
        <f>datos_campo!B63</f>
        <v>RANCHO ALEGRE</v>
      </c>
      <c r="C59" s="153" t="str">
        <f>datos_campo!C63</f>
        <v>URABA</v>
      </c>
      <c r="D59" s="30" t="str">
        <f>datos_campo!D63</f>
        <v>Testigo</v>
      </c>
      <c r="E59" s="153">
        <f>datos_campo!E63</f>
        <v>1</v>
      </c>
      <c r="F59" s="29" t="str">
        <f>datos_campo!F63</f>
        <v>A9</v>
      </c>
      <c r="G59" s="31">
        <f>datos_campo!G63</f>
        <v>23</v>
      </c>
      <c r="H59" s="29">
        <f>datos_campo!H63</f>
        <v>0</v>
      </c>
      <c r="I59" s="29">
        <f>datos_campo!I63</f>
        <v>1</v>
      </c>
      <c r="J59" s="31">
        <f>(datos_campo!M63/I59)</f>
        <v>24</v>
      </c>
      <c r="K59" s="31">
        <f>(datos_campo!N63/I59)</f>
        <v>41</v>
      </c>
      <c r="L59" s="31">
        <f t="shared" si="0"/>
        <v>65</v>
      </c>
      <c r="M59" s="31">
        <f t="shared" si="1"/>
        <v>36.92307692307692</v>
      </c>
      <c r="N59" s="31">
        <f t="shared" si="2"/>
        <v>63.07692307692308</v>
      </c>
      <c r="O59" s="32">
        <f>IF(COUNTIF(datos_campo!P63:Y63,"&gt;=0")&gt;=1,((SUM(datos_campo!P63:Y63)*100)/(COUNTIF(datos_campo!P63:Y63,"&gt;=0")*20))," ")</f>
        <v>7.5</v>
      </c>
      <c r="P59" s="29">
        <f>IF(AND(datos_campo!Z63&gt;=0,datos_campo!AA63&gt;=0),AVERAGE(datos_campo!Z63:AA63),IF(OR(datos_campo!Z63="",datos_campo!AA63=""),SUM(datos_campo!Z63:AA63),"revisar"))*400</f>
        <v>9200</v>
      </c>
      <c r="Q59" s="29">
        <f>IF(AND(datos_campo!AB63&gt;=0,datos_campo!AC63&gt;=0),AVERAGE(datos_campo!AB63:AC63),IF(OR(datos_campo!AB63="",datos_campo!AC63=""),SUM(datos_campo!AB63:AC63),"revisar"))*400</f>
        <v>16000</v>
      </c>
      <c r="R59" s="29">
        <f>IF(AND(datos_campo!AD63&gt;=0,datos_campo!AE63&gt;=0),AVERAGE(datos_campo!AD63:AE63),IF(OR(datos_campo!AD63="",datos_campo!AE63=""),SUM(datos_campo!AD63:AE63),"revisar"))*400</f>
        <v>400</v>
      </c>
      <c r="S59" s="29">
        <f>IF(AND(datos_campo!AF63&gt;=0,datos_campo!AG63&gt;=0),AVERAGE(datos_campo!AF63:AG63),IF(OR(datos_campo!AF63="",datos_campo!AG63=""),SUM(datos_campo!AF63:AG63),"revisar"))*400</f>
        <v>0</v>
      </c>
      <c r="T59" s="29">
        <f>IF(AND(datos_campo!AH63&gt;=0,datos_campo!AI63&gt;=0),AVERAGE(datos_campo!AH63:AI63),IF(OR(datos_campo!AH63="",datos_campo!AI63=""),SUM(datos_campo!AH63:AI63),"revisar"))*400</f>
        <v>0</v>
      </c>
      <c r="U59" s="29">
        <f>IF(AND(datos_campo!AJ63&gt;=0,datos_campo!AK63&gt;=0),AVERAGE(datos_campo!AJ63:AK63),IF(OR(datos_campo!AJ63="",datos_campo!AK63=""),SUM(datos_campo!AJ63:AK63),"revisar"))*400</f>
        <v>0</v>
      </c>
      <c r="V59" s="29">
        <f t="shared" si="3"/>
        <v>25600</v>
      </c>
      <c r="W59" s="29">
        <f>IF(AND(datos_campo!AL63&gt;=0,datos_campo!AM63&gt;=0),AVERAGE(datos_campo!AL63:AM63),IF(OR(datos_campo!AL63="",datos_campo!AM63=""),SUM(datos_campo!AL63:AM63),"revisar"))*400</f>
        <v>0</v>
      </c>
      <c r="X59" s="29">
        <f>IF(AND(datos_campo!AN63&gt;=0,datos_campo!AO63&gt;=0),AVERAGE(datos_campo!AN63:AO63),IF(OR(datos_campo!AN63="",datos_campo!AO63=""),SUM(datos_campo!AN63:AO63),"revisar"))*400</f>
        <v>400</v>
      </c>
      <c r="Y59" s="242">
        <f t="shared" si="4"/>
        <v>400</v>
      </c>
    </row>
    <row r="60" spans="1:25" x14ac:dyDescent="0.25">
      <c r="A60" s="33">
        <f>datos_campo!A64</f>
        <v>42765</v>
      </c>
      <c r="B60" s="29" t="str">
        <f>datos_campo!B64</f>
        <v>RANCHO ALEGRE</v>
      </c>
      <c r="C60" s="153" t="str">
        <f>datos_campo!C64</f>
        <v>URABA</v>
      </c>
      <c r="D60" s="30" t="str">
        <f>datos_campo!D64</f>
        <v>Testigo</v>
      </c>
      <c r="E60" s="153">
        <f>datos_campo!E64</f>
        <v>1</v>
      </c>
      <c r="F60" s="29" t="str">
        <f>datos_campo!F64</f>
        <v>A10</v>
      </c>
      <c r="G60" s="31">
        <f>datos_campo!G64</f>
        <v>23</v>
      </c>
      <c r="H60" s="29">
        <f>datos_campo!H64</f>
        <v>0</v>
      </c>
      <c r="I60" s="29">
        <f>datos_campo!I64</f>
        <v>1</v>
      </c>
      <c r="J60" s="31">
        <f>(datos_campo!M64/I60)</f>
        <v>5</v>
      </c>
      <c r="K60" s="31">
        <f>(datos_campo!N64/I60)</f>
        <v>18</v>
      </c>
      <c r="L60" s="31">
        <f t="shared" si="0"/>
        <v>23</v>
      </c>
      <c r="M60" s="31">
        <f t="shared" si="1"/>
        <v>21.739130434782609</v>
      </c>
      <c r="N60" s="31">
        <f t="shared" si="2"/>
        <v>78.260869565217391</v>
      </c>
      <c r="O60" s="32" t="str">
        <f>IF(COUNTIF(datos_campo!P64:Y64,"&gt;=0")&gt;=1,((SUM(datos_campo!P64:Y64)*100)/(COUNTIF(datos_campo!P64:Y64,"&gt;=0")*20))," ")</f>
        <v xml:space="preserve"> </v>
      </c>
      <c r="P60" s="29">
        <f>IF(AND(datos_campo!Z64&gt;=0,datos_campo!AA64&gt;=0),AVERAGE(datos_campo!Z64:AA64),IF(OR(datos_campo!Z64="",datos_campo!AA64=""),SUM(datos_campo!Z64:AA64),"revisar"))*400</f>
        <v>9200</v>
      </c>
      <c r="Q60" s="29">
        <f>IF(AND(datos_campo!AB64&gt;=0,datos_campo!AC64&gt;=0),AVERAGE(datos_campo!AB64:AC64),IF(OR(datos_campo!AB64="",datos_campo!AC64=""),SUM(datos_campo!AB64:AC64),"revisar"))*400</f>
        <v>0</v>
      </c>
      <c r="R60" s="29">
        <f>IF(AND(datos_campo!AD64&gt;=0,datos_campo!AE64&gt;=0),AVERAGE(datos_campo!AD64:AE64),IF(OR(datos_campo!AD64="",datos_campo!AE64=""),SUM(datos_campo!AD64:AE64),"revisar"))*400</f>
        <v>0</v>
      </c>
      <c r="S60" s="29">
        <f>IF(AND(datos_campo!AF64&gt;=0,datos_campo!AG64&gt;=0),AVERAGE(datos_campo!AF64:AG64),IF(OR(datos_campo!AF64="",datos_campo!AG64=""),SUM(datos_campo!AF64:AG64),"revisar"))*400</f>
        <v>400</v>
      </c>
      <c r="T60" s="29">
        <f>IF(AND(datos_campo!AH64&gt;=0,datos_campo!AI64&gt;=0),AVERAGE(datos_campo!AH64:AI64),IF(OR(datos_campo!AH64="",datos_campo!AI64=""),SUM(datos_campo!AH64:AI64),"revisar"))*400</f>
        <v>0</v>
      </c>
      <c r="U60" s="29">
        <f>IF(AND(datos_campo!AJ64&gt;=0,datos_campo!AK64&gt;=0),AVERAGE(datos_campo!AJ64:AK64),IF(OR(datos_campo!AJ64="",datos_campo!AK64=""),SUM(datos_campo!AJ64:AK64),"revisar"))*400</f>
        <v>0</v>
      </c>
      <c r="V60" s="29">
        <f t="shared" si="3"/>
        <v>9600</v>
      </c>
      <c r="W60" s="29">
        <f>IF(AND(datos_campo!AL64&gt;=0,datos_campo!AM64&gt;=0),AVERAGE(datos_campo!AL64:AM64),IF(OR(datos_campo!AL64="",datos_campo!AM64=""),SUM(datos_campo!AL64:AM64),"revisar"))*400</f>
        <v>0</v>
      </c>
      <c r="X60" s="29">
        <f>IF(AND(datos_campo!AN64&gt;=0,datos_campo!AO64&gt;=0),AVERAGE(datos_campo!AN64:AO64),IF(OR(datos_campo!AN64="",datos_campo!AO64=""),SUM(datos_campo!AN64:AO64),"revisar"))*400</f>
        <v>0</v>
      </c>
      <c r="Y60" s="242">
        <f t="shared" si="4"/>
        <v>0</v>
      </c>
    </row>
    <row r="61" spans="1:25" x14ac:dyDescent="0.25">
      <c r="A61" s="33">
        <f>datos_campo!A65</f>
        <v>42765</v>
      </c>
      <c r="B61" s="29" t="str">
        <f>datos_campo!B65</f>
        <v>RANCHO ALEGRE</v>
      </c>
      <c r="C61" s="153" t="str">
        <f>datos_campo!C65</f>
        <v>URABA</v>
      </c>
      <c r="D61" s="30" t="str">
        <f>datos_campo!D65</f>
        <v>Testigo</v>
      </c>
      <c r="E61" s="153">
        <f>datos_campo!E65</f>
        <v>1</v>
      </c>
      <c r="F61" s="29" t="str">
        <f>datos_campo!F65</f>
        <v>A11</v>
      </c>
      <c r="G61" s="31">
        <f>datos_campo!G65</f>
        <v>23</v>
      </c>
      <c r="H61" s="29">
        <f>datos_campo!H65</f>
        <v>0</v>
      </c>
      <c r="I61" s="29">
        <f>datos_campo!I65</f>
        <v>1</v>
      </c>
      <c r="J61" s="31">
        <f>(datos_campo!M65/I61)</f>
        <v>30</v>
      </c>
      <c r="K61" s="31">
        <f>(datos_campo!N65/I61)</f>
        <v>68</v>
      </c>
      <c r="L61" s="31">
        <f t="shared" si="0"/>
        <v>98</v>
      </c>
      <c r="M61" s="31">
        <f t="shared" si="1"/>
        <v>30.612244897959183</v>
      </c>
      <c r="N61" s="31">
        <f t="shared" si="2"/>
        <v>69.387755102040813</v>
      </c>
      <c r="O61" s="32">
        <f>IF(COUNTIF(datos_campo!P65:Y65,"&gt;=0")&gt;=1,((SUM(datos_campo!P65:Y65)*100)/(COUNTIF(datos_campo!P65:Y65,"&gt;=0")*20))," ")</f>
        <v>8.3333333333333339</v>
      </c>
      <c r="P61" s="29">
        <f>IF(AND(datos_campo!Z65&gt;=0,datos_campo!AA65&gt;=0),AVERAGE(datos_campo!Z65:AA65),IF(OR(datos_campo!Z65="",datos_campo!AA65=""),SUM(datos_campo!Z65:AA65),"revisar"))*400</f>
        <v>33200</v>
      </c>
      <c r="Q61" s="29">
        <f>IF(AND(datos_campo!AB65&gt;=0,datos_campo!AC65&gt;=0),AVERAGE(datos_campo!AB65:AC65),IF(OR(datos_campo!AB65="",datos_campo!AC65=""),SUM(datos_campo!AB65:AC65),"revisar"))*400</f>
        <v>16400</v>
      </c>
      <c r="R61" s="29">
        <f>IF(AND(datos_campo!AD65&gt;=0,datos_campo!AE65&gt;=0),AVERAGE(datos_campo!AD65:AE65),IF(OR(datos_campo!AD65="",datos_campo!AE65=""),SUM(datos_campo!AD65:AE65),"revisar"))*400</f>
        <v>0</v>
      </c>
      <c r="S61" s="29">
        <f>IF(AND(datos_campo!AF65&gt;=0,datos_campo!AG65&gt;=0),AVERAGE(datos_campo!AF65:AG65),IF(OR(datos_campo!AF65="",datos_campo!AG65=""),SUM(datos_campo!AF65:AG65),"revisar"))*400</f>
        <v>800</v>
      </c>
      <c r="T61" s="29">
        <f>IF(AND(datos_campo!AH65&gt;=0,datos_campo!AI65&gt;=0),AVERAGE(datos_campo!AH65:AI65),IF(OR(datos_campo!AH65="",datos_campo!AI65=""),SUM(datos_campo!AH65:AI65),"revisar"))*400</f>
        <v>0</v>
      </c>
      <c r="U61" s="29">
        <f>IF(AND(datos_campo!AJ65&gt;=0,datos_campo!AK65&gt;=0),AVERAGE(datos_campo!AJ65:AK65),IF(OR(datos_campo!AJ65="",datos_campo!AK65=""),SUM(datos_campo!AJ65:AK65),"revisar"))*400</f>
        <v>0</v>
      </c>
      <c r="V61" s="29">
        <f t="shared" si="3"/>
        <v>50400</v>
      </c>
      <c r="W61" s="29">
        <f>IF(AND(datos_campo!AL65&gt;=0,datos_campo!AM65&gt;=0),AVERAGE(datos_campo!AL65:AM65),IF(OR(datos_campo!AL65="",datos_campo!AM65=""),SUM(datos_campo!AL65:AM65),"revisar"))*400</f>
        <v>0</v>
      </c>
      <c r="X61" s="29">
        <f>IF(AND(datos_campo!AN65&gt;=0,datos_campo!AO65&gt;=0),AVERAGE(datos_campo!AN65:AO65),IF(OR(datos_campo!AN65="",datos_campo!AO65=""),SUM(datos_campo!AN65:AO65),"revisar"))*400</f>
        <v>400</v>
      </c>
      <c r="Y61" s="242">
        <f t="shared" si="4"/>
        <v>400</v>
      </c>
    </row>
    <row r="62" spans="1:25" x14ac:dyDescent="0.25">
      <c r="A62" s="33">
        <f>datos_campo!A66</f>
        <v>42765</v>
      </c>
      <c r="B62" s="29" t="str">
        <f>datos_campo!B66</f>
        <v>RANCHO ALEGRE</v>
      </c>
      <c r="C62" s="153" t="str">
        <f>datos_campo!C66</f>
        <v>URABA</v>
      </c>
      <c r="D62" s="30" t="str">
        <f>datos_campo!D66</f>
        <v>Testigo</v>
      </c>
      <c r="E62" s="153">
        <f>datos_campo!E66</f>
        <v>1</v>
      </c>
      <c r="F62" s="29" t="str">
        <f>datos_campo!F66</f>
        <v>A12</v>
      </c>
      <c r="G62" s="31">
        <f>datos_campo!G66</f>
        <v>23</v>
      </c>
      <c r="H62" s="29">
        <f>datos_campo!H66</f>
        <v>0</v>
      </c>
      <c r="I62" s="29">
        <f>datos_campo!I66</f>
        <v>1</v>
      </c>
      <c r="J62" s="31">
        <f>(datos_campo!M66/I62)</f>
        <v>35</v>
      </c>
      <c r="K62" s="31">
        <f>(datos_campo!N66/I62)</f>
        <v>33</v>
      </c>
      <c r="L62" s="31">
        <f t="shared" si="0"/>
        <v>68</v>
      </c>
      <c r="M62" s="31">
        <f t="shared" si="1"/>
        <v>51.470588235294116</v>
      </c>
      <c r="N62" s="31">
        <f t="shared" si="2"/>
        <v>48.529411764705884</v>
      </c>
      <c r="O62" s="32">
        <f>IF(COUNTIF(datos_campo!P66:Y66,"&gt;=0")&gt;=1,((SUM(datos_campo!P66:Y66)*100)/(COUNTIF(datos_campo!P66:Y66,"&gt;=0")*20))," ")</f>
        <v>6</v>
      </c>
      <c r="P62" s="29">
        <f>IF(AND(datos_campo!Z66&gt;=0,datos_campo!AA66&gt;=0),AVERAGE(datos_campo!Z66:AA66),IF(OR(datos_campo!Z66="",datos_campo!AA66=""),SUM(datos_campo!Z66:AA66),"revisar"))*400</f>
        <v>16800</v>
      </c>
      <c r="Q62" s="29">
        <f>IF(AND(datos_campo!AB66&gt;=0,datos_campo!AC66&gt;=0),AVERAGE(datos_campo!AB66:AC66),IF(OR(datos_campo!AB66="",datos_campo!AC66=""),SUM(datos_campo!AB66:AC66),"revisar"))*400</f>
        <v>24000</v>
      </c>
      <c r="R62" s="29">
        <f>IF(AND(datos_campo!AD66&gt;=0,datos_campo!AE66&gt;=0),AVERAGE(datos_campo!AD66:AE66),IF(OR(datos_campo!AD66="",datos_campo!AE66=""),SUM(datos_campo!AD66:AE66),"revisar"))*400</f>
        <v>0</v>
      </c>
      <c r="S62" s="29">
        <f>IF(AND(datos_campo!AF66&gt;=0,datos_campo!AG66&gt;=0),AVERAGE(datos_campo!AF66:AG66),IF(OR(datos_campo!AF66="",datos_campo!AG66=""),SUM(datos_campo!AF66:AG66),"revisar"))*400</f>
        <v>400</v>
      </c>
      <c r="T62" s="29">
        <f>IF(AND(datos_campo!AH66&gt;=0,datos_campo!AI66&gt;=0),AVERAGE(datos_campo!AH66:AI66),IF(OR(datos_campo!AH66="",datos_campo!AI66=""),SUM(datos_campo!AH66:AI66),"revisar"))*400</f>
        <v>0</v>
      </c>
      <c r="U62" s="29">
        <f>IF(AND(datos_campo!AJ66&gt;=0,datos_campo!AK66&gt;=0),AVERAGE(datos_campo!AJ66:AK66),IF(OR(datos_campo!AJ66="",datos_campo!AK66=""),SUM(datos_campo!AJ66:AK66),"revisar"))*400</f>
        <v>0</v>
      </c>
      <c r="V62" s="29">
        <f t="shared" si="3"/>
        <v>41200</v>
      </c>
      <c r="W62" s="29">
        <f>IF(AND(datos_campo!AL66&gt;=0,datos_campo!AM66&gt;=0),AVERAGE(datos_campo!AL66:AM66),IF(OR(datos_campo!AL66="",datos_campo!AM66=""),SUM(datos_campo!AL66:AM66),"revisar"))*400</f>
        <v>0</v>
      </c>
      <c r="X62" s="29">
        <f>IF(AND(datos_campo!AN66&gt;=0,datos_campo!AO66&gt;=0),AVERAGE(datos_campo!AN66:AO66),IF(OR(datos_campo!AN66="",datos_campo!AO66=""),SUM(datos_campo!AN66:AO66),"revisar"))*400</f>
        <v>0</v>
      </c>
      <c r="Y62" s="242">
        <f t="shared" si="4"/>
        <v>0</v>
      </c>
    </row>
    <row r="63" spans="1:25" x14ac:dyDescent="0.25">
      <c r="A63" s="33">
        <f>datos_campo!A67</f>
        <v>42765</v>
      </c>
      <c r="B63" s="29" t="str">
        <f>datos_campo!B67</f>
        <v>RANCHO ALEGRE</v>
      </c>
      <c r="C63" s="153" t="str">
        <f>datos_campo!C67</f>
        <v>URABA</v>
      </c>
      <c r="D63" s="30" t="str">
        <f>datos_campo!D67</f>
        <v>Testigo</v>
      </c>
      <c r="E63" s="153">
        <f>datos_campo!E67</f>
        <v>1</v>
      </c>
      <c r="F63" s="29" t="str">
        <f>datos_campo!F67</f>
        <v>A13</v>
      </c>
      <c r="G63" s="31">
        <f>datos_campo!G67</f>
        <v>23</v>
      </c>
      <c r="H63" s="29">
        <f>datos_campo!H67</f>
        <v>0</v>
      </c>
      <c r="I63" s="29">
        <f>datos_campo!I67</f>
        <v>1</v>
      </c>
      <c r="J63" s="31">
        <f>(datos_campo!M67/I63)</f>
        <v>56</v>
      </c>
      <c r="K63" s="31">
        <f>(datos_campo!N67/I63)</f>
        <v>35</v>
      </c>
      <c r="L63" s="31">
        <f t="shared" si="0"/>
        <v>91</v>
      </c>
      <c r="M63" s="31">
        <f t="shared" si="1"/>
        <v>61.53846153846154</v>
      </c>
      <c r="N63" s="31">
        <f t="shared" si="2"/>
        <v>38.46153846153846</v>
      </c>
      <c r="O63" s="32">
        <f>IF(COUNTIF(datos_campo!P67:Y67,"&gt;=0")&gt;=1,((SUM(datos_campo!P67:Y67)*100)/(COUNTIF(datos_campo!P67:Y67,"&gt;=0")*20))," ")</f>
        <v>5</v>
      </c>
      <c r="P63" s="29">
        <f>IF(AND(datos_campo!Z67&gt;=0,datos_campo!AA67&gt;=0),AVERAGE(datos_campo!Z67:AA67),IF(OR(datos_campo!Z67="",datos_campo!AA67=""),SUM(datos_campo!Z67:AA67),"revisar"))*400</f>
        <v>23600</v>
      </c>
      <c r="Q63" s="29">
        <f>IF(AND(datos_campo!AB67&gt;=0,datos_campo!AC67&gt;=0),AVERAGE(datos_campo!AB67:AC67),IF(OR(datos_campo!AB67="",datos_campo!AC67=""),SUM(datos_campo!AB67:AC67),"revisar"))*400</f>
        <v>32800</v>
      </c>
      <c r="R63" s="29">
        <f>IF(AND(datos_campo!AD67&gt;=0,datos_campo!AE67&gt;=0),AVERAGE(datos_campo!AD67:AE67),IF(OR(datos_campo!AD67="",datos_campo!AE67=""),SUM(datos_campo!AD67:AE67),"revisar"))*400</f>
        <v>400</v>
      </c>
      <c r="S63" s="29">
        <f>IF(AND(datos_campo!AF67&gt;=0,datos_campo!AG67&gt;=0),AVERAGE(datos_campo!AF67:AG67),IF(OR(datos_campo!AF67="",datos_campo!AG67=""),SUM(datos_campo!AF67:AG67),"revisar"))*400</f>
        <v>400</v>
      </c>
      <c r="T63" s="29">
        <f>IF(AND(datos_campo!AH67&gt;=0,datos_campo!AI67&gt;=0),AVERAGE(datos_campo!AH67:AI67),IF(OR(datos_campo!AH67="",datos_campo!AI67=""),SUM(datos_campo!AH67:AI67),"revisar"))*400</f>
        <v>0</v>
      </c>
      <c r="U63" s="29">
        <f>IF(AND(datos_campo!AJ67&gt;=0,datos_campo!AK67&gt;=0),AVERAGE(datos_campo!AJ67:AK67),IF(OR(datos_campo!AJ67="",datos_campo!AK67=""),SUM(datos_campo!AJ67:AK67),"revisar"))*400</f>
        <v>0</v>
      </c>
      <c r="V63" s="29">
        <f t="shared" si="3"/>
        <v>57200</v>
      </c>
      <c r="W63" s="29">
        <f>IF(AND(datos_campo!AL67&gt;=0,datos_campo!AM67&gt;=0),AVERAGE(datos_campo!AL67:AM67),IF(OR(datos_campo!AL67="",datos_campo!AM67=""),SUM(datos_campo!AL67:AM67),"revisar"))*400</f>
        <v>0</v>
      </c>
      <c r="X63" s="29">
        <f>IF(AND(datos_campo!AN67&gt;=0,datos_campo!AO67&gt;=0),AVERAGE(datos_campo!AN67:AO67),IF(OR(datos_campo!AN67="",datos_campo!AO67=""),SUM(datos_campo!AN67:AO67),"revisar"))*400</f>
        <v>1600</v>
      </c>
      <c r="Y63" s="242">
        <f t="shared" si="4"/>
        <v>1600</v>
      </c>
    </row>
    <row r="64" spans="1:25" x14ac:dyDescent="0.25">
      <c r="A64" s="33">
        <f>datos_campo!A68</f>
        <v>42765</v>
      </c>
      <c r="B64" s="29" t="str">
        <f>datos_campo!B68</f>
        <v>RANCHO ALEGRE</v>
      </c>
      <c r="C64" s="153" t="str">
        <f>datos_campo!C68</f>
        <v>URABA</v>
      </c>
      <c r="D64" s="30" t="str">
        <f>datos_campo!D68</f>
        <v>Testigo</v>
      </c>
      <c r="E64" s="153">
        <f>datos_campo!E68</f>
        <v>1</v>
      </c>
      <c r="F64" s="29" t="str">
        <f>datos_campo!F68</f>
        <v>A14</v>
      </c>
      <c r="G64" s="31">
        <f>datos_campo!G68</f>
        <v>23</v>
      </c>
      <c r="H64" s="29">
        <f>datos_campo!H68</f>
        <v>0</v>
      </c>
      <c r="I64" s="29">
        <f>datos_campo!I68</f>
        <v>1</v>
      </c>
      <c r="J64" s="31">
        <f>(datos_campo!M68/I64)</f>
        <v>73</v>
      </c>
      <c r="K64" s="31">
        <f>(datos_campo!N68/I64)</f>
        <v>54</v>
      </c>
      <c r="L64" s="31">
        <f t="shared" si="0"/>
        <v>127</v>
      </c>
      <c r="M64" s="31">
        <f t="shared" si="1"/>
        <v>57.480314960629919</v>
      </c>
      <c r="N64" s="31">
        <f t="shared" si="2"/>
        <v>42.519685039370081</v>
      </c>
      <c r="O64" s="32">
        <f>IF(COUNTIF(datos_campo!P68:Y68,"&gt;=0")&gt;=1,((SUM(datos_campo!P68:Y68)*100)/(COUNTIF(datos_campo!P68:Y68,"&gt;=0")*20))," ")</f>
        <v>5</v>
      </c>
      <c r="P64" s="29">
        <f>IF(AND(datos_campo!Z68&gt;=0,datos_campo!AA68&gt;=0),AVERAGE(datos_campo!Z68:AA68),IF(OR(datos_campo!Z68="",datos_campo!AA68=""),SUM(datos_campo!Z68:AA68),"revisar"))*400</f>
        <v>400</v>
      </c>
      <c r="Q64" s="29">
        <f>IF(AND(datos_campo!AB68&gt;=0,datos_campo!AC68&gt;=0),AVERAGE(datos_campo!AB68:AC68),IF(OR(datos_campo!AB68="",datos_campo!AC68=""),SUM(datos_campo!AB68:AC68),"revisar"))*400</f>
        <v>25200</v>
      </c>
      <c r="R64" s="29">
        <f>IF(AND(datos_campo!AD68&gt;=0,datos_campo!AE68&gt;=0),AVERAGE(datos_campo!AD68:AE68),IF(OR(datos_campo!AD68="",datos_campo!AE68=""),SUM(datos_campo!AD68:AE68),"revisar"))*400</f>
        <v>2800</v>
      </c>
      <c r="S64" s="29">
        <f>IF(AND(datos_campo!AF68&gt;=0,datos_campo!AG68&gt;=0),AVERAGE(datos_campo!AF68:AG68),IF(OR(datos_campo!AF68="",datos_campo!AG68=""),SUM(datos_campo!AF68:AG68),"revisar"))*400</f>
        <v>0</v>
      </c>
      <c r="T64" s="29">
        <f>IF(AND(datos_campo!AH68&gt;=0,datos_campo!AI68&gt;=0),AVERAGE(datos_campo!AH68:AI68),IF(OR(datos_campo!AH68="",datos_campo!AI68=""),SUM(datos_campo!AH68:AI68),"revisar"))*400</f>
        <v>0</v>
      </c>
      <c r="U64" s="29">
        <f>IF(AND(datos_campo!AJ68&gt;=0,datos_campo!AK68&gt;=0),AVERAGE(datos_campo!AJ68:AK68),IF(OR(datos_campo!AJ68="",datos_campo!AK68=""),SUM(datos_campo!AJ68:AK68),"revisar"))*400</f>
        <v>0</v>
      </c>
      <c r="V64" s="29">
        <f t="shared" si="3"/>
        <v>28400</v>
      </c>
      <c r="W64" s="29">
        <f>IF(AND(datos_campo!AL68&gt;=0,datos_campo!AM68&gt;=0),AVERAGE(datos_campo!AL68:AM68),IF(OR(datos_campo!AL68="",datos_campo!AM68=""),SUM(datos_campo!AL68:AM68),"revisar"))*400</f>
        <v>0</v>
      </c>
      <c r="X64" s="29">
        <f>IF(AND(datos_campo!AN68&gt;=0,datos_campo!AO68&gt;=0),AVERAGE(datos_campo!AN68:AO68),IF(OR(datos_campo!AN68="",datos_campo!AO68=""),SUM(datos_campo!AN68:AO68),"revisar"))*400</f>
        <v>400</v>
      </c>
      <c r="Y64" s="242">
        <f t="shared" si="4"/>
        <v>400</v>
      </c>
    </row>
    <row r="65" spans="1:25" x14ac:dyDescent="0.25">
      <c r="A65" s="33">
        <f>datos_campo!A69</f>
        <v>42765</v>
      </c>
      <c r="B65" s="29" t="str">
        <f>datos_campo!B69</f>
        <v>RANCHO ALEGRE</v>
      </c>
      <c r="C65" s="153" t="str">
        <f>datos_campo!C69</f>
        <v>URABA</v>
      </c>
      <c r="D65" s="30" t="str">
        <f>datos_campo!D69</f>
        <v>Testigo</v>
      </c>
      <c r="E65" s="153">
        <f>datos_campo!E69</f>
        <v>1</v>
      </c>
      <c r="F65" s="29" t="str">
        <f>datos_campo!F69</f>
        <v>A15</v>
      </c>
      <c r="G65" s="31">
        <f>datos_campo!G69</f>
        <v>23</v>
      </c>
      <c r="H65" s="29">
        <f>datos_campo!H69</f>
        <v>0</v>
      </c>
      <c r="I65" s="29">
        <f>datos_campo!I69</f>
        <v>1</v>
      </c>
      <c r="J65" s="31">
        <f>(datos_campo!M69/I65)</f>
        <v>24</v>
      </c>
      <c r="K65" s="31">
        <f>(datos_campo!N69/I65)</f>
        <v>13</v>
      </c>
      <c r="L65" s="31">
        <f t="shared" si="0"/>
        <v>37</v>
      </c>
      <c r="M65" s="31">
        <f t="shared" si="1"/>
        <v>64.86486486486487</v>
      </c>
      <c r="N65" s="31">
        <f t="shared" si="2"/>
        <v>35.135135135135137</v>
      </c>
      <c r="O65" s="32">
        <f>IF(COUNTIF(datos_campo!P69:Y69,"&gt;=0")&gt;=1,((SUM(datos_campo!P69:Y69)*100)/(COUNTIF(datos_campo!P69:Y69,"&gt;=0")*20))," ")</f>
        <v>8.3333333333333339</v>
      </c>
      <c r="P65" s="29">
        <f>IF(AND(datos_campo!Z69&gt;=0,datos_campo!AA69&gt;=0),AVERAGE(datos_campo!Z69:AA69),IF(OR(datos_campo!Z69="",datos_campo!AA69=""),SUM(datos_campo!Z69:AA69),"revisar"))*400</f>
        <v>11600</v>
      </c>
      <c r="Q65" s="29">
        <f>IF(AND(datos_campo!AB69&gt;=0,datos_campo!AC69&gt;=0),AVERAGE(datos_campo!AB69:AC69),IF(OR(datos_campo!AB69="",datos_campo!AC69=""),SUM(datos_campo!AB69:AC69),"revisar"))*400</f>
        <v>16400</v>
      </c>
      <c r="R65" s="29">
        <f>IF(AND(datos_campo!AD69&gt;=0,datos_campo!AE69&gt;=0),AVERAGE(datos_campo!AD69:AE69),IF(OR(datos_campo!AD69="",datos_campo!AE69=""),SUM(datos_campo!AD69:AE69),"revisar"))*400</f>
        <v>400</v>
      </c>
      <c r="S65" s="29">
        <f>IF(AND(datos_campo!AF69&gt;=0,datos_campo!AG69&gt;=0),AVERAGE(datos_campo!AF69:AG69),IF(OR(datos_campo!AF69="",datos_campo!AG69=""),SUM(datos_campo!AF69:AG69),"revisar"))*400</f>
        <v>400</v>
      </c>
      <c r="T65" s="29">
        <f>IF(AND(datos_campo!AH69&gt;=0,datos_campo!AI69&gt;=0),AVERAGE(datos_campo!AH69:AI69),IF(OR(datos_campo!AH69="",datos_campo!AI69=""),SUM(datos_campo!AH69:AI69),"revisar"))*400</f>
        <v>0</v>
      </c>
      <c r="U65" s="29">
        <f>IF(AND(datos_campo!AJ69&gt;=0,datos_campo!AK69&gt;=0),AVERAGE(datos_campo!AJ69:AK69),IF(OR(datos_campo!AJ69="",datos_campo!AK69=""),SUM(datos_campo!AJ69:AK69),"revisar"))*400</f>
        <v>0</v>
      </c>
      <c r="V65" s="29">
        <f t="shared" si="3"/>
        <v>28800</v>
      </c>
      <c r="W65" s="29">
        <f>IF(AND(datos_campo!AL69&gt;=0,datos_campo!AM69&gt;=0),AVERAGE(datos_campo!AL69:AM69),IF(OR(datos_campo!AL69="",datos_campo!AM69=""),SUM(datos_campo!AL69:AM69),"revisar"))*400</f>
        <v>0</v>
      </c>
      <c r="X65" s="29">
        <f>IF(AND(datos_campo!AN69&gt;=0,datos_campo!AO69&gt;=0),AVERAGE(datos_campo!AN69:AO69),IF(OR(datos_campo!AN69="",datos_campo!AO69=""),SUM(datos_campo!AN69:AO69),"revisar"))*400</f>
        <v>0</v>
      </c>
      <c r="Y65" s="242">
        <f t="shared" si="4"/>
        <v>0</v>
      </c>
    </row>
    <row r="66" spans="1:25" x14ac:dyDescent="0.25">
      <c r="A66" s="33">
        <f>datos_campo!A70</f>
        <v>42765</v>
      </c>
      <c r="B66" s="29" t="str">
        <f>datos_campo!B70</f>
        <v>RANCHO ALEGRE</v>
      </c>
      <c r="C66" s="153" t="str">
        <f>datos_campo!C70</f>
        <v>URABA</v>
      </c>
      <c r="D66" s="30" t="str">
        <f>datos_campo!D70</f>
        <v>Testigo</v>
      </c>
      <c r="E66" s="153">
        <f>datos_campo!E70</f>
        <v>1</v>
      </c>
      <c r="F66" s="29" t="str">
        <f>datos_campo!F70</f>
        <v>A16</v>
      </c>
      <c r="G66" s="31">
        <f>datos_campo!G70</f>
        <v>23</v>
      </c>
      <c r="H66" s="29">
        <f>datos_campo!H70</f>
        <v>0</v>
      </c>
      <c r="I66" s="29">
        <f>datos_campo!I70</f>
        <v>1</v>
      </c>
      <c r="J66" s="31">
        <f>(datos_campo!M70/I66)</f>
        <v>12</v>
      </c>
      <c r="K66" s="31">
        <f>(datos_campo!N70/I66)</f>
        <v>47</v>
      </c>
      <c r="L66" s="31">
        <f t="shared" si="0"/>
        <v>59</v>
      </c>
      <c r="M66" s="31">
        <f t="shared" si="1"/>
        <v>20.338983050847457</v>
      </c>
      <c r="N66" s="31">
        <f t="shared" si="2"/>
        <v>79.66101694915254</v>
      </c>
      <c r="O66" s="32" t="str">
        <f>IF(COUNTIF(datos_campo!P70:Y70,"&gt;=0")&gt;=1,((SUM(datos_campo!P70:Y70)*100)/(COUNTIF(datos_campo!P70:Y70,"&gt;=0")*20))," ")</f>
        <v xml:space="preserve"> </v>
      </c>
      <c r="P66" s="29">
        <f>IF(AND(datos_campo!Z70&gt;=0,datos_campo!AA70&gt;=0),AVERAGE(datos_campo!Z70:AA70),IF(OR(datos_campo!Z70="",datos_campo!AA70=""),SUM(datos_campo!Z70:AA70),"revisar"))*400</f>
        <v>24000</v>
      </c>
      <c r="Q66" s="29">
        <f>IF(AND(datos_campo!AB70&gt;=0,datos_campo!AC70&gt;=0),AVERAGE(datos_campo!AB70:AC70),IF(OR(datos_campo!AB70="",datos_campo!AC70=""),SUM(datos_campo!AB70:AC70),"revisar"))*400</f>
        <v>5200</v>
      </c>
      <c r="R66" s="29">
        <f>IF(AND(datos_campo!AD70&gt;=0,datos_campo!AE70&gt;=0),AVERAGE(datos_campo!AD70:AE70),IF(OR(datos_campo!AD70="",datos_campo!AE70=""),SUM(datos_campo!AD70:AE70),"revisar"))*400</f>
        <v>0</v>
      </c>
      <c r="S66" s="29">
        <f>IF(AND(datos_campo!AF70&gt;=0,datos_campo!AG70&gt;=0),AVERAGE(datos_campo!AF70:AG70),IF(OR(datos_campo!AF70="",datos_campo!AG70=""),SUM(datos_campo!AF70:AG70),"revisar"))*400</f>
        <v>0</v>
      </c>
      <c r="T66" s="29">
        <f>IF(AND(datos_campo!AH70&gt;=0,datos_campo!AI70&gt;=0),AVERAGE(datos_campo!AH70:AI70),IF(OR(datos_campo!AH70="",datos_campo!AI70=""),SUM(datos_campo!AH70:AI70),"revisar"))*400</f>
        <v>0</v>
      </c>
      <c r="U66" s="29">
        <f>IF(AND(datos_campo!AJ70&gt;=0,datos_campo!AK70&gt;=0),AVERAGE(datos_campo!AJ70:AK70),IF(OR(datos_campo!AJ70="",datos_campo!AK70=""),SUM(datos_campo!AJ70:AK70),"revisar"))*400</f>
        <v>0</v>
      </c>
      <c r="V66" s="29">
        <f t="shared" si="3"/>
        <v>29200</v>
      </c>
      <c r="W66" s="29">
        <f>IF(AND(datos_campo!AL70&gt;=0,datos_campo!AM70&gt;=0),AVERAGE(datos_campo!AL70:AM70),IF(OR(datos_campo!AL70="",datos_campo!AM70=""),SUM(datos_campo!AL70:AM70),"revisar"))*400</f>
        <v>0</v>
      </c>
      <c r="X66" s="29">
        <f>IF(AND(datos_campo!AN70&gt;=0,datos_campo!AO70&gt;=0),AVERAGE(datos_campo!AN70:AO70),IF(OR(datos_campo!AN70="",datos_campo!AO70=""),SUM(datos_campo!AN70:AO70),"revisar"))*400</f>
        <v>1200</v>
      </c>
      <c r="Y66" s="242">
        <f t="shared" si="4"/>
        <v>1200</v>
      </c>
    </row>
    <row r="67" spans="1:25" x14ac:dyDescent="0.25">
      <c r="A67" s="33">
        <f>datos_campo!A71</f>
        <v>42765</v>
      </c>
      <c r="B67" s="29" t="str">
        <f>datos_campo!B71</f>
        <v>RANCHO ALEGRE</v>
      </c>
      <c r="C67" s="153" t="str">
        <f>datos_campo!C71</f>
        <v>URABA</v>
      </c>
      <c r="D67" s="30" t="str">
        <f>datos_campo!D71</f>
        <v>Testigo</v>
      </c>
      <c r="E67" s="153">
        <f>datos_campo!E71</f>
        <v>1</v>
      </c>
      <c r="F67" s="29" t="str">
        <f>datos_campo!F71</f>
        <v>A17</v>
      </c>
      <c r="G67" s="31">
        <f>datos_campo!G71</f>
        <v>23</v>
      </c>
      <c r="H67" s="29">
        <f>datos_campo!H71</f>
        <v>0</v>
      </c>
      <c r="I67" s="29">
        <f>datos_campo!I71</f>
        <v>1</v>
      </c>
      <c r="J67" s="31">
        <f>(datos_campo!M71/I67)</f>
        <v>22</v>
      </c>
      <c r="K67" s="31">
        <f>(datos_campo!N71/I67)</f>
        <v>25</v>
      </c>
      <c r="L67" s="31">
        <f t="shared" si="0"/>
        <v>47</v>
      </c>
      <c r="M67" s="31">
        <f t="shared" si="1"/>
        <v>46.808510638297875</v>
      </c>
      <c r="N67" s="31">
        <f t="shared" si="2"/>
        <v>53.191489361702125</v>
      </c>
      <c r="O67" s="32">
        <f>IF(COUNTIF(datos_campo!P71:Y71,"&gt;=0")&gt;=1,((SUM(datos_campo!P71:Y71)*100)/(COUNTIF(datos_campo!P71:Y71,"&gt;=0")*20))," ")</f>
        <v>0</v>
      </c>
      <c r="P67" s="29">
        <f>IF(AND(datos_campo!Z71&gt;=0,datos_campo!AA71&gt;=0),AVERAGE(datos_campo!Z71:AA71),IF(OR(datos_campo!Z71="",datos_campo!AA71=""),SUM(datos_campo!Z71:AA71),"revisar"))*400</f>
        <v>22400</v>
      </c>
      <c r="Q67" s="29">
        <f>IF(AND(datos_campo!AB71&gt;=0,datos_campo!AC71&gt;=0),AVERAGE(datos_campo!AB71:AC71),IF(OR(datos_campo!AB71="",datos_campo!AC71=""),SUM(datos_campo!AB71:AC71),"revisar"))*400</f>
        <v>27600</v>
      </c>
      <c r="R67" s="29">
        <f>IF(AND(datos_campo!AD71&gt;=0,datos_campo!AE71&gt;=0),AVERAGE(datos_campo!AD71:AE71),IF(OR(datos_campo!AD71="",datos_campo!AE71=""),SUM(datos_campo!AD71:AE71),"revisar"))*400</f>
        <v>400</v>
      </c>
      <c r="S67" s="29">
        <f>IF(AND(datos_campo!AF71&gt;=0,datos_campo!AG71&gt;=0),AVERAGE(datos_campo!AF71:AG71),IF(OR(datos_campo!AF71="",datos_campo!AG71=""),SUM(datos_campo!AF71:AG71),"revisar"))*400</f>
        <v>1200</v>
      </c>
      <c r="T67" s="29">
        <f>IF(AND(datos_campo!AH71&gt;=0,datos_campo!AI71&gt;=0),AVERAGE(datos_campo!AH71:AI71),IF(OR(datos_campo!AH71="",datos_campo!AI71=""),SUM(datos_campo!AH71:AI71),"revisar"))*400</f>
        <v>0</v>
      </c>
      <c r="U67" s="29">
        <f>IF(AND(datos_campo!AJ71&gt;=0,datos_campo!AK71&gt;=0),AVERAGE(datos_campo!AJ71:AK71),IF(OR(datos_campo!AJ71="",datos_campo!AK71=""),SUM(datos_campo!AJ71:AK71),"revisar"))*400</f>
        <v>0</v>
      </c>
      <c r="V67" s="29">
        <f t="shared" si="3"/>
        <v>51600</v>
      </c>
      <c r="W67" s="29">
        <f>IF(AND(datos_campo!AL71&gt;=0,datos_campo!AM71&gt;=0),AVERAGE(datos_campo!AL71:AM71),IF(OR(datos_campo!AL71="",datos_campo!AM71=""),SUM(datos_campo!AL71:AM71),"revisar"))*400</f>
        <v>0</v>
      </c>
      <c r="X67" s="29">
        <f>IF(AND(datos_campo!AN71&gt;=0,datos_campo!AO71&gt;=0),AVERAGE(datos_campo!AN71:AO71),IF(OR(datos_campo!AN71="",datos_campo!AO71=""),SUM(datos_campo!AN71:AO71),"revisar"))*400</f>
        <v>0</v>
      </c>
      <c r="Y67" s="242">
        <f t="shared" si="4"/>
        <v>0</v>
      </c>
    </row>
    <row r="68" spans="1:25" x14ac:dyDescent="0.25">
      <c r="A68" s="33">
        <f>datos_campo!A72</f>
        <v>42765</v>
      </c>
      <c r="B68" s="29" t="str">
        <f>datos_campo!B72</f>
        <v>RANCHO ALEGRE</v>
      </c>
      <c r="C68" s="153" t="str">
        <f>datos_campo!C72</f>
        <v>URABA</v>
      </c>
      <c r="D68" s="30" t="str">
        <f>datos_campo!D72</f>
        <v>Testigo</v>
      </c>
      <c r="E68" s="153">
        <f>datos_campo!E72</f>
        <v>1</v>
      </c>
      <c r="F68" s="29" t="str">
        <f>datos_campo!F72</f>
        <v>A18</v>
      </c>
      <c r="G68" s="31">
        <f>datos_campo!G72</f>
        <v>23</v>
      </c>
      <c r="H68" s="29">
        <f>datos_campo!H72</f>
        <v>0</v>
      </c>
      <c r="I68" s="29">
        <f>datos_campo!I72</f>
        <v>1</v>
      </c>
      <c r="J68" s="31">
        <f>(datos_campo!M72/I68)</f>
        <v>45</v>
      </c>
      <c r="K68" s="31">
        <f>(datos_campo!N72/I68)</f>
        <v>73</v>
      </c>
      <c r="L68" s="31">
        <f t="shared" si="0"/>
        <v>118</v>
      </c>
      <c r="M68" s="31">
        <f t="shared" si="1"/>
        <v>38.135593220338983</v>
      </c>
      <c r="N68" s="31">
        <f t="shared" si="2"/>
        <v>61.864406779661017</v>
      </c>
      <c r="O68" s="32">
        <f>IF(COUNTIF(datos_campo!P72:Y72,"&gt;=0")&gt;=1,((SUM(datos_campo!P72:Y72)*100)/(COUNTIF(datos_campo!P72:Y72,"&gt;=0")*20))," ")</f>
        <v>3.9166666666666665</v>
      </c>
      <c r="P68" s="29">
        <f>IF(AND(datos_campo!Z72&gt;=0,datos_campo!AA72&gt;=0),AVERAGE(datos_campo!Z72:AA72),IF(OR(datos_campo!Z72="",datos_campo!AA72=""),SUM(datos_campo!Z72:AA72),"revisar"))*400</f>
        <v>3200</v>
      </c>
      <c r="Q68" s="29">
        <f>IF(AND(datos_campo!AB72&gt;=0,datos_campo!AC72&gt;=0),AVERAGE(datos_campo!AB72:AC72),IF(OR(datos_campo!AB72="",datos_campo!AC72=""),SUM(datos_campo!AB72:AC72),"revisar"))*400</f>
        <v>50000</v>
      </c>
      <c r="R68" s="29">
        <f>IF(AND(datos_campo!AD72&gt;=0,datos_campo!AE72&gt;=0),AVERAGE(datos_campo!AD72:AE72),IF(OR(datos_campo!AD72="",datos_campo!AE72=""),SUM(datos_campo!AD72:AE72),"revisar"))*400</f>
        <v>400</v>
      </c>
      <c r="S68" s="29">
        <f>IF(AND(datos_campo!AF72&gt;=0,datos_campo!AG72&gt;=0),AVERAGE(datos_campo!AF72:AG72),IF(OR(datos_campo!AF72="",datos_campo!AG72=""),SUM(datos_campo!AF72:AG72),"revisar"))*400</f>
        <v>1200</v>
      </c>
      <c r="T68" s="29">
        <f>IF(AND(datos_campo!AH72&gt;=0,datos_campo!AI72&gt;=0),AVERAGE(datos_campo!AH72:AI72),IF(OR(datos_campo!AH72="",datos_campo!AI72=""),SUM(datos_campo!AH72:AI72),"revisar"))*400</f>
        <v>0</v>
      </c>
      <c r="U68" s="29">
        <f>IF(AND(datos_campo!AJ72&gt;=0,datos_campo!AK72&gt;=0),AVERAGE(datos_campo!AJ72:AK72),IF(OR(datos_campo!AJ72="",datos_campo!AK72=""),SUM(datos_campo!AJ72:AK72),"revisar"))*400</f>
        <v>0</v>
      </c>
      <c r="V68" s="29">
        <f t="shared" si="3"/>
        <v>54800</v>
      </c>
      <c r="W68" s="29">
        <f>IF(AND(datos_campo!AL72&gt;=0,datos_campo!AM72&gt;=0),AVERAGE(datos_campo!AL72:AM72),IF(OR(datos_campo!AL72="",datos_campo!AM72=""),SUM(datos_campo!AL72:AM72),"revisar"))*400</f>
        <v>0</v>
      </c>
      <c r="X68" s="29">
        <f>IF(AND(datos_campo!AN72&gt;=0,datos_campo!AO72&gt;=0),AVERAGE(datos_campo!AN72:AO72),IF(OR(datos_campo!AN72="",datos_campo!AO72=""),SUM(datos_campo!AN72:AO72),"revisar"))*400</f>
        <v>0</v>
      </c>
      <c r="Y68" s="242">
        <f t="shared" si="4"/>
        <v>0</v>
      </c>
    </row>
    <row r="69" spans="1:25" x14ac:dyDescent="0.25">
      <c r="A69" s="33">
        <f>datos_campo!A73</f>
        <v>42765</v>
      </c>
      <c r="B69" s="29" t="str">
        <f>datos_campo!B73</f>
        <v>RANCHO ALEGRE</v>
      </c>
      <c r="C69" s="153" t="str">
        <f>datos_campo!C73</f>
        <v>URABA</v>
      </c>
      <c r="D69" s="30" t="str">
        <f>datos_campo!D73</f>
        <v>Testigo</v>
      </c>
      <c r="E69" s="153">
        <f>datos_campo!E73</f>
        <v>1</v>
      </c>
      <c r="F69" s="29" t="str">
        <f>datos_campo!F73</f>
        <v>A19</v>
      </c>
      <c r="G69" s="31">
        <f>datos_campo!G73</f>
        <v>23</v>
      </c>
      <c r="H69" s="29">
        <f>datos_campo!H73</f>
        <v>0</v>
      </c>
      <c r="I69" s="29">
        <f>datos_campo!I73</f>
        <v>1</v>
      </c>
      <c r="J69" s="31">
        <f>(datos_campo!M73/I69)</f>
        <v>38</v>
      </c>
      <c r="K69" s="31">
        <f>(datos_campo!N73/I69)</f>
        <v>18</v>
      </c>
      <c r="L69" s="31">
        <f t="shared" si="0"/>
        <v>56</v>
      </c>
      <c r="M69" s="31">
        <f t="shared" si="1"/>
        <v>67.857142857142861</v>
      </c>
      <c r="N69" s="31">
        <f t="shared" si="2"/>
        <v>32.142857142857146</v>
      </c>
      <c r="O69" s="32" t="str">
        <f>IF(COUNTIF(datos_campo!P73:Y73,"&gt;=0")&gt;=1,((SUM(datos_campo!P73:Y73)*100)/(COUNTIF(datos_campo!P73:Y73,"&gt;=0")*20))," ")</f>
        <v xml:space="preserve"> </v>
      </c>
      <c r="P69" s="29">
        <f>IF(AND(datos_campo!Z73&gt;=0,datos_campo!AA73&gt;=0),AVERAGE(datos_campo!Z73:AA73),IF(OR(datos_campo!Z73="",datos_campo!AA73=""),SUM(datos_campo!Z73:AA73),"revisar"))*400</f>
        <v>10800</v>
      </c>
      <c r="Q69" s="29">
        <f>IF(AND(datos_campo!AB73&gt;=0,datos_campo!AC73&gt;=0),AVERAGE(datos_campo!AB73:AC73),IF(OR(datos_campo!AB73="",datos_campo!AC73=""),SUM(datos_campo!AB73:AC73),"revisar"))*400</f>
        <v>11200</v>
      </c>
      <c r="R69" s="29">
        <f>IF(AND(datos_campo!AD73&gt;=0,datos_campo!AE73&gt;=0),AVERAGE(datos_campo!AD73:AE73),IF(OR(datos_campo!AD73="",datos_campo!AE73=""),SUM(datos_campo!AD73:AE73),"revisar"))*400</f>
        <v>400</v>
      </c>
      <c r="S69" s="29">
        <f>IF(AND(datos_campo!AF73&gt;=0,datos_campo!AG73&gt;=0),AVERAGE(datos_campo!AF73:AG73),IF(OR(datos_campo!AF73="",datos_campo!AG73=""),SUM(datos_campo!AF73:AG73),"revisar"))*400</f>
        <v>800</v>
      </c>
      <c r="T69" s="29">
        <f>IF(AND(datos_campo!AH73&gt;=0,datos_campo!AI73&gt;=0),AVERAGE(datos_campo!AH73:AI73),IF(OR(datos_campo!AH73="",datos_campo!AI73=""),SUM(datos_campo!AH73:AI73),"revisar"))*400</f>
        <v>0</v>
      </c>
      <c r="U69" s="29">
        <f>IF(AND(datos_campo!AJ73&gt;=0,datos_campo!AK73&gt;=0),AVERAGE(datos_campo!AJ73:AK73),IF(OR(datos_campo!AJ73="",datos_campo!AK73=""),SUM(datos_campo!AJ73:AK73),"revisar"))*400</f>
        <v>0</v>
      </c>
      <c r="V69" s="29">
        <f t="shared" si="3"/>
        <v>23200</v>
      </c>
      <c r="W69" s="29">
        <f>IF(AND(datos_campo!AL73&gt;=0,datos_campo!AM73&gt;=0),AVERAGE(datos_campo!AL73:AM73),IF(OR(datos_campo!AL73="",datos_campo!AM73=""),SUM(datos_campo!AL73:AM73),"revisar"))*400</f>
        <v>0</v>
      </c>
      <c r="X69" s="29">
        <f>IF(AND(datos_campo!AN73&gt;=0,datos_campo!AO73&gt;=0),AVERAGE(datos_campo!AN73:AO73),IF(OR(datos_campo!AN73="",datos_campo!AO73=""),SUM(datos_campo!AN73:AO73),"revisar"))*400</f>
        <v>0</v>
      </c>
      <c r="Y69" s="242">
        <f t="shared" si="4"/>
        <v>0</v>
      </c>
    </row>
    <row r="70" spans="1:25" ht="15.75" thickBot="1" x14ac:dyDescent="0.3">
      <c r="A70" s="34">
        <f>datos_campo!A74</f>
        <v>42765</v>
      </c>
      <c r="B70" s="35" t="str">
        <f>datos_campo!B74</f>
        <v>RANCHO ALEGRE</v>
      </c>
      <c r="C70" s="154" t="str">
        <f>datos_campo!C74</f>
        <v>URABA</v>
      </c>
      <c r="D70" s="36" t="str">
        <f>datos_campo!D74</f>
        <v>Testigo</v>
      </c>
      <c r="E70" s="154">
        <f>datos_campo!E74</f>
        <v>1</v>
      </c>
      <c r="F70" s="35" t="str">
        <f>datos_campo!F74</f>
        <v>A20</v>
      </c>
      <c r="G70" s="37">
        <f>datos_campo!G74</f>
        <v>23</v>
      </c>
      <c r="H70" s="35">
        <f>datos_campo!H74</f>
        <v>0</v>
      </c>
      <c r="I70" s="35">
        <f>datos_campo!I74</f>
        <v>1</v>
      </c>
      <c r="J70" s="37">
        <f>(datos_campo!M74/I70)</f>
        <v>8</v>
      </c>
      <c r="K70" s="37">
        <f>(datos_campo!N74/I70)</f>
        <v>33</v>
      </c>
      <c r="L70" s="37">
        <f t="shared" si="0"/>
        <v>41</v>
      </c>
      <c r="M70" s="37">
        <f t="shared" si="1"/>
        <v>19.512195121951219</v>
      </c>
      <c r="N70" s="37">
        <f t="shared" si="2"/>
        <v>80.487804878048777</v>
      </c>
      <c r="O70" s="38" t="str">
        <f>IF(COUNTIF(datos_campo!P74:Y74,"&gt;=0")&gt;=1,((SUM(datos_campo!P74:Y74)*100)/(COUNTIF(datos_campo!P74:Y74,"&gt;=0")*20))," ")</f>
        <v xml:space="preserve"> </v>
      </c>
      <c r="P70" s="35">
        <f>IF(AND(datos_campo!Z74&gt;=0,datos_campo!AA74&gt;=0),AVERAGE(datos_campo!Z74:AA74),IF(OR(datos_campo!Z74="",datos_campo!AA74=""),SUM(datos_campo!Z74:AA74),"revisar"))*400</f>
        <v>13200</v>
      </c>
      <c r="Q70" s="35">
        <f>IF(AND(datos_campo!AB74&gt;=0,datos_campo!AC74&gt;=0),AVERAGE(datos_campo!AB74:AC74),IF(OR(datos_campo!AB74="",datos_campo!AC74=""),SUM(datos_campo!AB74:AC74),"revisar"))*400</f>
        <v>1600</v>
      </c>
      <c r="R70" s="35">
        <f>IF(AND(datos_campo!AD74&gt;=0,datos_campo!AE74&gt;=0),AVERAGE(datos_campo!AD74:AE74),IF(OR(datos_campo!AD74="",datos_campo!AE74=""),SUM(datos_campo!AD74:AE74),"revisar"))*400</f>
        <v>0</v>
      </c>
      <c r="S70" s="35">
        <f>IF(AND(datos_campo!AF74&gt;=0,datos_campo!AG74&gt;=0),AVERAGE(datos_campo!AF74:AG74),IF(OR(datos_campo!AF74="",datos_campo!AG74=""),SUM(datos_campo!AF74:AG74),"revisar"))*400</f>
        <v>0</v>
      </c>
      <c r="T70" s="35">
        <f>IF(AND(datos_campo!AH74&gt;=0,datos_campo!AI74&gt;=0),AVERAGE(datos_campo!AH74:AI74),IF(OR(datos_campo!AH74="",datos_campo!AI74=""),SUM(datos_campo!AH74:AI74),"revisar"))*400</f>
        <v>0</v>
      </c>
      <c r="U70" s="35">
        <f>IF(AND(datos_campo!AJ74&gt;=0,datos_campo!AK74&gt;=0),AVERAGE(datos_campo!AJ74:AK74),IF(OR(datos_campo!AJ74="",datos_campo!AK74=""),SUM(datos_campo!AJ74:AK74),"revisar"))*400</f>
        <v>0</v>
      </c>
      <c r="V70" s="35">
        <f t="shared" si="3"/>
        <v>14800</v>
      </c>
      <c r="W70" s="35">
        <f>IF(AND(datos_campo!AL74&gt;=0,datos_campo!AM74&gt;=0),AVERAGE(datos_campo!AL74:AM74),IF(OR(datos_campo!AL74="",datos_campo!AM74=""),SUM(datos_campo!AL74:AM74),"revisar"))*400</f>
        <v>0</v>
      </c>
      <c r="X70" s="35">
        <f>IF(AND(datos_campo!AN74&gt;=0,datos_campo!AO74&gt;=0),AVERAGE(datos_campo!AN74:AO74),IF(OR(datos_campo!AN74="",datos_campo!AO74=""),SUM(datos_campo!AN74:AO74),"revisar"))*400</f>
        <v>400</v>
      </c>
      <c r="Y70" s="165">
        <f t="shared" si="4"/>
        <v>400</v>
      </c>
    </row>
    <row r="71" spans="1:25" x14ac:dyDescent="0.25">
      <c r="A71" s="166">
        <f>datos_campo!A75</f>
        <v>42765</v>
      </c>
      <c r="B71" s="167" t="str">
        <f>datos_campo!B75</f>
        <v>RANCHO ALEGRE</v>
      </c>
      <c r="C71" s="168" t="str">
        <f>datos_campo!C75</f>
        <v>URABA</v>
      </c>
      <c r="D71" s="169" t="str">
        <f>datos_campo!D75</f>
        <v>Tratamiento</v>
      </c>
      <c r="E71" s="168">
        <f>datos_campo!E75</f>
        <v>1</v>
      </c>
      <c r="F71" s="167" t="str">
        <f>datos_campo!F75</f>
        <v>A1</v>
      </c>
      <c r="G71" s="170">
        <f>datos_campo!G75</f>
        <v>23</v>
      </c>
      <c r="H71" s="167">
        <f>datos_campo!H75</f>
        <v>0</v>
      </c>
      <c r="I71" s="167">
        <f>datos_campo!I75</f>
        <v>1</v>
      </c>
      <c r="J71" s="170">
        <f>(datos_campo!M75/I71)</f>
        <v>50</v>
      </c>
      <c r="K71" s="170">
        <f>(datos_campo!N75/I71)</f>
        <v>20</v>
      </c>
      <c r="L71" s="170">
        <f t="shared" si="0"/>
        <v>70</v>
      </c>
      <c r="M71" s="170">
        <f t="shared" si="1"/>
        <v>71.428571428571431</v>
      </c>
      <c r="N71" s="170">
        <f t="shared" si="2"/>
        <v>28.571428571428573</v>
      </c>
      <c r="O71" s="171">
        <f>IF(COUNTIF(datos_campo!P75:Y75,"&gt;=0")&gt;=1,((SUM(datos_campo!P75:Y75)*100)/(COUNTIF(datos_campo!P75:Y75,"&gt;=0")*20))," ")</f>
        <v>6.666666666666667</v>
      </c>
      <c r="P71" s="167">
        <f>IF(AND(datos_campo!Z75&gt;=0,datos_campo!AA75&gt;=0),AVERAGE(datos_campo!Z75:AA75),IF(OR(datos_campo!Z75="",datos_campo!AA75=""),SUM(datos_campo!Z75:AA75),"revisar"))*400</f>
        <v>1200</v>
      </c>
      <c r="Q71" s="167">
        <f>IF(AND(datos_campo!AB75&gt;=0,datos_campo!AC75&gt;=0),AVERAGE(datos_campo!AB75:AC75),IF(OR(datos_campo!AB75="",datos_campo!AC75=""),SUM(datos_campo!AB75:AC75),"revisar"))*400</f>
        <v>42400</v>
      </c>
      <c r="R71" s="167">
        <f>IF(AND(datos_campo!AD75&gt;=0,datos_campo!AE75&gt;=0),AVERAGE(datos_campo!AD75:AE75),IF(OR(datos_campo!AD75="",datos_campo!AE75=""),SUM(datos_campo!AD75:AE75),"revisar"))*400</f>
        <v>4400</v>
      </c>
      <c r="S71" s="167">
        <f>IF(AND(datos_campo!AF75&gt;=0,datos_campo!AG75&gt;=0),AVERAGE(datos_campo!AF75:AG75),IF(OR(datos_campo!AF75="",datos_campo!AG75=""),SUM(datos_campo!AF75:AG75),"revisar"))*400</f>
        <v>0</v>
      </c>
      <c r="T71" s="167">
        <f>IF(AND(datos_campo!AH75&gt;=0,datos_campo!AI75&gt;=0),AVERAGE(datos_campo!AH75:AI75),IF(OR(datos_campo!AH75="",datos_campo!AI75=""),SUM(datos_campo!AH75:AI75),"revisar"))*400</f>
        <v>0</v>
      </c>
      <c r="U71" s="167">
        <f>IF(AND(datos_campo!AJ75&gt;=0,datos_campo!AK75&gt;=0),AVERAGE(datos_campo!AJ75:AK75),IF(OR(datos_campo!AJ75="",datos_campo!AK75=""),SUM(datos_campo!AJ75:AK75),"revisar"))*400</f>
        <v>0</v>
      </c>
      <c r="V71" s="167">
        <f t="shared" si="3"/>
        <v>48000</v>
      </c>
      <c r="W71" s="167">
        <f>IF(AND(datos_campo!AL75&gt;=0,datos_campo!AM75&gt;=0),AVERAGE(datos_campo!AL75:AM75),IF(OR(datos_campo!AL75="",datos_campo!AM75=""),SUM(datos_campo!AL75:AM75),"revisar"))*400</f>
        <v>0</v>
      </c>
      <c r="X71" s="167">
        <f>IF(AND(datos_campo!AN75&gt;=0,datos_campo!AO75&gt;=0),AVERAGE(datos_campo!AN75:AO75),IF(OR(datos_campo!AN75="",datos_campo!AO75=""),SUM(datos_campo!AN75:AO75),"revisar"))*400</f>
        <v>0</v>
      </c>
      <c r="Y71" s="172">
        <f t="shared" si="4"/>
        <v>0</v>
      </c>
    </row>
    <row r="72" spans="1:25" x14ac:dyDescent="0.25">
      <c r="A72" s="173">
        <f>datos_campo!A76</f>
        <v>42765</v>
      </c>
      <c r="B72" s="78" t="str">
        <f>datos_campo!B76</f>
        <v>RANCHO ALEGRE</v>
      </c>
      <c r="C72" s="174" t="str">
        <f>datos_campo!C76</f>
        <v>URABA</v>
      </c>
      <c r="D72" s="79" t="str">
        <f>datos_campo!D76</f>
        <v>Tratamiento</v>
      </c>
      <c r="E72" s="174">
        <f>datos_campo!E76</f>
        <v>1</v>
      </c>
      <c r="F72" s="78" t="str">
        <f>datos_campo!F76</f>
        <v>A2</v>
      </c>
      <c r="G72" s="80">
        <f>datos_campo!G76</f>
        <v>23</v>
      </c>
      <c r="H72" s="78">
        <f>datos_campo!H76</f>
        <v>0</v>
      </c>
      <c r="I72" s="78">
        <f>datos_campo!I76</f>
        <v>1</v>
      </c>
      <c r="J72" s="80">
        <f>(datos_campo!M76/I72)</f>
        <v>77</v>
      </c>
      <c r="K72" s="80">
        <f>(datos_campo!N76/I72)</f>
        <v>61</v>
      </c>
      <c r="L72" s="80">
        <f t="shared" si="0"/>
        <v>138</v>
      </c>
      <c r="M72" s="80">
        <f t="shared" si="1"/>
        <v>55.79710144927536</v>
      </c>
      <c r="N72" s="80">
        <f t="shared" si="2"/>
        <v>44.20289855072464</v>
      </c>
      <c r="O72" s="81">
        <f>IF(COUNTIF(datos_campo!P76:Y76,"&gt;=0")&gt;=1,((SUM(datos_campo!P76:Y76)*100)/(COUNTIF(datos_campo!P76:Y76,"&gt;=0")*20))," ")</f>
        <v>18.75</v>
      </c>
      <c r="P72" s="78">
        <f>IF(AND(datos_campo!Z76&gt;=0,datos_campo!AA76&gt;=0),AVERAGE(datos_campo!Z76:AA76),IF(OR(datos_campo!Z76="",datos_campo!AA76=""),SUM(datos_campo!Z76:AA76),"revisar"))*400</f>
        <v>32800</v>
      </c>
      <c r="Q72" s="78">
        <f>IF(AND(datos_campo!AB76&gt;=0,datos_campo!AC76&gt;=0),AVERAGE(datos_campo!AB76:AC76),IF(OR(datos_campo!AB76="",datos_campo!AC76=""),SUM(datos_campo!AB76:AC76),"revisar"))*400</f>
        <v>19200</v>
      </c>
      <c r="R72" s="78">
        <f>IF(AND(datos_campo!AD76&gt;=0,datos_campo!AE76&gt;=0),AVERAGE(datos_campo!AD76:AE76),IF(OR(datos_campo!AD76="",datos_campo!AE76=""),SUM(datos_campo!AD76:AE76),"revisar"))*400</f>
        <v>0</v>
      </c>
      <c r="S72" s="78">
        <f>IF(AND(datos_campo!AF76&gt;=0,datos_campo!AG76&gt;=0),AVERAGE(datos_campo!AF76:AG76),IF(OR(datos_campo!AF76="",datos_campo!AG76=""),SUM(datos_campo!AF76:AG76),"revisar"))*400</f>
        <v>0</v>
      </c>
      <c r="T72" s="78">
        <f>IF(AND(datos_campo!AH76&gt;=0,datos_campo!AI76&gt;=0),AVERAGE(datos_campo!AH76:AI76),IF(OR(datos_campo!AH76="",datos_campo!AI76=""),SUM(datos_campo!AH76:AI76),"revisar"))*400</f>
        <v>0</v>
      </c>
      <c r="U72" s="78">
        <f>IF(AND(datos_campo!AJ76&gt;=0,datos_campo!AK76&gt;=0),AVERAGE(datos_campo!AJ76:AK76),IF(OR(datos_campo!AJ76="",datos_campo!AK76=""),SUM(datos_campo!AJ76:AK76),"revisar"))*400</f>
        <v>0</v>
      </c>
      <c r="V72" s="78">
        <f t="shared" si="3"/>
        <v>52000</v>
      </c>
      <c r="W72" s="78">
        <f>IF(AND(datos_campo!AL76&gt;=0,datos_campo!AM76&gt;=0),AVERAGE(datos_campo!AL76:AM76),IF(OR(datos_campo!AL76="",datos_campo!AM76=""),SUM(datos_campo!AL76:AM76),"revisar"))*400</f>
        <v>0</v>
      </c>
      <c r="X72" s="78">
        <f>IF(AND(datos_campo!AN76&gt;=0,datos_campo!AO76&gt;=0),AVERAGE(datos_campo!AN76:AO76),IF(OR(datos_campo!AN76="",datos_campo!AO76=""),SUM(datos_campo!AN76:AO76),"revisar"))*400</f>
        <v>2000</v>
      </c>
      <c r="Y72" s="175">
        <f t="shared" si="4"/>
        <v>2000</v>
      </c>
    </row>
    <row r="73" spans="1:25" x14ac:dyDescent="0.25">
      <c r="A73" s="173">
        <f>datos_campo!A77</f>
        <v>42765</v>
      </c>
      <c r="B73" s="78" t="str">
        <f>datos_campo!B77</f>
        <v>RANCHO ALEGRE</v>
      </c>
      <c r="C73" s="174" t="str">
        <f>datos_campo!C77</f>
        <v>URABA</v>
      </c>
      <c r="D73" s="79" t="str">
        <f>datos_campo!D77</f>
        <v>Tratamiento</v>
      </c>
      <c r="E73" s="174">
        <f>datos_campo!E77</f>
        <v>1</v>
      </c>
      <c r="F73" s="78" t="str">
        <f>datos_campo!F77</f>
        <v>A3</v>
      </c>
      <c r="G73" s="80">
        <f>datos_campo!G77</f>
        <v>23</v>
      </c>
      <c r="H73" s="78">
        <f>datos_campo!H77</f>
        <v>0</v>
      </c>
      <c r="I73" s="78">
        <f>datos_campo!I77</f>
        <v>1</v>
      </c>
      <c r="J73" s="80">
        <f>(datos_campo!M77/I73)</f>
        <v>69</v>
      </c>
      <c r="K73" s="80">
        <f>(datos_campo!N77/I73)</f>
        <v>8</v>
      </c>
      <c r="L73" s="80">
        <f t="shared" si="0"/>
        <v>77</v>
      </c>
      <c r="M73" s="80">
        <f t="shared" si="1"/>
        <v>89.610389610389603</v>
      </c>
      <c r="N73" s="80">
        <f t="shared" si="2"/>
        <v>10.38961038961039</v>
      </c>
      <c r="O73" s="81">
        <f>IF(COUNTIF(datos_campo!P77:Y77,"&gt;=0")&gt;=1,((SUM(datos_campo!P77:Y77)*100)/(COUNTIF(datos_campo!P77:Y77,"&gt;=0")*20))," ")</f>
        <v>0</v>
      </c>
      <c r="P73" s="78">
        <f>IF(AND(datos_campo!Z77&gt;=0,datos_campo!AA77&gt;=0),AVERAGE(datos_campo!Z77:AA77),IF(OR(datos_campo!Z77="",datos_campo!AA77=""),SUM(datos_campo!Z77:AA77),"revisar"))*400</f>
        <v>0</v>
      </c>
      <c r="Q73" s="78">
        <f>IF(AND(datos_campo!AB77&gt;=0,datos_campo!AC77&gt;=0),AVERAGE(datos_campo!AB77:AC77),IF(OR(datos_campo!AB77="",datos_campo!AC77=""),SUM(datos_campo!AB77:AC77),"revisar"))*400</f>
        <v>4800</v>
      </c>
      <c r="R73" s="78">
        <f>IF(AND(datos_campo!AD77&gt;=0,datos_campo!AE77&gt;=0),AVERAGE(datos_campo!AD77:AE77),IF(OR(datos_campo!AD77="",datos_campo!AE77=""),SUM(datos_campo!AD77:AE77),"revisar"))*400</f>
        <v>0</v>
      </c>
      <c r="S73" s="78">
        <f>IF(AND(datos_campo!AF77&gt;=0,datos_campo!AG77&gt;=0),AVERAGE(datos_campo!AF77:AG77),IF(OR(datos_campo!AF77="",datos_campo!AG77=""),SUM(datos_campo!AF77:AG77),"revisar"))*400</f>
        <v>800</v>
      </c>
      <c r="T73" s="78">
        <f>IF(AND(datos_campo!AH77&gt;=0,datos_campo!AI77&gt;=0),AVERAGE(datos_campo!AH77:AI77),IF(OR(datos_campo!AH77="",datos_campo!AI77=""),SUM(datos_campo!AH77:AI77),"revisar"))*400</f>
        <v>0</v>
      </c>
      <c r="U73" s="78">
        <f>IF(AND(datos_campo!AJ77&gt;=0,datos_campo!AK77&gt;=0),AVERAGE(datos_campo!AJ77:AK77),IF(OR(datos_campo!AJ77="",datos_campo!AK77=""),SUM(datos_campo!AJ77:AK77),"revisar"))*400</f>
        <v>0</v>
      </c>
      <c r="V73" s="78">
        <f t="shared" si="3"/>
        <v>5600</v>
      </c>
      <c r="W73" s="78">
        <f>IF(AND(datos_campo!AL77&gt;=0,datos_campo!AM77&gt;=0),AVERAGE(datos_campo!AL77:AM77),IF(OR(datos_campo!AL77="",datos_campo!AM77=""),SUM(datos_campo!AL77:AM77),"revisar"))*400</f>
        <v>0</v>
      </c>
      <c r="X73" s="78">
        <f>IF(AND(datos_campo!AN77&gt;=0,datos_campo!AO77&gt;=0),AVERAGE(datos_campo!AN77:AO77),IF(OR(datos_campo!AN77="",datos_campo!AO77=""),SUM(datos_campo!AN77:AO77),"revisar"))*400</f>
        <v>400</v>
      </c>
      <c r="Y73" s="175">
        <f t="shared" si="4"/>
        <v>400</v>
      </c>
    </row>
    <row r="74" spans="1:25" x14ac:dyDescent="0.25">
      <c r="A74" s="173">
        <f>datos_campo!A78</f>
        <v>42765</v>
      </c>
      <c r="B74" s="78" t="str">
        <f>datos_campo!B78</f>
        <v>RANCHO ALEGRE</v>
      </c>
      <c r="C74" s="174" t="str">
        <f>datos_campo!C78</f>
        <v>URABA</v>
      </c>
      <c r="D74" s="79" t="str">
        <f>datos_campo!D78</f>
        <v>Tratamiento</v>
      </c>
      <c r="E74" s="174">
        <f>datos_campo!E78</f>
        <v>1</v>
      </c>
      <c r="F74" s="78" t="str">
        <f>datos_campo!F78</f>
        <v>A4</v>
      </c>
      <c r="G74" s="80">
        <f>datos_campo!G78</f>
        <v>23</v>
      </c>
      <c r="H74" s="78">
        <f>datos_campo!H78</f>
        <v>0</v>
      </c>
      <c r="I74" s="78">
        <f>datos_campo!I78</f>
        <v>1</v>
      </c>
      <c r="J74" s="80">
        <f>(datos_campo!M78/I74)</f>
        <v>10</v>
      </c>
      <c r="K74" s="80">
        <f>(datos_campo!N78/I74)</f>
        <v>27</v>
      </c>
      <c r="L74" s="80">
        <f t="shared" ref="L74:L133" si="5">J74+K74</f>
        <v>37</v>
      </c>
      <c r="M74" s="80">
        <f t="shared" ref="M74:M133" si="6">(J74*100)/$L74</f>
        <v>27.027027027027028</v>
      </c>
      <c r="N74" s="80">
        <f t="shared" ref="N74:N133" si="7">(K74*100)/$L74</f>
        <v>72.972972972972968</v>
      </c>
      <c r="O74" s="81">
        <f>IF(COUNTIF(datos_campo!P78:Y78,"&gt;=0")&gt;=1,((SUM(datos_campo!P78:Y78)*100)/(COUNTIF(datos_campo!P78:Y78,"&gt;=0")*20))," ")</f>
        <v>0</v>
      </c>
      <c r="P74" s="78">
        <f>IF(AND(datos_campo!Z78&gt;=0,datos_campo!AA78&gt;=0),AVERAGE(datos_campo!Z78:AA78),IF(OR(datos_campo!Z78="",datos_campo!AA78=""),SUM(datos_campo!Z78:AA78),"revisar"))*400</f>
        <v>6000</v>
      </c>
      <c r="Q74" s="78">
        <f>IF(AND(datos_campo!AB78&gt;=0,datos_campo!AC78&gt;=0),AVERAGE(datos_campo!AB78:AC78),IF(OR(datos_campo!AB78="",datos_campo!AC78=""),SUM(datos_campo!AB78:AC78),"revisar"))*400</f>
        <v>9600</v>
      </c>
      <c r="R74" s="78">
        <f>IF(AND(datos_campo!AD78&gt;=0,datos_campo!AE78&gt;=0),AVERAGE(datos_campo!AD78:AE78),IF(OR(datos_campo!AD78="",datos_campo!AE78=""),SUM(datos_campo!AD78:AE78),"revisar"))*400</f>
        <v>0</v>
      </c>
      <c r="S74" s="78">
        <f>IF(AND(datos_campo!AF78&gt;=0,datos_campo!AG78&gt;=0),AVERAGE(datos_campo!AF78:AG78),IF(OR(datos_campo!AF78="",datos_campo!AG78=""),SUM(datos_campo!AF78:AG78),"revisar"))*400</f>
        <v>800</v>
      </c>
      <c r="T74" s="78">
        <f>IF(AND(datos_campo!AH78&gt;=0,datos_campo!AI78&gt;=0),AVERAGE(datos_campo!AH78:AI78),IF(OR(datos_campo!AH78="",datos_campo!AI78=""),SUM(datos_campo!AH78:AI78),"revisar"))*400</f>
        <v>0</v>
      </c>
      <c r="U74" s="78">
        <f>IF(AND(datos_campo!AJ78&gt;=0,datos_campo!AK78&gt;=0),AVERAGE(datos_campo!AJ78:AK78),IF(OR(datos_campo!AJ78="",datos_campo!AK78=""),SUM(datos_campo!AJ78:AK78),"revisar"))*400</f>
        <v>0</v>
      </c>
      <c r="V74" s="78">
        <f t="shared" ref="V74:V133" si="8">SUM(P74:U74)</f>
        <v>16400</v>
      </c>
      <c r="W74" s="78">
        <f>IF(AND(datos_campo!AL78&gt;=0,datos_campo!AM78&gt;=0),AVERAGE(datos_campo!AL78:AM78),IF(OR(datos_campo!AL78="",datos_campo!AM78=""),SUM(datos_campo!AL78:AM78),"revisar"))*400</f>
        <v>0</v>
      </c>
      <c r="X74" s="78">
        <f>IF(AND(datos_campo!AN78&gt;=0,datos_campo!AO78&gt;=0),AVERAGE(datos_campo!AN78:AO78),IF(OR(datos_campo!AN78="",datos_campo!AO78=""),SUM(datos_campo!AN78:AO78),"revisar"))*400</f>
        <v>800</v>
      </c>
      <c r="Y74" s="175">
        <f t="shared" ref="Y74:Y133" si="9">SUM(W74+X74)</f>
        <v>800</v>
      </c>
    </row>
    <row r="75" spans="1:25" x14ac:dyDescent="0.25">
      <c r="A75" s="173">
        <f>datos_campo!A79</f>
        <v>42765</v>
      </c>
      <c r="B75" s="78" t="str">
        <f>datos_campo!B79</f>
        <v>RANCHO ALEGRE</v>
      </c>
      <c r="C75" s="174" t="str">
        <f>datos_campo!C79</f>
        <v>URABA</v>
      </c>
      <c r="D75" s="79" t="str">
        <f>datos_campo!D79</f>
        <v>Tratamiento</v>
      </c>
      <c r="E75" s="174">
        <f>datos_campo!E79</f>
        <v>1</v>
      </c>
      <c r="F75" s="78" t="str">
        <f>datos_campo!F79</f>
        <v>A5</v>
      </c>
      <c r="G75" s="80">
        <f>datos_campo!G79</f>
        <v>23</v>
      </c>
      <c r="H75" s="78">
        <f>datos_campo!H79</f>
        <v>0</v>
      </c>
      <c r="I75" s="78">
        <f>datos_campo!I79</f>
        <v>1</v>
      </c>
      <c r="J75" s="80">
        <f>(datos_campo!M79/I75)</f>
        <v>46</v>
      </c>
      <c r="K75" s="80">
        <f>(datos_campo!N79/I75)</f>
        <v>42</v>
      </c>
      <c r="L75" s="80">
        <f t="shared" si="5"/>
        <v>88</v>
      </c>
      <c r="M75" s="80">
        <f t="shared" si="6"/>
        <v>52.272727272727273</v>
      </c>
      <c r="N75" s="80">
        <f t="shared" si="7"/>
        <v>47.727272727272727</v>
      </c>
      <c r="O75" s="81">
        <f>IF(COUNTIF(datos_campo!P79:Y79,"&gt;=0")&gt;=1,((SUM(datos_campo!P79:Y79)*100)/(COUNTIF(datos_campo!P79:Y79,"&gt;=0")*20))," ")</f>
        <v>13.5</v>
      </c>
      <c r="P75" s="78">
        <f>IF(AND(datos_campo!Z79&gt;=0,datos_campo!AA79&gt;=0),AVERAGE(datos_campo!Z79:AA79),IF(OR(datos_campo!Z79="",datos_campo!AA79=""),SUM(datos_campo!Z79:AA79),"revisar"))*400</f>
        <v>7200</v>
      </c>
      <c r="Q75" s="78">
        <f>IF(AND(datos_campo!AB79&gt;=0,datos_campo!AC79&gt;=0),AVERAGE(datos_campo!AB79:AC79),IF(OR(datos_campo!AB79="",datos_campo!AC79=""),SUM(datos_campo!AB79:AC79),"revisar"))*400</f>
        <v>10800</v>
      </c>
      <c r="R75" s="78">
        <f>IF(AND(datos_campo!AD79&gt;=0,datos_campo!AE79&gt;=0),AVERAGE(datos_campo!AD79:AE79),IF(OR(datos_campo!AD79="",datos_campo!AE79=""),SUM(datos_campo!AD79:AE79),"revisar"))*400</f>
        <v>0</v>
      </c>
      <c r="S75" s="78">
        <f>IF(AND(datos_campo!AF79&gt;=0,datos_campo!AG79&gt;=0),AVERAGE(datos_campo!AF79:AG79),IF(OR(datos_campo!AF79="",datos_campo!AG79=""),SUM(datos_campo!AF79:AG79),"revisar"))*400</f>
        <v>0</v>
      </c>
      <c r="T75" s="78">
        <f>IF(AND(datos_campo!AH79&gt;=0,datos_campo!AI79&gt;=0),AVERAGE(datos_campo!AH79:AI79),IF(OR(datos_campo!AH79="",datos_campo!AI79=""),SUM(datos_campo!AH79:AI79),"revisar"))*400</f>
        <v>0</v>
      </c>
      <c r="U75" s="78" t="e">
        <f>IF(AND(datos_campo!AJ79&gt;=0,datos_campo!AK79&gt;=0),AVERAGE(datos_campo!AJ79:AK79),IF(OR(datos_campo!AJ79="",datos_campo!AK79=""),SUM(datos_campo!AJ79:AK79),"revisar"))*400</f>
        <v>#DIV/0!</v>
      </c>
      <c r="V75" s="78" t="e">
        <f t="shared" si="8"/>
        <v>#DIV/0!</v>
      </c>
      <c r="W75" s="78">
        <f>IF(AND(datos_campo!AL79&gt;=0,datos_campo!AM79&gt;=0),AVERAGE(datos_campo!AL79:AM79),IF(OR(datos_campo!AL79="",datos_campo!AM79=""),SUM(datos_campo!AL79:AM79),"revisar"))*400</f>
        <v>0</v>
      </c>
      <c r="X75" s="78">
        <f>IF(AND(datos_campo!AN79&gt;=0,datos_campo!AO79&gt;=0),AVERAGE(datos_campo!AN79:AO79),IF(OR(datos_campo!AN79="",datos_campo!AO79=""),SUM(datos_campo!AN79:AO79),"revisar"))*400</f>
        <v>800</v>
      </c>
      <c r="Y75" s="175">
        <f t="shared" si="9"/>
        <v>800</v>
      </c>
    </row>
    <row r="76" spans="1:25" x14ac:dyDescent="0.25">
      <c r="A76" s="173">
        <f>datos_campo!A80</f>
        <v>42765</v>
      </c>
      <c r="B76" s="78" t="str">
        <f>datos_campo!B80</f>
        <v>RANCHO ALEGRE</v>
      </c>
      <c r="C76" s="174" t="str">
        <f>datos_campo!C80</f>
        <v>URABA</v>
      </c>
      <c r="D76" s="79" t="str">
        <f>datos_campo!D80</f>
        <v>Tratamiento</v>
      </c>
      <c r="E76" s="174">
        <f>datos_campo!E80</f>
        <v>1</v>
      </c>
      <c r="F76" s="78" t="str">
        <f>datos_campo!F80</f>
        <v>A6</v>
      </c>
      <c r="G76" s="80">
        <f>datos_campo!G80</f>
        <v>23</v>
      </c>
      <c r="H76" s="78">
        <f>datos_campo!H80</f>
        <v>0</v>
      </c>
      <c r="I76" s="78">
        <f>datos_campo!I80</f>
        <v>1</v>
      </c>
      <c r="J76" s="80">
        <f>(datos_campo!M80/I76)</f>
        <v>25</v>
      </c>
      <c r="K76" s="80">
        <f>(datos_campo!N80/I76)</f>
        <v>52</v>
      </c>
      <c r="L76" s="80">
        <f t="shared" si="5"/>
        <v>77</v>
      </c>
      <c r="M76" s="80">
        <f t="shared" si="6"/>
        <v>32.467532467532465</v>
      </c>
      <c r="N76" s="80">
        <f t="shared" si="7"/>
        <v>67.532467532467535</v>
      </c>
      <c r="O76" s="81">
        <f>IF(COUNTIF(datos_campo!P80:Y80,"&gt;=0")&gt;=1,((SUM(datos_campo!P80:Y80)*100)/(COUNTIF(datos_campo!P80:Y80,"&gt;=0")*20))," ")</f>
        <v>22.5</v>
      </c>
      <c r="P76" s="78">
        <f>IF(AND(datos_campo!Z80&gt;=0,datos_campo!AA80&gt;=0),AVERAGE(datos_campo!Z80:AA80),IF(OR(datos_campo!Z80="",datos_campo!AA80=""),SUM(datos_campo!Z80:AA80),"revisar"))*400</f>
        <v>13200</v>
      </c>
      <c r="Q76" s="78">
        <f>IF(AND(datos_campo!AB80&gt;=0,datos_campo!AC80&gt;=0),AVERAGE(datos_campo!AB80:AC80),IF(OR(datos_campo!AB80="",datos_campo!AC80=""),SUM(datos_campo!AB80:AC80),"revisar"))*400</f>
        <v>800</v>
      </c>
      <c r="R76" s="78">
        <f>IF(AND(datos_campo!AD80&gt;=0,datos_campo!AE80&gt;=0),AVERAGE(datos_campo!AD80:AE80),IF(OR(datos_campo!AD80="",datos_campo!AE80=""),SUM(datos_campo!AD80:AE80),"revisar"))*400</f>
        <v>0</v>
      </c>
      <c r="S76" s="78">
        <f>IF(AND(datos_campo!AF80&gt;=0,datos_campo!AG80&gt;=0),AVERAGE(datos_campo!AF80:AG80),IF(OR(datos_campo!AF80="",datos_campo!AG80=""),SUM(datos_campo!AF80:AG80),"revisar"))*400</f>
        <v>0</v>
      </c>
      <c r="T76" s="78">
        <f>IF(AND(datos_campo!AH80&gt;=0,datos_campo!AI80&gt;=0),AVERAGE(datos_campo!AH80:AI80),IF(OR(datos_campo!AH80="",datos_campo!AI80=""),SUM(datos_campo!AH80:AI80),"revisar"))*400</f>
        <v>0</v>
      </c>
      <c r="U76" s="78">
        <f>IF(AND(datos_campo!AJ80&gt;=0,datos_campo!AK80&gt;=0),AVERAGE(datos_campo!AJ80:AK80),IF(OR(datos_campo!AJ80="",datos_campo!AK80=""),SUM(datos_campo!AJ80:AK80),"revisar"))*400</f>
        <v>0</v>
      </c>
      <c r="V76" s="78">
        <f t="shared" si="8"/>
        <v>14000</v>
      </c>
      <c r="W76" s="78">
        <f>IF(AND(datos_campo!AL80&gt;=0,datos_campo!AM80&gt;=0),AVERAGE(datos_campo!AL80:AM80),IF(OR(datos_campo!AL80="",datos_campo!AM80=""),SUM(datos_campo!AL80:AM80),"revisar"))*400</f>
        <v>0</v>
      </c>
      <c r="X76" s="78">
        <f>IF(AND(datos_campo!AN80&gt;=0,datos_campo!AO80&gt;=0),AVERAGE(datos_campo!AN80:AO80),IF(OR(datos_campo!AN80="",datos_campo!AO80=""),SUM(datos_campo!AN80:AO80),"revisar"))*400</f>
        <v>0</v>
      </c>
      <c r="Y76" s="175">
        <f t="shared" si="9"/>
        <v>0</v>
      </c>
    </row>
    <row r="77" spans="1:25" x14ac:dyDescent="0.25">
      <c r="A77" s="173">
        <f>datos_campo!A81</f>
        <v>42765</v>
      </c>
      <c r="B77" s="78" t="str">
        <f>datos_campo!B81</f>
        <v>RANCHO ALEGRE</v>
      </c>
      <c r="C77" s="174" t="str">
        <f>datos_campo!C81</f>
        <v>URABA</v>
      </c>
      <c r="D77" s="79" t="str">
        <f>datos_campo!D81</f>
        <v>Tratamiento</v>
      </c>
      <c r="E77" s="174">
        <f>datos_campo!E81</f>
        <v>1</v>
      </c>
      <c r="F77" s="78" t="str">
        <f>datos_campo!F81</f>
        <v>A7</v>
      </c>
      <c r="G77" s="80">
        <f>datos_campo!G81</f>
        <v>23</v>
      </c>
      <c r="H77" s="78">
        <f>datos_campo!H81</f>
        <v>0</v>
      </c>
      <c r="I77" s="78">
        <f>datos_campo!I81</f>
        <v>1</v>
      </c>
      <c r="J77" s="80">
        <f>(datos_campo!M81/I77)</f>
        <v>33</v>
      </c>
      <c r="K77" s="80">
        <f>(datos_campo!N81/I77)</f>
        <v>48</v>
      </c>
      <c r="L77" s="80">
        <f t="shared" si="5"/>
        <v>81</v>
      </c>
      <c r="M77" s="80">
        <f t="shared" si="6"/>
        <v>40.74074074074074</v>
      </c>
      <c r="N77" s="80">
        <f t="shared" si="7"/>
        <v>59.25925925925926</v>
      </c>
      <c r="O77" s="81">
        <f>IF(COUNTIF(datos_campo!P81:Y81,"&gt;=0")&gt;=1,((SUM(datos_campo!P81:Y81)*100)/(COUNTIF(datos_campo!P81:Y81,"&gt;=0")*20))," ")</f>
        <v>0</v>
      </c>
      <c r="P77" s="78">
        <f>IF(AND(datos_campo!Z81&gt;=0,datos_campo!AA81&gt;=0),AVERAGE(datos_campo!Z81:AA81),IF(OR(datos_campo!Z81="",datos_campo!AA81=""),SUM(datos_campo!Z81:AA81),"revisar"))*400</f>
        <v>11200</v>
      </c>
      <c r="Q77" s="78">
        <f>IF(AND(datos_campo!AB81&gt;=0,datos_campo!AC81&gt;=0),AVERAGE(datos_campo!AB81:AC81),IF(OR(datos_campo!AB81="",datos_campo!AC81=""),SUM(datos_campo!AB81:AC81),"revisar"))*400</f>
        <v>1600</v>
      </c>
      <c r="R77" s="78">
        <f>IF(AND(datos_campo!AD81&gt;=0,datos_campo!AE81&gt;=0),AVERAGE(datos_campo!AD81:AE81),IF(OR(datos_campo!AD81="",datos_campo!AE81=""),SUM(datos_campo!AD81:AE81),"revisar"))*400</f>
        <v>0</v>
      </c>
      <c r="S77" s="78">
        <f>IF(AND(datos_campo!AF81&gt;=0,datos_campo!AG81&gt;=0),AVERAGE(datos_campo!AF81:AG81),IF(OR(datos_campo!AF81="",datos_campo!AG81=""),SUM(datos_campo!AF81:AG81),"revisar"))*400</f>
        <v>0</v>
      </c>
      <c r="T77" s="78" t="e">
        <f>IF(AND(datos_campo!AH81&gt;=0,datos_campo!AI81&gt;=0),AVERAGE(datos_campo!AH81:AI81),IF(OR(datos_campo!AH81="",datos_campo!AI81=""),SUM(datos_campo!AH81:AI81),"revisar"))*400</f>
        <v>#DIV/0!</v>
      </c>
      <c r="U77" s="78">
        <f>IF(AND(datos_campo!AJ81&gt;=0,datos_campo!AK81&gt;=0),AVERAGE(datos_campo!AJ81:AK81),IF(OR(datos_campo!AJ81="",datos_campo!AK81=""),SUM(datos_campo!AJ81:AK81),"revisar"))*400</f>
        <v>0</v>
      </c>
      <c r="V77" s="78" t="e">
        <f t="shared" si="8"/>
        <v>#DIV/0!</v>
      </c>
      <c r="W77" s="78">
        <f>IF(AND(datos_campo!AL81&gt;=0,datos_campo!AM81&gt;=0),AVERAGE(datos_campo!AL81:AM81),IF(OR(datos_campo!AL81="",datos_campo!AM81=""),SUM(datos_campo!AL81:AM81),"revisar"))*400</f>
        <v>0</v>
      </c>
      <c r="X77" s="78">
        <f>IF(AND(datos_campo!AN81&gt;=0,datos_campo!AO81&gt;=0),AVERAGE(datos_campo!AN81:AO81),IF(OR(datos_campo!AN81="",datos_campo!AO81=""),SUM(datos_campo!AN81:AO81),"revisar"))*400</f>
        <v>0</v>
      </c>
      <c r="Y77" s="175">
        <f t="shared" si="9"/>
        <v>0</v>
      </c>
    </row>
    <row r="78" spans="1:25" x14ac:dyDescent="0.25">
      <c r="A78" s="173">
        <f>datos_campo!A82</f>
        <v>42765</v>
      </c>
      <c r="B78" s="78" t="str">
        <f>datos_campo!B82</f>
        <v>RANCHO ALEGRE</v>
      </c>
      <c r="C78" s="174" t="str">
        <f>datos_campo!C82</f>
        <v>URABA</v>
      </c>
      <c r="D78" s="79" t="str">
        <f>datos_campo!D82</f>
        <v>Tratamiento</v>
      </c>
      <c r="E78" s="174">
        <f>datos_campo!E82</f>
        <v>1</v>
      </c>
      <c r="F78" s="78" t="str">
        <f>datos_campo!F82</f>
        <v>A8</v>
      </c>
      <c r="G78" s="80">
        <f>datos_campo!G82</f>
        <v>23</v>
      </c>
      <c r="H78" s="78">
        <f>datos_campo!H82</f>
        <v>0</v>
      </c>
      <c r="I78" s="78">
        <f>datos_campo!I82</f>
        <v>1</v>
      </c>
      <c r="J78" s="80">
        <f>(datos_campo!M82/I78)</f>
        <v>44</v>
      </c>
      <c r="K78" s="80">
        <f>(datos_campo!N82/I78)</f>
        <v>63</v>
      </c>
      <c r="L78" s="80">
        <f t="shared" si="5"/>
        <v>107</v>
      </c>
      <c r="M78" s="80">
        <f t="shared" si="6"/>
        <v>41.121495327102807</v>
      </c>
      <c r="N78" s="80">
        <f t="shared" si="7"/>
        <v>58.878504672897193</v>
      </c>
      <c r="O78" s="81">
        <f>IF(COUNTIF(datos_campo!P82:Y82,"&gt;=0")&gt;=1,((SUM(datos_campo!P82:Y82)*100)/(COUNTIF(datos_campo!P82:Y82,"&gt;=0")*20))," ")</f>
        <v>2</v>
      </c>
      <c r="P78" s="78">
        <f>IF(AND(datos_campo!Z82&gt;=0,datos_campo!AA82&gt;=0),AVERAGE(datos_campo!Z82:AA82),IF(OR(datos_campo!Z82="",datos_campo!AA82=""),SUM(datos_campo!Z82:AA82),"revisar"))*400</f>
        <v>5200</v>
      </c>
      <c r="Q78" s="78">
        <f>IF(AND(datos_campo!AB82&gt;=0,datos_campo!AC82&gt;=0),AVERAGE(datos_campo!AB82:AC82),IF(OR(datos_campo!AB82="",datos_campo!AC82=""),SUM(datos_campo!AB82:AC82),"revisar"))*400</f>
        <v>55200</v>
      </c>
      <c r="R78" s="78">
        <f>IF(AND(datos_campo!AD82&gt;=0,datos_campo!AE82&gt;=0),AVERAGE(datos_campo!AD82:AE82),IF(OR(datos_campo!AD82="",datos_campo!AE82=""),SUM(datos_campo!AD82:AE82),"revisar"))*400</f>
        <v>2800</v>
      </c>
      <c r="S78" s="78">
        <f>IF(AND(datos_campo!AF82&gt;=0,datos_campo!AG82&gt;=0),AVERAGE(datos_campo!AF82:AG82),IF(OR(datos_campo!AF82="",datos_campo!AG82=""),SUM(datos_campo!AF82:AG82),"revisar"))*400</f>
        <v>400</v>
      </c>
      <c r="T78" s="78">
        <f>IF(AND(datos_campo!AH82&gt;=0,datos_campo!AI82&gt;=0),AVERAGE(datos_campo!AH82:AI82),IF(OR(datos_campo!AH82="",datos_campo!AI82=""),SUM(datos_campo!AH82:AI82),"revisar"))*400</f>
        <v>0</v>
      </c>
      <c r="U78" s="78">
        <f>IF(AND(datos_campo!AJ82&gt;=0,datos_campo!AK82&gt;=0),AVERAGE(datos_campo!AJ82:AK82),IF(OR(datos_campo!AJ82="",datos_campo!AK82=""),SUM(datos_campo!AJ82:AK82),"revisar"))*400</f>
        <v>0</v>
      </c>
      <c r="V78" s="78">
        <f t="shared" si="8"/>
        <v>63600</v>
      </c>
      <c r="W78" s="78">
        <f>IF(AND(datos_campo!AL82&gt;=0,datos_campo!AM82&gt;=0),AVERAGE(datos_campo!AL82:AM82),IF(OR(datos_campo!AL82="",datos_campo!AM82=""),SUM(datos_campo!AL82:AM82),"revisar"))*400</f>
        <v>0</v>
      </c>
      <c r="X78" s="78">
        <f>IF(AND(datos_campo!AN82&gt;=0,datos_campo!AO82&gt;=0),AVERAGE(datos_campo!AN82:AO82),IF(OR(datos_campo!AN82="",datos_campo!AO82=""),SUM(datos_campo!AN82:AO82),"revisar"))*400</f>
        <v>400</v>
      </c>
      <c r="Y78" s="175">
        <f t="shared" si="9"/>
        <v>400</v>
      </c>
    </row>
    <row r="79" spans="1:25" x14ac:dyDescent="0.25">
      <c r="A79" s="173">
        <f>datos_campo!A83</f>
        <v>42765</v>
      </c>
      <c r="B79" s="78" t="str">
        <f>datos_campo!B83</f>
        <v>RANCHO ALEGRE</v>
      </c>
      <c r="C79" s="174" t="str">
        <f>datos_campo!C83</f>
        <v>URABA</v>
      </c>
      <c r="D79" s="79" t="str">
        <f>datos_campo!D83</f>
        <v>Tratamiento</v>
      </c>
      <c r="E79" s="174">
        <f>datos_campo!E83</f>
        <v>1</v>
      </c>
      <c r="F79" s="78" t="str">
        <f>datos_campo!F83</f>
        <v>A9</v>
      </c>
      <c r="G79" s="80">
        <f>datos_campo!G83</f>
        <v>23</v>
      </c>
      <c r="H79" s="78">
        <f>datos_campo!H83</f>
        <v>0</v>
      </c>
      <c r="I79" s="78">
        <f>datos_campo!I83</f>
        <v>1</v>
      </c>
      <c r="J79" s="80">
        <f>(datos_campo!M83/I79)</f>
        <v>15</v>
      </c>
      <c r="K79" s="80">
        <f>(datos_campo!N83/I79)</f>
        <v>36</v>
      </c>
      <c r="L79" s="80">
        <f t="shared" si="5"/>
        <v>51</v>
      </c>
      <c r="M79" s="80">
        <f t="shared" si="6"/>
        <v>29.411764705882351</v>
      </c>
      <c r="N79" s="80">
        <f t="shared" si="7"/>
        <v>70.588235294117652</v>
      </c>
      <c r="O79" s="81">
        <f>IF(COUNTIF(datos_campo!P83:Y83,"&gt;=0")&gt;=1,((SUM(datos_campo!P83:Y83)*100)/(COUNTIF(datos_campo!P83:Y83,"&gt;=0")*20))," ")</f>
        <v>0</v>
      </c>
      <c r="P79" s="78">
        <f>IF(AND(datos_campo!Z83&gt;=0,datos_campo!AA83&gt;=0),AVERAGE(datos_campo!Z83:AA83),IF(OR(datos_campo!Z83="",datos_campo!AA83=""),SUM(datos_campo!Z83:AA83),"revisar"))*400</f>
        <v>12000</v>
      </c>
      <c r="Q79" s="78">
        <f>IF(AND(datos_campo!AB83&gt;=0,datos_campo!AC83&gt;=0),AVERAGE(datos_campo!AB83:AC83),IF(OR(datos_campo!AB83="",datos_campo!AC83=""),SUM(datos_campo!AB83:AC83),"revisar"))*400</f>
        <v>12000</v>
      </c>
      <c r="R79" s="78">
        <f>IF(AND(datos_campo!AD83&gt;=0,datos_campo!AE83&gt;=0),AVERAGE(datos_campo!AD83:AE83),IF(OR(datos_campo!AD83="",datos_campo!AE83=""),SUM(datos_campo!AD83:AE83),"revisar"))*400</f>
        <v>0</v>
      </c>
      <c r="S79" s="78">
        <f>IF(AND(datos_campo!AF83&gt;=0,datos_campo!AG83&gt;=0),AVERAGE(datos_campo!AF83:AG83),IF(OR(datos_campo!AF83="",datos_campo!AG83=""),SUM(datos_campo!AF83:AG83),"revisar"))*400</f>
        <v>400</v>
      </c>
      <c r="T79" s="78">
        <f>IF(AND(datos_campo!AH83&gt;=0,datos_campo!AI83&gt;=0),AVERAGE(datos_campo!AH83:AI83),IF(OR(datos_campo!AH83="",datos_campo!AI83=""),SUM(datos_campo!AH83:AI83),"revisar"))*400</f>
        <v>0</v>
      </c>
      <c r="U79" s="78">
        <f>IF(AND(datos_campo!AJ83&gt;=0,datos_campo!AK83&gt;=0),AVERAGE(datos_campo!AJ83:AK83),IF(OR(datos_campo!AJ83="",datos_campo!AK83=""),SUM(datos_campo!AJ83:AK83),"revisar"))*400</f>
        <v>0</v>
      </c>
      <c r="V79" s="78">
        <f t="shared" si="8"/>
        <v>24400</v>
      </c>
      <c r="W79" s="78">
        <f>IF(AND(datos_campo!AL83&gt;=0,datos_campo!AM83&gt;=0),AVERAGE(datos_campo!AL83:AM83),IF(OR(datos_campo!AL83="",datos_campo!AM83=""),SUM(datos_campo!AL83:AM83),"revisar"))*400</f>
        <v>0</v>
      </c>
      <c r="X79" s="78">
        <f>IF(AND(datos_campo!AN83&gt;=0,datos_campo!AO83&gt;=0),AVERAGE(datos_campo!AN83:AO83),IF(OR(datos_campo!AN83="",datos_campo!AO83=""),SUM(datos_campo!AN83:AO83),"revisar"))*400</f>
        <v>0</v>
      </c>
      <c r="Y79" s="175">
        <f t="shared" si="9"/>
        <v>0</v>
      </c>
    </row>
    <row r="80" spans="1:25" x14ac:dyDescent="0.25">
      <c r="A80" s="173">
        <f>datos_campo!A84</f>
        <v>42765</v>
      </c>
      <c r="B80" s="78" t="str">
        <f>datos_campo!B84</f>
        <v>RANCHO ALEGRE</v>
      </c>
      <c r="C80" s="174" t="str">
        <f>datos_campo!C84</f>
        <v>URABA</v>
      </c>
      <c r="D80" s="79" t="str">
        <f>datos_campo!D84</f>
        <v>Tratamiento</v>
      </c>
      <c r="E80" s="174">
        <f>datos_campo!E84</f>
        <v>1</v>
      </c>
      <c r="F80" s="78" t="str">
        <f>datos_campo!F84</f>
        <v>A10</v>
      </c>
      <c r="G80" s="80">
        <f>datos_campo!G84</f>
        <v>23</v>
      </c>
      <c r="H80" s="78">
        <f>datos_campo!H84</f>
        <v>0</v>
      </c>
      <c r="I80" s="78">
        <f>datos_campo!I84</f>
        <v>1</v>
      </c>
      <c r="J80" s="80">
        <f>(datos_campo!M84/I80)</f>
        <v>52</v>
      </c>
      <c r="K80" s="80">
        <f>(datos_campo!N84/I80)</f>
        <v>81</v>
      </c>
      <c r="L80" s="80">
        <f t="shared" si="5"/>
        <v>133</v>
      </c>
      <c r="M80" s="80">
        <f t="shared" si="6"/>
        <v>39.097744360902254</v>
      </c>
      <c r="N80" s="80">
        <f t="shared" si="7"/>
        <v>60.902255639097746</v>
      </c>
      <c r="O80" s="81">
        <f>IF(COUNTIF(datos_campo!P84:Y84,"&gt;=0")&gt;=1,((SUM(datos_campo!P84:Y84)*100)/(COUNTIF(datos_campo!P84:Y84,"&gt;=0")*20))," ")</f>
        <v>11.875</v>
      </c>
      <c r="P80" s="78">
        <f>IF(AND(datos_campo!Z84&gt;=0,datos_campo!AA84&gt;=0),AVERAGE(datos_campo!Z84:AA84),IF(OR(datos_campo!Z84="",datos_campo!AA84=""),SUM(datos_campo!Z84:AA84),"revisar"))*400</f>
        <v>21600</v>
      </c>
      <c r="Q80" s="78">
        <f>IF(AND(datos_campo!AB84&gt;=0,datos_campo!AC84&gt;=0),AVERAGE(datos_campo!AB84:AC84),IF(OR(datos_campo!AB84="",datos_campo!AC84=""),SUM(datos_campo!AB84:AC84),"revisar"))*400</f>
        <v>14000</v>
      </c>
      <c r="R80" s="78">
        <f>IF(AND(datos_campo!AD84&gt;=0,datos_campo!AE84&gt;=0),AVERAGE(datos_campo!AD84:AE84),IF(OR(datos_campo!AD84="",datos_campo!AE84=""),SUM(datos_campo!AD84:AE84),"revisar"))*400</f>
        <v>0</v>
      </c>
      <c r="S80" s="78">
        <f>IF(AND(datos_campo!AF84&gt;=0,datos_campo!AG84&gt;=0),AVERAGE(datos_campo!AF84:AG84),IF(OR(datos_campo!AF84="",datos_campo!AG84=""),SUM(datos_campo!AF84:AG84),"revisar"))*400</f>
        <v>400</v>
      </c>
      <c r="T80" s="78">
        <f>IF(AND(datos_campo!AH84&gt;=0,datos_campo!AI84&gt;=0),AVERAGE(datos_campo!AH84:AI84),IF(OR(datos_campo!AH84="",datos_campo!AI84=""),SUM(datos_campo!AH84:AI84),"revisar"))*400</f>
        <v>0</v>
      </c>
      <c r="U80" s="78">
        <f>IF(AND(datos_campo!AJ84&gt;=0,datos_campo!AK84&gt;=0),AVERAGE(datos_campo!AJ84:AK84),IF(OR(datos_campo!AJ84="",datos_campo!AK84=""),SUM(datos_campo!AJ84:AK84),"revisar"))*400</f>
        <v>0</v>
      </c>
      <c r="V80" s="78">
        <f t="shared" si="8"/>
        <v>36000</v>
      </c>
      <c r="W80" s="78">
        <f>IF(AND(datos_campo!AL84&gt;=0,datos_campo!AM84&gt;=0),AVERAGE(datos_campo!AL84:AM84),IF(OR(datos_campo!AL84="",datos_campo!AM84=""),SUM(datos_campo!AL84:AM84),"revisar"))*400</f>
        <v>0</v>
      </c>
      <c r="X80" s="78">
        <f>IF(AND(datos_campo!AN84&gt;=0,datos_campo!AO84&gt;=0),AVERAGE(datos_campo!AN84:AO84),IF(OR(datos_campo!AN84="",datos_campo!AO84=""),SUM(datos_campo!AN84:AO84),"revisar"))*400</f>
        <v>400</v>
      </c>
      <c r="Y80" s="175">
        <f t="shared" si="9"/>
        <v>400</v>
      </c>
    </row>
    <row r="81" spans="1:25" x14ac:dyDescent="0.25">
      <c r="A81" s="173">
        <f>datos_campo!A85</f>
        <v>42765</v>
      </c>
      <c r="B81" s="78" t="str">
        <f>datos_campo!B85</f>
        <v>RANCHO ALEGRE</v>
      </c>
      <c r="C81" s="174" t="str">
        <f>datos_campo!C85</f>
        <v>URABA</v>
      </c>
      <c r="D81" s="79" t="str">
        <f>datos_campo!D85</f>
        <v>Tratamiento</v>
      </c>
      <c r="E81" s="174">
        <f>datos_campo!E85</f>
        <v>1</v>
      </c>
      <c r="F81" s="78" t="str">
        <f>datos_campo!F85</f>
        <v>A11</v>
      </c>
      <c r="G81" s="80">
        <f>datos_campo!G85</f>
        <v>23</v>
      </c>
      <c r="H81" s="78">
        <f>datos_campo!H85</f>
        <v>0</v>
      </c>
      <c r="I81" s="78">
        <f>datos_campo!I85</f>
        <v>1</v>
      </c>
      <c r="J81" s="80">
        <f>(datos_campo!M85/I81)</f>
        <v>35</v>
      </c>
      <c r="K81" s="80">
        <f>(datos_campo!N85/I81)</f>
        <v>21</v>
      </c>
      <c r="L81" s="80">
        <f t="shared" si="5"/>
        <v>56</v>
      </c>
      <c r="M81" s="80">
        <f t="shared" si="6"/>
        <v>62.5</v>
      </c>
      <c r="N81" s="80">
        <f t="shared" si="7"/>
        <v>37.5</v>
      </c>
      <c r="O81" s="81">
        <f>IF(COUNTIF(datos_campo!P85:Y85,"&gt;=0")&gt;=1,((SUM(datos_campo!P85:Y85)*100)/(COUNTIF(datos_campo!P85:Y85,"&gt;=0")*20))," ")</f>
        <v>10</v>
      </c>
      <c r="P81" s="78">
        <f>IF(AND(datos_campo!Z85&gt;=0,datos_campo!AA85&gt;=0),AVERAGE(datos_campo!Z85:AA85),IF(OR(datos_campo!Z85="",datos_campo!AA85=""),SUM(datos_campo!Z85:AA85),"revisar"))*400</f>
        <v>4400</v>
      </c>
      <c r="Q81" s="78">
        <f>IF(AND(datos_campo!AB85&gt;=0,datos_campo!AC85&gt;=0),AVERAGE(datos_campo!AB85:AC85),IF(OR(datos_campo!AB85="",datos_campo!AC85=""),SUM(datos_campo!AB85:AC85),"revisar"))*400</f>
        <v>3200</v>
      </c>
      <c r="R81" s="78">
        <f>IF(AND(datos_campo!AD85&gt;=0,datos_campo!AE85&gt;=0),AVERAGE(datos_campo!AD85:AE85),IF(OR(datos_campo!AD85="",datos_campo!AE85=""),SUM(datos_campo!AD85:AE85),"revisar"))*400</f>
        <v>0</v>
      </c>
      <c r="S81" s="78">
        <f>IF(AND(datos_campo!AF85&gt;=0,datos_campo!AG85&gt;=0),AVERAGE(datos_campo!AF85:AG85),IF(OR(datos_campo!AF85="",datos_campo!AG85=""),SUM(datos_campo!AF85:AG85),"revisar"))*400</f>
        <v>400</v>
      </c>
      <c r="T81" s="78">
        <f>IF(AND(datos_campo!AH85&gt;=0,datos_campo!AI85&gt;=0),AVERAGE(datos_campo!AH85:AI85),IF(OR(datos_campo!AH85="",datos_campo!AI85=""),SUM(datos_campo!AH85:AI85),"revisar"))*400</f>
        <v>0</v>
      </c>
      <c r="U81" s="78">
        <f>IF(AND(datos_campo!AJ85&gt;=0,datos_campo!AK85&gt;=0),AVERAGE(datos_campo!AJ85:AK85),IF(OR(datos_campo!AJ85="",datos_campo!AK85=""),SUM(datos_campo!AJ85:AK85),"revisar"))*400</f>
        <v>0</v>
      </c>
      <c r="V81" s="78">
        <f t="shared" si="8"/>
        <v>8000</v>
      </c>
      <c r="W81" s="78">
        <f>IF(AND(datos_campo!AL85&gt;=0,datos_campo!AM85&gt;=0),AVERAGE(datos_campo!AL85:AM85),IF(OR(datos_campo!AL85="",datos_campo!AM85=""),SUM(datos_campo!AL85:AM85),"revisar"))*400</f>
        <v>0</v>
      </c>
      <c r="X81" s="78">
        <f>IF(AND(datos_campo!AN85&gt;=0,datos_campo!AO85&gt;=0),AVERAGE(datos_campo!AN85:AO85),IF(OR(datos_campo!AN85="",datos_campo!AO85=""),SUM(datos_campo!AN85:AO85),"revisar"))*400</f>
        <v>0</v>
      </c>
      <c r="Y81" s="175">
        <f t="shared" si="9"/>
        <v>0</v>
      </c>
    </row>
    <row r="82" spans="1:25" x14ac:dyDescent="0.25">
      <c r="A82" s="173">
        <f>datos_campo!A86</f>
        <v>42765</v>
      </c>
      <c r="B82" s="78" t="str">
        <f>datos_campo!B86</f>
        <v>RANCHO ALEGRE</v>
      </c>
      <c r="C82" s="174" t="str">
        <f>datos_campo!C86</f>
        <v>URABA</v>
      </c>
      <c r="D82" s="79" t="str">
        <f>datos_campo!D86</f>
        <v>Tratamiento</v>
      </c>
      <c r="E82" s="174">
        <f>datos_campo!E86</f>
        <v>1</v>
      </c>
      <c r="F82" s="78" t="str">
        <f>datos_campo!F86</f>
        <v>A12</v>
      </c>
      <c r="G82" s="80">
        <f>datos_campo!G86</f>
        <v>23</v>
      </c>
      <c r="H82" s="78">
        <f>datos_campo!H86</f>
        <v>0</v>
      </c>
      <c r="I82" s="78">
        <f>datos_campo!I86</f>
        <v>1</v>
      </c>
      <c r="J82" s="80">
        <f>(datos_campo!M86/I82)</f>
        <v>50</v>
      </c>
      <c r="K82" s="80">
        <f>(datos_campo!N86/I82)</f>
        <v>29</v>
      </c>
      <c r="L82" s="80">
        <f t="shared" si="5"/>
        <v>79</v>
      </c>
      <c r="M82" s="80">
        <f t="shared" si="6"/>
        <v>63.291139240506332</v>
      </c>
      <c r="N82" s="80">
        <f t="shared" si="7"/>
        <v>36.708860759493668</v>
      </c>
      <c r="O82" s="81">
        <f>IF(COUNTIF(datos_campo!P86:Y86,"&gt;=0")&gt;=1,((SUM(datos_campo!P86:Y86)*100)/(COUNTIF(datos_campo!P86:Y86,"&gt;=0")*20))," ")</f>
        <v>7.2</v>
      </c>
      <c r="P82" s="78">
        <f>IF(AND(datos_campo!Z86&gt;=0,datos_campo!AA86&gt;=0),AVERAGE(datos_campo!Z86:AA86),IF(OR(datos_campo!Z86="",datos_campo!AA86=""),SUM(datos_campo!Z86:AA86),"revisar"))*400</f>
        <v>5600</v>
      </c>
      <c r="Q82" s="78">
        <f>IF(AND(datos_campo!AB86&gt;=0,datos_campo!AC86&gt;=0),AVERAGE(datos_campo!AB86:AC86),IF(OR(datos_campo!AB86="",datos_campo!AC86=""),SUM(datos_campo!AB86:AC86),"revisar"))*400</f>
        <v>3600</v>
      </c>
      <c r="R82" s="78">
        <f>IF(AND(datos_campo!AD86&gt;=0,datos_campo!AE86&gt;=0),AVERAGE(datos_campo!AD86:AE86),IF(OR(datos_campo!AD86="",datos_campo!AE86=""),SUM(datos_campo!AD86:AE86),"revisar"))*400</f>
        <v>0</v>
      </c>
      <c r="S82" s="78">
        <f>IF(AND(datos_campo!AF86&gt;=0,datos_campo!AG86&gt;=0),AVERAGE(datos_campo!AF86:AG86),IF(OR(datos_campo!AF86="",datos_campo!AG86=""),SUM(datos_campo!AF86:AG86),"revisar"))*400</f>
        <v>0</v>
      </c>
      <c r="T82" s="78">
        <f>IF(AND(datos_campo!AH86&gt;=0,datos_campo!AI86&gt;=0),AVERAGE(datos_campo!AH86:AI86),IF(OR(datos_campo!AH86="",datos_campo!AI86=""),SUM(datos_campo!AH86:AI86),"revisar"))*400</f>
        <v>0</v>
      </c>
      <c r="U82" s="78">
        <f>IF(AND(datos_campo!AJ86&gt;=0,datos_campo!AK86&gt;=0),AVERAGE(datos_campo!AJ86:AK86),IF(OR(datos_campo!AJ86="",datos_campo!AK86=""),SUM(datos_campo!AJ86:AK86),"revisar"))*400</f>
        <v>0</v>
      </c>
      <c r="V82" s="78">
        <f t="shared" si="8"/>
        <v>9200</v>
      </c>
      <c r="W82" s="78">
        <f>IF(AND(datos_campo!AL86&gt;=0,datos_campo!AM86&gt;=0),AVERAGE(datos_campo!AL86:AM86),IF(OR(datos_campo!AL86="",datos_campo!AM86=""),SUM(datos_campo!AL86:AM86),"revisar"))*400</f>
        <v>0</v>
      </c>
      <c r="X82" s="78">
        <f>IF(AND(datos_campo!AN86&gt;=0,datos_campo!AO86&gt;=0),AVERAGE(datos_campo!AN86:AO86),IF(OR(datos_campo!AN86="",datos_campo!AO86=""),SUM(datos_campo!AN86:AO86),"revisar"))*400</f>
        <v>0</v>
      </c>
      <c r="Y82" s="175">
        <f t="shared" si="9"/>
        <v>0</v>
      </c>
    </row>
    <row r="83" spans="1:25" x14ac:dyDescent="0.25">
      <c r="A83" s="173">
        <f>datos_campo!A87</f>
        <v>42765</v>
      </c>
      <c r="B83" s="78" t="str">
        <f>datos_campo!B87</f>
        <v>RANCHO ALEGRE</v>
      </c>
      <c r="C83" s="174" t="str">
        <f>datos_campo!C87</f>
        <v>URABA</v>
      </c>
      <c r="D83" s="79" t="str">
        <f>datos_campo!D87</f>
        <v>Tratamiento</v>
      </c>
      <c r="E83" s="174">
        <f>datos_campo!E87</f>
        <v>1</v>
      </c>
      <c r="F83" s="78" t="str">
        <f>datos_campo!F87</f>
        <v>A13</v>
      </c>
      <c r="G83" s="80">
        <f>datos_campo!G87</f>
        <v>23</v>
      </c>
      <c r="H83" s="78">
        <f>datos_campo!H87</f>
        <v>0</v>
      </c>
      <c r="I83" s="78">
        <f>datos_campo!I87</f>
        <v>1</v>
      </c>
      <c r="J83" s="80">
        <f>(datos_campo!M87/I83)</f>
        <v>89</v>
      </c>
      <c r="K83" s="80">
        <f>(datos_campo!N87/I83)</f>
        <v>90</v>
      </c>
      <c r="L83" s="80">
        <f t="shared" si="5"/>
        <v>179</v>
      </c>
      <c r="M83" s="80">
        <f t="shared" si="6"/>
        <v>49.720670391061454</v>
      </c>
      <c r="N83" s="80">
        <f t="shared" si="7"/>
        <v>50.279329608938546</v>
      </c>
      <c r="O83" s="81">
        <f>IF(COUNTIF(datos_campo!P87:Y87,"&gt;=0")&gt;=1,((SUM(datos_campo!P87:Y87)*100)/(COUNTIF(datos_campo!P87:Y87,"&gt;=0")*20))," ")</f>
        <v>2.5</v>
      </c>
      <c r="P83" s="78">
        <f>IF(AND(datos_campo!Z87&gt;=0,datos_campo!AA87&gt;=0),AVERAGE(datos_campo!Z87:AA87),IF(OR(datos_campo!Z87="",datos_campo!AA87=""),SUM(datos_campo!Z87:AA87),"revisar"))*400</f>
        <v>36800</v>
      </c>
      <c r="Q83" s="78">
        <f>IF(AND(datos_campo!AB87&gt;=0,datos_campo!AC87&gt;=0),AVERAGE(datos_campo!AB87:AC87),IF(OR(datos_campo!AB87="",datos_campo!AC87=""),SUM(datos_campo!AB87:AC87),"revisar"))*400</f>
        <v>25600</v>
      </c>
      <c r="R83" s="78">
        <f>IF(AND(datos_campo!AD87&gt;=0,datos_campo!AE87&gt;=0),AVERAGE(datos_campo!AD87:AE87),IF(OR(datos_campo!AD87="",datos_campo!AE87=""),SUM(datos_campo!AD87:AE87),"revisar"))*400</f>
        <v>400</v>
      </c>
      <c r="S83" s="78">
        <f>IF(AND(datos_campo!AF87&gt;=0,datos_campo!AG87&gt;=0),AVERAGE(datos_campo!AF87:AG87),IF(OR(datos_campo!AF87="",datos_campo!AG87=""),SUM(datos_campo!AF87:AG87),"revisar"))*400</f>
        <v>0</v>
      </c>
      <c r="T83" s="78">
        <f>IF(AND(datos_campo!AH87&gt;=0,datos_campo!AI87&gt;=0),AVERAGE(datos_campo!AH87:AI87),IF(OR(datos_campo!AH87="",datos_campo!AI87=""),SUM(datos_campo!AH87:AI87),"revisar"))*400</f>
        <v>0</v>
      </c>
      <c r="U83" s="78">
        <f>IF(AND(datos_campo!AJ87&gt;=0,datos_campo!AK87&gt;=0),AVERAGE(datos_campo!AJ87:AK87),IF(OR(datos_campo!AJ87="",datos_campo!AK87=""),SUM(datos_campo!AJ87:AK87),"revisar"))*400</f>
        <v>0</v>
      </c>
      <c r="V83" s="78">
        <f t="shared" si="8"/>
        <v>62800</v>
      </c>
      <c r="W83" s="78">
        <f>IF(AND(datos_campo!AL87&gt;=0,datos_campo!AM87&gt;=0),AVERAGE(datos_campo!AL87:AM87),IF(OR(datos_campo!AL87="",datos_campo!AM87=""),SUM(datos_campo!AL87:AM87),"revisar"))*400</f>
        <v>0</v>
      </c>
      <c r="X83" s="78">
        <f>IF(AND(datos_campo!AN87&gt;=0,datos_campo!AO87&gt;=0),AVERAGE(datos_campo!AN87:AO87),IF(OR(datos_campo!AN87="",datos_campo!AO87=""),SUM(datos_campo!AN87:AO87),"revisar"))*400</f>
        <v>800</v>
      </c>
      <c r="Y83" s="175">
        <f t="shared" si="9"/>
        <v>800</v>
      </c>
    </row>
    <row r="84" spans="1:25" x14ac:dyDescent="0.25">
      <c r="A84" s="173">
        <f>datos_campo!A88</f>
        <v>42765</v>
      </c>
      <c r="B84" s="78" t="str">
        <f>datos_campo!B88</f>
        <v>RANCHO ALEGRE</v>
      </c>
      <c r="C84" s="174" t="str">
        <f>datos_campo!C88</f>
        <v>URABA</v>
      </c>
      <c r="D84" s="79" t="str">
        <f>datos_campo!D88</f>
        <v>Tratamiento</v>
      </c>
      <c r="E84" s="174">
        <f>datos_campo!E88</f>
        <v>1</v>
      </c>
      <c r="F84" s="78" t="str">
        <f>datos_campo!F88</f>
        <v>A14</v>
      </c>
      <c r="G84" s="80">
        <f>datos_campo!G88</f>
        <v>23</v>
      </c>
      <c r="H84" s="78">
        <f>datos_campo!H88</f>
        <v>0</v>
      </c>
      <c r="I84" s="78">
        <f>datos_campo!I88</f>
        <v>1</v>
      </c>
      <c r="J84" s="80">
        <f>(datos_campo!M88/I84)</f>
        <v>60</v>
      </c>
      <c r="K84" s="80">
        <f>(datos_campo!N88/I84)</f>
        <v>11</v>
      </c>
      <c r="L84" s="80">
        <f t="shared" si="5"/>
        <v>71</v>
      </c>
      <c r="M84" s="80">
        <f t="shared" si="6"/>
        <v>84.507042253521121</v>
      </c>
      <c r="N84" s="80">
        <f t="shared" si="7"/>
        <v>15.492957746478874</v>
      </c>
      <c r="O84" s="81">
        <f>IF(COUNTIF(datos_campo!P88:Y88,"&gt;=0")&gt;=1,((SUM(datos_campo!P88:Y88)*100)/(COUNTIF(datos_campo!P88:Y88,"&gt;=0")*20))," ")</f>
        <v>3</v>
      </c>
      <c r="P84" s="78">
        <f>IF(AND(datos_campo!Z88&gt;=0,datos_campo!AA88&gt;=0),AVERAGE(datos_campo!Z88:AA88),IF(OR(datos_campo!Z88="",datos_campo!AA88=""),SUM(datos_campo!Z88:AA88),"revisar"))*400</f>
        <v>1600</v>
      </c>
      <c r="Q84" s="78">
        <f>IF(AND(datos_campo!AB88&gt;=0,datos_campo!AC88&gt;=0),AVERAGE(datos_campo!AB88:AC88),IF(OR(datos_campo!AB88="",datos_campo!AC88=""),SUM(datos_campo!AB88:AC88),"revisar"))*400</f>
        <v>43200</v>
      </c>
      <c r="R84" s="78">
        <f>IF(AND(datos_campo!AD88&gt;=0,datos_campo!AE88&gt;=0),AVERAGE(datos_campo!AD88:AE88),IF(OR(datos_campo!AD88="",datos_campo!AE88=""),SUM(datos_campo!AD88:AE88),"revisar"))*400</f>
        <v>1200</v>
      </c>
      <c r="S84" s="78">
        <f>IF(AND(datos_campo!AF88&gt;=0,datos_campo!AG88&gt;=0),AVERAGE(datos_campo!AF88:AG88),IF(OR(datos_campo!AF88="",datos_campo!AG88=""),SUM(datos_campo!AF88:AG88),"revisar"))*400</f>
        <v>0</v>
      </c>
      <c r="T84" s="78">
        <f>IF(AND(datos_campo!AH88&gt;=0,datos_campo!AI88&gt;=0),AVERAGE(datos_campo!AH88:AI88),IF(OR(datos_campo!AH88="",datos_campo!AI88=""),SUM(datos_campo!AH88:AI88),"revisar"))*400</f>
        <v>0</v>
      </c>
      <c r="U84" s="78">
        <f>IF(AND(datos_campo!AJ88&gt;=0,datos_campo!AK88&gt;=0),AVERAGE(datos_campo!AJ88:AK88),IF(OR(datos_campo!AJ88="",datos_campo!AK88=""),SUM(datos_campo!AJ88:AK88),"revisar"))*400</f>
        <v>0</v>
      </c>
      <c r="V84" s="78">
        <f t="shared" si="8"/>
        <v>46000</v>
      </c>
      <c r="W84" s="78">
        <f>IF(AND(datos_campo!AL88&gt;=0,datos_campo!AM88&gt;=0),AVERAGE(datos_campo!AL88:AM88),IF(OR(datos_campo!AL88="",datos_campo!AM88=""),SUM(datos_campo!AL88:AM88),"revisar"))*400</f>
        <v>0</v>
      </c>
      <c r="X84" s="78">
        <f>IF(AND(datos_campo!AN88&gt;=0,datos_campo!AO88&gt;=0),AVERAGE(datos_campo!AN88:AO88),IF(OR(datos_campo!AN88="",datos_campo!AO88=""),SUM(datos_campo!AN88:AO88),"revisar"))*400</f>
        <v>1200</v>
      </c>
      <c r="Y84" s="175">
        <f t="shared" si="9"/>
        <v>1200</v>
      </c>
    </row>
    <row r="85" spans="1:25" x14ac:dyDescent="0.25">
      <c r="A85" s="173">
        <f>datos_campo!A89</f>
        <v>42765</v>
      </c>
      <c r="B85" s="78" t="str">
        <f>datos_campo!B89</f>
        <v>RANCHO ALEGRE</v>
      </c>
      <c r="C85" s="174" t="str">
        <f>datos_campo!C89</f>
        <v>URABA</v>
      </c>
      <c r="D85" s="79" t="str">
        <f>datos_campo!D89</f>
        <v>Tratamiento</v>
      </c>
      <c r="E85" s="174">
        <f>datos_campo!E89</f>
        <v>1</v>
      </c>
      <c r="F85" s="78" t="str">
        <f>datos_campo!F89</f>
        <v>A15</v>
      </c>
      <c r="G85" s="80">
        <f>datos_campo!G89</f>
        <v>23</v>
      </c>
      <c r="H85" s="78">
        <f>datos_campo!H89</f>
        <v>0</v>
      </c>
      <c r="I85" s="78">
        <f>datos_campo!I89</f>
        <v>1</v>
      </c>
      <c r="J85" s="80">
        <f>(datos_campo!M89/I85)</f>
        <v>136</v>
      </c>
      <c r="K85" s="80">
        <f>(datos_campo!N89/I85)</f>
        <v>52</v>
      </c>
      <c r="L85" s="80">
        <f t="shared" si="5"/>
        <v>188</v>
      </c>
      <c r="M85" s="80">
        <f t="shared" si="6"/>
        <v>72.340425531914889</v>
      </c>
      <c r="N85" s="80">
        <f t="shared" si="7"/>
        <v>27.659574468085108</v>
      </c>
      <c r="O85" s="81">
        <f>IF(COUNTIF(datos_campo!P89:Y89,"&gt;=0")&gt;=1,((SUM(datos_campo!P89:Y89)*100)/(COUNTIF(datos_campo!P89:Y89,"&gt;=0")*20))," ")</f>
        <v>0.75</v>
      </c>
      <c r="P85" s="78">
        <f>IF(AND(datos_campo!Z89&gt;=0,datos_campo!AA89&gt;=0),AVERAGE(datos_campo!Z89:AA89),IF(OR(datos_campo!Z89="",datos_campo!AA89=""),SUM(datos_campo!Z89:AA89),"revisar"))*400</f>
        <v>400</v>
      </c>
      <c r="Q85" s="78">
        <f>IF(AND(datos_campo!AB89&gt;=0,datos_campo!AC89&gt;=0),AVERAGE(datos_campo!AB89:AC89),IF(OR(datos_campo!AB89="",datos_campo!AC89=""),SUM(datos_campo!AB89:AC89),"revisar"))*400</f>
        <v>0</v>
      </c>
      <c r="R85" s="78">
        <f>IF(AND(datos_campo!AD89&gt;=0,datos_campo!AE89&gt;=0),AVERAGE(datos_campo!AD89:AE89),IF(OR(datos_campo!AD89="",datos_campo!AE89=""),SUM(datos_campo!AD89:AE89),"revisar"))*400</f>
        <v>24400</v>
      </c>
      <c r="S85" s="78">
        <f>IF(AND(datos_campo!AF89&gt;=0,datos_campo!AG89&gt;=0),AVERAGE(datos_campo!AF89:AG89),IF(OR(datos_campo!AF89="",datos_campo!AG89=""),SUM(datos_campo!AF89:AG89),"revisar"))*400</f>
        <v>2400</v>
      </c>
      <c r="T85" s="78">
        <f>IF(AND(datos_campo!AH89&gt;=0,datos_campo!AI89&gt;=0),AVERAGE(datos_campo!AH89:AI89),IF(OR(datos_campo!AH89="",datos_campo!AI89=""),SUM(datos_campo!AH89:AI89),"revisar"))*400</f>
        <v>0</v>
      </c>
      <c r="U85" s="78">
        <f>IF(AND(datos_campo!AJ89&gt;=0,datos_campo!AK89&gt;=0),AVERAGE(datos_campo!AJ89:AK89),IF(OR(datos_campo!AJ89="",datos_campo!AK89=""),SUM(datos_campo!AJ89:AK89),"revisar"))*400</f>
        <v>0</v>
      </c>
      <c r="V85" s="78">
        <f t="shared" si="8"/>
        <v>27200</v>
      </c>
      <c r="W85" s="78">
        <f>IF(AND(datos_campo!AL89&gt;=0,datos_campo!AM89&gt;=0),AVERAGE(datos_campo!AL89:AM89),IF(OR(datos_campo!AL89="",datos_campo!AM89=""),SUM(datos_campo!AL89:AM89),"revisar"))*400</f>
        <v>0</v>
      </c>
      <c r="X85" s="78">
        <f>IF(AND(datos_campo!AN89&gt;=0,datos_campo!AO89&gt;=0),AVERAGE(datos_campo!AN89:AO89),IF(OR(datos_campo!AN89="",datos_campo!AO89=""),SUM(datos_campo!AN89:AO89),"revisar"))*400</f>
        <v>0</v>
      </c>
      <c r="Y85" s="175">
        <f t="shared" si="9"/>
        <v>0</v>
      </c>
    </row>
    <row r="86" spans="1:25" x14ac:dyDescent="0.25">
      <c r="A86" s="173">
        <f>datos_campo!A90</f>
        <v>42765</v>
      </c>
      <c r="B86" s="78" t="str">
        <f>datos_campo!B90</f>
        <v>RANCHO ALEGRE</v>
      </c>
      <c r="C86" s="174" t="str">
        <f>datos_campo!C90</f>
        <v>URABA</v>
      </c>
      <c r="D86" s="79" t="str">
        <f>datos_campo!D90</f>
        <v>Tratamiento</v>
      </c>
      <c r="E86" s="174">
        <f>datos_campo!E90</f>
        <v>1</v>
      </c>
      <c r="F86" s="78" t="str">
        <f>datos_campo!F90</f>
        <v>A16</v>
      </c>
      <c r="G86" s="80">
        <f>datos_campo!G90</f>
        <v>23</v>
      </c>
      <c r="H86" s="78">
        <f>datos_campo!H90</f>
        <v>0</v>
      </c>
      <c r="I86" s="78">
        <f>datos_campo!I90</f>
        <v>1</v>
      </c>
      <c r="J86" s="80">
        <f>(datos_campo!M90/I86)</f>
        <v>95</v>
      </c>
      <c r="K86" s="80">
        <f>(datos_campo!N90/I86)</f>
        <v>39</v>
      </c>
      <c r="L86" s="80">
        <f t="shared" si="5"/>
        <v>134</v>
      </c>
      <c r="M86" s="80">
        <f t="shared" si="6"/>
        <v>70.895522388059703</v>
      </c>
      <c r="N86" s="80">
        <f t="shared" si="7"/>
        <v>29.104477611940297</v>
      </c>
      <c r="O86" s="81">
        <f>IF(COUNTIF(datos_campo!P90:Y90,"&gt;=0")&gt;=1,((SUM(datos_campo!P90:Y90)*100)/(COUNTIF(datos_campo!P90:Y90,"&gt;=0")*20))," ")</f>
        <v>5.3</v>
      </c>
      <c r="P86" s="78">
        <f>IF(AND(datos_campo!Z90&gt;=0,datos_campo!AA90&gt;=0),AVERAGE(datos_campo!Z90:AA90),IF(OR(datos_campo!Z90="",datos_campo!AA90=""),SUM(datos_campo!Z90:AA90),"revisar"))*400</f>
        <v>3200</v>
      </c>
      <c r="Q86" s="78">
        <f>IF(AND(datos_campo!AB90&gt;=0,datos_campo!AC90&gt;=0),AVERAGE(datos_campo!AB90:AC90),IF(OR(datos_campo!AB90="",datos_campo!AC90=""),SUM(datos_campo!AB90:AC90),"revisar"))*400</f>
        <v>0</v>
      </c>
      <c r="R86" s="78">
        <f>IF(AND(datos_campo!AD90&gt;=0,datos_campo!AE90&gt;=0),AVERAGE(datos_campo!AD90:AE90),IF(OR(datos_campo!AD90="",datos_campo!AE90=""),SUM(datos_campo!AD90:AE90),"revisar"))*400</f>
        <v>0</v>
      </c>
      <c r="S86" s="78">
        <f>IF(AND(datos_campo!AF90&gt;=0,datos_campo!AG90&gt;=0),AVERAGE(datos_campo!AF90:AG90),IF(OR(datos_campo!AF90="",datos_campo!AG90=""),SUM(datos_campo!AF90:AG90),"revisar"))*400</f>
        <v>1200</v>
      </c>
      <c r="T86" s="78">
        <f>IF(AND(datos_campo!AH90&gt;=0,datos_campo!AI90&gt;=0),AVERAGE(datos_campo!AH90:AI90),IF(OR(datos_campo!AH90="",datos_campo!AI90=""),SUM(datos_campo!AH90:AI90),"revisar"))*400</f>
        <v>0</v>
      </c>
      <c r="U86" s="78">
        <f>IF(AND(datos_campo!AJ90&gt;=0,datos_campo!AK90&gt;=0),AVERAGE(datos_campo!AJ90:AK90),IF(OR(datos_campo!AJ90="",datos_campo!AK90=""),SUM(datos_campo!AJ90:AK90),"revisar"))*400</f>
        <v>0</v>
      </c>
      <c r="V86" s="78">
        <f t="shared" si="8"/>
        <v>4400</v>
      </c>
      <c r="W86" s="78">
        <f>IF(AND(datos_campo!AL90&gt;=0,datos_campo!AM90&gt;=0),AVERAGE(datos_campo!AL90:AM90),IF(OR(datos_campo!AL90="",datos_campo!AM90=""),SUM(datos_campo!AL90:AM90),"revisar"))*400</f>
        <v>0</v>
      </c>
      <c r="X86" s="78">
        <f>IF(AND(datos_campo!AN90&gt;=0,datos_campo!AO90&gt;=0),AVERAGE(datos_campo!AN90:AO90),IF(OR(datos_campo!AN90="",datos_campo!AO90=""),SUM(datos_campo!AN90:AO90),"revisar"))*400</f>
        <v>0</v>
      </c>
      <c r="Y86" s="175">
        <f t="shared" si="9"/>
        <v>0</v>
      </c>
    </row>
    <row r="87" spans="1:25" x14ac:dyDescent="0.25">
      <c r="A87" s="173">
        <f>datos_campo!A91</f>
        <v>42765</v>
      </c>
      <c r="B87" s="78" t="str">
        <f>datos_campo!B91</f>
        <v>RANCHO ALEGRE</v>
      </c>
      <c r="C87" s="174" t="str">
        <f>datos_campo!C91</f>
        <v>URABA</v>
      </c>
      <c r="D87" s="79" t="str">
        <f>datos_campo!D91</f>
        <v>Tratamiento</v>
      </c>
      <c r="E87" s="174">
        <f>datos_campo!E91</f>
        <v>1</v>
      </c>
      <c r="F87" s="78" t="str">
        <f>datos_campo!F91</f>
        <v>A17</v>
      </c>
      <c r="G87" s="80">
        <f>datos_campo!G91</f>
        <v>23</v>
      </c>
      <c r="H87" s="78">
        <f>datos_campo!H91</f>
        <v>0</v>
      </c>
      <c r="I87" s="78">
        <f>datos_campo!I91</f>
        <v>1</v>
      </c>
      <c r="J87" s="80">
        <f>(datos_campo!M91/I87)</f>
        <v>29</v>
      </c>
      <c r="K87" s="80">
        <f>(datos_campo!N91/I87)</f>
        <v>68</v>
      </c>
      <c r="L87" s="80">
        <f t="shared" si="5"/>
        <v>97</v>
      </c>
      <c r="M87" s="80">
        <f t="shared" si="6"/>
        <v>29.896907216494846</v>
      </c>
      <c r="N87" s="80">
        <f t="shared" si="7"/>
        <v>70.103092783505161</v>
      </c>
      <c r="O87" s="81">
        <f>IF(COUNTIF(datos_campo!P91:Y91,"&gt;=0")&gt;=1,((SUM(datos_campo!P91:Y91)*100)/(COUNTIF(datos_campo!P91:Y91,"&gt;=0")*20))," ")</f>
        <v>23.833333333333332</v>
      </c>
      <c r="P87" s="78">
        <f>IF(AND(datos_campo!Z91&gt;=0,datos_campo!AA91&gt;=0),AVERAGE(datos_campo!Z91:AA91),IF(OR(datos_campo!Z91="",datos_campo!AA91=""),SUM(datos_campo!Z91:AA91),"revisar"))*400</f>
        <v>14000</v>
      </c>
      <c r="Q87" s="78">
        <f>IF(AND(datos_campo!AB91&gt;=0,datos_campo!AC91&gt;=0),AVERAGE(datos_campo!AB91:AC91),IF(OR(datos_campo!AB91="",datos_campo!AC91=""),SUM(datos_campo!AB91:AC91),"revisar"))*400</f>
        <v>10800</v>
      </c>
      <c r="R87" s="78">
        <f>IF(AND(datos_campo!AD91&gt;=0,datos_campo!AE91&gt;=0),AVERAGE(datos_campo!AD91:AE91),IF(OR(datos_campo!AD91="",datos_campo!AE91=""),SUM(datos_campo!AD91:AE91),"revisar"))*400</f>
        <v>2000</v>
      </c>
      <c r="S87" s="78">
        <f>IF(AND(datos_campo!AF91&gt;=0,datos_campo!AG91&gt;=0),AVERAGE(datos_campo!AF91:AG91),IF(OR(datos_campo!AF91="",datos_campo!AG91=""),SUM(datos_campo!AF91:AG91),"revisar"))*400</f>
        <v>1200</v>
      </c>
      <c r="T87" s="78">
        <f>IF(AND(datos_campo!AH91&gt;=0,datos_campo!AI91&gt;=0),AVERAGE(datos_campo!AH91:AI91),IF(OR(datos_campo!AH91="",datos_campo!AI91=""),SUM(datos_campo!AH91:AI91),"revisar"))*400</f>
        <v>0</v>
      </c>
      <c r="U87" s="78">
        <f>IF(AND(datos_campo!AJ91&gt;=0,datos_campo!AK91&gt;=0),AVERAGE(datos_campo!AJ91:AK91),IF(OR(datos_campo!AJ91="",datos_campo!AK91=""),SUM(datos_campo!AJ91:AK91),"revisar"))*400</f>
        <v>0</v>
      </c>
      <c r="V87" s="78">
        <f t="shared" si="8"/>
        <v>28000</v>
      </c>
      <c r="W87" s="78">
        <f>IF(AND(datos_campo!AL91&gt;=0,datos_campo!AM91&gt;=0),AVERAGE(datos_campo!AL91:AM91),IF(OR(datos_campo!AL91="",datos_campo!AM91=""),SUM(datos_campo!AL91:AM91),"revisar"))*400</f>
        <v>0</v>
      </c>
      <c r="X87" s="78">
        <f>IF(AND(datos_campo!AN91&gt;=0,datos_campo!AO91&gt;=0),AVERAGE(datos_campo!AN91:AO91),IF(OR(datos_campo!AN91="",datos_campo!AO91=""),SUM(datos_campo!AN91:AO91),"revisar"))*400</f>
        <v>2000</v>
      </c>
      <c r="Y87" s="175">
        <f t="shared" si="9"/>
        <v>2000</v>
      </c>
    </row>
    <row r="88" spans="1:25" x14ac:dyDescent="0.25">
      <c r="A88" s="173">
        <f>datos_campo!A92</f>
        <v>42765</v>
      </c>
      <c r="B88" s="78" t="str">
        <f>datos_campo!B92</f>
        <v>RANCHO ALEGRE</v>
      </c>
      <c r="C88" s="174" t="str">
        <f>datos_campo!C92</f>
        <v>URABA</v>
      </c>
      <c r="D88" s="79" t="str">
        <f>datos_campo!D92</f>
        <v>Tratamiento</v>
      </c>
      <c r="E88" s="174">
        <f>datos_campo!E92</f>
        <v>1</v>
      </c>
      <c r="F88" s="78" t="str">
        <f>datos_campo!F92</f>
        <v>A18</v>
      </c>
      <c r="G88" s="80">
        <f>datos_campo!G92</f>
        <v>23</v>
      </c>
      <c r="H88" s="78">
        <f>datos_campo!H92</f>
        <v>0</v>
      </c>
      <c r="I88" s="78">
        <f>datos_campo!I92</f>
        <v>1</v>
      </c>
      <c r="J88" s="80">
        <f>(datos_campo!M92/I88)</f>
        <v>14</v>
      </c>
      <c r="K88" s="80">
        <f>(datos_campo!N92/I88)</f>
        <v>90</v>
      </c>
      <c r="L88" s="80">
        <f t="shared" si="5"/>
        <v>104</v>
      </c>
      <c r="M88" s="80">
        <f t="shared" si="6"/>
        <v>13.461538461538462</v>
      </c>
      <c r="N88" s="80">
        <f t="shared" si="7"/>
        <v>86.538461538461533</v>
      </c>
      <c r="O88" s="81">
        <f>IF(COUNTIF(datos_campo!P92:Y92,"&gt;=0")&gt;=1,((SUM(datos_campo!P92:Y92)*100)/(COUNTIF(datos_campo!P92:Y92,"&gt;=0")*20))," ")</f>
        <v>50</v>
      </c>
      <c r="P88" s="78">
        <f>IF(AND(datos_campo!Z92&gt;=0,datos_campo!AA92&gt;=0),AVERAGE(datos_campo!Z92:AA92),IF(OR(datos_campo!Z92="",datos_campo!AA92=""),SUM(datos_campo!Z92:AA92),"revisar"))*400</f>
        <v>7600</v>
      </c>
      <c r="Q88" s="78">
        <f>IF(AND(datos_campo!AB92&gt;=0,datos_campo!AC92&gt;=0),AVERAGE(datos_campo!AB92:AC92),IF(OR(datos_campo!AB92="",datos_campo!AC92=""),SUM(datos_campo!AB92:AC92),"revisar"))*400</f>
        <v>1600</v>
      </c>
      <c r="R88" s="78">
        <f>IF(AND(datos_campo!AD92&gt;=0,datos_campo!AE92&gt;=0),AVERAGE(datos_campo!AD92:AE92),IF(OR(datos_campo!AD92="",datos_campo!AE92=""),SUM(datos_campo!AD92:AE92),"revisar"))*400</f>
        <v>0</v>
      </c>
      <c r="S88" s="78">
        <f>IF(AND(datos_campo!AF92&gt;=0,datos_campo!AG92&gt;=0),AVERAGE(datos_campo!AF92:AG92),IF(OR(datos_campo!AF92="",datos_campo!AG92=""),SUM(datos_campo!AF92:AG92),"revisar"))*400</f>
        <v>400</v>
      </c>
      <c r="T88" s="78">
        <f>IF(AND(datos_campo!AH92&gt;=0,datos_campo!AI92&gt;=0),AVERAGE(datos_campo!AH92:AI92),IF(OR(datos_campo!AH92="",datos_campo!AI92=""),SUM(datos_campo!AH92:AI92),"revisar"))*400</f>
        <v>0</v>
      </c>
      <c r="U88" s="78">
        <f>IF(AND(datos_campo!AJ92&gt;=0,datos_campo!AK92&gt;=0),AVERAGE(datos_campo!AJ92:AK92),IF(OR(datos_campo!AJ92="",datos_campo!AK92=""),SUM(datos_campo!AJ92:AK92),"revisar"))*400</f>
        <v>0</v>
      </c>
      <c r="V88" s="78">
        <f t="shared" si="8"/>
        <v>9600</v>
      </c>
      <c r="W88" s="78">
        <f>IF(AND(datos_campo!AL92&gt;=0,datos_campo!AM92&gt;=0),AVERAGE(datos_campo!AL92:AM92),IF(OR(datos_campo!AL92="",datos_campo!AM92=""),SUM(datos_campo!AL92:AM92),"revisar"))*400</f>
        <v>0</v>
      </c>
      <c r="X88" s="78">
        <f>IF(AND(datos_campo!AN92&gt;=0,datos_campo!AO92&gt;=0),AVERAGE(datos_campo!AN92:AO92),IF(OR(datos_campo!AN92="",datos_campo!AO92=""),SUM(datos_campo!AN92:AO92),"revisar"))*400</f>
        <v>0</v>
      </c>
      <c r="Y88" s="175">
        <f t="shared" si="9"/>
        <v>0</v>
      </c>
    </row>
    <row r="89" spans="1:25" x14ac:dyDescent="0.25">
      <c r="A89" s="173">
        <f>datos_campo!A93</f>
        <v>42765</v>
      </c>
      <c r="B89" s="78" t="str">
        <f>datos_campo!B93</f>
        <v>RANCHO ALEGRE</v>
      </c>
      <c r="C89" s="174" t="str">
        <f>datos_campo!C93</f>
        <v>URABA</v>
      </c>
      <c r="D89" s="79" t="str">
        <f>datos_campo!D93</f>
        <v>Tratamiento</v>
      </c>
      <c r="E89" s="174">
        <f>datos_campo!E93</f>
        <v>1</v>
      </c>
      <c r="F89" s="78" t="str">
        <f>datos_campo!F93</f>
        <v>A19</v>
      </c>
      <c r="G89" s="80">
        <f>datos_campo!G93</f>
        <v>23</v>
      </c>
      <c r="H89" s="78">
        <f>datos_campo!H93</f>
        <v>0</v>
      </c>
      <c r="I89" s="78">
        <f>datos_campo!I93</f>
        <v>1</v>
      </c>
      <c r="J89" s="80">
        <f>(datos_campo!M93/I89)</f>
        <v>16</v>
      </c>
      <c r="K89" s="80">
        <f>(datos_campo!N93/I89)</f>
        <v>104</v>
      </c>
      <c r="L89" s="80">
        <f t="shared" si="5"/>
        <v>120</v>
      </c>
      <c r="M89" s="80">
        <f t="shared" si="6"/>
        <v>13.333333333333334</v>
      </c>
      <c r="N89" s="80">
        <f t="shared" si="7"/>
        <v>86.666666666666671</v>
      </c>
      <c r="O89" s="81" t="str">
        <f>IF(COUNTIF(datos_campo!P93:Y93,"&gt;=0")&gt;=1,((SUM(datos_campo!P93:Y93)*100)/(COUNTIF(datos_campo!P93:Y93,"&gt;=0")*20))," ")</f>
        <v xml:space="preserve"> </v>
      </c>
      <c r="P89" s="78">
        <f>IF(AND(datos_campo!Z93&gt;=0,datos_campo!AA93&gt;=0),AVERAGE(datos_campo!Z93:AA93),IF(OR(datos_campo!Z93="",datos_campo!AA93=""),SUM(datos_campo!Z93:AA93),"revisar"))*400</f>
        <v>10000</v>
      </c>
      <c r="Q89" s="78">
        <f>IF(AND(datos_campo!AB93&gt;=0,datos_campo!AC93&gt;=0),AVERAGE(datos_campo!AB93:AC93),IF(OR(datos_campo!AB93="",datos_campo!AC93=""),SUM(datos_campo!AB93:AC93),"revisar"))*400</f>
        <v>8800</v>
      </c>
      <c r="R89" s="78">
        <f>IF(AND(datos_campo!AD93&gt;=0,datos_campo!AE93&gt;=0),AVERAGE(datos_campo!AD93:AE93),IF(OR(datos_campo!AD93="",datos_campo!AE93=""),SUM(datos_campo!AD93:AE93),"revisar"))*400</f>
        <v>400</v>
      </c>
      <c r="S89" s="78">
        <f>IF(AND(datos_campo!AF93&gt;=0,datos_campo!AG93&gt;=0),AVERAGE(datos_campo!AF93:AG93),IF(OR(datos_campo!AF93="",datos_campo!AG93=""),SUM(datos_campo!AF93:AG93),"revisar"))*400</f>
        <v>400</v>
      </c>
      <c r="T89" s="78">
        <f>IF(AND(datos_campo!AH93&gt;=0,datos_campo!AI93&gt;=0),AVERAGE(datos_campo!AH93:AI93),IF(OR(datos_campo!AH93="",datos_campo!AI93=""),SUM(datos_campo!AH93:AI93),"revisar"))*400</f>
        <v>0</v>
      </c>
      <c r="U89" s="78">
        <f>IF(AND(datos_campo!AJ93&gt;=0,datos_campo!AK93&gt;=0),AVERAGE(datos_campo!AJ93:AK93),IF(OR(datos_campo!AJ93="",datos_campo!AK93=""),SUM(datos_campo!AJ93:AK93),"revisar"))*400</f>
        <v>0</v>
      </c>
      <c r="V89" s="78">
        <f t="shared" si="8"/>
        <v>19600</v>
      </c>
      <c r="W89" s="78">
        <f>IF(AND(datos_campo!AL93&gt;=0,datos_campo!AM93&gt;=0),AVERAGE(datos_campo!AL93:AM93),IF(OR(datos_campo!AL93="",datos_campo!AM93=""),SUM(datos_campo!AL93:AM93),"revisar"))*400</f>
        <v>0</v>
      </c>
      <c r="X89" s="78">
        <f>IF(AND(datos_campo!AN93&gt;=0,datos_campo!AO93&gt;=0),AVERAGE(datos_campo!AN93:AO93),IF(OR(datos_campo!AN93="",datos_campo!AO93=""),SUM(datos_campo!AN93:AO93),"revisar"))*400</f>
        <v>0</v>
      </c>
      <c r="Y89" s="175">
        <f t="shared" si="9"/>
        <v>0</v>
      </c>
    </row>
    <row r="90" spans="1:25" ht="15.75" thickBot="1" x14ac:dyDescent="0.3">
      <c r="A90" s="176">
        <f>datos_campo!A94</f>
        <v>42765</v>
      </c>
      <c r="B90" s="177" t="str">
        <f>datos_campo!B94</f>
        <v>RANCHO ALEGRE</v>
      </c>
      <c r="C90" s="178" t="str">
        <f>datos_campo!C94</f>
        <v>URABA</v>
      </c>
      <c r="D90" s="179" t="str">
        <f>datos_campo!D94</f>
        <v>Tratamiento</v>
      </c>
      <c r="E90" s="178">
        <f>datos_campo!E94</f>
        <v>1</v>
      </c>
      <c r="F90" s="177" t="str">
        <f>datos_campo!F94</f>
        <v>A20</v>
      </c>
      <c r="G90" s="180">
        <f>datos_campo!G94</f>
        <v>23</v>
      </c>
      <c r="H90" s="177">
        <f>datos_campo!H94</f>
        <v>0</v>
      </c>
      <c r="I90" s="177">
        <f>datos_campo!I94</f>
        <v>1</v>
      </c>
      <c r="J90" s="180">
        <f>(datos_campo!M94/I90)</f>
        <v>58</v>
      </c>
      <c r="K90" s="180">
        <f>(datos_campo!N94/I90)</f>
        <v>54</v>
      </c>
      <c r="L90" s="180">
        <f t="shared" si="5"/>
        <v>112</v>
      </c>
      <c r="M90" s="180">
        <f t="shared" si="6"/>
        <v>51.785714285714285</v>
      </c>
      <c r="N90" s="180">
        <f t="shared" si="7"/>
        <v>48.214285714285715</v>
      </c>
      <c r="O90" s="181">
        <f>IF(COUNTIF(datos_campo!P94:Y94,"&gt;=0")&gt;=1,((SUM(datos_campo!P94:Y94)*100)/(COUNTIF(datos_campo!P94:Y94,"&gt;=0")*20))," ")</f>
        <v>47.5</v>
      </c>
      <c r="P90" s="177">
        <f>IF(AND(datos_campo!Z94&gt;=0,datos_campo!AA94&gt;=0),AVERAGE(datos_campo!Z94:AA94),IF(OR(datos_campo!Z94="",datos_campo!AA94=""),SUM(datos_campo!Z94:AA94),"revisar"))*400</f>
        <v>40800</v>
      </c>
      <c r="Q90" s="177">
        <f>IF(AND(datos_campo!AB94&gt;=0,datos_campo!AC94&gt;=0),AVERAGE(datos_campo!AB94:AC94),IF(OR(datos_campo!AB94="",datos_campo!AC94=""),SUM(datos_campo!AB94:AC94),"revisar"))*400</f>
        <v>16000</v>
      </c>
      <c r="R90" s="177">
        <f>IF(AND(datos_campo!AD94&gt;=0,datos_campo!AE94&gt;=0),AVERAGE(datos_campo!AD94:AE94),IF(OR(datos_campo!AD94="",datos_campo!AE94=""),SUM(datos_campo!AD94:AE94),"revisar"))*400</f>
        <v>2000</v>
      </c>
      <c r="S90" s="177">
        <f>IF(AND(datos_campo!AF94&gt;=0,datos_campo!AG94&gt;=0),AVERAGE(datos_campo!AF94:AG94),IF(OR(datos_campo!AF94="",datos_campo!AG94=""),SUM(datos_campo!AF94:AG94),"revisar"))*400</f>
        <v>400</v>
      </c>
      <c r="T90" s="177">
        <f>IF(AND(datos_campo!AH94&gt;=0,datos_campo!AI94&gt;=0),AVERAGE(datos_campo!AH94:AI94),IF(OR(datos_campo!AH94="",datos_campo!AI94=""),SUM(datos_campo!AH94:AI94),"revisar"))*400</f>
        <v>0</v>
      </c>
      <c r="U90" s="177">
        <f>IF(AND(datos_campo!AJ94&gt;=0,datos_campo!AK94&gt;=0),AVERAGE(datos_campo!AJ94:AK94),IF(OR(datos_campo!AJ94="",datos_campo!AK94=""),SUM(datos_campo!AJ94:AK94),"revisar"))*400</f>
        <v>0</v>
      </c>
      <c r="V90" s="177">
        <f t="shared" si="8"/>
        <v>59200</v>
      </c>
      <c r="W90" s="177">
        <f>IF(AND(datos_campo!AL94&gt;=0,datos_campo!AM94&gt;=0),AVERAGE(datos_campo!AL94:AM94),IF(OR(datos_campo!AL94="",datos_campo!AM94=""),SUM(datos_campo!AL94:AM94),"revisar"))*400</f>
        <v>0</v>
      </c>
      <c r="X90" s="177">
        <f>IF(AND(datos_campo!AN94&gt;=0,datos_campo!AO94&gt;=0),AVERAGE(datos_campo!AN94:AO94),IF(OR(datos_campo!AN94="",datos_campo!AO94=""),SUM(datos_campo!AN94:AO94),"revisar"))*400</f>
        <v>400</v>
      </c>
      <c r="Y90" s="182">
        <f t="shared" si="9"/>
        <v>400</v>
      </c>
    </row>
    <row r="91" spans="1:25" x14ac:dyDescent="0.25">
      <c r="A91" s="24">
        <f>datos_campo!A95</f>
        <v>42731</v>
      </c>
      <c r="B91" s="25" t="str">
        <f>datos_campo!B95</f>
        <v>CABALLO 1</v>
      </c>
      <c r="C91" s="152" t="str">
        <f>datos_campo!C95</f>
        <v>SANTA MARTA</v>
      </c>
      <c r="D91" s="26" t="str">
        <f>datos_campo!D95</f>
        <v>Testigo</v>
      </c>
      <c r="E91" s="152">
        <f>datos_campo!E95</f>
        <v>1</v>
      </c>
      <c r="F91" s="25" t="str">
        <f>datos_campo!F95</f>
        <v>A1</v>
      </c>
      <c r="G91" s="27">
        <f>datos_campo!G95</f>
        <v>7</v>
      </c>
      <c r="H91" s="25">
        <f>datos_campo!H95</f>
        <v>0</v>
      </c>
      <c r="I91" s="25">
        <f>datos_campo!I95</f>
        <v>1</v>
      </c>
      <c r="J91" s="27">
        <f>(datos_campo!M95/I91)</f>
        <v>15</v>
      </c>
      <c r="K91" s="27">
        <f>(datos_campo!N95/I91)</f>
        <v>77</v>
      </c>
      <c r="L91" s="27">
        <f t="shared" si="5"/>
        <v>92</v>
      </c>
      <c r="M91" s="27">
        <f t="shared" si="6"/>
        <v>16.304347826086957</v>
      </c>
      <c r="N91" s="27">
        <f t="shared" si="7"/>
        <v>83.695652173913047</v>
      </c>
      <c r="O91" s="28">
        <f>IF(COUNTIF(datos_campo!P95:Y95,"&gt;=0")&gt;=1,((SUM(datos_campo!P95:Y95)*100)/(COUNTIF(datos_campo!P95:Y95,"&gt;=0")*20))," ")</f>
        <v>23.333333333333332</v>
      </c>
      <c r="P91" s="25">
        <f>IF(AND(datos_campo!Z95&gt;=0,datos_campo!AA95&gt;=0),AVERAGE(datos_campo!Z95:AA95),IF(OR(datos_campo!Z95="",datos_campo!AA95=""),SUM(datos_campo!Z95:AA95),"revisar"))*400</f>
        <v>18000</v>
      </c>
      <c r="Q91" s="25">
        <f>IF(AND(datos_campo!AB95&gt;=0,datos_campo!AC95&gt;=0),AVERAGE(datos_campo!AB95:AC95),IF(OR(datos_campo!AB95="",datos_campo!AC95=""),SUM(datos_campo!AB95:AC95),"revisar"))*400</f>
        <v>18000</v>
      </c>
      <c r="R91" s="25">
        <f>IF(AND(datos_campo!AD95&gt;=0,datos_campo!AE95&gt;=0),AVERAGE(datos_campo!AD95:AE95),IF(OR(datos_campo!AD95="",datos_campo!AE95=""),SUM(datos_campo!AD95:AE95),"revisar"))*400</f>
        <v>800</v>
      </c>
      <c r="S91" s="25">
        <f>IF(AND(datos_campo!AF95&gt;=0,datos_campo!AG95&gt;=0),AVERAGE(datos_campo!AF95:AG95),IF(OR(datos_campo!AF95="",datos_campo!AG95=""),SUM(datos_campo!AF95:AG95),"revisar"))*400</f>
        <v>0</v>
      </c>
      <c r="T91" s="25">
        <f>IF(AND(datos_campo!AH95&gt;=0,datos_campo!AI95&gt;=0),AVERAGE(datos_campo!AH95:AI95),IF(OR(datos_campo!AH95="",datos_campo!AI95=""),SUM(datos_campo!AH95:AI95),"revisar"))*400</f>
        <v>0</v>
      </c>
      <c r="U91" s="25">
        <f>IF(AND(datos_campo!AJ95&gt;=0,datos_campo!AK95&gt;=0),AVERAGE(datos_campo!AJ95:AK95),IF(OR(datos_campo!AJ95="",datos_campo!AK95=""),SUM(datos_campo!AJ95:AK95),"revisar"))*400</f>
        <v>0</v>
      </c>
      <c r="V91" s="25">
        <f t="shared" si="8"/>
        <v>36800</v>
      </c>
      <c r="W91" s="25">
        <f>IF(AND(datos_campo!AL95&gt;=0,datos_campo!AM95&gt;=0),AVERAGE(datos_campo!AL95:AM95),IF(OR(datos_campo!AL95="",datos_campo!AM95=""),SUM(datos_campo!AL95:AM95),"revisar"))*400</f>
        <v>0</v>
      </c>
      <c r="X91" s="25">
        <f>IF(AND(datos_campo!AN95&gt;=0,datos_campo!AO95&gt;=0),AVERAGE(datos_campo!AN95:AO95),IF(OR(datos_campo!AN95="",datos_campo!AO95=""),SUM(datos_campo!AN95:AO95),"revisar"))*400</f>
        <v>800</v>
      </c>
      <c r="Y91" s="164">
        <f t="shared" si="9"/>
        <v>800</v>
      </c>
    </row>
    <row r="92" spans="1:25" x14ac:dyDescent="0.25">
      <c r="A92" s="33">
        <f>datos_campo!A96</f>
        <v>42731</v>
      </c>
      <c r="B92" s="29" t="str">
        <f>datos_campo!B96</f>
        <v>CABALLO 1</v>
      </c>
      <c r="C92" s="153" t="str">
        <f>datos_campo!C96</f>
        <v>SANTA MARTA</v>
      </c>
      <c r="D92" s="30" t="str">
        <f>datos_campo!D96</f>
        <v>Testigo</v>
      </c>
      <c r="E92" s="153">
        <f>datos_campo!E96</f>
        <v>1</v>
      </c>
      <c r="F92" s="29" t="str">
        <f>datos_campo!F96</f>
        <v>A2</v>
      </c>
      <c r="G92" s="31">
        <f>datos_campo!G96</f>
        <v>7</v>
      </c>
      <c r="H92" s="29">
        <f>datos_campo!H96</f>
        <v>0</v>
      </c>
      <c r="I92" s="29">
        <f>datos_campo!I96</f>
        <v>1</v>
      </c>
      <c r="J92" s="31">
        <f>(datos_campo!M96/I92)</f>
        <v>42</v>
      </c>
      <c r="K92" s="31">
        <f>(datos_campo!N96/I92)</f>
        <v>17</v>
      </c>
      <c r="L92" s="31">
        <f t="shared" si="5"/>
        <v>59</v>
      </c>
      <c r="M92" s="31">
        <f t="shared" si="6"/>
        <v>71.186440677966104</v>
      </c>
      <c r="N92" s="31">
        <f t="shared" si="7"/>
        <v>28.8135593220339</v>
      </c>
      <c r="O92" s="32">
        <f>IF(COUNTIF(datos_campo!P96:Y96,"&gt;=0")&gt;=1,((SUM(datos_campo!P96:Y96)*100)/(COUNTIF(datos_campo!P96:Y96,"&gt;=0")*20))," ")</f>
        <v>2.5</v>
      </c>
      <c r="P92" s="29">
        <f>IF(AND(datos_campo!Z96&gt;=0,datos_campo!AA96&gt;=0),AVERAGE(datos_campo!Z96:AA96),IF(OR(datos_campo!Z96="",datos_campo!AA96=""),SUM(datos_campo!Z96:AA96),"revisar"))*400</f>
        <v>800</v>
      </c>
      <c r="Q92" s="29">
        <f>IF(AND(datos_campo!AB96&gt;=0,datos_campo!AC96&gt;=0),AVERAGE(datos_campo!AB96:AC96),IF(OR(datos_campo!AB96="",datos_campo!AC96=""),SUM(datos_campo!AB96:AC96),"revisar"))*400</f>
        <v>10400</v>
      </c>
      <c r="R92" s="29">
        <f>IF(AND(datos_campo!AD96&gt;=0,datos_campo!AE96&gt;=0),AVERAGE(datos_campo!AD96:AE96),IF(OR(datos_campo!AD96="",datos_campo!AE96=""),SUM(datos_campo!AD96:AE96),"revisar"))*400</f>
        <v>1200</v>
      </c>
      <c r="S92" s="29">
        <f>IF(AND(datos_campo!AF96&gt;=0,datos_campo!AG96&gt;=0),AVERAGE(datos_campo!AF96:AG96),IF(OR(datos_campo!AF96="",datos_campo!AG96=""),SUM(datos_campo!AF96:AG96),"revisar"))*400</f>
        <v>0</v>
      </c>
      <c r="T92" s="29">
        <f>IF(AND(datos_campo!AH96&gt;=0,datos_campo!AI96&gt;=0),AVERAGE(datos_campo!AH96:AI96),IF(OR(datos_campo!AH96="",datos_campo!AI96=""),SUM(datos_campo!AH96:AI96),"revisar"))*400</f>
        <v>0</v>
      </c>
      <c r="U92" s="29">
        <f>IF(AND(datos_campo!AJ96&gt;=0,datos_campo!AK96&gt;=0),AVERAGE(datos_campo!AJ96:AK96),IF(OR(datos_campo!AJ96="",datos_campo!AK96=""),SUM(datos_campo!AJ96:AK96),"revisar"))*400</f>
        <v>0</v>
      </c>
      <c r="V92" s="29">
        <f t="shared" si="8"/>
        <v>12400</v>
      </c>
      <c r="W92" s="29">
        <f>IF(AND(datos_campo!AL96&gt;=0,datos_campo!AM96&gt;=0),AVERAGE(datos_campo!AL96:AM96),IF(OR(datos_campo!AL96="",datos_campo!AM96=""),SUM(datos_campo!AL96:AM96),"revisar"))*400</f>
        <v>0</v>
      </c>
      <c r="X92" s="29">
        <f>IF(AND(datos_campo!AN96&gt;=0,datos_campo!AO96&gt;=0),AVERAGE(datos_campo!AN96:AO96),IF(OR(datos_campo!AN96="",datos_campo!AO96=""),SUM(datos_campo!AN96:AO96),"revisar"))*400</f>
        <v>400</v>
      </c>
      <c r="Y92" s="242">
        <f t="shared" si="9"/>
        <v>400</v>
      </c>
    </row>
    <row r="93" spans="1:25" x14ac:dyDescent="0.25">
      <c r="A93" s="33">
        <f>datos_campo!A97</f>
        <v>42731</v>
      </c>
      <c r="B93" s="29" t="str">
        <f>datos_campo!B97</f>
        <v>CABALLO 1</v>
      </c>
      <c r="C93" s="153" t="str">
        <f>datos_campo!C97</f>
        <v>SANTA MARTA</v>
      </c>
      <c r="D93" s="30" t="str">
        <f>datos_campo!D97</f>
        <v>Testigo</v>
      </c>
      <c r="E93" s="153">
        <f>datos_campo!E97</f>
        <v>1</v>
      </c>
      <c r="F93" s="29" t="str">
        <f>datos_campo!F97</f>
        <v>A3</v>
      </c>
      <c r="G93" s="31">
        <f>datos_campo!G97</f>
        <v>7</v>
      </c>
      <c r="H93" s="29">
        <f>datos_campo!H97</f>
        <v>0</v>
      </c>
      <c r="I93" s="29">
        <f>datos_campo!I97</f>
        <v>1</v>
      </c>
      <c r="J93" s="31">
        <f>(datos_campo!M97/I93)</f>
        <v>84</v>
      </c>
      <c r="K93" s="31">
        <f>(datos_campo!N97/I93)</f>
        <v>34</v>
      </c>
      <c r="L93" s="31">
        <f t="shared" si="5"/>
        <v>118</v>
      </c>
      <c r="M93" s="31">
        <f t="shared" si="6"/>
        <v>71.186440677966104</v>
      </c>
      <c r="N93" s="31">
        <f t="shared" si="7"/>
        <v>28.8135593220339</v>
      </c>
      <c r="O93" s="32">
        <f>IF(COUNTIF(datos_campo!P97:Y97,"&gt;=0")&gt;=1,((SUM(datos_campo!P97:Y97)*100)/(COUNTIF(datos_campo!P97:Y97,"&gt;=0")*20))," ")</f>
        <v>1.4285714285714286</v>
      </c>
      <c r="P93" s="29">
        <f>IF(AND(datos_campo!Z97&gt;=0,datos_campo!AA97&gt;=0),AVERAGE(datos_campo!Z97:AA97),IF(OR(datos_campo!Z97="",datos_campo!AA97=""),SUM(datos_campo!Z97:AA97),"revisar"))*400</f>
        <v>800</v>
      </c>
      <c r="Q93" s="29">
        <f>IF(AND(datos_campo!AB97&gt;=0,datos_campo!AC97&gt;=0),AVERAGE(datos_campo!AB97:AC97),IF(OR(datos_campo!AB97="",datos_campo!AC97=""),SUM(datos_campo!AB97:AC97),"revisar"))*400</f>
        <v>4400</v>
      </c>
      <c r="R93" s="29">
        <f>IF(AND(datos_campo!AD97&gt;=0,datos_campo!AE97&gt;=0),AVERAGE(datos_campo!AD97:AE97),IF(OR(datos_campo!AD97="",datos_campo!AE97=""),SUM(datos_campo!AD97:AE97),"revisar"))*400</f>
        <v>0</v>
      </c>
      <c r="S93" s="29">
        <f>IF(AND(datos_campo!AF97&gt;=0,datos_campo!AG97&gt;=0),AVERAGE(datos_campo!AF97:AG97),IF(OR(datos_campo!AF97="",datos_campo!AG97=""),SUM(datos_campo!AF97:AG97),"revisar"))*400</f>
        <v>0</v>
      </c>
      <c r="T93" s="29">
        <f>IF(AND(datos_campo!AH97&gt;=0,datos_campo!AI97&gt;=0),AVERAGE(datos_campo!AH97:AI97),IF(OR(datos_campo!AH97="",datos_campo!AI97=""),SUM(datos_campo!AH97:AI97),"revisar"))*400</f>
        <v>0</v>
      </c>
      <c r="U93" s="29">
        <f>IF(AND(datos_campo!AJ97&gt;=0,datos_campo!AK97&gt;=0),AVERAGE(datos_campo!AJ97:AK97),IF(OR(datos_campo!AJ97="",datos_campo!AK97=""),SUM(datos_campo!AJ97:AK97),"revisar"))*400</f>
        <v>0</v>
      </c>
      <c r="V93" s="29">
        <f t="shared" si="8"/>
        <v>5200</v>
      </c>
      <c r="W93" s="29">
        <f>IF(AND(datos_campo!AL97&gt;=0,datos_campo!AM97&gt;=0),AVERAGE(datos_campo!AL97:AM97),IF(OR(datos_campo!AL97="",datos_campo!AM97=""),SUM(datos_campo!AL97:AM97),"revisar"))*400</f>
        <v>0</v>
      </c>
      <c r="X93" s="29">
        <f>IF(AND(datos_campo!AN97&gt;=0,datos_campo!AO97&gt;=0),AVERAGE(datos_campo!AN97:AO97),IF(OR(datos_campo!AN97="",datos_campo!AO97=""),SUM(datos_campo!AN97:AO97),"revisar"))*400</f>
        <v>0</v>
      </c>
      <c r="Y93" s="242">
        <f t="shared" si="9"/>
        <v>0</v>
      </c>
    </row>
    <row r="94" spans="1:25" x14ac:dyDescent="0.25">
      <c r="A94" s="33">
        <f>datos_campo!A98</f>
        <v>42731</v>
      </c>
      <c r="B94" s="29" t="str">
        <f>datos_campo!B98</f>
        <v>CABALLO 1</v>
      </c>
      <c r="C94" s="153" t="str">
        <f>datos_campo!C98</f>
        <v>SANTA MARTA</v>
      </c>
      <c r="D94" s="30" t="str">
        <f>datos_campo!D98</f>
        <v>Testigo</v>
      </c>
      <c r="E94" s="153">
        <f>datos_campo!E98</f>
        <v>1</v>
      </c>
      <c r="F94" s="29" t="str">
        <f>datos_campo!F98</f>
        <v>A4</v>
      </c>
      <c r="G94" s="31">
        <f>datos_campo!G98</f>
        <v>7</v>
      </c>
      <c r="H94" s="29">
        <f>datos_campo!H98</f>
        <v>0</v>
      </c>
      <c r="I94" s="29">
        <f>datos_campo!I98</f>
        <v>1</v>
      </c>
      <c r="J94" s="31">
        <f>(datos_campo!M98/I94)</f>
        <v>11</v>
      </c>
      <c r="K94" s="31">
        <f>(datos_campo!N98/I94)</f>
        <v>30</v>
      </c>
      <c r="L94" s="31">
        <f t="shared" si="5"/>
        <v>41</v>
      </c>
      <c r="M94" s="31">
        <f t="shared" si="6"/>
        <v>26.829268292682926</v>
      </c>
      <c r="N94" s="31">
        <f t="shared" si="7"/>
        <v>73.170731707317074</v>
      </c>
      <c r="O94" s="32" t="str">
        <f>IF(COUNTIF(datos_campo!P98:Y98,"&gt;=0")&gt;=1,((SUM(datos_campo!P98:Y98)*100)/(COUNTIF(datos_campo!P98:Y98,"&gt;=0")*20))," ")</f>
        <v xml:space="preserve"> </v>
      </c>
      <c r="P94" s="29">
        <f>IF(AND(datos_campo!Z98&gt;=0,datos_campo!AA98&gt;=0),AVERAGE(datos_campo!Z98:AA98),IF(OR(datos_campo!Z98="",datos_campo!AA98=""),SUM(datos_campo!Z98:AA98),"revisar"))*400</f>
        <v>3200</v>
      </c>
      <c r="Q94" s="29">
        <f>IF(AND(datos_campo!AB98&gt;=0,datos_campo!AC98&gt;=0),AVERAGE(datos_campo!AB98:AC98),IF(OR(datos_campo!AB98="",datos_campo!AC98=""),SUM(datos_campo!AB98:AC98),"revisar"))*400</f>
        <v>6000</v>
      </c>
      <c r="R94" s="29">
        <f>IF(AND(datos_campo!AD98&gt;=0,datos_campo!AE98&gt;=0),AVERAGE(datos_campo!AD98:AE98),IF(OR(datos_campo!AD98="",datos_campo!AE98=""),SUM(datos_campo!AD98:AE98),"revisar"))*400</f>
        <v>400</v>
      </c>
      <c r="S94" s="29">
        <f>IF(AND(datos_campo!AF98&gt;=0,datos_campo!AG98&gt;=0),AVERAGE(datos_campo!AF98:AG98),IF(OR(datos_campo!AF98="",datos_campo!AG98=""),SUM(datos_campo!AF98:AG98),"revisar"))*400</f>
        <v>0</v>
      </c>
      <c r="T94" s="29">
        <f>IF(AND(datos_campo!AH98&gt;=0,datos_campo!AI98&gt;=0),AVERAGE(datos_campo!AH98:AI98),IF(OR(datos_campo!AH98="",datos_campo!AI98=""),SUM(datos_campo!AH98:AI98),"revisar"))*400</f>
        <v>0</v>
      </c>
      <c r="U94" s="29">
        <f>IF(AND(datos_campo!AJ98&gt;=0,datos_campo!AK98&gt;=0),AVERAGE(datos_campo!AJ98:AK98),IF(OR(datos_campo!AJ98="",datos_campo!AK98=""),SUM(datos_campo!AJ98:AK98),"revisar"))*400</f>
        <v>0</v>
      </c>
      <c r="V94" s="29">
        <f t="shared" si="8"/>
        <v>9600</v>
      </c>
      <c r="W94" s="29">
        <f>IF(AND(datos_campo!AL98&gt;=0,datos_campo!AM98&gt;=0),AVERAGE(datos_campo!AL98:AM98),IF(OR(datos_campo!AL98="",datos_campo!AM98=""),SUM(datos_campo!AL98:AM98),"revisar"))*400</f>
        <v>0</v>
      </c>
      <c r="X94" s="29">
        <f>IF(AND(datos_campo!AN98&gt;=0,datos_campo!AO98&gt;=0),AVERAGE(datos_campo!AN98:AO98),IF(OR(datos_campo!AN98="",datos_campo!AO98=""),SUM(datos_campo!AN98:AO98),"revisar"))*400</f>
        <v>0</v>
      </c>
      <c r="Y94" s="242">
        <f t="shared" si="9"/>
        <v>0</v>
      </c>
    </row>
    <row r="95" spans="1:25" x14ac:dyDescent="0.25">
      <c r="A95" s="33">
        <f>datos_campo!A99</f>
        <v>42731</v>
      </c>
      <c r="B95" s="29" t="str">
        <f>datos_campo!B99</f>
        <v>CABALLO 1</v>
      </c>
      <c r="C95" s="153" t="str">
        <f>datos_campo!C99</f>
        <v>SANTA MARTA</v>
      </c>
      <c r="D95" s="30" t="str">
        <f>datos_campo!D99</f>
        <v>Testigo</v>
      </c>
      <c r="E95" s="153">
        <f>datos_campo!E99</f>
        <v>1</v>
      </c>
      <c r="F95" s="29" t="str">
        <f>datos_campo!F99</f>
        <v>A5</v>
      </c>
      <c r="G95" s="31">
        <f>datos_campo!G99</f>
        <v>7</v>
      </c>
      <c r="H95" s="29">
        <f>datos_campo!H99</f>
        <v>0</v>
      </c>
      <c r="I95" s="29">
        <f>datos_campo!I99</f>
        <v>1</v>
      </c>
      <c r="J95" s="31">
        <f>(datos_campo!M99/I95)</f>
        <v>32</v>
      </c>
      <c r="K95" s="31">
        <f>(datos_campo!N99/I95)</f>
        <v>20</v>
      </c>
      <c r="L95" s="31">
        <f t="shared" si="5"/>
        <v>52</v>
      </c>
      <c r="M95" s="31">
        <f t="shared" si="6"/>
        <v>61.53846153846154</v>
      </c>
      <c r="N95" s="31">
        <f t="shared" si="7"/>
        <v>38.46153846153846</v>
      </c>
      <c r="O95" s="32">
        <f>IF(COUNTIF(datos_campo!P99:Y99,"&gt;=0")&gt;=1,((SUM(datos_campo!P99:Y99)*100)/(COUNTIF(datos_campo!P99:Y99,"&gt;=0")*20))," ")</f>
        <v>5</v>
      </c>
      <c r="P95" s="29">
        <f>IF(AND(datos_campo!Z99&gt;=0,datos_campo!AA99&gt;=0),AVERAGE(datos_campo!Z99:AA99),IF(OR(datos_campo!Z99="",datos_campo!AA99=""),SUM(datos_campo!Z99:AA99),"revisar"))*400</f>
        <v>800</v>
      </c>
      <c r="Q95" s="29">
        <f>IF(AND(datos_campo!AB99&gt;=0,datos_campo!AC99&gt;=0),AVERAGE(datos_campo!AB99:AC99),IF(OR(datos_campo!AB99="",datos_campo!AC99=""),SUM(datos_campo!AB99:AC99),"revisar"))*400</f>
        <v>13200</v>
      </c>
      <c r="R95" s="29">
        <f>IF(AND(datos_campo!AD99&gt;=0,datos_campo!AE99&gt;=0),AVERAGE(datos_campo!AD99:AE99),IF(OR(datos_campo!AD99="",datos_campo!AE99=""),SUM(datos_campo!AD99:AE99),"revisar"))*400</f>
        <v>800</v>
      </c>
      <c r="S95" s="29">
        <f>IF(AND(datos_campo!AF99&gt;=0,datos_campo!AG99&gt;=0),AVERAGE(datos_campo!AF99:AG99),IF(OR(datos_campo!AF99="",datos_campo!AG99=""),SUM(datos_campo!AF99:AG99),"revisar"))*400</f>
        <v>0</v>
      </c>
      <c r="T95" s="29">
        <f>IF(AND(datos_campo!AH99&gt;=0,datos_campo!AI99&gt;=0),AVERAGE(datos_campo!AH99:AI99),IF(OR(datos_campo!AH99="",datos_campo!AI99=""),SUM(datos_campo!AH99:AI99),"revisar"))*400</f>
        <v>0</v>
      </c>
      <c r="U95" s="29">
        <f>IF(AND(datos_campo!AJ99&gt;=0,datos_campo!AK99&gt;=0),AVERAGE(datos_campo!AJ99:AK99),IF(OR(datos_campo!AJ99="",datos_campo!AK99=""),SUM(datos_campo!AJ99:AK99),"revisar"))*400</f>
        <v>0</v>
      </c>
      <c r="V95" s="29">
        <f t="shared" si="8"/>
        <v>14800</v>
      </c>
      <c r="W95" s="29">
        <f>IF(AND(datos_campo!AL99&gt;=0,datos_campo!AM99&gt;=0),AVERAGE(datos_campo!AL99:AM99),IF(OR(datos_campo!AL99="",datos_campo!AM99=""),SUM(datos_campo!AL99:AM99),"revisar"))*400</f>
        <v>0</v>
      </c>
      <c r="X95" s="29">
        <f>IF(AND(datos_campo!AN99&gt;=0,datos_campo!AO99&gt;=0),AVERAGE(datos_campo!AN99:AO99),IF(OR(datos_campo!AN99="",datos_campo!AO99=""),SUM(datos_campo!AN99:AO99),"revisar"))*400</f>
        <v>800</v>
      </c>
      <c r="Y95" s="242">
        <f t="shared" si="9"/>
        <v>800</v>
      </c>
    </row>
    <row r="96" spans="1:25" x14ac:dyDescent="0.25">
      <c r="A96" s="33">
        <f>datos_campo!A100</f>
        <v>42731</v>
      </c>
      <c r="B96" s="29" t="str">
        <f>datos_campo!B100</f>
        <v>CABALLO 1</v>
      </c>
      <c r="C96" s="153" t="str">
        <f>datos_campo!C100</f>
        <v>SANTA MARTA</v>
      </c>
      <c r="D96" s="30" t="str">
        <f>datos_campo!D100</f>
        <v>Testigo</v>
      </c>
      <c r="E96" s="153">
        <f>datos_campo!E100</f>
        <v>1</v>
      </c>
      <c r="F96" s="29" t="str">
        <f>datos_campo!F100</f>
        <v>A6</v>
      </c>
      <c r="G96" s="31">
        <f>datos_campo!G100</f>
        <v>7</v>
      </c>
      <c r="H96" s="29">
        <f>datos_campo!H100</f>
        <v>0</v>
      </c>
      <c r="I96" s="29">
        <f>datos_campo!I100</f>
        <v>1</v>
      </c>
      <c r="J96" s="31">
        <f>(datos_campo!M100/I96)</f>
        <v>38</v>
      </c>
      <c r="K96" s="31">
        <f>(datos_campo!N100/I96)</f>
        <v>64</v>
      </c>
      <c r="L96" s="31">
        <f t="shared" si="5"/>
        <v>102</v>
      </c>
      <c r="M96" s="31">
        <f t="shared" si="6"/>
        <v>37.254901960784316</v>
      </c>
      <c r="N96" s="31">
        <f t="shared" si="7"/>
        <v>62.745098039215684</v>
      </c>
      <c r="O96" s="32" t="str">
        <f>IF(COUNTIF(datos_campo!P100:Y100,"&gt;=0")&gt;=1,((SUM(datos_campo!P100:Y100)*100)/(COUNTIF(datos_campo!P100:Y100,"&gt;=0")*20))," ")</f>
        <v xml:space="preserve"> </v>
      </c>
      <c r="P96" s="29">
        <f>IF(AND(datos_campo!Z100&gt;=0,datos_campo!AA100&gt;=0),AVERAGE(datos_campo!Z100:AA100),IF(OR(datos_campo!Z100="",datos_campo!AA100=""),SUM(datos_campo!Z100:AA100),"revisar"))*400</f>
        <v>0</v>
      </c>
      <c r="Q96" s="29">
        <f>IF(AND(datos_campo!AB100&gt;=0,datos_campo!AC100&gt;=0),AVERAGE(datos_campo!AB100:AC100),IF(OR(datos_campo!AB100="",datos_campo!AC100=""),SUM(datos_campo!AB100:AC100),"revisar"))*400</f>
        <v>12800</v>
      </c>
      <c r="R96" s="29">
        <f>IF(AND(datos_campo!AD100&gt;=0,datos_campo!AE100&gt;=0),AVERAGE(datos_campo!AD100:AE100),IF(OR(datos_campo!AD100="",datos_campo!AE100=""),SUM(datos_campo!AD100:AE100),"revisar"))*400</f>
        <v>0</v>
      </c>
      <c r="S96" s="29">
        <f>IF(AND(datos_campo!AF100&gt;=0,datos_campo!AG100&gt;=0),AVERAGE(datos_campo!AF100:AG100),IF(OR(datos_campo!AF100="",datos_campo!AG100=""),SUM(datos_campo!AF100:AG100),"revisar"))*400</f>
        <v>400</v>
      </c>
      <c r="T96" s="29">
        <f>IF(AND(datos_campo!AH100&gt;=0,datos_campo!AI100&gt;=0),AVERAGE(datos_campo!AH100:AI100),IF(OR(datos_campo!AH100="",datos_campo!AI100=""),SUM(datos_campo!AH100:AI100),"revisar"))*400</f>
        <v>0</v>
      </c>
      <c r="U96" s="29">
        <f>IF(AND(datos_campo!AJ100&gt;=0,datos_campo!AK100&gt;=0),AVERAGE(datos_campo!AJ100:AK100),IF(OR(datos_campo!AJ100="",datos_campo!AK100=""),SUM(datos_campo!AJ100:AK100),"revisar"))*400</f>
        <v>0</v>
      </c>
      <c r="V96" s="29">
        <f t="shared" si="8"/>
        <v>13200</v>
      </c>
      <c r="W96" s="29">
        <f>IF(AND(datos_campo!AL100&gt;=0,datos_campo!AM100&gt;=0),AVERAGE(datos_campo!AL100:AM100),IF(OR(datos_campo!AL100="",datos_campo!AM100=""),SUM(datos_campo!AL100:AM100),"revisar"))*400</f>
        <v>0</v>
      </c>
      <c r="X96" s="29">
        <f>IF(AND(datos_campo!AN100&gt;=0,datos_campo!AO100&gt;=0),AVERAGE(datos_campo!AN100:AO100),IF(OR(datos_campo!AN100="",datos_campo!AO100=""),SUM(datos_campo!AN100:AO100),"revisar"))*400</f>
        <v>0</v>
      </c>
      <c r="Y96" s="242">
        <f t="shared" si="9"/>
        <v>0</v>
      </c>
    </row>
    <row r="97" spans="1:25" x14ac:dyDescent="0.25">
      <c r="A97" s="33">
        <f>datos_campo!A101</f>
        <v>42731</v>
      </c>
      <c r="B97" s="29" t="str">
        <f>datos_campo!B101</f>
        <v>CABALLO 1</v>
      </c>
      <c r="C97" s="153" t="str">
        <f>datos_campo!C101</f>
        <v>SANTA MARTA</v>
      </c>
      <c r="D97" s="30" t="str">
        <f>datos_campo!D101</f>
        <v>Testigo</v>
      </c>
      <c r="E97" s="153">
        <f>datos_campo!E101</f>
        <v>1</v>
      </c>
      <c r="F97" s="29" t="str">
        <f>datos_campo!F101</f>
        <v>A7</v>
      </c>
      <c r="G97" s="31">
        <f>datos_campo!G101</f>
        <v>7</v>
      </c>
      <c r="H97" s="29">
        <f>datos_campo!H101</f>
        <v>0</v>
      </c>
      <c r="I97" s="29">
        <f>datos_campo!I101</f>
        <v>1</v>
      </c>
      <c r="J97" s="31">
        <f>(datos_campo!M101/I97)</f>
        <v>37</v>
      </c>
      <c r="K97" s="31">
        <f>(datos_campo!N101/I97)</f>
        <v>22</v>
      </c>
      <c r="L97" s="31">
        <f t="shared" si="5"/>
        <v>59</v>
      </c>
      <c r="M97" s="31">
        <f t="shared" si="6"/>
        <v>62.711864406779661</v>
      </c>
      <c r="N97" s="31">
        <f t="shared" si="7"/>
        <v>37.288135593220339</v>
      </c>
      <c r="O97" s="32">
        <f>IF(COUNTIF(datos_campo!P101:Y101,"&gt;=0")&gt;=1,((SUM(datos_campo!P101:Y101)*100)/(COUNTIF(datos_campo!P101:Y101,"&gt;=0")*20))," ")</f>
        <v>1.25</v>
      </c>
      <c r="P97" s="29">
        <f>IF(AND(datos_campo!Z101&gt;=0,datos_campo!AA101&gt;=0),AVERAGE(datos_campo!Z101:AA101),IF(OR(datos_campo!Z101="",datos_campo!AA101=""),SUM(datos_campo!Z101:AA101),"revisar"))*400</f>
        <v>1600</v>
      </c>
      <c r="Q97" s="29">
        <f>IF(AND(datos_campo!AB101&gt;=0,datos_campo!AC101&gt;=0),AVERAGE(datos_campo!AB101:AC101),IF(OR(datos_campo!AB101="",datos_campo!AC101=""),SUM(datos_campo!AB101:AC101),"revisar"))*400</f>
        <v>6000</v>
      </c>
      <c r="R97" s="29">
        <f>IF(AND(datos_campo!AD101&gt;=0,datos_campo!AE101&gt;=0),AVERAGE(datos_campo!AD101:AE101),IF(OR(datos_campo!AD101="",datos_campo!AE101=""),SUM(datos_campo!AD101:AE101),"revisar"))*400</f>
        <v>400</v>
      </c>
      <c r="S97" s="29">
        <f>IF(AND(datos_campo!AF101&gt;=0,datos_campo!AG101&gt;=0),AVERAGE(datos_campo!AF101:AG101),IF(OR(datos_campo!AF101="",datos_campo!AG101=""),SUM(datos_campo!AF101:AG101),"revisar"))*400</f>
        <v>0</v>
      </c>
      <c r="T97" s="29">
        <f>IF(AND(datos_campo!AH101&gt;=0,datos_campo!AI101&gt;=0),AVERAGE(datos_campo!AH101:AI101),IF(OR(datos_campo!AH101="",datos_campo!AI101=""),SUM(datos_campo!AH101:AI101),"revisar"))*400</f>
        <v>0</v>
      </c>
      <c r="U97" s="29">
        <f>IF(AND(datos_campo!AJ101&gt;=0,datos_campo!AK101&gt;=0),AVERAGE(datos_campo!AJ101:AK101),IF(OR(datos_campo!AJ101="",datos_campo!AK101=""),SUM(datos_campo!AJ101:AK101),"revisar"))*400</f>
        <v>0</v>
      </c>
      <c r="V97" s="29">
        <f t="shared" si="8"/>
        <v>8000</v>
      </c>
      <c r="W97" s="29">
        <f>IF(AND(datos_campo!AL101&gt;=0,datos_campo!AM101&gt;=0),AVERAGE(datos_campo!AL101:AM101),IF(OR(datos_campo!AL101="",datos_campo!AM101=""),SUM(datos_campo!AL101:AM101),"revisar"))*400</f>
        <v>0</v>
      </c>
      <c r="X97" s="29">
        <f>IF(AND(datos_campo!AN101&gt;=0,datos_campo!AO101&gt;=0),AVERAGE(datos_campo!AN101:AO101),IF(OR(datos_campo!AN101="",datos_campo!AO101=""),SUM(datos_campo!AN101:AO101),"revisar"))*400</f>
        <v>0</v>
      </c>
      <c r="Y97" s="242">
        <f t="shared" si="9"/>
        <v>0</v>
      </c>
    </row>
    <row r="98" spans="1:25" x14ac:dyDescent="0.25">
      <c r="A98" s="33">
        <f>datos_campo!A102</f>
        <v>42731</v>
      </c>
      <c r="B98" s="29" t="str">
        <f>datos_campo!B102</f>
        <v>CABALLO 1</v>
      </c>
      <c r="C98" s="153" t="str">
        <f>datos_campo!C102</f>
        <v>SANTA MARTA</v>
      </c>
      <c r="D98" s="30" t="str">
        <f>datos_campo!D102</f>
        <v>Testigo</v>
      </c>
      <c r="E98" s="153">
        <f>datos_campo!E102</f>
        <v>1</v>
      </c>
      <c r="F98" s="29" t="str">
        <f>datos_campo!F102</f>
        <v>A8</v>
      </c>
      <c r="G98" s="31">
        <f>datos_campo!G102</f>
        <v>7</v>
      </c>
      <c r="H98" s="29">
        <f>datos_campo!H102</f>
        <v>0</v>
      </c>
      <c r="I98" s="29">
        <f>datos_campo!I102</f>
        <v>1</v>
      </c>
      <c r="J98" s="31">
        <f>(datos_campo!M102/I98)</f>
        <v>21</v>
      </c>
      <c r="K98" s="31">
        <f>(datos_campo!N102/I98)</f>
        <v>146</v>
      </c>
      <c r="L98" s="31">
        <f t="shared" si="5"/>
        <v>167</v>
      </c>
      <c r="M98" s="31">
        <f t="shared" si="6"/>
        <v>12.574850299401197</v>
      </c>
      <c r="N98" s="31">
        <f t="shared" si="7"/>
        <v>87.425149700598809</v>
      </c>
      <c r="O98" s="32">
        <f>IF(COUNTIF(datos_campo!P102:Y102,"&gt;=0")&gt;=1,((SUM(datos_campo!P102:Y102)*100)/(COUNTIF(datos_campo!P102:Y102,"&gt;=0")*20))," ")</f>
        <v>10</v>
      </c>
      <c r="P98" s="29">
        <f>IF(AND(datos_campo!Z102&gt;=0,datos_campo!AA102&gt;=0),AVERAGE(datos_campo!Z102:AA102),IF(OR(datos_campo!Z102="",datos_campo!AA102=""),SUM(datos_campo!Z102:AA102),"revisar"))*400</f>
        <v>400</v>
      </c>
      <c r="Q98" s="29">
        <f>IF(AND(datos_campo!AB102&gt;=0,datos_campo!AC102&gt;=0),AVERAGE(datos_campo!AB102:AC102),IF(OR(datos_campo!AB102="",datos_campo!AC102=""),SUM(datos_campo!AB102:AC102),"revisar"))*400</f>
        <v>5200</v>
      </c>
      <c r="R98" s="29">
        <f>IF(AND(datos_campo!AD102&gt;=0,datos_campo!AE102&gt;=0),AVERAGE(datos_campo!AD102:AE102),IF(OR(datos_campo!AD102="",datos_campo!AE102=""),SUM(datos_campo!AD102:AE102),"revisar"))*400</f>
        <v>1200</v>
      </c>
      <c r="S98" s="29">
        <f>IF(AND(datos_campo!AF102&gt;=0,datos_campo!AG102&gt;=0),AVERAGE(datos_campo!AF102:AG102),IF(OR(datos_campo!AF102="",datos_campo!AG102=""),SUM(datos_campo!AF102:AG102),"revisar"))*400</f>
        <v>0</v>
      </c>
      <c r="T98" s="29">
        <f>IF(AND(datos_campo!AH102&gt;=0,datos_campo!AI102&gt;=0),AVERAGE(datos_campo!AH102:AI102),IF(OR(datos_campo!AH102="",datos_campo!AI102=""),SUM(datos_campo!AH102:AI102),"revisar"))*400</f>
        <v>0</v>
      </c>
      <c r="U98" s="29">
        <f>IF(AND(datos_campo!AJ102&gt;=0,datos_campo!AK102&gt;=0),AVERAGE(datos_campo!AJ102:AK102),IF(OR(datos_campo!AJ102="",datos_campo!AK102=""),SUM(datos_campo!AJ102:AK102),"revisar"))*400</f>
        <v>0</v>
      </c>
      <c r="V98" s="29">
        <f t="shared" si="8"/>
        <v>6800</v>
      </c>
      <c r="W98" s="29">
        <f>IF(AND(datos_campo!AL102&gt;=0,datos_campo!AM102&gt;=0),AVERAGE(datos_campo!AL102:AM102),IF(OR(datos_campo!AL102="",datos_campo!AM102=""),SUM(datos_campo!AL102:AM102),"revisar"))*400</f>
        <v>0</v>
      </c>
      <c r="X98" s="29">
        <f>IF(AND(datos_campo!AN102&gt;=0,datos_campo!AO102&gt;=0),AVERAGE(datos_campo!AN102:AO102),IF(OR(datos_campo!AN102="",datos_campo!AO102=""),SUM(datos_campo!AN102:AO102),"revisar"))*400</f>
        <v>0</v>
      </c>
      <c r="Y98" s="242">
        <f t="shared" si="9"/>
        <v>0</v>
      </c>
    </row>
    <row r="99" spans="1:25" x14ac:dyDescent="0.25">
      <c r="A99" s="33">
        <f>datos_campo!A103</f>
        <v>42731</v>
      </c>
      <c r="B99" s="29" t="str">
        <f>datos_campo!B103</f>
        <v>CABALLO 1</v>
      </c>
      <c r="C99" s="153" t="str">
        <f>datos_campo!C103</f>
        <v>SANTA MARTA</v>
      </c>
      <c r="D99" s="30" t="str">
        <f>datos_campo!D103</f>
        <v>Testigo</v>
      </c>
      <c r="E99" s="153">
        <f>datos_campo!E103</f>
        <v>1</v>
      </c>
      <c r="F99" s="29" t="str">
        <f>datos_campo!F103</f>
        <v>A9</v>
      </c>
      <c r="G99" s="31">
        <f>datos_campo!G103</f>
        <v>7</v>
      </c>
      <c r="H99" s="29">
        <f>datos_campo!H103</f>
        <v>0</v>
      </c>
      <c r="I99" s="29">
        <f>datos_campo!I103</f>
        <v>1</v>
      </c>
      <c r="J99" s="31">
        <f>(datos_campo!M103/I99)</f>
        <v>22</v>
      </c>
      <c r="K99" s="31">
        <f>(datos_campo!N103/I99)</f>
        <v>48</v>
      </c>
      <c r="L99" s="31">
        <f t="shared" si="5"/>
        <v>70</v>
      </c>
      <c r="M99" s="31">
        <f t="shared" si="6"/>
        <v>31.428571428571427</v>
      </c>
      <c r="N99" s="31">
        <f t="shared" si="7"/>
        <v>68.571428571428569</v>
      </c>
      <c r="O99" s="32">
        <f>IF(COUNTIF(datos_campo!P103:Y103,"&gt;=0")&gt;=1,((SUM(datos_campo!P103:Y103)*100)/(COUNTIF(datos_campo!P103:Y103,"&gt;=0")*20))," ")</f>
        <v>0</v>
      </c>
      <c r="P99" s="29">
        <f>IF(AND(datos_campo!Z103&gt;=0,datos_campo!AA103&gt;=0),AVERAGE(datos_campo!Z103:AA103),IF(OR(datos_campo!Z103="",datos_campo!AA103=""),SUM(datos_campo!Z103:AA103),"revisar"))*400</f>
        <v>0</v>
      </c>
      <c r="Q99" s="29">
        <f>IF(AND(datos_campo!AB103&gt;=0,datos_campo!AC103&gt;=0),AVERAGE(datos_campo!AB103:AC103),IF(OR(datos_campo!AB103="",datos_campo!AC103=""),SUM(datos_campo!AB103:AC103),"revisar"))*400</f>
        <v>30000</v>
      </c>
      <c r="R99" s="29">
        <f>IF(AND(datos_campo!AD103&gt;=0,datos_campo!AE103&gt;=0),AVERAGE(datos_campo!AD103:AE103),IF(OR(datos_campo!AD103="",datos_campo!AE103=""),SUM(datos_campo!AD103:AE103),"revisar"))*400</f>
        <v>0</v>
      </c>
      <c r="S99" s="29">
        <f>IF(AND(datos_campo!AF103&gt;=0,datos_campo!AG103&gt;=0),AVERAGE(datos_campo!AF103:AG103),IF(OR(datos_campo!AF103="",datos_campo!AG103=""),SUM(datos_campo!AF103:AG103),"revisar"))*400</f>
        <v>0</v>
      </c>
      <c r="T99" s="29">
        <f>IF(AND(datos_campo!AH103&gt;=0,datos_campo!AI103&gt;=0),AVERAGE(datos_campo!AH103:AI103),IF(OR(datos_campo!AH103="",datos_campo!AI103=""),SUM(datos_campo!AH103:AI103),"revisar"))*400</f>
        <v>0</v>
      </c>
      <c r="U99" s="29">
        <f>IF(AND(datos_campo!AJ103&gt;=0,datos_campo!AK103&gt;=0),AVERAGE(datos_campo!AJ103:AK103),IF(OR(datos_campo!AJ103="",datos_campo!AK103=""),SUM(datos_campo!AJ103:AK103),"revisar"))*400</f>
        <v>0</v>
      </c>
      <c r="V99" s="29">
        <f t="shared" si="8"/>
        <v>30000</v>
      </c>
      <c r="W99" s="29">
        <f>IF(AND(datos_campo!AL103&gt;=0,datos_campo!AM103&gt;=0),AVERAGE(datos_campo!AL103:AM103),IF(OR(datos_campo!AL103="",datos_campo!AM103=""),SUM(datos_campo!AL103:AM103),"revisar"))*400</f>
        <v>0</v>
      </c>
      <c r="X99" s="29">
        <f>IF(AND(datos_campo!AN103&gt;=0,datos_campo!AO103&gt;=0),AVERAGE(datos_campo!AN103:AO103),IF(OR(datos_campo!AN103="",datos_campo!AO103=""),SUM(datos_campo!AN103:AO103),"revisar"))*400</f>
        <v>0</v>
      </c>
      <c r="Y99" s="242">
        <f t="shared" si="9"/>
        <v>0</v>
      </c>
    </row>
    <row r="100" spans="1:25" x14ac:dyDescent="0.25">
      <c r="A100" s="33">
        <f>datos_campo!A104</f>
        <v>42731</v>
      </c>
      <c r="B100" s="29" t="str">
        <f>datos_campo!B104</f>
        <v>CABALLO 1</v>
      </c>
      <c r="C100" s="153" t="str">
        <f>datos_campo!C104</f>
        <v>SANTA MARTA</v>
      </c>
      <c r="D100" s="30" t="str">
        <f>datos_campo!D104</f>
        <v>Testigo</v>
      </c>
      <c r="E100" s="153">
        <f>datos_campo!E104</f>
        <v>1</v>
      </c>
      <c r="F100" s="29" t="str">
        <f>datos_campo!F104</f>
        <v>A10</v>
      </c>
      <c r="G100" s="31">
        <f>datos_campo!G104</f>
        <v>7</v>
      </c>
      <c r="H100" s="29">
        <f>datos_campo!H104</f>
        <v>0</v>
      </c>
      <c r="I100" s="29">
        <f>datos_campo!I104</f>
        <v>1</v>
      </c>
      <c r="J100" s="31">
        <f>(datos_campo!M104/I100)</f>
        <v>26</v>
      </c>
      <c r="K100" s="31">
        <f>(datos_campo!N104/I100)</f>
        <v>22</v>
      </c>
      <c r="L100" s="31">
        <f t="shared" si="5"/>
        <v>48</v>
      </c>
      <c r="M100" s="31">
        <f t="shared" si="6"/>
        <v>54.166666666666664</v>
      </c>
      <c r="N100" s="31">
        <f t="shared" si="7"/>
        <v>45.833333333333336</v>
      </c>
      <c r="O100" s="32">
        <f>IF(COUNTIF(datos_campo!P104:Y104,"&gt;=0")&gt;=1,((SUM(datos_campo!P104:Y104)*100)/(COUNTIF(datos_campo!P104:Y104,"&gt;=0")*20))," ")</f>
        <v>10.249999999999998</v>
      </c>
      <c r="P100" s="29">
        <f>IF(AND(datos_campo!Z104&gt;=0,datos_campo!AA104&gt;=0),AVERAGE(datos_campo!Z104:AA104),IF(OR(datos_campo!Z104="",datos_campo!AA104=""),SUM(datos_campo!Z104:AA104),"revisar"))*400</f>
        <v>800</v>
      </c>
      <c r="Q100" s="29">
        <f>IF(AND(datos_campo!AB104&gt;=0,datos_campo!AC104&gt;=0),AVERAGE(datos_campo!AB104:AC104),IF(OR(datos_campo!AB104="",datos_campo!AC104=""),SUM(datos_campo!AB104:AC104),"revisar"))*400</f>
        <v>800</v>
      </c>
      <c r="R100" s="29">
        <f>IF(AND(datos_campo!AD104&gt;=0,datos_campo!AE104&gt;=0),AVERAGE(datos_campo!AD104:AE104),IF(OR(datos_campo!AD104="",datos_campo!AE104=""),SUM(datos_campo!AD104:AE104),"revisar"))*400</f>
        <v>0</v>
      </c>
      <c r="S100" s="29">
        <f>IF(AND(datos_campo!AF104&gt;=0,datos_campo!AG104&gt;=0),AVERAGE(datos_campo!AF104:AG104),IF(OR(datos_campo!AF104="",datos_campo!AG104=""),SUM(datos_campo!AF104:AG104),"revisar"))*400</f>
        <v>0</v>
      </c>
      <c r="T100" s="29">
        <f>IF(AND(datos_campo!AH104&gt;=0,datos_campo!AI104&gt;=0),AVERAGE(datos_campo!AH104:AI104),IF(OR(datos_campo!AH104="",datos_campo!AI104=""),SUM(datos_campo!AH104:AI104),"revisar"))*400</f>
        <v>0</v>
      </c>
      <c r="U100" s="29">
        <f>IF(AND(datos_campo!AJ104&gt;=0,datos_campo!AK104&gt;=0),AVERAGE(datos_campo!AJ104:AK104),IF(OR(datos_campo!AJ104="",datos_campo!AK104=""),SUM(datos_campo!AJ104:AK104),"revisar"))*400</f>
        <v>0</v>
      </c>
      <c r="V100" s="29">
        <f t="shared" si="8"/>
        <v>1600</v>
      </c>
      <c r="W100" s="29">
        <f>IF(AND(datos_campo!AL104&gt;=0,datos_campo!AM104&gt;=0),AVERAGE(datos_campo!AL104:AM104),IF(OR(datos_campo!AL104="",datos_campo!AM104=""),SUM(datos_campo!AL104:AM104),"revisar"))*400</f>
        <v>0</v>
      </c>
      <c r="X100" s="29">
        <f>IF(AND(datos_campo!AN104&gt;=0,datos_campo!AO104&gt;=0),AVERAGE(datos_campo!AN104:AO104),IF(OR(datos_campo!AN104="",datos_campo!AO104=""),SUM(datos_campo!AN104:AO104),"revisar"))*400</f>
        <v>0</v>
      </c>
      <c r="Y100" s="242">
        <f t="shared" si="9"/>
        <v>0</v>
      </c>
    </row>
    <row r="101" spans="1:25" x14ac:dyDescent="0.25">
      <c r="A101" s="33">
        <f>datos_campo!A105</f>
        <v>42731</v>
      </c>
      <c r="B101" s="29" t="str">
        <f>datos_campo!B105</f>
        <v>CABALLO 1</v>
      </c>
      <c r="C101" s="153" t="str">
        <f>datos_campo!C105</f>
        <v>SANTA MARTA</v>
      </c>
      <c r="D101" s="30" t="str">
        <f>datos_campo!D105</f>
        <v>Testigo</v>
      </c>
      <c r="E101" s="153">
        <f>datos_campo!E105</f>
        <v>1</v>
      </c>
      <c r="F101" s="29" t="str">
        <f>datos_campo!F105</f>
        <v>A11</v>
      </c>
      <c r="G101" s="31">
        <f>datos_campo!G105</f>
        <v>7</v>
      </c>
      <c r="H101" s="29">
        <f>datos_campo!H105</f>
        <v>0</v>
      </c>
      <c r="I101" s="29">
        <f>datos_campo!I105</f>
        <v>1</v>
      </c>
      <c r="J101" s="31">
        <f>(datos_campo!M105/I101)</f>
        <v>60</v>
      </c>
      <c r="K101" s="31">
        <f>(datos_campo!N105/I101)</f>
        <v>18</v>
      </c>
      <c r="L101" s="31">
        <f t="shared" si="5"/>
        <v>78</v>
      </c>
      <c r="M101" s="31">
        <f t="shared" si="6"/>
        <v>76.92307692307692</v>
      </c>
      <c r="N101" s="31">
        <f t="shared" si="7"/>
        <v>23.076923076923077</v>
      </c>
      <c r="O101" s="32">
        <f>IF(COUNTIF(datos_campo!P105:Y105,"&gt;=0")&gt;=1,((SUM(datos_campo!P105:Y105)*100)/(COUNTIF(datos_campo!P105:Y105,"&gt;=0")*20))," ")</f>
        <v>0</v>
      </c>
      <c r="P101" s="29">
        <f>IF(AND(datos_campo!Z105&gt;=0,datos_campo!AA105&gt;=0),AVERAGE(datos_campo!Z105:AA105),IF(OR(datos_campo!Z105="",datos_campo!AA105=""),SUM(datos_campo!Z105:AA105),"revisar"))*400</f>
        <v>0</v>
      </c>
      <c r="Q101" s="29">
        <f>IF(AND(datos_campo!AB105&gt;=0,datos_campo!AC105&gt;=0),AVERAGE(datos_campo!AB105:AC105),IF(OR(datos_campo!AB105="",datos_campo!AC105=""),SUM(datos_campo!AB105:AC105),"revisar"))*400</f>
        <v>3200</v>
      </c>
      <c r="R101" s="29">
        <f>IF(AND(datos_campo!AD105&gt;=0,datos_campo!AE105&gt;=0),AVERAGE(datos_campo!AD105:AE105),IF(OR(datos_campo!AD105="",datos_campo!AE105=""),SUM(datos_campo!AD105:AE105),"revisar"))*400</f>
        <v>0</v>
      </c>
      <c r="S101" s="29">
        <f>IF(AND(datos_campo!AF105&gt;=0,datos_campo!AG105&gt;=0),AVERAGE(datos_campo!AF105:AG105),IF(OR(datos_campo!AF105="",datos_campo!AG105=""),SUM(datos_campo!AF105:AG105),"revisar"))*400</f>
        <v>0</v>
      </c>
      <c r="T101" s="29">
        <f>IF(AND(datos_campo!AH105&gt;=0,datos_campo!AI105&gt;=0),AVERAGE(datos_campo!AH105:AI105),IF(OR(datos_campo!AH105="",datos_campo!AI105=""),SUM(datos_campo!AH105:AI105),"revisar"))*400</f>
        <v>0</v>
      </c>
      <c r="U101" s="29">
        <f>IF(AND(datos_campo!AJ105&gt;=0,datos_campo!AK105&gt;=0),AVERAGE(datos_campo!AJ105:AK105),IF(OR(datos_campo!AJ105="",datos_campo!AK105=""),SUM(datos_campo!AJ105:AK105),"revisar"))*400</f>
        <v>0</v>
      </c>
      <c r="V101" s="29">
        <f t="shared" si="8"/>
        <v>3200</v>
      </c>
      <c r="W101" s="29">
        <f>IF(AND(datos_campo!AL105&gt;=0,datos_campo!AM105&gt;=0),AVERAGE(datos_campo!AL105:AM105),IF(OR(datos_campo!AL105="",datos_campo!AM105=""),SUM(datos_campo!AL105:AM105),"revisar"))*400</f>
        <v>0</v>
      </c>
      <c r="X101" s="29">
        <f>IF(AND(datos_campo!AN105&gt;=0,datos_campo!AO105&gt;=0),AVERAGE(datos_campo!AN105:AO105),IF(OR(datos_campo!AN105="",datos_campo!AO105=""),SUM(datos_campo!AN105:AO105),"revisar"))*400</f>
        <v>0</v>
      </c>
      <c r="Y101" s="242">
        <f t="shared" si="9"/>
        <v>0</v>
      </c>
    </row>
    <row r="102" spans="1:25" x14ac:dyDescent="0.25">
      <c r="A102" s="33">
        <f>datos_campo!A106</f>
        <v>42731</v>
      </c>
      <c r="B102" s="29" t="str">
        <f>datos_campo!B106</f>
        <v>CABALLO 1</v>
      </c>
      <c r="C102" s="153" t="str">
        <f>datos_campo!C106</f>
        <v>SANTA MARTA</v>
      </c>
      <c r="D102" s="30" t="str">
        <f>datos_campo!D106</f>
        <v>Testigo</v>
      </c>
      <c r="E102" s="153">
        <f>datos_campo!E106</f>
        <v>1</v>
      </c>
      <c r="F102" s="29" t="str">
        <f>datos_campo!F106</f>
        <v>A12</v>
      </c>
      <c r="G102" s="31">
        <f>datos_campo!G106</f>
        <v>7</v>
      </c>
      <c r="H102" s="29">
        <f>datos_campo!H106</f>
        <v>0</v>
      </c>
      <c r="I102" s="29">
        <f>datos_campo!I106</f>
        <v>1</v>
      </c>
      <c r="J102" s="31">
        <f>(datos_campo!M106/I102)</f>
        <v>36</v>
      </c>
      <c r="K102" s="31">
        <f>(datos_campo!N106/I102)</f>
        <v>63</v>
      </c>
      <c r="L102" s="31">
        <f t="shared" si="5"/>
        <v>99</v>
      </c>
      <c r="M102" s="31">
        <f t="shared" si="6"/>
        <v>36.363636363636367</v>
      </c>
      <c r="N102" s="31">
        <f t="shared" si="7"/>
        <v>63.636363636363633</v>
      </c>
      <c r="O102" s="32">
        <f>IF(COUNTIF(datos_campo!P106:Y106,"&gt;=0")&gt;=1,((SUM(datos_campo!P106:Y106)*100)/(COUNTIF(datos_campo!P106:Y106,"&gt;=0")*20))," ")</f>
        <v>12</v>
      </c>
      <c r="P102" s="29">
        <f>IF(AND(datos_campo!Z106&gt;=0,datos_campo!AA106&gt;=0),AVERAGE(datos_campo!Z106:AA106),IF(OR(datos_campo!Z106="",datos_campo!AA106=""),SUM(datos_campo!Z106:AA106),"revisar"))*400</f>
        <v>5200</v>
      </c>
      <c r="Q102" s="29">
        <f>IF(AND(datos_campo!AB106&gt;=0,datos_campo!AC106&gt;=0),AVERAGE(datos_campo!AB106:AC106),IF(OR(datos_campo!AB106="",datos_campo!AC106=""),SUM(datos_campo!AB106:AC106),"revisar"))*400</f>
        <v>38400</v>
      </c>
      <c r="R102" s="29">
        <f>IF(AND(datos_campo!AD106&gt;=0,datos_campo!AE106&gt;=0),AVERAGE(datos_campo!AD106:AE106),IF(OR(datos_campo!AD106="",datos_campo!AE106=""),SUM(datos_campo!AD106:AE106),"revisar"))*400</f>
        <v>0</v>
      </c>
      <c r="S102" s="29">
        <f>IF(AND(datos_campo!AF106&gt;=0,datos_campo!AG106&gt;=0),AVERAGE(datos_campo!AF106:AG106),IF(OR(datos_campo!AF106="",datos_campo!AG106=""),SUM(datos_campo!AF106:AG106),"revisar"))*400</f>
        <v>0</v>
      </c>
      <c r="T102" s="29">
        <f>IF(AND(datos_campo!AH106&gt;=0,datos_campo!AI106&gt;=0),AVERAGE(datos_campo!AH106:AI106),IF(OR(datos_campo!AH106="",datos_campo!AI106=""),SUM(datos_campo!AH106:AI106),"revisar"))*400</f>
        <v>0</v>
      </c>
      <c r="U102" s="29">
        <f>IF(AND(datos_campo!AJ106&gt;=0,datos_campo!AK106&gt;=0),AVERAGE(datos_campo!AJ106:AK106),IF(OR(datos_campo!AJ106="",datos_campo!AK106=""),SUM(datos_campo!AJ106:AK106),"revisar"))*400</f>
        <v>0</v>
      </c>
      <c r="V102" s="29">
        <f t="shared" si="8"/>
        <v>43600</v>
      </c>
      <c r="W102" s="29">
        <f>IF(AND(datos_campo!AL106&gt;=0,datos_campo!AM106&gt;=0),AVERAGE(datos_campo!AL106:AM106),IF(OR(datos_campo!AL106="",datos_campo!AM106=""),SUM(datos_campo!AL106:AM106),"revisar"))*400</f>
        <v>0</v>
      </c>
      <c r="X102" s="29">
        <f>IF(AND(datos_campo!AN106&gt;=0,datos_campo!AO106&gt;=0),AVERAGE(datos_campo!AN106:AO106),IF(OR(datos_campo!AN106="",datos_campo!AO106=""),SUM(datos_campo!AN106:AO106),"revisar"))*400</f>
        <v>1600</v>
      </c>
      <c r="Y102" s="242">
        <f t="shared" si="9"/>
        <v>1600</v>
      </c>
    </row>
    <row r="103" spans="1:25" x14ac:dyDescent="0.25">
      <c r="A103" s="33">
        <f>datos_campo!A107</f>
        <v>42731</v>
      </c>
      <c r="B103" s="29" t="str">
        <f>datos_campo!B107</f>
        <v>CABALLO 1</v>
      </c>
      <c r="C103" s="153" t="str">
        <f>datos_campo!C107</f>
        <v>SANTA MARTA</v>
      </c>
      <c r="D103" s="30" t="str">
        <f>datos_campo!D107</f>
        <v>Testigo</v>
      </c>
      <c r="E103" s="153">
        <f>datos_campo!E107</f>
        <v>1</v>
      </c>
      <c r="F103" s="29" t="str">
        <f>datos_campo!F107</f>
        <v>A13</v>
      </c>
      <c r="G103" s="31">
        <f>datos_campo!G107</f>
        <v>7</v>
      </c>
      <c r="H103" s="29">
        <f>datos_campo!H107</f>
        <v>0</v>
      </c>
      <c r="I103" s="29">
        <f>datos_campo!I107</f>
        <v>1</v>
      </c>
      <c r="J103" s="31">
        <f>(datos_campo!M107/I103)</f>
        <v>4</v>
      </c>
      <c r="K103" s="31">
        <f>(datos_campo!N107/I103)</f>
        <v>49</v>
      </c>
      <c r="L103" s="31">
        <f t="shared" si="5"/>
        <v>53</v>
      </c>
      <c r="M103" s="31">
        <f t="shared" si="6"/>
        <v>7.5471698113207548</v>
      </c>
      <c r="N103" s="31">
        <f t="shared" si="7"/>
        <v>92.452830188679243</v>
      </c>
      <c r="O103" s="32" t="str">
        <f>IF(COUNTIF(datos_campo!P107:Y107,"&gt;=0")&gt;=1,((SUM(datos_campo!P107:Y107)*100)/(COUNTIF(datos_campo!P107:Y107,"&gt;=0")*20))," ")</f>
        <v xml:space="preserve"> </v>
      </c>
      <c r="P103" s="29">
        <f>IF(AND(datos_campo!Z107&gt;=0,datos_campo!AA107&gt;=0),AVERAGE(datos_campo!Z107:AA107),IF(OR(datos_campo!Z107="",datos_campo!AA107=""),SUM(datos_campo!Z107:AA107),"revisar"))*400</f>
        <v>1600</v>
      </c>
      <c r="Q103" s="29">
        <f>IF(AND(datos_campo!AB107&gt;=0,datos_campo!AC107&gt;=0),AVERAGE(datos_campo!AB107:AC107),IF(OR(datos_campo!AB107="",datos_campo!AC107=""),SUM(datos_campo!AB107:AC107),"revisar"))*400</f>
        <v>3200</v>
      </c>
      <c r="R103" s="29">
        <f>IF(AND(datos_campo!AD107&gt;=0,datos_campo!AE107&gt;=0),AVERAGE(datos_campo!AD107:AE107),IF(OR(datos_campo!AD107="",datos_campo!AE107=""),SUM(datos_campo!AD107:AE107),"revisar"))*400</f>
        <v>0</v>
      </c>
      <c r="S103" s="29">
        <f>IF(AND(datos_campo!AF107&gt;=0,datos_campo!AG107&gt;=0),AVERAGE(datos_campo!AF107:AG107),IF(OR(datos_campo!AF107="",datos_campo!AG107=""),SUM(datos_campo!AF107:AG107),"revisar"))*400</f>
        <v>400</v>
      </c>
      <c r="T103" s="29">
        <f>IF(AND(datos_campo!AH107&gt;=0,datos_campo!AI107&gt;=0),AVERAGE(datos_campo!AH107:AI107),IF(OR(datos_campo!AH107="",datos_campo!AI107=""),SUM(datos_campo!AH107:AI107),"revisar"))*400</f>
        <v>0</v>
      </c>
      <c r="U103" s="29">
        <f>IF(AND(datos_campo!AJ107&gt;=0,datos_campo!AK107&gt;=0),AVERAGE(datos_campo!AJ107:AK107),IF(OR(datos_campo!AJ107="",datos_campo!AK107=""),SUM(datos_campo!AJ107:AK107),"revisar"))*400</f>
        <v>0</v>
      </c>
      <c r="V103" s="29">
        <f t="shared" si="8"/>
        <v>5200</v>
      </c>
      <c r="W103" s="29">
        <f>IF(AND(datos_campo!AL107&gt;=0,datos_campo!AM107&gt;=0),AVERAGE(datos_campo!AL107:AM107),IF(OR(datos_campo!AL107="",datos_campo!AM107=""),SUM(datos_campo!AL107:AM107),"revisar"))*400</f>
        <v>0</v>
      </c>
      <c r="X103" s="29">
        <f>IF(AND(datos_campo!AN107&gt;=0,datos_campo!AO107&gt;=0),AVERAGE(datos_campo!AN107:AO107),IF(OR(datos_campo!AN107="",datos_campo!AO107=""),SUM(datos_campo!AN107:AO107),"revisar"))*400</f>
        <v>1600</v>
      </c>
      <c r="Y103" s="242">
        <f t="shared" si="9"/>
        <v>1600</v>
      </c>
    </row>
    <row r="104" spans="1:25" x14ac:dyDescent="0.25">
      <c r="A104" s="33">
        <f>datos_campo!A108</f>
        <v>42731</v>
      </c>
      <c r="B104" s="29" t="str">
        <f>datos_campo!B108</f>
        <v>CABALLO 1</v>
      </c>
      <c r="C104" s="153" t="str">
        <f>datos_campo!C108</f>
        <v>SANTA MARTA</v>
      </c>
      <c r="D104" s="30" t="str">
        <f>datos_campo!D108</f>
        <v>Testigo</v>
      </c>
      <c r="E104" s="153">
        <f>datos_campo!E108</f>
        <v>1</v>
      </c>
      <c r="F104" s="29" t="str">
        <f>datos_campo!F108</f>
        <v>A14</v>
      </c>
      <c r="G104" s="31">
        <f>datos_campo!G108</f>
        <v>7</v>
      </c>
      <c r="H104" s="29">
        <f>datos_campo!H108</f>
        <v>0</v>
      </c>
      <c r="I104" s="29">
        <f>datos_campo!I108</f>
        <v>1</v>
      </c>
      <c r="J104" s="31">
        <f>(datos_campo!M108/I104)</f>
        <v>7</v>
      </c>
      <c r="K104" s="31">
        <f>(datos_campo!N108/I104)</f>
        <v>22</v>
      </c>
      <c r="L104" s="31">
        <f t="shared" si="5"/>
        <v>29</v>
      </c>
      <c r="M104" s="31">
        <f t="shared" si="6"/>
        <v>24.137931034482758</v>
      </c>
      <c r="N104" s="31">
        <f t="shared" si="7"/>
        <v>75.862068965517238</v>
      </c>
      <c r="O104" s="32">
        <f>IF(COUNTIF(datos_campo!P108:Y108,"&gt;=0")&gt;=1,((SUM(datos_campo!P108:Y108)*100)/(COUNTIF(datos_campo!P108:Y108,"&gt;=0")*20))," ")</f>
        <v>0</v>
      </c>
      <c r="P104" s="29">
        <f>IF(AND(datos_campo!Z108&gt;=0,datos_campo!AA108&gt;=0),AVERAGE(datos_campo!Z108:AA108),IF(OR(datos_campo!Z108="",datos_campo!AA108=""),SUM(datos_campo!Z108:AA108),"revisar"))*400</f>
        <v>2800</v>
      </c>
      <c r="Q104" s="29">
        <f>IF(AND(datos_campo!AB108&gt;=0,datos_campo!AC108&gt;=0),AVERAGE(datos_campo!AB108:AC108),IF(OR(datos_campo!AB108="",datos_campo!AC108=""),SUM(datos_campo!AB108:AC108),"revisar"))*400</f>
        <v>4400</v>
      </c>
      <c r="R104" s="29">
        <f>IF(AND(datos_campo!AD108&gt;=0,datos_campo!AE108&gt;=0),AVERAGE(datos_campo!AD108:AE108),IF(OR(datos_campo!AD108="",datos_campo!AE108=""),SUM(datos_campo!AD108:AE108),"revisar"))*400</f>
        <v>0</v>
      </c>
      <c r="S104" s="29">
        <f>IF(AND(datos_campo!AF108&gt;=0,datos_campo!AG108&gt;=0),AVERAGE(datos_campo!AF108:AG108),IF(OR(datos_campo!AF108="",datos_campo!AG108=""),SUM(datos_campo!AF108:AG108),"revisar"))*400</f>
        <v>400</v>
      </c>
      <c r="T104" s="29">
        <f>IF(AND(datos_campo!AH108&gt;=0,datos_campo!AI108&gt;=0),AVERAGE(datos_campo!AH108:AI108),IF(OR(datos_campo!AH108="",datos_campo!AI108=""),SUM(datos_campo!AH108:AI108),"revisar"))*400</f>
        <v>0</v>
      </c>
      <c r="U104" s="29">
        <f>IF(AND(datos_campo!AJ108&gt;=0,datos_campo!AK108&gt;=0),AVERAGE(datos_campo!AJ108:AK108),IF(OR(datos_campo!AJ108="",datos_campo!AK108=""),SUM(datos_campo!AJ108:AK108),"revisar"))*400</f>
        <v>0</v>
      </c>
      <c r="V104" s="29">
        <f t="shared" si="8"/>
        <v>7600</v>
      </c>
      <c r="W104" s="29">
        <f>IF(AND(datos_campo!AL108&gt;=0,datos_campo!AM108&gt;=0),AVERAGE(datos_campo!AL108:AM108),IF(OR(datos_campo!AL108="",datos_campo!AM108=""),SUM(datos_campo!AL108:AM108),"revisar"))*400</f>
        <v>0</v>
      </c>
      <c r="X104" s="29">
        <f>IF(AND(datos_campo!AN108&gt;=0,datos_campo!AO108&gt;=0),AVERAGE(datos_campo!AN108:AO108),IF(OR(datos_campo!AN108="",datos_campo!AO108=""),SUM(datos_campo!AN108:AO108),"revisar"))*400</f>
        <v>0</v>
      </c>
      <c r="Y104" s="242">
        <f t="shared" si="9"/>
        <v>0</v>
      </c>
    </row>
    <row r="105" spans="1:25" x14ac:dyDescent="0.25">
      <c r="A105" s="33">
        <f>datos_campo!A109</f>
        <v>42731</v>
      </c>
      <c r="B105" s="29" t="str">
        <f>datos_campo!B109</f>
        <v>CABALLO 1</v>
      </c>
      <c r="C105" s="153" t="str">
        <f>datos_campo!C109</f>
        <v>SANTA MARTA</v>
      </c>
      <c r="D105" s="30" t="str">
        <f>datos_campo!D109</f>
        <v>Testigo</v>
      </c>
      <c r="E105" s="153">
        <f>datos_campo!E109</f>
        <v>1</v>
      </c>
      <c r="F105" s="29" t="str">
        <f>datos_campo!F109</f>
        <v>A15</v>
      </c>
      <c r="G105" s="31">
        <f>datos_campo!G109</f>
        <v>7</v>
      </c>
      <c r="H105" s="29">
        <f>datos_campo!H109</f>
        <v>0</v>
      </c>
      <c r="I105" s="29">
        <f>datos_campo!I109</f>
        <v>1</v>
      </c>
      <c r="J105" s="31">
        <f>(datos_campo!M109/I105)</f>
        <v>13</v>
      </c>
      <c r="K105" s="31">
        <f>(datos_campo!N109/I105)</f>
        <v>41</v>
      </c>
      <c r="L105" s="31">
        <f t="shared" si="5"/>
        <v>54</v>
      </c>
      <c r="M105" s="31">
        <f t="shared" si="6"/>
        <v>24.074074074074073</v>
      </c>
      <c r="N105" s="31">
        <f t="shared" si="7"/>
        <v>75.925925925925924</v>
      </c>
      <c r="O105" s="32">
        <f>IF(COUNTIF(datos_campo!P109:Y109,"&gt;=0")&gt;=1,((SUM(datos_campo!P109:Y109)*100)/(COUNTIF(datos_campo!P109:Y109,"&gt;=0")*20))," ")</f>
        <v>0</v>
      </c>
      <c r="P105" s="29">
        <f>IF(AND(datos_campo!Z109&gt;=0,datos_campo!AA109&gt;=0),AVERAGE(datos_campo!Z109:AA109),IF(OR(datos_campo!Z109="",datos_campo!AA109=""),SUM(datos_campo!Z109:AA109),"revisar"))*400</f>
        <v>0</v>
      </c>
      <c r="Q105" s="29">
        <f>IF(AND(datos_campo!AB109&gt;=0,datos_campo!AC109&gt;=0),AVERAGE(datos_campo!AB109:AC109),IF(OR(datos_campo!AB109="",datos_campo!AC109=""),SUM(datos_campo!AB109:AC109),"revisar"))*400</f>
        <v>5200</v>
      </c>
      <c r="R105" s="29">
        <f>IF(AND(datos_campo!AD109&gt;=0,datos_campo!AE109&gt;=0),AVERAGE(datos_campo!AD109:AE109),IF(OR(datos_campo!AD109="",datos_campo!AE109=""),SUM(datos_campo!AD109:AE109),"revisar"))*400</f>
        <v>0</v>
      </c>
      <c r="S105" s="29">
        <f>IF(AND(datos_campo!AF109&gt;=0,datos_campo!AG109&gt;=0),AVERAGE(datos_campo!AF109:AG109),IF(OR(datos_campo!AF109="",datos_campo!AG109=""),SUM(datos_campo!AF109:AG109),"revisar"))*400</f>
        <v>0</v>
      </c>
      <c r="T105" s="29">
        <f>IF(AND(datos_campo!AH109&gt;=0,datos_campo!AI109&gt;=0),AVERAGE(datos_campo!AH109:AI109),IF(OR(datos_campo!AH109="",datos_campo!AI109=""),SUM(datos_campo!AH109:AI109),"revisar"))*400</f>
        <v>0</v>
      </c>
      <c r="U105" s="29">
        <f>IF(AND(datos_campo!AJ109&gt;=0,datos_campo!AK109&gt;=0),AVERAGE(datos_campo!AJ109:AK109),IF(OR(datos_campo!AJ109="",datos_campo!AK109=""),SUM(datos_campo!AJ109:AK109),"revisar"))*400</f>
        <v>0</v>
      </c>
      <c r="V105" s="29">
        <f t="shared" si="8"/>
        <v>5200</v>
      </c>
      <c r="W105" s="29">
        <f>IF(AND(datos_campo!AL109&gt;=0,datos_campo!AM109&gt;=0),AVERAGE(datos_campo!AL109:AM109),IF(OR(datos_campo!AL109="",datos_campo!AM109=""),SUM(datos_campo!AL109:AM109),"revisar"))*400</f>
        <v>0</v>
      </c>
      <c r="X105" s="29">
        <f>IF(AND(datos_campo!AN109&gt;=0,datos_campo!AO109&gt;=0),AVERAGE(datos_campo!AN109:AO109),IF(OR(datos_campo!AN109="",datos_campo!AO109=""),SUM(datos_campo!AN109:AO109),"revisar"))*400</f>
        <v>0</v>
      </c>
      <c r="Y105" s="242">
        <f t="shared" si="9"/>
        <v>0</v>
      </c>
    </row>
    <row r="106" spans="1:25" x14ac:dyDescent="0.25">
      <c r="A106" s="33">
        <f>datos_campo!A110</f>
        <v>42731</v>
      </c>
      <c r="B106" s="29" t="str">
        <f>datos_campo!B110</f>
        <v>CABALLO 1</v>
      </c>
      <c r="C106" s="153" t="str">
        <f>datos_campo!C110</f>
        <v>SANTA MARTA</v>
      </c>
      <c r="D106" s="30" t="str">
        <f>datos_campo!D110</f>
        <v>Testigo</v>
      </c>
      <c r="E106" s="153">
        <f>datos_campo!E110</f>
        <v>1</v>
      </c>
      <c r="F106" s="29" t="str">
        <f>datos_campo!F110</f>
        <v>A16</v>
      </c>
      <c r="G106" s="31">
        <f>datos_campo!G110</f>
        <v>7</v>
      </c>
      <c r="H106" s="29">
        <f>datos_campo!H110</f>
        <v>0</v>
      </c>
      <c r="I106" s="29">
        <f>datos_campo!I110</f>
        <v>1</v>
      </c>
      <c r="J106" s="31">
        <f>(datos_campo!M110/I106)</f>
        <v>8</v>
      </c>
      <c r="K106" s="31">
        <f>(datos_campo!N110/I106)</f>
        <v>19</v>
      </c>
      <c r="L106" s="31">
        <f t="shared" si="5"/>
        <v>27</v>
      </c>
      <c r="M106" s="31">
        <f t="shared" si="6"/>
        <v>29.62962962962963</v>
      </c>
      <c r="N106" s="31">
        <f t="shared" si="7"/>
        <v>70.370370370370367</v>
      </c>
      <c r="O106" s="32" t="str">
        <f>IF(COUNTIF(datos_campo!P110:Y110,"&gt;=0")&gt;=1,((SUM(datos_campo!P110:Y110)*100)/(COUNTIF(datos_campo!P110:Y110,"&gt;=0")*20))," ")</f>
        <v xml:space="preserve"> </v>
      </c>
      <c r="P106" s="29">
        <f>IF(AND(datos_campo!Z110&gt;=0,datos_campo!AA110&gt;=0),AVERAGE(datos_campo!Z110:AA110),IF(OR(datos_campo!Z110="",datos_campo!AA110=""),SUM(datos_campo!Z110:AA110),"revisar"))*400</f>
        <v>3200</v>
      </c>
      <c r="Q106" s="29">
        <f>IF(AND(datos_campo!AB110&gt;=0,datos_campo!AC110&gt;=0),AVERAGE(datos_campo!AB110:AC110),IF(OR(datos_campo!AB110="",datos_campo!AC110=""),SUM(datos_campo!AB110:AC110),"revisar"))*400</f>
        <v>8000</v>
      </c>
      <c r="R106" s="29">
        <f>IF(AND(datos_campo!AD110&gt;=0,datos_campo!AE110&gt;=0),AVERAGE(datos_campo!AD110:AE110),IF(OR(datos_campo!AD110="",datos_campo!AE110=""),SUM(datos_campo!AD110:AE110),"revisar"))*400</f>
        <v>400</v>
      </c>
      <c r="S106" s="29">
        <f>IF(AND(datos_campo!AF110&gt;=0,datos_campo!AG110&gt;=0),AVERAGE(datos_campo!AF110:AG110),IF(OR(datos_campo!AF110="",datos_campo!AG110=""),SUM(datos_campo!AF110:AG110),"revisar"))*400</f>
        <v>0</v>
      </c>
      <c r="T106" s="29">
        <f>IF(AND(datos_campo!AH110&gt;=0,datos_campo!AI110&gt;=0),AVERAGE(datos_campo!AH110:AI110),IF(OR(datos_campo!AH110="",datos_campo!AI110=""),SUM(datos_campo!AH110:AI110),"revisar"))*400</f>
        <v>0</v>
      </c>
      <c r="U106" s="29">
        <f>IF(AND(datos_campo!AJ110&gt;=0,datos_campo!AK110&gt;=0),AVERAGE(datos_campo!AJ110:AK110),IF(OR(datos_campo!AJ110="",datos_campo!AK110=""),SUM(datos_campo!AJ110:AK110),"revisar"))*400</f>
        <v>0</v>
      </c>
      <c r="V106" s="29">
        <f t="shared" si="8"/>
        <v>11600</v>
      </c>
      <c r="W106" s="29">
        <f>IF(AND(datos_campo!AL110&gt;=0,datos_campo!AM110&gt;=0),AVERAGE(datos_campo!AL110:AM110),IF(OR(datos_campo!AL110="",datos_campo!AM110=""),SUM(datos_campo!AL110:AM110),"revisar"))*400</f>
        <v>0</v>
      </c>
      <c r="X106" s="29">
        <f>IF(AND(datos_campo!AN110&gt;=0,datos_campo!AO110&gt;=0),AVERAGE(datos_campo!AN110:AO110),IF(OR(datos_campo!AN110="",datos_campo!AO110=""),SUM(datos_campo!AN110:AO110),"revisar"))*400</f>
        <v>0</v>
      </c>
      <c r="Y106" s="242">
        <f t="shared" si="9"/>
        <v>0</v>
      </c>
    </row>
    <row r="107" spans="1:25" x14ac:dyDescent="0.25">
      <c r="A107" s="33">
        <f>datos_campo!A111</f>
        <v>42731</v>
      </c>
      <c r="B107" s="29" t="str">
        <f>datos_campo!B111</f>
        <v>CABALLO 1</v>
      </c>
      <c r="C107" s="153" t="str">
        <f>datos_campo!C111</f>
        <v>SANTA MARTA</v>
      </c>
      <c r="D107" s="30" t="str">
        <f>datos_campo!D111</f>
        <v>Testigo</v>
      </c>
      <c r="E107" s="153">
        <f>datos_campo!E111</f>
        <v>1</v>
      </c>
      <c r="F107" s="29" t="str">
        <f>datos_campo!F111</f>
        <v>A17</v>
      </c>
      <c r="G107" s="31">
        <f>datos_campo!G111</f>
        <v>7</v>
      </c>
      <c r="H107" s="29">
        <f>datos_campo!H111</f>
        <v>0</v>
      </c>
      <c r="I107" s="29">
        <f>datos_campo!I111</f>
        <v>1</v>
      </c>
      <c r="J107" s="31">
        <f>(datos_campo!M111/I107)</f>
        <v>18</v>
      </c>
      <c r="K107" s="31">
        <f>(datos_campo!N111/I107)</f>
        <v>46</v>
      </c>
      <c r="L107" s="31">
        <f t="shared" si="5"/>
        <v>64</v>
      </c>
      <c r="M107" s="31">
        <f t="shared" si="6"/>
        <v>28.125</v>
      </c>
      <c r="N107" s="31">
        <f t="shared" si="7"/>
        <v>71.875</v>
      </c>
      <c r="O107" s="32">
        <f>IF(COUNTIF(datos_campo!P111:Y111,"&gt;=0")&gt;=1,((SUM(datos_campo!P111:Y111)*100)/(COUNTIF(datos_campo!P111:Y111,"&gt;=0")*20))," ")</f>
        <v>17.5</v>
      </c>
      <c r="P107" s="29">
        <f>IF(AND(datos_campo!Z111&gt;=0,datos_campo!AA111&gt;=0),AVERAGE(datos_campo!Z111:AA111),IF(OR(datos_campo!Z111="",datos_campo!AA111=""),SUM(datos_campo!Z111:AA111),"revisar"))*400</f>
        <v>0</v>
      </c>
      <c r="Q107" s="29">
        <f>IF(AND(datos_campo!AB111&gt;=0,datos_campo!AC111&gt;=0),AVERAGE(datos_campo!AB111:AC111),IF(OR(datos_campo!AB111="",datos_campo!AC111=""),SUM(datos_campo!AB111:AC111),"revisar"))*400</f>
        <v>1600</v>
      </c>
      <c r="R107" s="29">
        <f>IF(AND(datos_campo!AD111&gt;=0,datos_campo!AE111&gt;=0),AVERAGE(datos_campo!AD111:AE111),IF(OR(datos_campo!AD111="",datos_campo!AE111=""),SUM(datos_campo!AD111:AE111),"revisar"))*400</f>
        <v>0</v>
      </c>
      <c r="S107" s="29">
        <f>IF(AND(datos_campo!AF111&gt;=0,datos_campo!AG111&gt;=0),AVERAGE(datos_campo!AF111:AG111),IF(OR(datos_campo!AF111="",datos_campo!AG111=""),SUM(datos_campo!AF111:AG111),"revisar"))*400</f>
        <v>0</v>
      </c>
      <c r="T107" s="29">
        <f>IF(AND(datos_campo!AH111&gt;=0,datos_campo!AI111&gt;=0),AVERAGE(datos_campo!AH111:AI111),IF(OR(datos_campo!AH111="",datos_campo!AI111=""),SUM(datos_campo!AH111:AI111),"revisar"))*400</f>
        <v>0</v>
      </c>
      <c r="U107" s="29">
        <f>IF(AND(datos_campo!AJ111&gt;=0,datos_campo!AK111&gt;=0),AVERAGE(datos_campo!AJ111:AK111),IF(OR(datos_campo!AJ111="",datos_campo!AK111=""),SUM(datos_campo!AJ111:AK111),"revisar"))*400</f>
        <v>0</v>
      </c>
      <c r="V107" s="29">
        <f t="shared" si="8"/>
        <v>1600</v>
      </c>
      <c r="W107" s="29">
        <f>IF(AND(datos_campo!AL111&gt;=0,datos_campo!AM111&gt;=0),AVERAGE(datos_campo!AL111:AM111),IF(OR(datos_campo!AL111="",datos_campo!AM111=""),SUM(datos_campo!AL111:AM111),"revisar"))*400</f>
        <v>0</v>
      </c>
      <c r="X107" s="29">
        <f>IF(AND(datos_campo!AN111&gt;=0,datos_campo!AO111&gt;=0),AVERAGE(datos_campo!AN111:AO111),IF(OR(datos_campo!AN111="",datos_campo!AO111=""),SUM(datos_campo!AN111:AO111),"revisar"))*400</f>
        <v>0</v>
      </c>
      <c r="Y107" s="242">
        <f t="shared" si="9"/>
        <v>0</v>
      </c>
    </row>
    <row r="108" spans="1:25" x14ac:dyDescent="0.25">
      <c r="A108" s="33">
        <f>datos_campo!A112</f>
        <v>42731</v>
      </c>
      <c r="B108" s="29" t="str">
        <f>datos_campo!B112</f>
        <v>CABALLO 1</v>
      </c>
      <c r="C108" s="153" t="str">
        <f>datos_campo!C112</f>
        <v>SANTA MARTA</v>
      </c>
      <c r="D108" s="30" t="str">
        <f>datos_campo!D112</f>
        <v>Testigo</v>
      </c>
      <c r="E108" s="153">
        <f>datos_campo!E112</f>
        <v>1</v>
      </c>
      <c r="F108" s="29" t="str">
        <f>datos_campo!F112</f>
        <v>A18</v>
      </c>
      <c r="G108" s="31">
        <f>datos_campo!G112</f>
        <v>7</v>
      </c>
      <c r="H108" s="29">
        <f>datos_campo!H112</f>
        <v>0</v>
      </c>
      <c r="I108" s="29">
        <f>datos_campo!I112</f>
        <v>1</v>
      </c>
      <c r="J108" s="31">
        <f>(datos_campo!M112/I108)</f>
        <v>13</v>
      </c>
      <c r="K108" s="31">
        <f>(datos_campo!N112/I108)</f>
        <v>18</v>
      </c>
      <c r="L108" s="31">
        <f t="shared" si="5"/>
        <v>31</v>
      </c>
      <c r="M108" s="31">
        <f t="shared" si="6"/>
        <v>41.935483870967744</v>
      </c>
      <c r="N108" s="31">
        <f t="shared" si="7"/>
        <v>58.064516129032256</v>
      </c>
      <c r="O108" s="32">
        <f>IF(COUNTIF(datos_campo!P112:Y112,"&gt;=0")&gt;=1,((SUM(datos_campo!P112:Y112)*100)/(COUNTIF(datos_campo!P112:Y112,"&gt;=0")*20))," ")</f>
        <v>5</v>
      </c>
      <c r="P108" s="29">
        <f>IF(AND(datos_campo!Z112&gt;=0,datos_campo!AA112&gt;=0),AVERAGE(datos_campo!Z112:AA112),IF(OR(datos_campo!Z112="",datos_campo!AA112=""),SUM(datos_campo!Z112:AA112),"revisar"))*400</f>
        <v>7600</v>
      </c>
      <c r="Q108" s="29">
        <f>IF(AND(datos_campo!AB112&gt;=0,datos_campo!AC112&gt;=0),AVERAGE(datos_campo!AB112:AC112),IF(OR(datos_campo!AB112="",datos_campo!AC112=""),SUM(datos_campo!AB112:AC112),"revisar"))*400</f>
        <v>2400</v>
      </c>
      <c r="R108" s="29">
        <f>IF(AND(datos_campo!AD112&gt;=0,datos_campo!AE112&gt;=0),AVERAGE(datos_campo!AD112:AE112),IF(OR(datos_campo!AD112="",datos_campo!AE112=""),SUM(datos_campo!AD112:AE112),"revisar"))*400</f>
        <v>0</v>
      </c>
      <c r="S108" s="29">
        <f>IF(AND(datos_campo!AF112&gt;=0,datos_campo!AG112&gt;=0),AVERAGE(datos_campo!AF112:AG112),IF(OR(datos_campo!AF112="",datos_campo!AG112=""),SUM(datos_campo!AF112:AG112),"revisar"))*400</f>
        <v>0</v>
      </c>
      <c r="T108" s="29">
        <f>IF(AND(datos_campo!AH112&gt;=0,datos_campo!AI112&gt;=0),AVERAGE(datos_campo!AH112:AI112),IF(OR(datos_campo!AH112="",datos_campo!AI112=""),SUM(datos_campo!AH112:AI112),"revisar"))*400</f>
        <v>0</v>
      </c>
      <c r="U108" s="29">
        <f>IF(AND(datos_campo!AJ112&gt;=0,datos_campo!AK112&gt;=0),AVERAGE(datos_campo!AJ112:AK112),IF(OR(datos_campo!AJ112="",datos_campo!AK112=""),SUM(datos_campo!AJ112:AK112),"revisar"))*400</f>
        <v>0</v>
      </c>
      <c r="V108" s="29">
        <f t="shared" si="8"/>
        <v>10000</v>
      </c>
      <c r="W108" s="29">
        <f>IF(AND(datos_campo!AL112&gt;=0,datos_campo!AM112&gt;=0),AVERAGE(datos_campo!AL112:AM112),IF(OR(datos_campo!AL112="",datos_campo!AM112=""),SUM(datos_campo!AL112:AM112),"revisar"))*400</f>
        <v>0</v>
      </c>
      <c r="X108" s="29">
        <f>IF(AND(datos_campo!AN112&gt;=0,datos_campo!AO112&gt;=0),AVERAGE(datos_campo!AN112:AO112),IF(OR(datos_campo!AN112="",datos_campo!AO112=""),SUM(datos_campo!AN112:AO112),"revisar"))*400</f>
        <v>0</v>
      </c>
      <c r="Y108" s="242">
        <f t="shared" si="9"/>
        <v>0</v>
      </c>
    </row>
    <row r="109" spans="1:25" x14ac:dyDescent="0.25">
      <c r="A109" s="33">
        <f>datos_campo!A113</f>
        <v>42731</v>
      </c>
      <c r="B109" s="29" t="str">
        <f>datos_campo!B113</f>
        <v>CABALLO 1</v>
      </c>
      <c r="C109" s="153" t="str">
        <f>datos_campo!C113</f>
        <v>SANTA MARTA</v>
      </c>
      <c r="D109" s="30" t="str">
        <f>datos_campo!D113</f>
        <v>Testigo</v>
      </c>
      <c r="E109" s="153">
        <f>datos_campo!E113</f>
        <v>1</v>
      </c>
      <c r="F109" s="29" t="str">
        <f>datos_campo!F113</f>
        <v>A19</v>
      </c>
      <c r="G109" s="31">
        <f>datos_campo!G113</f>
        <v>7</v>
      </c>
      <c r="H109" s="29">
        <f>datos_campo!H113</f>
        <v>0</v>
      </c>
      <c r="I109" s="29">
        <f>datos_campo!I113</f>
        <v>1</v>
      </c>
      <c r="J109" s="31">
        <f>(datos_campo!M113/I109)</f>
        <v>4</v>
      </c>
      <c r="K109" s="31">
        <f>(datos_campo!N113/I109)</f>
        <v>26</v>
      </c>
      <c r="L109" s="31">
        <f t="shared" si="5"/>
        <v>30</v>
      </c>
      <c r="M109" s="31">
        <f t="shared" si="6"/>
        <v>13.333333333333334</v>
      </c>
      <c r="N109" s="31">
        <f t="shared" si="7"/>
        <v>86.666666666666671</v>
      </c>
      <c r="O109" s="32" t="str">
        <f>IF(COUNTIF(datos_campo!P113:Y113,"&gt;=0")&gt;=1,((SUM(datos_campo!P113:Y113)*100)/(COUNTIF(datos_campo!P113:Y113,"&gt;=0")*20))," ")</f>
        <v xml:space="preserve"> </v>
      </c>
      <c r="P109" s="29">
        <f>IF(AND(datos_campo!Z113&gt;=0,datos_campo!AA113&gt;=0),AVERAGE(datos_campo!Z113:AA113),IF(OR(datos_campo!Z113="",datos_campo!AA113=""),SUM(datos_campo!Z113:AA113),"revisar"))*400</f>
        <v>800</v>
      </c>
      <c r="Q109" s="29">
        <f>IF(AND(datos_campo!AB113&gt;=0,datos_campo!AC113&gt;=0),AVERAGE(datos_campo!AB113:AC113),IF(OR(datos_campo!AB113="",datos_campo!AC113=""),SUM(datos_campo!AB113:AC113),"revisar"))*400</f>
        <v>3600</v>
      </c>
      <c r="R109" s="29">
        <f>IF(AND(datos_campo!AD113&gt;=0,datos_campo!AE113&gt;=0),AVERAGE(datos_campo!AD113:AE113),IF(OR(datos_campo!AD113="",datos_campo!AE113=""),SUM(datos_campo!AD113:AE113),"revisar"))*400</f>
        <v>0</v>
      </c>
      <c r="S109" s="29">
        <f>IF(AND(datos_campo!AF113&gt;=0,datos_campo!AG113&gt;=0),AVERAGE(datos_campo!AF113:AG113),IF(OR(datos_campo!AF113="",datos_campo!AG113=""),SUM(datos_campo!AF113:AG113),"revisar"))*400</f>
        <v>0</v>
      </c>
      <c r="T109" s="29">
        <f>IF(AND(datos_campo!AH113&gt;=0,datos_campo!AI113&gt;=0),AVERAGE(datos_campo!AH113:AI113),IF(OR(datos_campo!AH113="",datos_campo!AI113=""),SUM(datos_campo!AH113:AI113),"revisar"))*400</f>
        <v>0</v>
      </c>
      <c r="U109" s="29">
        <f>IF(AND(datos_campo!AJ113&gt;=0,datos_campo!AK113&gt;=0),AVERAGE(datos_campo!AJ113:AK113),IF(OR(datos_campo!AJ113="",datos_campo!AK113=""),SUM(datos_campo!AJ113:AK113),"revisar"))*400</f>
        <v>0</v>
      </c>
      <c r="V109" s="29">
        <f t="shared" si="8"/>
        <v>4400</v>
      </c>
      <c r="W109" s="29">
        <f>IF(AND(datos_campo!AL113&gt;=0,datos_campo!AM113&gt;=0),AVERAGE(datos_campo!AL113:AM113),IF(OR(datos_campo!AL113="",datos_campo!AM113=""),SUM(datos_campo!AL113:AM113),"revisar"))*400</f>
        <v>0</v>
      </c>
      <c r="X109" s="29">
        <f>IF(AND(datos_campo!AN113&gt;=0,datos_campo!AO113&gt;=0),AVERAGE(datos_campo!AN113:AO113),IF(OR(datos_campo!AN113="",datos_campo!AO113=""),SUM(datos_campo!AN113:AO113),"revisar"))*400</f>
        <v>0</v>
      </c>
      <c r="Y109" s="242">
        <f t="shared" si="9"/>
        <v>0</v>
      </c>
    </row>
    <row r="110" spans="1:25" ht="15.75" thickBot="1" x14ac:dyDescent="0.3">
      <c r="A110" s="34">
        <f>datos_campo!A114</f>
        <v>42731</v>
      </c>
      <c r="B110" s="35" t="str">
        <f>datos_campo!B114</f>
        <v>CABALLO 1</v>
      </c>
      <c r="C110" s="154" t="str">
        <f>datos_campo!C114</f>
        <v>SANTA MARTA</v>
      </c>
      <c r="D110" s="36" t="str">
        <f>datos_campo!D114</f>
        <v>Testigo</v>
      </c>
      <c r="E110" s="154">
        <f>datos_campo!E114</f>
        <v>1</v>
      </c>
      <c r="F110" s="35" t="str">
        <f>datos_campo!F114</f>
        <v>A20</v>
      </c>
      <c r="G110" s="37">
        <f>datos_campo!G114</f>
        <v>7</v>
      </c>
      <c r="H110" s="35">
        <f>datos_campo!H114</f>
        <v>0</v>
      </c>
      <c r="I110" s="35">
        <f>datos_campo!I114</f>
        <v>1</v>
      </c>
      <c r="J110" s="37">
        <f>(datos_campo!M114/I110)</f>
        <v>55</v>
      </c>
      <c r="K110" s="37">
        <f>(datos_campo!N114/I110)</f>
        <v>121</v>
      </c>
      <c r="L110" s="37">
        <f t="shared" si="5"/>
        <v>176</v>
      </c>
      <c r="M110" s="37">
        <f t="shared" si="6"/>
        <v>31.25</v>
      </c>
      <c r="N110" s="37">
        <f t="shared" si="7"/>
        <v>68.75</v>
      </c>
      <c r="O110" s="38">
        <f>IF(COUNTIF(datos_campo!P114:Y114,"&gt;=0")&gt;=1,((SUM(datos_campo!P114:Y114)*100)/(COUNTIF(datos_campo!P114:Y114,"&gt;=0")*20))," ")</f>
        <v>0</v>
      </c>
      <c r="P110" s="35">
        <f>IF(AND(datos_campo!Z114&gt;=0,datos_campo!AA114&gt;=0),AVERAGE(datos_campo!Z114:AA114),IF(OR(datos_campo!Z114="",datos_campo!AA114=""),SUM(datos_campo!Z114:AA114),"revisar"))*400</f>
        <v>800</v>
      </c>
      <c r="Q110" s="35">
        <f>IF(AND(datos_campo!AB114&gt;=0,datos_campo!AC114&gt;=0),AVERAGE(datos_campo!AB114:AC114),IF(OR(datos_campo!AB114="",datos_campo!AC114=""),SUM(datos_campo!AB114:AC114),"revisar"))*400</f>
        <v>3200</v>
      </c>
      <c r="R110" s="35">
        <f>IF(AND(datos_campo!AD114&gt;=0,datos_campo!AE114&gt;=0),AVERAGE(datos_campo!AD114:AE114),IF(OR(datos_campo!AD114="",datos_campo!AE114=""),SUM(datos_campo!AD114:AE114),"revisar"))*400</f>
        <v>0</v>
      </c>
      <c r="S110" s="35">
        <f>IF(AND(datos_campo!AF114&gt;=0,datos_campo!AG114&gt;=0),AVERAGE(datos_campo!AF114:AG114),IF(OR(datos_campo!AF114="",datos_campo!AG114=""),SUM(datos_campo!AF114:AG114),"revisar"))*400</f>
        <v>0</v>
      </c>
      <c r="T110" s="35">
        <f>IF(AND(datos_campo!AH114&gt;=0,datos_campo!AI114&gt;=0),AVERAGE(datos_campo!AH114:AI114),IF(OR(datos_campo!AH114="",datos_campo!AI114=""),SUM(datos_campo!AH114:AI114),"revisar"))*400</f>
        <v>0</v>
      </c>
      <c r="U110" s="35">
        <f>IF(AND(datos_campo!AJ114&gt;=0,datos_campo!AK114&gt;=0),AVERAGE(datos_campo!AJ114:AK114),IF(OR(datos_campo!AJ114="",datos_campo!AK114=""),SUM(datos_campo!AJ114:AK114),"revisar"))*400</f>
        <v>0</v>
      </c>
      <c r="V110" s="35">
        <f t="shared" si="8"/>
        <v>4000</v>
      </c>
      <c r="W110" s="35">
        <f>IF(AND(datos_campo!AL114&gt;=0,datos_campo!AM114&gt;=0),AVERAGE(datos_campo!AL114:AM114),IF(OR(datos_campo!AL114="",datos_campo!AM114=""),SUM(datos_campo!AL114:AM114),"revisar"))*400</f>
        <v>0</v>
      </c>
      <c r="X110" s="35">
        <f>IF(AND(datos_campo!AN114&gt;=0,datos_campo!AO114&gt;=0),AVERAGE(datos_campo!AN114:AO114),IF(OR(datos_campo!AN114="",datos_campo!AO114=""),SUM(datos_campo!AN114:AO114),"revisar"))*400</f>
        <v>0</v>
      </c>
      <c r="Y110" s="165">
        <f t="shared" si="9"/>
        <v>0</v>
      </c>
    </row>
    <row r="111" spans="1:25" x14ac:dyDescent="0.25">
      <c r="A111" s="243">
        <f>datos_campo!A115</f>
        <v>42731</v>
      </c>
      <c r="B111" s="237" t="str">
        <f>datos_campo!B115</f>
        <v>CABALLO 1</v>
      </c>
      <c r="C111" s="238" t="str">
        <f>datos_campo!C115</f>
        <v>SANTA MARTA</v>
      </c>
      <c r="D111" s="239" t="str">
        <f>datos_campo!D115</f>
        <v>Tratamiento</v>
      </c>
      <c r="E111" s="238">
        <f>datos_campo!E115</f>
        <v>1</v>
      </c>
      <c r="F111" s="237" t="str">
        <f>datos_campo!F115</f>
        <v>A1</v>
      </c>
      <c r="G111" s="240">
        <f>datos_campo!G115</f>
        <v>7</v>
      </c>
      <c r="H111" s="237">
        <f>datos_campo!H115</f>
        <v>0</v>
      </c>
      <c r="I111" s="237">
        <f>datos_campo!I115</f>
        <v>1</v>
      </c>
      <c r="J111" s="240">
        <f>(datos_campo!M115/I111)</f>
        <v>28</v>
      </c>
      <c r="K111" s="240">
        <f>(datos_campo!N115/I111)</f>
        <v>41</v>
      </c>
      <c r="L111" s="240">
        <f t="shared" si="5"/>
        <v>69</v>
      </c>
      <c r="M111" s="240">
        <f t="shared" si="6"/>
        <v>40.579710144927539</v>
      </c>
      <c r="N111" s="240">
        <f t="shared" si="7"/>
        <v>59.420289855072461</v>
      </c>
      <c r="O111" s="241">
        <f>IF(COUNTIF(datos_campo!P115:Y115,"&gt;=0")&gt;=1,((SUM(datos_campo!P115:Y115)*100)/(COUNTIF(datos_campo!P115:Y115,"&gt;=0")*20))," ")</f>
        <v>0</v>
      </c>
      <c r="P111" s="237">
        <f>IF(AND(datos_campo!Z115&gt;=0,datos_campo!AA115&gt;=0),AVERAGE(datos_campo!Z115:AA115),IF(OR(datos_campo!Z115="",datos_campo!AA115=""),SUM(datos_campo!Z115:AA115),"revisar"))*400</f>
        <v>800</v>
      </c>
      <c r="Q111" s="237">
        <f>IF(AND(datos_campo!AB115&gt;=0,datos_campo!AC115&gt;=0),AVERAGE(datos_campo!AB115:AC115),IF(OR(datos_campo!AB115="",datos_campo!AC115=""),SUM(datos_campo!AB115:AC115),"revisar"))*400</f>
        <v>1600</v>
      </c>
      <c r="R111" s="237">
        <f>IF(AND(datos_campo!AD115&gt;=0,datos_campo!AE115&gt;=0),AVERAGE(datos_campo!AD115:AE115),IF(OR(datos_campo!AD115="",datos_campo!AE115=""),SUM(datos_campo!AD115:AE115),"revisar"))*400</f>
        <v>0</v>
      </c>
      <c r="S111" s="237">
        <f>IF(AND(datos_campo!AF115&gt;=0,datos_campo!AG115&gt;=0),AVERAGE(datos_campo!AF115:AG115),IF(OR(datos_campo!AF115="",datos_campo!AG115=""),SUM(datos_campo!AF115:AG115),"revisar"))*400</f>
        <v>400</v>
      </c>
      <c r="T111" s="237">
        <f>IF(AND(datos_campo!AH115&gt;=0,datos_campo!AI115&gt;=0),AVERAGE(datos_campo!AH115:AI115),IF(OR(datos_campo!AH115="",datos_campo!AI115=""),SUM(datos_campo!AH115:AI115),"revisar"))*400</f>
        <v>0</v>
      </c>
      <c r="U111" s="237">
        <f>IF(AND(datos_campo!AJ115&gt;=0,datos_campo!AK115&gt;=0),AVERAGE(datos_campo!AJ115:AK115),IF(OR(datos_campo!AJ115="",datos_campo!AK115=""),SUM(datos_campo!AJ115:AK115),"revisar"))*400</f>
        <v>0</v>
      </c>
      <c r="V111" s="237">
        <f t="shared" si="8"/>
        <v>2800</v>
      </c>
      <c r="W111" s="237">
        <f>IF(AND(datos_campo!AL115&gt;=0,datos_campo!AM115&gt;=0),AVERAGE(datos_campo!AL115:AM115),IF(OR(datos_campo!AL115="",datos_campo!AM115=""),SUM(datos_campo!AL115:AM115),"revisar"))*400</f>
        <v>0</v>
      </c>
      <c r="X111" s="237">
        <f>IF(AND(datos_campo!AN115&gt;=0,datos_campo!AO115&gt;=0),AVERAGE(datos_campo!AN115:AO115),IF(OR(datos_campo!AN115="",datos_campo!AO115=""),SUM(datos_campo!AN115:AO115),"revisar"))*400</f>
        <v>0</v>
      </c>
      <c r="Y111" s="244">
        <f t="shared" si="9"/>
        <v>0</v>
      </c>
    </row>
    <row r="112" spans="1:25" x14ac:dyDescent="0.25">
      <c r="A112" s="183">
        <f>datos_campo!A116</f>
        <v>42731</v>
      </c>
      <c r="B112" s="184" t="str">
        <f>datos_campo!B116</f>
        <v>CABALLO 1</v>
      </c>
      <c r="C112" s="185" t="str">
        <f>datos_campo!C116</f>
        <v>SANTA MARTA</v>
      </c>
      <c r="D112" s="186" t="str">
        <f>datos_campo!D116</f>
        <v>Tratamiento</v>
      </c>
      <c r="E112" s="185">
        <f>datos_campo!E116</f>
        <v>1</v>
      </c>
      <c r="F112" s="184" t="str">
        <f>datos_campo!F116</f>
        <v>A2</v>
      </c>
      <c r="G112" s="187">
        <f>datos_campo!G116</f>
        <v>7</v>
      </c>
      <c r="H112" s="184">
        <f>datos_campo!H116</f>
        <v>0</v>
      </c>
      <c r="I112" s="184">
        <f>datos_campo!I116</f>
        <v>1</v>
      </c>
      <c r="J112" s="187">
        <f>(datos_campo!M116/I112)</f>
        <v>77</v>
      </c>
      <c r="K112" s="187">
        <f>(datos_campo!N116/I112)</f>
        <v>66</v>
      </c>
      <c r="L112" s="187">
        <f t="shared" si="5"/>
        <v>143</v>
      </c>
      <c r="M112" s="187">
        <f t="shared" si="6"/>
        <v>53.846153846153847</v>
      </c>
      <c r="N112" s="187">
        <f t="shared" si="7"/>
        <v>46.153846153846153</v>
      </c>
      <c r="O112" s="188">
        <f>IF(COUNTIF(datos_campo!P116:Y116,"&gt;=0")&gt;=1,((SUM(datos_campo!P116:Y116)*100)/(COUNTIF(datos_campo!P116:Y116,"&gt;=0")*20))," ")</f>
        <v>23.083333333333332</v>
      </c>
      <c r="P112" s="184">
        <f>IF(AND(datos_campo!Z116&gt;=0,datos_campo!AA116&gt;=0),AVERAGE(datos_campo!Z116:AA116),IF(OR(datos_campo!Z116="",datos_campo!AA116=""),SUM(datos_campo!Z116:AA116),"revisar"))*400</f>
        <v>22800</v>
      </c>
      <c r="Q112" s="184">
        <f>IF(AND(datos_campo!AB116&gt;=0,datos_campo!AC116&gt;=0),AVERAGE(datos_campo!AB116:AC116),IF(OR(datos_campo!AB116="",datos_campo!AC116=""),SUM(datos_campo!AB116:AC116),"revisar"))*400</f>
        <v>2400</v>
      </c>
      <c r="R112" s="184">
        <f>IF(AND(datos_campo!AD116&gt;=0,datos_campo!AE116&gt;=0),AVERAGE(datos_campo!AD116:AE116),IF(OR(datos_campo!AD116="",datos_campo!AE116=""),SUM(datos_campo!AD116:AE116),"revisar"))*400</f>
        <v>1600</v>
      </c>
      <c r="S112" s="184">
        <f>IF(AND(datos_campo!AF116&gt;=0,datos_campo!AG116&gt;=0),AVERAGE(datos_campo!AF116:AG116),IF(OR(datos_campo!AF116="",datos_campo!AG116=""),SUM(datos_campo!AF116:AG116),"revisar"))*400</f>
        <v>800</v>
      </c>
      <c r="T112" s="184">
        <f>IF(AND(datos_campo!AH116&gt;=0,datos_campo!AI116&gt;=0),AVERAGE(datos_campo!AH116:AI116),IF(OR(datos_campo!AH116="",datos_campo!AI116=""),SUM(datos_campo!AH116:AI116),"revisar"))*400</f>
        <v>0</v>
      </c>
      <c r="U112" s="184">
        <f>IF(AND(datos_campo!AJ116&gt;=0,datos_campo!AK116&gt;=0),AVERAGE(datos_campo!AJ116:AK116),IF(OR(datos_campo!AJ116="",datos_campo!AK116=""),SUM(datos_campo!AJ116:AK116),"revisar"))*400</f>
        <v>0</v>
      </c>
      <c r="V112" s="184">
        <f t="shared" si="8"/>
        <v>27600</v>
      </c>
      <c r="W112" s="184">
        <f>IF(AND(datos_campo!AL116&gt;=0,datos_campo!AM116&gt;=0),AVERAGE(datos_campo!AL116:AM116),IF(OR(datos_campo!AL116="",datos_campo!AM116=""),SUM(datos_campo!AL116:AM116),"revisar"))*400</f>
        <v>0</v>
      </c>
      <c r="X112" s="184">
        <f>IF(AND(datos_campo!AN116&gt;=0,datos_campo!AO116&gt;=0),AVERAGE(datos_campo!AN116:AO116),IF(OR(datos_campo!AN116="",datos_campo!AO116=""),SUM(datos_campo!AN116:AO116),"revisar"))*400</f>
        <v>800</v>
      </c>
      <c r="Y112" s="189">
        <f t="shared" si="9"/>
        <v>800</v>
      </c>
    </row>
    <row r="113" spans="1:25" x14ac:dyDescent="0.25">
      <c r="A113" s="183">
        <f>datos_campo!A117</f>
        <v>42731</v>
      </c>
      <c r="B113" s="184" t="str">
        <f>datos_campo!B117</f>
        <v>CABALLO 1</v>
      </c>
      <c r="C113" s="185" t="str">
        <f>datos_campo!C117</f>
        <v>SANTA MARTA</v>
      </c>
      <c r="D113" s="186" t="str">
        <f>datos_campo!D117</f>
        <v>Tratamiento</v>
      </c>
      <c r="E113" s="185">
        <f>datos_campo!E117</f>
        <v>1</v>
      </c>
      <c r="F113" s="184" t="str">
        <f>datos_campo!F117</f>
        <v>A3</v>
      </c>
      <c r="G113" s="187">
        <f>datos_campo!G117</f>
        <v>7</v>
      </c>
      <c r="H113" s="184">
        <f>datos_campo!H117</f>
        <v>0</v>
      </c>
      <c r="I113" s="184">
        <f>datos_campo!I117</f>
        <v>1</v>
      </c>
      <c r="J113" s="187">
        <f>(datos_campo!M117/I113)</f>
        <v>24</v>
      </c>
      <c r="K113" s="187">
        <f>(datos_campo!N117/I113)</f>
        <v>25</v>
      </c>
      <c r="L113" s="187">
        <f t="shared" si="5"/>
        <v>49</v>
      </c>
      <c r="M113" s="187">
        <f t="shared" si="6"/>
        <v>48.979591836734691</v>
      </c>
      <c r="N113" s="187">
        <f t="shared" si="7"/>
        <v>51.020408163265309</v>
      </c>
      <c r="O113" s="188">
        <f>IF(COUNTIF(datos_campo!P117:Y117,"&gt;=0")&gt;=1,((SUM(datos_campo!P117:Y117)*100)/(COUNTIF(datos_campo!P117:Y117,"&gt;=0")*20))," ")</f>
        <v>0</v>
      </c>
      <c r="P113" s="184">
        <f>IF(AND(datos_campo!Z117&gt;=0,datos_campo!AA117&gt;=0),AVERAGE(datos_campo!Z117:AA117),IF(OR(datos_campo!Z117="",datos_campo!AA117=""),SUM(datos_campo!Z117:AA117),"revisar"))*400</f>
        <v>2000</v>
      </c>
      <c r="Q113" s="184">
        <f>IF(AND(datos_campo!AB117&gt;=0,datos_campo!AC117&gt;=0),AVERAGE(datos_campo!AB117:AC117),IF(OR(datos_campo!AB117="",datos_campo!AC117=""),SUM(datos_campo!AB117:AC117),"revisar"))*400</f>
        <v>16400</v>
      </c>
      <c r="R113" s="184">
        <f>IF(AND(datos_campo!AD117&gt;=0,datos_campo!AE117&gt;=0),AVERAGE(datos_campo!AD117:AE117),IF(OR(datos_campo!AD117="",datos_campo!AE117=""),SUM(datos_campo!AD117:AE117),"revisar"))*400</f>
        <v>4800</v>
      </c>
      <c r="S113" s="184">
        <f>IF(AND(datos_campo!AF117&gt;=0,datos_campo!AG117&gt;=0),AVERAGE(datos_campo!AF117:AG117),IF(OR(datos_campo!AF117="",datos_campo!AG117=""),SUM(datos_campo!AF117:AG117),"revisar"))*400</f>
        <v>0</v>
      </c>
      <c r="T113" s="184">
        <f>IF(AND(datos_campo!AH117&gt;=0,datos_campo!AI117&gt;=0),AVERAGE(datos_campo!AH117:AI117),IF(OR(datos_campo!AH117="",datos_campo!AI117=""),SUM(datos_campo!AH117:AI117),"revisar"))*400</f>
        <v>0</v>
      </c>
      <c r="U113" s="184">
        <f>IF(AND(datos_campo!AJ117&gt;=0,datos_campo!AK117&gt;=0),AVERAGE(datos_campo!AJ117:AK117),IF(OR(datos_campo!AJ117="",datos_campo!AK117=""),SUM(datos_campo!AJ117:AK117),"revisar"))*400</f>
        <v>0</v>
      </c>
      <c r="V113" s="184">
        <f t="shared" si="8"/>
        <v>23200</v>
      </c>
      <c r="W113" s="184">
        <f>IF(AND(datos_campo!AL117&gt;=0,datos_campo!AM117&gt;=0),AVERAGE(datos_campo!AL117:AM117),IF(OR(datos_campo!AL117="",datos_campo!AM117=""),SUM(datos_campo!AL117:AM117),"revisar"))*400</f>
        <v>0</v>
      </c>
      <c r="X113" s="184">
        <f>IF(AND(datos_campo!AN117&gt;=0,datos_campo!AO117&gt;=0),AVERAGE(datos_campo!AN117:AO117),IF(OR(datos_campo!AN117="",datos_campo!AO117=""),SUM(datos_campo!AN117:AO117),"revisar"))*400</f>
        <v>0</v>
      </c>
      <c r="Y113" s="189">
        <f t="shared" si="9"/>
        <v>0</v>
      </c>
    </row>
    <row r="114" spans="1:25" x14ac:dyDescent="0.25">
      <c r="A114" s="183">
        <f>datos_campo!A118</f>
        <v>42731</v>
      </c>
      <c r="B114" s="184" t="str">
        <f>datos_campo!B118</f>
        <v>CABALLO 1</v>
      </c>
      <c r="C114" s="185" t="str">
        <f>datos_campo!C118</f>
        <v>SANTA MARTA</v>
      </c>
      <c r="D114" s="186" t="str">
        <f>datos_campo!D118</f>
        <v>Tratamiento</v>
      </c>
      <c r="E114" s="185">
        <f>datos_campo!E118</f>
        <v>1</v>
      </c>
      <c r="F114" s="184" t="str">
        <f>datos_campo!F118</f>
        <v>A4</v>
      </c>
      <c r="G114" s="187">
        <f>datos_campo!G118</f>
        <v>7</v>
      </c>
      <c r="H114" s="184">
        <f>datos_campo!H118</f>
        <v>0</v>
      </c>
      <c r="I114" s="184">
        <f>datos_campo!I118</f>
        <v>1</v>
      </c>
      <c r="J114" s="187">
        <f>(datos_campo!M118/I114)</f>
        <v>17</v>
      </c>
      <c r="K114" s="187">
        <f>(datos_campo!N118/I114)</f>
        <v>50</v>
      </c>
      <c r="L114" s="187">
        <f t="shared" si="5"/>
        <v>67</v>
      </c>
      <c r="M114" s="187">
        <f t="shared" si="6"/>
        <v>25.373134328358208</v>
      </c>
      <c r="N114" s="187">
        <f t="shared" si="7"/>
        <v>74.626865671641795</v>
      </c>
      <c r="O114" s="188">
        <f>IF(COUNTIF(datos_campo!P118:Y118,"&gt;=0")&gt;=1,((SUM(datos_campo!P118:Y118)*100)/(COUNTIF(datos_campo!P118:Y118,"&gt;=0")*20))," ")</f>
        <v>6.25</v>
      </c>
      <c r="P114" s="184">
        <f>IF(AND(datos_campo!Z118&gt;=0,datos_campo!AA118&gt;=0),AVERAGE(datos_campo!Z118:AA118),IF(OR(datos_campo!Z118="",datos_campo!AA118=""),SUM(datos_campo!Z118:AA118),"revisar"))*400</f>
        <v>16000</v>
      </c>
      <c r="Q114" s="184">
        <f>IF(AND(datos_campo!AB118&gt;=0,datos_campo!AC118&gt;=0),AVERAGE(datos_campo!AB118:AC118),IF(OR(datos_campo!AB118="",datos_campo!AC118=""),SUM(datos_campo!AB118:AC118),"revisar"))*400</f>
        <v>9600</v>
      </c>
      <c r="R114" s="184">
        <f>IF(AND(datos_campo!AD118&gt;=0,datos_campo!AE118&gt;=0),AVERAGE(datos_campo!AD118:AE118),IF(OR(datos_campo!AD118="",datos_campo!AE118=""),SUM(datos_campo!AD118:AE118),"revisar"))*400</f>
        <v>7200</v>
      </c>
      <c r="S114" s="184">
        <f>IF(AND(datos_campo!AF118&gt;=0,datos_campo!AG118&gt;=0),AVERAGE(datos_campo!AF118:AG118),IF(OR(datos_campo!AF118="",datos_campo!AG118=""),SUM(datos_campo!AF118:AG118),"revisar"))*400</f>
        <v>0</v>
      </c>
      <c r="T114" s="184">
        <f>IF(AND(datos_campo!AH118&gt;=0,datos_campo!AI118&gt;=0),AVERAGE(datos_campo!AH118:AI118),IF(OR(datos_campo!AH118="",datos_campo!AI118=""),SUM(datos_campo!AH118:AI118),"revisar"))*400</f>
        <v>0</v>
      </c>
      <c r="U114" s="184">
        <f>IF(AND(datos_campo!AJ118&gt;=0,datos_campo!AK118&gt;=0),AVERAGE(datos_campo!AJ118:AK118),IF(OR(datos_campo!AJ118="",datos_campo!AK118=""),SUM(datos_campo!AJ118:AK118),"revisar"))*400</f>
        <v>0</v>
      </c>
      <c r="V114" s="184">
        <f t="shared" si="8"/>
        <v>32800</v>
      </c>
      <c r="W114" s="184">
        <f>IF(AND(datos_campo!AL118&gt;=0,datos_campo!AM118&gt;=0),AVERAGE(datos_campo!AL118:AM118),IF(OR(datos_campo!AL118="",datos_campo!AM118=""),SUM(datos_campo!AL118:AM118),"revisar"))*400</f>
        <v>0</v>
      </c>
      <c r="X114" s="184">
        <f>IF(AND(datos_campo!AN118&gt;=0,datos_campo!AO118&gt;=0),AVERAGE(datos_campo!AN118:AO118),IF(OR(datos_campo!AN118="",datos_campo!AO118=""),SUM(datos_campo!AN118:AO118),"revisar"))*400</f>
        <v>400</v>
      </c>
      <c r="Y114" s="189">
        <f t="shared" si="9"/>
        <v>400</v>
      </c>
    </row>
    <row r="115" spans="1:25" x14ac:dyDescent="0.25">
      <c r="A115" s="183">
        <f>datos_campo!A119</f>
        <v>42731</v>
      </c>
      <c r="B115" s="184" t="str">
        <f>datos_campo!B119</f>
        <v>CABALLO 1</v>
      </c>
      <c r="C115" s="185" t="str">
        <f>datos_campo!C119</f>
        <v>SANTA MARTA</v>
      </c>
      <c r="D115" s="186" t="str">
        <f>datos_campo!D119</f>
        <v>Tratamiento</v>
      </c>
      <c r="E115" s="185">
        <f>datos_campo!E119</f>
        <v>1</v>
      </c>
      <c r="F115" s="184" t="str">
        <f>datos_campo!F119</f>
        <v>A5</v>
      </c>
      <c r="G115" s="187">
        <f>datos_campo!G119</f>
        <v>7</v>
      </c>
      <c r="H115" s="184">
        <f>datos_campo!H119</f>
        <v>0</v>
      </c>
      <c r="I115" s="184">
        <f>datos_campo!I119</f>
        <v>1</v>
      </c>
      <c r="J115" s="187">
        <f>(datos_campo!M119/I115)</f>
        <v>30</v>
      </c>
      <c r="K115" s="187">
        <f>(datos_campo!N119/I115)</f>
        <v>29</v>
      </c>
      <c r="L115" s="187">
        <f t="shared" si="5"/>
        <v>59</v>
      </c>
      <c r="M115" s="187">
        <f t="shared" si="6"/>
        <v>50.847457627118644</v>
      </c>
      <c r="N115" s="187">
        <f t="shared" si="7"/>
        <v>49.152542372881356</v>
      </c>
      <c r="O115" s="188">
        <f>IF(COUNTIF(datos_campo!P119:Y119,"&gt;=0")&gt;=1,((SUM(datos_campo!P119:Y119)*100)/(COUNTIF(datos_campo!P119:Y119,"&gt;=0")*20))," ")</f>
        <v>0</v>
      </c>
      <c r="P115" s="184">
        <f>IF(AND(datos_campo!Z119&gt;=0,datos_campo!AA119&gt;=0),AVERAGE(datos_campo!Z119:AA119),IF(OR(datos_campo!Z119="",datos_campo!AA119=""),SUM(datos_campo!Z119:AA119),"revisar"))*400</f>
        <v>1200</v>
      </c>
      <c r="Q115" s="184">
        <f>IF(AND(datos_campo!AB119&gt;=0,datos_campo!AC119&gt;=0),AVERAGE(datos_campo!AB119:AC119),IF(OR(datos_campo!AB119="",datos_campo!AC119=""),SUM(datos_campo!AB119:AC119),"revisar"))*400</f>
        <v>7200</v>
      </c>
      <c r="R115" s="184">
        <f>IF(AND(datos_campo!AD119&gt;=0,datos_campo!AE119&gt;=0),AVERAGE(datos_campo!AD119:AE119),IF(OR(datos_campo!AD119="",datos_campo!AE119=""),SUM(datos_campo!AD119:AE119),"revisar"))*400</f>
        <v>1600</v>
      </c>
      <c r="S115" s="184">
        <f>IF(AND(datos_campo!AF119&gt;=0,datos_campo!AG119&gt;=0),AVERAGE(datos_campo!AF119:AG119),IF(OR(datos_campo!AF119="",datos_campo!AG119=""),SUM(datos_campo!AF119:AG119),"revisar"))*400</f>
        <v>0</v>
      </c>
      <c r="T115" s="184">
        <f>IF(AND(datos_campo!AH119&gt;=0,datos_campo!AI119&gt;=0),AVERAGE(datos_campo!AH119:AI119),IF(OR(datos_campo!AH119="",datos_campo!AI119=""),SUM(datos_campo!AH119:AI119),"revisar"))*400</f>
        <v>0</v>
      </c>
      <c r="U115" s="184">
        <f>IF(AND(datos_campo!AJ119&gt;=0,datos_campo!AK119&gt;=0),AVERAGE(datos_campo!AJ119:AK119),IF(OR(datos_campo!AJ119="",datos_campo!AK119=""),SUM(datos_campo!AJ119:AK119),"revisar"))*400</f>
        <v>0</v>
      </c>
      <c r="V115" s="184">
        <f t="shared" si="8"/>
        <v>10000</v>
      </c>
      <c r="W115" s="184">
        <f>IF(AND(datos_campo!AL119&gt;=0,datos_campo!AM119&gt;=0),AVERAGE(datos_campo!AL119:AM119),IF(OR(datos_campo!AL119="",datos_campo!AM119=""),SUM(datos_campo!AL119:AM119),"revisar"))*400</f>
        <v>0</v>
      </c>
      <c r="X115" s="184">
        <f>IF(AND(datos_campo!AN119&gt;=0,datos_campo!AO119&gt;=0),AVERAGE(datos_campo!AN119:AO119),IF(OR(datos_campo!AN119="",datos_campo!AO119=""),SUM(datos_campo!AN119:AO119),"revisar"))*400</f>
        <v>0</v>
      </c>
      <c r="Y115" s="189">
        <f t="shared" si="9"/>
        <v>0</v>
      </c>
    </row>
    <row r="116" spans="1:25" x14ac:dyDescent="0.25">
      <c r="A116" s="183">
        <f>datos_campo!A120</f>
        <v>42731</v>
      </c>
      <c r="B116" s="184" t="str">
        <f>datos_campo!B120</f>
        <v>CABALLO 1</v>
      </c>
      <c r="C116" s="185" t="str">
        <f>datos_campo!C120</f>
        <v>SANTA MARTA</v>
      </c>
      <c r="D116" s="186" t="str">
        <f>datos_campo!D120</f>
        <v>Tratamiento</v>
      </c>
      <c r="E116" s="185">
        <f>datos_campo!E120</f>
        <v>1</v>
      </c>
      <c r="F116" s="184" t="str">
        <f>datos_campo!F120</f>
        <v>A6</v>
      </c>
      <c r="G116" s="187">
        <f>datos_campo!G120</f>
        <v>7</v>
      </c>
      <c r="H116" s="184">
        <f>datos_campo!H120</f>
        <v>0</v>
      </c>
      <c r="I116" s="184">
        <f>datos_campo!I120</f>
        <v>1</v>
      </c>
      <c r="J116" s="187">
        <f>(datos_campo!M120/I116)</f>
        <v>42</v>
      </c>
      <c r="K116" s="187">
        <f>(datos_campo!N120/I116)</f>
        <v>91</v>
      </c>
      <c r="L116" s="187">
        <f t="shared" si="5"/>
        <v>133</v>
      </c>
      <c r="M116" s="187">
        <f t="shared" si="6"/>
        <v>31.578947368421051</v>
      </c>
      <c r="N116" s="187">
        <f t="shared" si="7"/>
        <v>68.421052631578945</v>
      </c>
      <c r="O116" s="188">
        <f>IF(COUNTIF(datos_campo!P120:Y120,"&gt;=0")&gt;=1,((SUM(datos_campo!P120:Y120)*100)/(COUNTIF(datos_campo!P120:Y120,"&gt;=0")*20))," ")</f>
        <v>0</v>
      </c>
      <c r="P116" s="184">
        <f>IF(AND(datos_campo!Z120&gt;=0,datos_campo!AA120&gt;=0),AVERAGE(datos_campo!Z120:AA120),IF(OR(datos_campo!Z120="",datos_campo!AA120=""),SUM(datos_campo!Z120:AA120),"revisar"))*400</f>
        <v>1200</v>
      </c>
      <c r="Q116" s="184">
        <f>IF(AND(datos_campo!AB120&gt;=0,datos_campo!AC120&gt;=0),AVERAGE(datos_campo!AB120:AC120),IF(OR(datos_campo!AB120="",datos_campo!AC120=""),SUM(datos_campo!AB120:AC120),"revisar"))*400</f>
        <v>7200</v>
      </c>
      <c r="R116" s="184">
        <f>IF(AND(datos_campo!AD120&gt;=0,datos_campo!AE120&gt;=0),AVERAGE(datos_campo!AD120:AE120),IF(OR(datos_campo!AD120="",datos_campo!AE120=""),SUM(datos_campo!AD120:AE120),"revisar"))*400</f>
        <v>1600</v>
      </c>
      <c r="S116" s="184">
        <f>IF(AND(datos_campo!AF120&gt;=0,datos_campo!AG120&gt;=0),AVERAGE(datos_campo!AF120:AG120),IF(OR(datos_campo!AF120="",datos_campo!AG120=""),SUM(datos_campo!AF120:AG120),"revisar"))*400</f>
        <v>0</v>
      </c>
      <c r="T116" s="184">
        <f>IF(AND(datos_campo!AH120&gt;=0,datos_campo!AI120&gt;=0),AVERAGE(datos_campo!AH120:AI120),IF(OR(datos_campo!AH120="",datos_campo!AI120=""),SUM(datos_campo!AH120:AI120),"revisar"))*400</f>
        <v>0</v>
      </c>
      <c r="U116" s="184">
        <f>IF(AND(datos_campo!AJ120&gt;=0,datos_campo!AK120&gt;=0),AVERAGE(datos_campo!AJ120:AK120),IF(OR(datos_campo!AJ120="",datos_campo!AK120=""),SUM(datos_campo!AJ120:AK120),"revisar"))*400</f>
        <v>0</v>
      </c>
      <c r="V116" s="184">
        <f t="shared" si="8"/>
        <v>10000</v>
      </c>
      <c r="W116" s="184">
        <f>IF(AND(datos_campo!AL120&gt;=0,datos_campo!AM120&gt;=0),AVERAGE(datos_campo!AL120:AM120),IF(OR(datos_campo!AL120="",datos_campo!AM120=""),SUM(datos_campo!AL120:AM120),"revisar"))*400</f>
        <v>0</v>
      </c>
      <c r="X116" s="184">
        <f>IF(AND(datos_campo!AN120&gt;=0,datos_campo!AO120&gt;=0),AVERAGE(datos_campo!AN120:AO120),IF(OR(datos_campo!AN120="",datos_campo!AO120=""),SUM(datos_campo!AN120:AO120),"revisar"))*400</f>
        <v>0</v>
      </c>
      <c r="Y116" s="189">
        <f t="shared" si="9"/>
        <v>0</v>
      </c>
    </row>
    <row r="117" spans="1:25" x14ac:dyDescent="0.25">
      <c r="A117" s="183">
        <f>datos_campo!A121</f>
        <v>42731</v>
      </c>
      <c r="B117" s="184" t="str">
        <f>datos_campo!B121</f>
        <v>CABALLO 1</v>
      </c>
      <c r="C117" s="185" t="str">
        <f>datos_campo!C121</f>
        <v>SANTA MARTA</v>
      </c>
      <c r="D117" s="186" t="str">
        <f>datos_campo!D121</f>
        <v>Tratamiento</v>
      </c>
      <c r="E117" s="185">
        <f>datos_campo!E121</f>
        <v>1</v>
      </c>
      <c r="F117" s="184" t="str">
        <f>datos_campo!F121</f>
        <v>A7</v>
      </c>
      <c r="G117" s="187">
        <f>datos_campo!G121</f>
        <v>7</v>
      </c>
      <c r="H117" s="184">
        <f>datos_campo!H121</f>
        <v>0</v>
      </c>
      <c r="I117" s="184">
        <f>datos_campo!I121</f>
        <v>1</v>
      </c>
      <c r="J117" s="187">
        <f>(datos_campo!M121/I117)</f>
        <v>32</v>
      </c>
      <c r="K117" s="187">
        <f>(datos_campo!N121/I117)</f>
        <v>42</v>
      </c>
      <c r="L117" s="187">
        <f t="shared" si="5"/>
        <v>74</v>
      </c>
      <c r="M117" s="187">
        <f t="shared" si="6"/>
        <v>43.243243243243242</v>
      </c>
      <c r="N117" s="187">
        <f t="shared" si="7"/>
        <v>56.756756756756758</v>
      </c>
      <c r="O117" s="188">
        <f>IF(COUNTIF(datos_campo!P121:Y121,"&gt;=0")&gt;=1,((SUM(datos_campo!P121:Y121)*100)/(COUNTIF(datos_campo!P121:Y121,"&gt;=0")*20))," ")</f>
        <v>3.3333333333333335</v>
      </c>
      <c r="P117" s="184">
        <f>IF(AND(datos_campo!Z121&gt;=0,datos_campo!AA121&gt;=0),AVERAGE(datos_campo!Z121:AA121),IF(OR(datos_campo!Z121="",datos_campo!AA121=""),SUM(datos_campo!Z121:AA121),"revisar"))*400</f>
        <v>15600</v>
      </c>
      <c r="Q117" s="184">
        <f>IF(AND(datos_campo!AB121&gt;=0,datos_campo!AC121&gt;=0),AVERAGE(datos_campo!AB121:AC121),IF(OR(datos_campo!AB121="",datos_campo!AC121=""),SUM(datos_campo!AB121:AC121),"revisar"))*400</f>
        <v>1600</v>
      </c>
      <c r="R117" s="184">
        <f>IF(AND(datos_campo!AD121&gt;=0,datos_campo!AE121&gt;=0),AVERAGE(datos_campo!AD121:AE121),IF(OR(datos_campo!AD121="",datos_campo!AE121=""),SUM(datos_campo!AD121:AE121),"revisar"))*400</f>
        <v>0</v>
      </c>
      <c r="S117" s="184">
        <f>IF(AND(datos_campo!AF121&gt;=0,datos_campo!AG121&gt;=0),AVERAGE(datos_campo!AF121:AG121),IF(OR(datos_campo!AF121="",datos_campo!AG121=""),SUM(datos_campo!AF121:AG121),"revisar"))*400</f>
        <v>0</v>
      </c>
      <c r="T117" s="184">
        <f>IF(AND(datos_campo!AH121&gt;=0,datos_campo!AI121&gt;=0),AVERAGE(datos_campo!AH121:AI121),IF(OR(datos_campo!AH121="",datos_campo!AI121=""),SUM(datos_campo!AH121:AI121),"revisar"))*400</f>
        <v>0</v>
      </c>
      <c r="U117" s="184">
        <f>IF(AND(datos_campo!AJ121&gt;=0,datos_campo!AK121&gt;=0),AVERAGE(datos_campo!AJ121:AK121),IF(OR(datos_campo!AJ121="",datos_campo!AK121=""),SUM(datos_campo!AJ121:AK121),"revisar"))*400</f>
        <v>0</v>
      </c>
      <c r="V117" s="184">
        <f t="shared" si="8"/>
        <v>17200</v>
      </c>
      <c r="W117" s="184">
        <f>IF(AND(datos_campo!AL121&gt;=0,datos_campo!AM121&gt;=0),AVERAGE(datos_campo!AL121:AM121),IF(OR(datos_campo!AL121="",datos_campo!AM121=""),SUM(datos_campo!AL121:AM121),"revisar"))*400</f>
        <v>0</v>
      </c>
      <c r="X117" s="184">
        <f>IF(AND(datos_campo!AN121&gt;=0,datos_campo!AO121&gt;=0),AVERAGE(datos_campo!AN121:AO121),IF(OR(datos_campo!AN121="",datos_campo!AO121=""),SUM(datos_campo!AN121:AO121),"revisar"))*400</f>
        <v>0</v>
      </c>
      <c r="Y117" s="189">
        <f t="shared" si="9"/>
        <v>0</v>
      </c>
    </row>
    <row r="118" spans="1:25" x14ac:dyDescent="0.25">
      <c r="A118" s="183">
        <f>datos_campo!A122</f>
        <v>42731</v>
      </c>
      <c r="B118" s="184" t="str">
        <f>datos_campo!B122</f>
        <v>CABALLO 1</v>
      </c>
      <c r="C118" s="185" t="str">
        <f>datos_campo!C122</f>
        <v>SANTA MARTA</v>
      </c>
      <c r="D118" s="186" t="str">
        <f>datos_campo!D122</f>
        <v>Tratamiento</v>
      </c>
      <c r="E118" s="185">
        <f>datos_campo!E122</f>
        <v>1</v>
      </c>
      <c r="F118" s="184" t="str">
        <f>datos_campo!F122</f>
        <v>A8</v>
      </c>
      <c r="G118" s="187">
        <f>datos_campo!G122</f>
        <v>7</v>
      </c>
      <c r="H118" s="184">
        <f>datos_campo!H122</f>
        <v>0</v>
      </c>
      <c r="I118" s="184">
        <f>datos_campo!I122</f>
        <v>1</v>
      </c>
      <c r="J118" s="187">
        <f>(datos_campo!M122/I118)</f>
        <v>14</v>
      </c>
      <c r="K118" s="187">
        <f>(datos_campo!N122/I118)</f>
        <v>53</v>
      </c>
      <c r="L118" s="187">
        <f t="shared" si="5"/>
        <v>67</v>
      </c>
      <c r="M118" s="187">
        <f t="shared" si="6"/>
        <v>20.895522388059703</v>
      </c>
      <c r="N118" s="187">
        <f t="shared" si="7"/>
        <v>79.104477611940297</v>
      </c>
      <c r="O118" s="188">
        <f>IF(COUNTIF(datos_campo!P122:Y122,"&gt;=0")&gt;=1,((SUM(datos_campo!P122:Y122)*100)/(COUNTIF(datos_campo!P122:Y122,"&gt;=0")*20))," ")</f>
        <v>0</v>
      </c>
      <c r="P118" s="184">
        <f>IF(AND(datos_campo!Z122&gt;=0,datos_campo!AA122&gt;=0),AVERAGE(datos_campo!Z122:AA122),IF(OR(datos_campo!Z122="",datos_campo!AA122=""),SUM(datos_campo!Z122:AA122),"revisar"))*400</f>
        <v>400</v>
      </c>
      <c r="Q118" s="184">
        <f>IF(AND(datos_campo!AB122&gt;=0,datos_campo!AC122&gt;=0),AVERAGE(datos_campo!AB122:AC122),IF(OR(datos_campo!AB122="",datos_campo!AC122=""),SUM(datos_campo!AB122:AC122),"revisar"))*400</f>
        <v>1600</v>
      </c>
      <c r="R118" s="184">
        <f>IF(AND(datos_campo!AD122&gt;=0,datos_campo!AE122&gt;=0),AVERAGE(datos_campo!AD122:AE122),IF(OR(datos_campo!AD122="",datos_campo!AE122=""),SUM(datos_campo!AD122:AE122),"revisar"))*400</f>
        <v>0</v>
      </c>
      <c r="S118" s="184">
        <f>IF(AND(datos_campo!AF122&gt;=0,datos_campo!AG122&gt;=0),AVERAGE(datos_campo!AF122:AG122),IF(OR(datos_campo!AF122="",datos_campo!AG122=""),SUM(datos_campo!AF122:AG122),"revisar"))*400</f>
        <v>0</v>
      </c>
      <c r="T118" s="184">
        <f>IF(AND(datos_campo!AH122&gt;=0,datos_campo!AI122&gt;=0),AVERAGE(datos_campo!AH122:AI122),IF(OR(datos_campo!AH122="",datos_campo!AI122=""),SUM(datos_campo!AH122:AI122),"revisar"))*400</f>
        <v>0</v>
      </c>
      <c r="U118" s="184">
        <f>IF(AND(datos_campo!AJ122&gt;=0,datos_campo!AK122&gt;=0),AVERAGE(datos_campo!AJ122:AK122),IF(OR(datos_campo!AJ122="",datos_campo!AK122=""),SUM(datos_campo!AJ122:AK122),"revisar"))*400</f>
        <v>0</v>
      </c>
      <c r="V118" s="184">
        <f t="shared" si="8"/>
        <v>2000</v>
      </c>
      <c r="W118" s="184">
        <f>IF(AND(datos_campo!AL122&gt;=0,datos_campo!AM122&gt;=0),AVERAGE(datos_campo!AL122:AM122),IF(OR(datos_campo!AL122="",datos_campo!AM122=""),SUM(datos_campo!AL122:AM122),"revisar"))*400</f>
        <v>0</v>
      </c>
      <c r="X118" s="184">
        <f>IF(AND(datos_campo!AN122&gt;=0,datos_campo!AO122&gt;=0),AVERAGE(datos_campo!AN122:AO122),IF(OR(datos_campo!AN122="",datos_campo!AO122=""),SUM(datos_campo!AN122:AO122),"revisar"))*400</f>
        <v>400</v>
      </c>
      <c r="Y118" s="189">
        <f t="shared" si="9"/>
        <v>400</v>
      </c>
    </row>
    <row r="119" spans="1:25" x14ac:dyDescent="0.25">
      <c r="A119" s="183">
        <f>datos_campo!A123</f>
        <v>42731</v>
      </c>
      <c r="B119" s="184" t="str">
        <f>datos_campo!B123</f>
        <v>CABALLO 1</v>
      </c>
      <c r="C119" s="185" t="str">
        <f>datos_campo!C123</f>
        <v>SANTA MARTA</v>
      </c>
      <c r="D119" s="186" t="str">
        <f>datos_campo!D123</f>
        <v>Tratamiento</v>
      </c>
      <c r="E119" s="185">
        <f>datos_campo!E123</f>
        <v>1</v>
      </c>
      <c r="F119" s="184" t="str">
        <f>datos_campo!F123</f>
        <v>A9</v>
      </c>
      <c r="G119" s="187">
        <f>datos_campo!G123</f>
        <v>7</v>
      </c>
      <c r="H119" s="184">
        <f>datos_campo!H123</f>
        <v>0</v>
      </c>
      <c r="I119" s="184">
        <f>datos_campo!I123</f>
        <v>1</v>
      </c>
      <c r="J119" s="187">
        <f>(datos_campo!M123/I119)</f>
        <v>13</v>
      </c>
      <c r="K119" s="187">
        <f>(datos_campo!N123/I119)</f>
        <v>43</v>
      </c>
      <c r="L119" s="187">
        <f t="shared" si="5"/>
        <v>56</v>
      </c>
      <c r="M119" s="187">
        <f t="shared" si="6"/>
        <v>23.214285714285715</v>
      </c>
      <c r="N119" s="187">
        <f t="shared" si="7"/>
        <v>76.785714285714292</v>
      </c>
      <c r="O119" s="188" t="str">
        <f>IF(COUNTIF(datos_campo!P123:Y123,"&gt;=0")&gt;=1,((SUM(datos_campo!P123:Y123)*100)/(COUNTIF(datos_campo!P123:Y123,"&gt;=0")*20))," ")</f>
        <v xml:space="preserve"> </v>
      </c>
      <c r="P119" s="184">
        <f>IF(AND(datos_campo!Z123&gt;=0,datos_campo!AA123&gt;=0),AVERAGE(datos_campo!Z123:AA123),IF(OR(datos_campo!Z123="",datos_campo!AA123=""),SUM(datos_campo!Z123:AA123),"revisar"))*400</f>
        <v>800</v>
      </c>
      <c r="Q119" s="184">
        <f>IF(AND(datos_campo!AB123&gt;=0,datos_campo!AC123&gt;=0),AVERAGE(datos_campo!AB123:AC123),IF(OR(datos_campo!AB123="",datos_campo!AC123=""),SUM(datos_campo!AB123:AC123),"revisar"))*400</f>
        <v>1600</v>
      </c>
      <c r="R119" s="184">
        <f>IF(AND(datos_campo!AD123&gt;=0,datos_campo!AE123&gt;=0),AVERAGE(datos_campo!AD123:AE123),IF(OR(datos_campo!AD123="",datos_campo!AE123=""),SUM(datos_campo!AD123:AE123),"revisar"))*400</f>
        <v>0</v>
      </c>
      <c r="S119" s="184">
        <f>IF(AND(datos_campo!AF123&gt;=0,datos_campo!AG123&gt;=0),AVERAGE(datos_campo!AF123:AG123),IF(OR(datos_campo!AF123="",datos_campo!AG123=""),SUM(datos_campo!AF123:AG123),"revisar"))*400</f>
        <v>0</v>
      </c>
      <c r="T119" s="184">
        <f>IF(AND(datos_campo!AH123&gt;=0,datos_campo!AI123&gt;=0),AVERAGE(datos_campo!AH123:AI123),IF(OR(datos_campo!AH123="",datos_campo!AI123=""),SUM(datos_campo!AH123:AI123),"revisar"))*400</f>
        <v>0</v>
      </c>
      <c r="U119" s="184">
        <f>IF(AND(datos_campo!AJ123&gt;=0,datos_campo!AK123&gt;=0),AVERAGE(datos_campo!AJ123:AK123),IF(OR(datos_campo!AJ123="",datos_campo!AK123=""),SUM(datos_campo!AJ123:AK123),"revisar"))*400</f>
        <v>0</v>
      </c>
      <c r="V119" s="184">
        <f t="shared" si="8"/>
        <v>2400</v>
      </c>
      <c r="W119" s="184">
        <f>IF(AND(datos_campo!AL123&gt;=0,datos_campo!AM123&gt;=0),AVERAGE(datos_campo!AL123:AM123),IF(OR(datos_campo!AL123="",datos_campo!AM123=""),SUM(datos_campo!AL123:AM123),"revisar"))*400</f>
        <v>0</v>
      </c>
      <c r="X119" s="184">
        <f>IF(AND(datos_campo!AN123&gt;=0,datos_campo!AO123&gt;=0),AVERAGE(datos_campo!AN123:AO123),IF(OR(datos_campo!AN123="",datos_campo!AO123=""),SUM(datos_campo!AN123:AO123),"revisar"))*400</f>
        <v>0</v>
      </c>
      <c r="Y119" s="189">
        <f t="shared" si="9"/>
        <v>0</v>
      </c>
    </row>
    <row r="120" spans="1:25" x14ac:dyDescent="0.25">
      <c r="A120" s="183">
        <f>datos_campo!A124</f>
        <v>42731</v>
      </c>
      <c r="B120" s="184" t="str">
        <f>datos_campo!B124</f>
        <v>CABALLO 1</v>
      </c>
      <c r="C120" s="185" t="str">
        <f>datos_campo!C124</f>
        <v>SANTA MARTA</v>
      </c>
      <c r="D120" s="186" t="str">
        <f>datos_campo!D124</f>
        <v>Tratamiento</v>
      </c>
      <c r="E120" s="185">
        <f>datos_campo!E124</f>
        <v>1</v>
      </c>
      <c r="F120" s="184" t="str">
        <f>datos_campo!F124</f>
        <v>A10</v>
      </c>
      <c r="G120" s="187">
        <f>datos_campo!G124</f>
        <v>7</v>
      </c>
      <c r="H120" s="184">
        <f>datos_campo!H124</f>
        <v>0</v>
      </c>
      <c r="I120" s="184">
        <f>datos_campo!I124</f>
        <v>1</v>
      </c>
      <c r="J120" s="187">
        <f>(datos_campo!M124/I120)</f>
        <v>19</v>
      </c>
      <c r="K120" s="187">
        <f>(datos_campo!N124/I120)</f>
        <v>12</v>
      </c>
      <c r="L120" s="187">
        <f t="shared" si="5"/>
        <v>31</v>
      </c>
      <c r="M120" s="187">
        <f t="shared" si="6"/>
        <v>61.29032258064516</v>
      </c>
      <c r="N120" s="187">
        <f t="shared" si="7"/>
        <v>38.70967741935484</v>
      </c>
      <c r="O120" s="188">
        <f>IF(COUNTIF(datos_campo!P124:Y124,"&gt;=0")&gt;=1,((SUM(datos_campo!P124:Y124)*100)/(COUNTIF(datos_campo!P124:Y124,"&gt;=0")*20))," ")</f>
        <v>0</v>
      </c>
      <c r="P120" s="184">
        <f>IF(AND(datos_campo!Z124&gt;=0,datos_campo!AA124&gt;=0),AVERAGE(datos_campo!Z124:AA124),IF(OR(datos_campo!Z124="",datos_campo!AA124=""),SUM(datos_campo!Z124:AA124),"revisar"))*400</f>
        <v>4800</v>
      </c>
      <c r="Q120" s="184">
        <f>IF(AND(datos_campo!AB124&gt;=0,datos_campo!AC124&gt;=0),AVERAGE(datos_campo!AB124:AC124),IF(OR(datos_campo!AB124="",datos_campo!AC124=""),SUM(datos_campo!AB124:AC124),"revisar"))*400</f>
        <v>1200</v>
      </c>
      <c r="R120" s="184">
        <f>IF(AND(datos_campo!AD124&gt;=0,datos_campo!AE124&gt;=0),AVERAGE(datos_campo!AD124:AE124),IF(OR(datos_campo!AD124="",datos_campo!AE124=""),SUM(datos_campo!AD124:AE124),"revisar"))*400</f>
        <v>400</v>
      </c>
      <c r="S120" s="184">
        <f>IF(AND(datos_campo!AF124&gt;=0,datos_campo!AG124&gt;=0),AVERAGE(datos_campo!AF124:AG124),IF(OR(datos_campo!AF124="",datos_campo!AG124=""),SUM(datos_campo!AF124:AG124),"revisar"))*400</f>
        <v>0</v>
      </c>
      <c r="T120" s="184">
        <f>IF(AND(datos_campo!AH124&gt;=0,datos_campo!AI124&gt;=0),AVERAGE(datos_campo!AH124:AI124),IF(OR(datos_campo!AH124="",datos_campo!AI124=""),SUM(datos_campo!AH124:AI124),"revisar"))*400</f>
        <v>0</v>
      </c>
      <c r="U120" s="184">
        <f>IF(AND(datos_campo!AJ124&gt;=0,datos_campo!AK124&gt;=0),AVERAGE(datos_campo!AJ124:AK124),IF(OR(datos_campo!AJ124="",datos_campo!AK124=""),SUM(datos_campo!AJ124:AK124),"revisar"))*400</f>
        <v>0</v>
      </c>
      <c r="V120" s="184">
        <f t="shared" si="8"/>
        <v>6400</v>
      </c>
      <c r="W120" s="184">
        <f>IF(AND(datos_campo!AL124&gt;=0,datos_campo!AM124&gt;=0),AVERAGE(datos_campo!AL124:AM124),IF(OR(datos_campo!AL124="",datos_campo!AM124=""),SUM(datos_campo!AL124:AM124),"revisar"))*400</f>
        <v>0</v>
      </c>
      <c r="X120" s="184">
        <f>IF(AND(datos_campo!AN124&gt;=0,datos_campo!AO124&gt;=0),AVERAGE(datos_campo!AN124:AO124),IF(OR(datos_campo!AN124="",datos_campo!AO124=""),SUM(datos_campo!AN124:AO124),"revisar"))*400</f>
        <v>0</v>
      </c>
      <c r="Y120" s="189">
        <f t="shared" si="9"/>
        <v>0</v>
      </c>
    </row>
    <row r="121" spans="1:25" x14ac:dyDescent="0.25">
      <c r="A121" s="183">
        <f>datos_campo!A125</f>
        <v>42731</v>
      </c>
      <c r="B121" s="184" t="str">
        <f>datos_campo!B125</f>
        <v>CABALLO 1</v>
      </c>
      <c r="C121" s="185" t="str">
        <f>datos_campo!C125</f>
        <v>SANTA MARTA</v>
      </c>
      <c r="D121" s="186" t="str">
        <f>datos_campo!D125</f>
        <v>Tratamiento</v>
      </c>
      <c r="E121" s="185">
        <f>datos_campo!E125</f>
        <v>1</v>
      </c>
      <c r="F121" s="184" t="str">
        <f>datos_campo!F125</f>
        <v>A11</v>
      </c>
      <c r="G121" s="187">
        <f>datos_campo!G125</f>
        <v>7</v>
      </c>
      <c r="H121" s="184">
        <f>datos_campo!H125</f>
        <v>0</v>
      </c>
      <c r="I121" s="184">
        <f>datos_campo!I125</f>
        <v>1</v>
      </c>
      <c r="J121" s="187">
        <f>(datos_campo!M125/I121)</f>
        <v>14</v>
      </c>
      <c r="K121" s="187">
        <f>(datos_campo!N125/I121)</f>
        <v>44</v>
      </c>
      <c r="L121" s="187">
        <f t="shared" si="5"/>
        <v>58</v>
      </c>
      <c r="M121" s="187">
        <f t="shared" si="6"/>
        <v>24.137931034482758</v>
      </c>
      <c r="N121" s="187">
        <f t="shared" si="7"/>
        <v>75.862068965517238</v>
      </c>
      <c r="O121" s="188" t="str">
        <f>IF(COUNTIF(datos_campo!P125:Y125,"&gt;=0")&gt;=1,((SUM(datos_campo!P125:Y125)*100)/(COUNTIF(datos_campo!P125:Y125,"&gt;=0")*20))," ")</f>
        <v xml:space="preserve"> </v>
      </c>
      <c r="P121" s="184">
        <f>IF(AND(datos_campo!Z125&gt;=0,datos_campo!AA125&gt;=0),AVERAGE(datos_campo!Z125:AA125),IF(OR(datos_campo!Z125="",datos_campo!AA125=""),SUM(datos_campo!Z125:AA125),"revisar"))*400</f>
        <v>0</v>
      </c>
      <c r="Q121" s="184">
        <f>IF(AND(datos_campo!AB125&gt;=0,datos_campo!AC125&gt;=0),AVERAGE(datos_campo!AB125:AC125),IF(OR(datos_campo!AB125="",datos_campo!AC125=""),SUM(datos_campo!AB125:AC125),"revisar"))*400</f>
        <v>0</v>
      </c>
      <c r="R121" s="184">
        <f>IF(AND(datos_campo!AD125&gt;=0,datos_campo!AE125&gt;=0),AVERAGE(datos_campo!AD125:AE125),IF(OR(datos_campo!AD125="",datos_campo!AE125=""),SUM(datos_campo!AD125:AE125),"revisar"))*400</f>
        <v>0</v>
      </c>
      <c r="S121" s="184">
        <f>IF(AND(datos_campo!AF125&gt;=0,datos_campo!AG125&gt;=0),AVERAGE(datos_campo!AF125:AG125),IF(OR(datos_campo!AF125="",datos_campo!AG125=""),SUM(datos_campo!AF125:AG125),"revisar"))*400</f>
        <v>0</v>
      </c>
      <c r="T121" s="184">
        <f>IF(AND(datos_campo!AH125&gt;=0,datos_campo!AI125&gt;=0),AVERAGE(datos_campo!AH125:AI125),IF(OR(datos_campo!AH125="",datos_campo!AI125=""),SUM(datos_campo!AH125:AI125),"revisar"))*400</f>
        <v>0</v>
      </c>
      <c r="U121" s="184">
        <f>IF(AND(datos_campo!AJ125&gt;=0,datos_campo!AK125&gt;=0),AVERAGE(datos_campo!AJ125:AK125),IF(OR(datos_campo!AJ125="",datos_campo!AK125=""),SUM(datos_campo!AJ125:AK125),"revisar"))*400</f>
        <v>0</v>
      </c>
      <c r="V121" s="184">
        <f t="shared" si="8"/>
        <v>0</v>
      </c>
      <c r="W121" s="184">
        <f>IF(AND(datos_campo!AL125&gt;=0,datos_campo!AM125&gt;=0),AVERAGE(datos_campo!AL125:AM125),IF(OR(datos_campo!AL125="",datos_campo!AM125=""),SUM(datos_campo!AL125:AM125),"revisar"))*400</f>
        <v>0</v>
      </c>
      <c r="X121" s="184">
        <f>IF(AND(datos_campo!AN125&gt;=0,datos_campo!AO125&gt;=0),AVERAGE(datos_campo!AN125:AO125),IF(OR(datos_campo!AN125="",datos_campo!AO125=""),SUM(datos_campo!AN125:AO125),"revisar"))*400</f>
        <v>0</v>
      </c>
      <c r="Y121" s="189">
        <f t="shared" si="9"/>
        <v>0</v>
      </c>
    </row>
    <row r="122" spans="1:25" x14ac:dyDescent="0.25">
      <c r="A122" s="183">
        <f>datos_campo!A126</f>
        <v>42731</v>
      </c>
      <c r="B122" s="184" t="str">
        <f>datos_campo!B126</f>
        <v>CABALLO 1</v>
      </c>
      <c r="C122" s="185" t="str">
        <f>datos_campo!C126</f>
        <v>SANTA MARTA</v>
      </c>
      <c r="D122" s="186" t="str">
        <f>datos_campo!D126</f>
        <v>Tratamiento</v>
      </c>
      <c r="E122" s="185">
        <f>datos_campo!E126</f>
        <v>1</v>
      </c>
      <c r="F122" s="184" t="str">
        <f>datos_campo!F126</f>
        <v>A12</v>
      </c>
      <c r="G122" s="187">
        <f>datos_campo!G126</f>
        <v>7</v>
      </c>
      <c r="H122" s="184">
        <f>datos_campo!H126</f>
        <v>0</v>
      </c>
      <c r="I122" s="184">
        <f>datos_campo!I126</f>
        <v>1</v>
      </c>
      <c r="J122" s="187">
        <f>(datos_campo!M126/I122)</f>
        <v>16</v>
      </c>
      <c r="K122" s="187">
        <f>(datos_campo!N126/I122)</f>
        <v>38</v>
      </c>
      <c r="L122" s="187">
        <f t="shared" si="5"/>
        <v>54</v>
      </c>
      <c r="M122" s="187">
        <f t="shared" si="6"/>
        <v>29.62962962962963</v>
      </c>
      <c r="N122" s="187">
        <f t="shared" si="7"/>
        <v>70.370370370370367</v>
      </c>
      <c r="O122" s="188" t="str">
        <f>IF(COUNTIF(datos_campo!P126:Y126,"&gt;=0")&gt;=1,((SUM(datos_campo!P126:Y126)*100)/(COUNTIF(datos_campo!P126:Y126,"&gt;=0")*20))," ")</f>
        <v xml:space="preserve"> </v>
      </c>
      <c r="P122" s="184">
        <f>IF(AND(datos_campo!Z126&gt;=0,datos_campo!AA126&gt;=0),AVERAGE(datos_campo!Z126:AA126),IF(OR(datos_campo!Z126="",datos_campo!AA126=""),SUM(datos_campo!Z126:AA126),"revisar"))*400</f>
        <v>3600</v>
      </c>
      <c r="Q122" s="184">
        <f>IF(AND(datos_campo!AB126&gt;=0,datos_campo!AC126&gt;=0),AVERAGE(datos_campo!AB126:AC126),IF(OR(datos_campo!AB126="",datos_campo!AC126=""),SUM(datos_campo!AB126:AC126),"revisar"))*400</f>
        <v>800</v>
      </c>
      <c r="R122" s="184">
        <f>IF(AND(datos_campo!AD126&gt;=0,datos_campo!AE126&gt;=0),AVERAGE(datos_campo!AD126:AE126),IF(OR(datos_campo!AD126="",datos_campo!AE126=""),SUM(datos_campo!AD126:AE126),"revisar"))*400</f>
        <v>0</v>
      </c>
      <c r="S122" s="184">
        <f>IF(AND(datos_campo!AF126&gt;=0,datos_campo!AG126&gt;=0),AVERAGE(datos_campo!AF126:AG126),IF(OR(datos_campo!AF126="",datos_campo!AG126=""),SUM(datos_campo!AF126:AG126),"revisar"))*400</f>
        <v>400</v>
      </c>
      <c r="T122" s="184">
        <f>IF(AND(datos_campo!AH126&gt;=0,datos_campo!AI126&gt;=0),AVERAGE(datos_campo!AH126:AI126),IF(OR(datos_campo!AH126="",datos_campo!AI126=""),SUM(datos_campo!AH126:AI126),"revisar"))*400</f>
        <v>0</v>
      </c>
      <c r="U122" s="184">
        <f>IF(AND(datos_campo!AJ126&gt;=0,datos_campo!AK126&gt;=0),AVERAGE(datos_campo!AJ126:AK126),IF(OR(datos_campo!AJ126="",datos_campo!AK126=""),SUM(datos_campo!AJ126:AK126),"revisar"))*400</f>
        <v>0</v>
      </c>
      <c r="V122" s="184">
        <f t="shared" si="8"/>
        <v>4800</v>
      </c>
      <c r="W122" s="184">
        <f>IF(AND(datos_campo!AL126&gt;=0,datos_campo!AM126&gt;=0),AVERAGE(datos_campo!AL126:AM126),IF(OR(datos_campo!AL126="",datos_campo!AM126=""),SUM(datos_campo!AL126:AM126),"revisar"))*400</f>
        <v>0</v>
      </c>
      <c r="X122" s="184">
        <f>IF(AND(datos_campo!AN126&gt;=0,datos_campo!AO126&gt;=0),AVERAGE(datos_campo!AN126:AO126),IF(OR(datos_campo!AN126="",datos_campo!AO126=""),SUM(datos_campo!AN126:AO126),"revisar"))*400</f>
        <v>0</v>
      </c>
      <c r="Y122" s="189">
        <f t="shared" si="9"/>
        <v>0</v>
      </c>
    </row>
    <row r="123" spans="1:25" x14ac:dyDescent="0.25">
      <c r="A123" s="183">
        <f>datos_campo!A127</f>
        <v>42731</v>
      </c>
      <c r="B123" s="184" t="str">
        <f>datos_campo!B127</f>
        <v>CABALLO 1</v>
      </c>
      <c r="C123" s="185" t="str">
        <f>datos_campo!C127</f>
        <v>SANTA MARTA</v>
      </c>
      <c r="D123" s="186" t="str">
        <f>datos_campo!D127</f>
        <v>Tratamiento</v>
      </c>
      <c r="E123" s="185">
        <f>datos_campo!E127</f>
        <v>1</v>
      </c>
      <c r="F123" s="184" t="str">
        <f>datos_campo!F127</f>
        <v>A13</v>
      </c>
      <c r="G123" s="187">
        <f>datos_campo!G127</f>
        <v>7</v>
      </c>
      <c r="H123" s="184">
        <f>datos_campo!H127</f>
        <v>0</v>
      </c>
      <c r="I123" s="184">
        <f>datos_campo!I127</f>
        <v>1</v>
      </c>
      <c r="J123" s="187">
        <f>(datos_campo!M127/I123)</f>
        <v>17</v>
      </c>
      <c r="K123" s="187">
        <f>(datos_campo!N127/I123)</f>
        <v>30</v>
      </c>
      <c r="L123" s="187">
        <f t="shared" si="5"/>
        <v>47</v>
      </c>
      <c r="M123" s="187">
        <f t="shared" si="6"/>
        <v>36.170212765957444</v>
      </c>
      <c r="N123" s="187">
        <f t="shared" si="7"/>
        <v>63.829787234042556</v>
      </c>
      <c r="O123" s="188">
        <f>IF(COUNTIF(datos_campo!P127:Y127,"&gt;=0")&gt;=1,((SUM(datos_campo!P127:Y127)*100)/(COUNTIF(datos_campo!P127:Y127,"&gt;=0")*20))," ")</f>
        <v>0</v>
      </c>
      <c r="P123" s="184">
        <f>IF(AND(datos_campo!Z127&gt;=0,datos_campo!AA127&gt;=0),AVERAGE(datos_campo!Z127:AA127),IF(OR(datos_campo!Z127="",datos_campo!AA127=""),SUM(datos_campo!Z127:AA127),"revisar"))*400</f>
        <v>0</v>
      </c>
      <c r="Q123" s="184">
        <f>IF(AND(datos_campo!AB127&gt;=0,datos_campo!AC127&gt;=0),AVERAGE(datos_campo!AB127:AC127),IF(OR(datos_campo!AB127="",datos_campo!AC127=""),SUM(datos_campo!AB127:AC127),"revisar"))*400</f>
        <v>2000</v>
      </c>
      <c r="R123" s="184">
        <f>IF(AND(datos_campo!AD127&gt;=0,datos_campo!AE127&gt;=0),AVERAGE(datos_campo!AD127:AE127),IF(OR(datos_campo!AD127="",datos_campo!AE127=""),SUM(datos_campo!AD127:AE127),"revisar"))*400</f>
        <v>400</v>
      </c>
      <c r="S123" s="184">
        <f>IF(AND(datos_campo!AF127&gt;=0,datos_campo!AG127&gt;=0),AVERAGE(datos_campo!AF127:AG127),IF(OR(datos_campo!AF127="",datos_campo!AG127=""),SUM(datos_campo!AF127:AG127),"revisar"))*400</f>
        <v>0</v>
      </c>
      <c r="T123" s="184">
        <f>IF(AND(datos_campo!AH127&gt;=0,datos_campo!AI127&gt;=0),AVERAGE(datos_campo!AH127:AI127),IF(OR(datos_campo!AH127="",datos_campo!AI127=""),SUM(datos_campo!AH127:AI127),"revisar"))*400</f>
        <v>0</v>
      </c>
      <c r="U123" s="184">
        <f>IF(AND(datos_campo!AJ127&gt;=0,datos_campo!AK127&gt;=0),AVERAGE(datos_campo!AJ127:AK127),IF(OR(datos_campo!AJ127="",datos_campo!AK127=""),SUM(datos_campo!AJ127:AK127),"revisar"))*400</f>
        <v>0</v>
      </c>
      <c r="V123" s="184">
        <f t="shared" si="8"/>
        <v>2400</v>
      </c>
      <c r="W123" s="184">
        <f>IF(AND(datos_campo!AL127&gt;=0,datos_campo!AM127&gt;=0),AVERAGE(datos_campo!AL127:AM127),IF(OR(datos_campo!AL127="",datos_campo!AM127=""),SUM(datos_campo!AL127:AM127),"revisar"))*400</f>
        <v>0</v>
      </c>
      <c r="X123" s="184">
        <f>IF(AND(datos_campo!AN127&gt;=0,datos_campo!AO127&gt;=0),AVERAGE(datos_campo!AN127:AO127),IF(OR(datos_campo!AN127="",datos_campo!AO127=""),SUM(datos_campo!AN127:AO127),"revisar"))*400</f>
        <v>0</v>
      </c>
      <c r="Y123" s="189">
        <f t="shared" si="9"/>
        <v>0</v>
      </c>
    </row>
    <row r="124" spans="1:25" x14ac:dyDescent="0.25">
      <c r="A124" s="183">
        <f>datos_campo!A128</f>
        <v>42731</v>
      </c>
      <c r="B124" s="184" t="str">
        <f>datos_campo!B128</f>
        <v>CABALLO 1</v>
      </c>
      <c r="C124" s="185" t="str">
        <f>datos_campo!C128</f>
        <v>SANTA MARTA</v>
      </c>
      <c r="D124" s="186" t="str">
        <f>datos_campo!D128</f>
        <v>Tratamiento</v>
      </c>
      <c r="E124" s="185">
        <f>datos_campo!E128</f>
        <v>1</v>
      </c>
      <c r="F124" s="184" t="str">
        <f>datos_campo!F128</f>
        <v>A14</v>
      </c>
      <c r="G124" s="187">
        <f>datos_campo!G128</f>
        <v>7</v>
      </c>
      <c r="H124" s="184">
        <f>datos_campo!H128</f>
        <v>0</v>
      </c>
      <c r="I124" s="184">
        <f>datos_campo!I128</f>
        <v>1</v>
      </c>
      <c r="J124" s="187">
        <f>(datos_campo!M128/I124)</f>
        <v>15</v>
      </c>
      <c r="K124" s="187">
        <f>(datos_campo!N128/I124)</f>
        <v>14</v>
      </c>
      <c r="L124" s="187">
        <f t="shared" si="5"/>
        <v>29</v>
      </c>
      <c r="M124" s="187">
        <f t="shared" si="6"/>
        <v>51.724137931034484</v>
      </c>
      <c r="N124" s="187">
        <f t="shared" si="7"/>
        <v>48.275862068965516</v>
      </c>
      <c r="O124" s="188">
        <f>IF(COUNTIF(datos_campo!P128:Y128,"&gt;=0")&gt;=1,((SUM(datos_campo!P128:Y128)*100)/(COUNTIF(datos_campo!P128:Y128,"&gt;=0")*20))," ")</f>
        <v>0</v>
      </c>
      <c r="P124" s="184">
        <f>IF(AND(datos_campo!Z128&gt;=0,datos_campo!AA128&gt;=0),AVERAGE(datos_campo!Z128:AA128),IF(OR(datos_campo!Z128="",datos_campo!AA128=""),SUM(datos_campo!Z128:AA128),"revisar"))*400</f>
        <v>0</v>
      </c>
      <c r="Q124" s="184">
        <f>IF(AND(datos_campo!AB128&gt;=0,datos_campo!AC128&gt;=0),AVERAGE(datos_campo!AB128:AC128),IF(OR(datos_campo!AB128="",datos_campo!AC128=""),SUM(datos_campo!AB128:AC128),"revisar"))*400</f>
        <v>400</v>
      </c>
      <c r="R124" s="184">
        <f>IF(AND(datos_campo!AD128&gt;=0,datos_campo!AE128&gt;=0),AVERAGE(datos_campo!AD128:AE128),IF(OR(datos_campo!AD128="",datos_campo!AE128=""),SUM(datos_campo!AD128:AE128),"revisar"))*400</f>
        <v>0</v>
      </c>
      <c r="S124" s="184">
        <f>IF(AND(datos_campo!AF128&gt;=0,datos_campo!AG128&gt;=0),AVERAGE(datos_campo!AF128:AG128),IF(OR(datos_campo!AF128="",datos_campo!AG128=""),SUM(datos_campo!AF128:AG128),"revisar"))*400</f>
        <v>0</v>
      </c>
      <c r="T124" s="184">
        <f>IF(AND(datos_campo!AH128&gt;=0,datos_campo!AI128&gt;=0),AVERAGE(datos_campo!AH128:AI128),IF(OR(datos_campo!AH128="",datos_campo!AI128=""),SUM(datos_campo!AH128:AI128),"revisar"))*400</f>
        <v>0</v>
      </c>
      <c r="U124" s="184">
        <f>IF(AND(datos_campo!AJ128&gt;=0,datos_campo!AK128&gt;=0),AVERAGE(datos_campo!AJ128:AK128),IF(OR(datos_campo!AJ128="",datos_campo!AK128=""),SUM(datos_campo!AJ128:AK128),"revisar"))*400</f>
        <v>0</v>
      </c>
      <c r="V124" s="184">
        <f t="shared" si="8"/>
        <v>400</v>
      </c>
      <c r="W124" s="184">
        <f>IF(AND(datos_campo!AL128&gt;=0,datos_campo!AM128&gt;=0),AVERAGE(datos_campo!AL128:AM128),IF(OR(datos_campo!AL128="",datos_campo!AM128=""),SUM(datos_campo!AL128:AM128),"revisar"))*400</f>
        <v>0</v>
      </c>
      <c r="X124" s="184">
        <f>IF(AND(datos_campo!AN128&gt;=0,datos_campo!AO128&gt;=0),AVERAGE(datos_campo!AN128:AO128),IF(OR(datos_campo!AN128="",datos_campo!AO128=""),SUM(datos_campo!AN128:AO128),"revisar"))*400</f>
        <v>0</v>
      </c>
      <c r="Y124" s="189">
        <f t="shared" si="9"/>
        <v>0</v>
      </c>
    </row>
    <row r="125" spans="1:25" x14ac:dyDescent="0.25">
      <c r="A125" s="183">
        <f>datos_campo!A129</f>
        <v>42731</v>
      </c>
      <c r="B125" s="184" t="str">
        <f>datos_campo!B129</f>
        <v>CABALLO 1</v>
      </c>
      <c r="C125" s="185" t="str">
        <f>datos_campo!C129</f>
        <v>SANTA MARTA</v>
      </c>
      <c r="D125" s="186" t="str">
        <f>datos_campo!D129</f>
        <v>Tratamiento</v>
      </c>
      <c r="E125" s="185">
        <f>datos_campo!E129</f>
        <v>1</v>
      </c>
      <c r="F125" s="184" t="str">
        <f>datos_campo!F129</f>
        <v>A15</v>
      </c>
      <c r="G125" s="187">
        <f>datos_campo!G129</f>
        <v>7</v>
      </c>
      <c r="H125" s="184">
        <f>datos_campo!H129</f>
        <v>0</v>
      </c>
      <c r="I125" s="184">
        <f>datos_campo!I129</f>
        <v>1</v>
      </c>
      <c r="J125" s="187">
        <f>(datos_campo!M129/I125)</f>
        <v>38</v>
      </c>
      <c r="K125" s="187">
        <f>(datos_campo!N129/I125)</f>
        <v>35</v>
      </c>
      <c r="L125" s="187">
        <f t="shared" si="5"/>
        <v>73</v>
      </c>
      <c r="M125" s="187">
        <f t="shared" si="6"/>
        <v>52.054794520547944</v>
      </c>
      <c r="N125" s="187">
        <f t="shared" si="7"/>
        <v>47.945205479452056</v>
      </c>
      <c r="O125" s="188">
        <f>IF(COUNTIF(datos_campo!P129:Y129,"&gt;=0")&gt;=1,((SUM(datos_campo!P129:Y129)*100)/(COUNTIF(datos_campo!P129:Y129,"&gt;=0")*20))," ")</f>
        <v>0</v>
      </c>
      <c r="P125" s="184">
        <f>IF(AND(datos_campo!Z129&gt;=0,datos_campo!AA129&gt;=0),AVERAGE(datos_campo!Z129:AA129),IF(OR(datos_campo!Z129="",datos_campo!AA129=""),SUM(datos_campo!Z129:AA129),"revisar"))*400</f>
        <v>1200</v>
      </c>
      <c r="Q125" s="184">
        <f>IF(AND(datos_campo!AB129&gt;=0,datos_campo!AC129&gt;=0),AVERAGE(datos_campo!AB129:AC129),IF(OR(datos_campo!AB129="",datos_campo!AC129=""),SUM(datos_campo!AB129:AC129),"revisar"))*400</f>
        <v>3200</v>
      </c>
      <c r="R125" s="184">
        <f>IF(AND(datos_campo!AD129&gt;=0,datos_campo!AE129&gt;=0),AVERAGE(datos_campo!AD129:AE129),IF(OR(datos_campo!AD129="",datos_campo!AE129=""),SUM(datos_campo!AD129:AE129),"revisar"))*400</f>
        <v>0</v>
      </c>
      <c r="S125" s="184">
        <f>IF(AND(datos_campo!AF129&gt;=0,datos_campo!AG129&gt;=0),AVERAGE(datos_campo!AF129:AG129),IF(OR(datos_campo!AF129="",datos_campo!AG129=""),SUM(datos_campo!AF129:AG129),"revisar"))*400</f>
        <v>0</v>
      </c>
      <c r="T125" s="184">
        <f>IF(AND(datos_campo!AH129&gt;=0,datos_campo!AI129&gt;=0),AVERAGE(datos_campo!AH129:AI129),IF(OR(datos_campo!AH129="",datos_campo!AI129=""),SUM(datos_campo!AH129:AI129),"revisar"))*400</f>
        <v>0</v>
      </c>
      <c r="U125" s="184">
        <f>IF(AND(datos_campo!AJ129&gt;=0,datos_campo!AK129&gt;=0),AVERAGE(datos_campo!AJ129:AK129),IF(OR(datos_campo!AJ129="",datos_campo!AK129=""),SUM(datos_campo!AJ129:AK129),"revisar"))*400</f>
        <v>0</v>
      </c>
      <c r="V125" s="184">
        <f t="shared" si="8"/>
        <v>4400</v>
      </c>
      <c r="W125" s="184">
        <f>IF(AND(datos_campo!AL129&gt;=0,datos_campo!AM129&gt;=0),AVERAGE(datos_campo!AL129:AM129),IF(OR(datos_campo!AL129="",datos_campo!AM129=""),SUM(datos_campo!AL129:AM129),"revisar"))*400</f>
        <v>0</v>
      </c>
      <c r="X125" s="184">
        <f>IF(AND(datos_campo!AN129&gt;=0,datos_campo!AO129&gt;=0),AVERAGE(datos_campo!AN129:AO129),IF(OR(datos_campo!AN129="",datos_campo!AO129=""),SUM(datos_campo!AN129:AO129),"revisar"))*400</f>
        <v>0</v>
      </c>
      <c r="Y125" s="189">
        <f t="shared" si="9"/>
        <v>0</v>
      </c>
    </row>
    <row r="126" spans="1:25" x14ac:dyDescent="0.25">
      <c r="A126" s="183">
        <f>datos_campo!A130</f>
        <v>42731</v>
      </c>
      <c r="B126" s="184" t="str">
        <f>datos_campo!B130</f>
        <v>CABALLO 1</v>
      </c>
      <c r="C126" s="185" t="str">
        <f>datos_campo!C130</f>
        <v>SANTA MARTA</v>
      </c>
      <c r="D126" s="186" t="str">
        <f>datos_campo!D130</f>
        <v>Tratamiento</v>
      </c>
      <c r="E126" s="185">
        <f>datos_campo!E130</f>
        <v>1</v>
      </c>
      <c r="F126" s="184" t="str">
        <f>datos_campo!F130</f>
        <v>A16</v>
      </c>
      <c r="G126" s="187">
        <f>datos_campo!G130</f>
        <v>7</v>
      </c>
      <c r="H126" s="184">
        <f>datos_campo!H130</f>
        <v>0</v>
      </c>
      <c r="I126" s="184">
        <f>datos_campo!I130</f>
        <v>1</v>
      </c>
      <c r="J126" s="187">
        <f>(datos_campo!M130/I126)</f>
        <v>9</v>
      </c>
      <c r="K126" s="187">
        <f>(datos_campo!N130/I126)</f>
        <v>13</v>
      </c>
      <c r="L126" s="187">
        <f t="shared" si="5"/>
        <v>22</v>
      </c>
      <c r="M126" s="187">
        <f t="shared" si="6"/>
        <v>40.909090909090907</v>
      </c>
      <c r="N126" s="187">
        <f t="shared" si="7"/>
        <v>59.090909090909093</v>
      </c>
      <c r="O126" s="188" t="str">
        <f>IF(COUNTIF(datos_campo!P130:Y130,"&gt;=0")&gt;=1,((SUM(datos_campo!P130:Y130)*100)/(COUNTIF(datos_campo!P130:Y130,"&gt;=0")*20))," ")</f>
        <v xml:space="preserve"> </v>
      </c>
      <c r="P126" s="184">
        <f>IF(AND(datos_campo!Z130&gt;=0,datos_campo!AA130&gt;=0),AVERAGE(datos_campo!Z130:AA130),IF(OR(datos_campo!Z130="",datos_campo!AA130=""),SUM(datos_campo!Z130:AA130),"revisar"))*400</f>
        <v>1200</v>
      </c>
      <c r="Q126" s="184">
        <f>IF(AND(datos_campo!AB130&gt;=0,datos_campo!AC130&gt;=0),AVERAGE(datos_campo!AB130:AC130),IF(OR(datos_campo!AB130="",datos_campo!AC130=""),SUM(datos_campo!AB130:AC130),"revisar"))*400</f>
        <v>2000</v>
      </c>
      <c r="R126" s="184">
        <f>IF(AND(datos_campo!AD130&gt;=0,datos_campo!AE130&gt;=0),AVERAGE(datos_campo!AD130:AE130),IF(OR(datos_campo!AD130="",datos_campo!AE130=""),SUM(datos_campo!AD130:AE130),"revisar"))*400</f>
        <v>0</v>
      </c>
      <c r="S126" s="184">
        <f>IF(AND(datos_campo!AF130&gt;=0,datos_campo!AG130&gt;=0),AVERAGE(datos_campo!AF130:AG130),IF(OR(datos_campo!AF130="",datos_campo!AG130=""),SUM(datos_campo!AF130:AG130),"revisar"))*400</f>
        <v>400</v>
      </c>
      <c r="T126" s="184">
        <f>IF(AND(datos_campo!AH130&gt;=0,datos_campo!AI130&gt;=0),AVERAGE(datos_campo!AH130:AI130),IF(OR(datos_campo!AH130="",datos_campo!AI130=""),SUM(datos_campo!AH130:AI130),"revisar"))*400</f>
        <v>0</v>
      </c>
      <c r="U126" s="184">
        <f>IF(AND(datos_campo!AJ130&gt;=0,datos_campo!AK130&gt;=0),AVERAGE(datos_campo!AJ130:AK130),IF(OR(datos_campo!AJ130="",datos_campo!AK130=""),SUM(datos_campo!AJ130:AK130),"revisar"))*400</f>
        <v>0</v>
      </c>
      <c r="V126" s="184">
        <f t="shared" si="8"/>
        <v>3600</v>
      </c>
      <c r="W126" s="184">
        <f>IF(AND(datos_campo!AL130&gt;=0,datos_campo!AM130&gt;=0),AVERAGE(datos_campo!AL130:AM130),IF(OR(datos_campo!AL130="",datos_campo!AM130=""),SUM(datos_campo!AL130:AM130),"revisar"))*400</f>
        <v>0</v>
      </c>
      <c r="X126" s="184">
        <f>IF(AND(datos_campo!AN130&gt;=0,datos_campo!AO130&gt;=0),AVERAGE(datos_campo!AN130:AO130),IF(OR(datos_campo!AN130="",datos_campo!AO130=""),SUM(datos_campo!AN130:AO130),"revisar"))*400</f>
        <v>0</v>
      </c>
      <c r="Y126" s="189">
        <f t="shared" si="9"/>
        <v>0</v>
      </c>
    </row>
    <row r="127" spans="1:25" x14ac:dyDescent="0.25">
      <c r="A127" s="183">
        <f>datos_campo!A131</f>
        <v>42731</v>
      </c>
      <c r="B127" s="184" t="str">
        <f>datos_campo!B131</f>
        <v>CABALLO 1</v>
      </c>
      <c r="C127" s="185" t="str">
        <f>datos_campo!C131</f>
        <v>SANTA MARTA</v>
      </c>
      <c r="D127" s="186" t="str">
        <f>datos_campo!D131</f>
        <v>Tratamiento</v>
      </c>
      <c r="E127" s="185">
        <f>datos_campo!E131</f>
        <v>1</v>
      </c>
      <c r="F127" s="184" t="str">
        <f>datos_campo!F131</f>
        <v>A17</v>
      </c>
      <c r="G127" s="187">
        <f>datos_campo!G131</f>
        <v>7</v>
      </c>
      <c r="H127" s="184">
        <f>datos_campo!H131</f>
        <v>0</v>
      </c>
      <c r="I127" s="184">
        <f>datos_campo!I131</f>
        <v>1</v>
      </c>
      <c r="J127" s="187">
        <f>(datos_campo!M131/I127)</f>
        <v>14</v>
      </c>
      <c r="K127" s="187">
        <f>(datos_campo!N131/I127)</f>
        <v>62</v>
      </c>
      <c r="L127" s="187">
        <f t="shared" si="5"/>
        <v>76</v>
      </c>
      <c r="M127" s="187">
        <f t="shared" si="6"/>
        <v>18.421052631578949</v>
      </c>
      <c r="N127" s="187">
        <f t="shared" si="7"/>
        <v>81.578947368421055</v>
      </c>
      <c r="O127" s="188">
        <f>IF(COUNTIF(datos_campo!P131:Y131,"&gt;=0")&gt;=1,((SUM(datos_campo!P131:Y131)*100)/(COUNTIF(datos_campo!P131:Y131,"&gt;=0")*20))," ")</f>
        <v>0</v>
      </c>
      <c r="P127" s="184">
        <f>IF(AND(datos_campo!Z131&gt;=0,datos_campo!AA131&gt;=0),AVERAGE(datos_campo!Z131:AA131),IF(OR(datos_campo!Z131="",datos_campo!AA131=""),SUM(datos_campo!Z131:AA131),"revisar"))*400</f>
        <v>400</v>
      </c>
      <c r="Q127" s="184">
        <f>IF(AND(datos_campo!AB131&gt;=0,datos_campo!AC131&gt;=0),AVERAGE(datos_campo!AB131:AC131),IF(OR(datos_campo!AB131="",datos_campo!AC131=""),SUM(datos_campo!AB131:AC131),"revisar"))*400</f>
        <v>400</v>
      </c>
      <c r="R127" s="184">
        <f>IF(AND(datos_campo!AD131&gt;=0,datos_campo!AE131&gt;=0),AVERAGE(datos_campo!AD131:AE131),IF(OR(datos_campo!AD131="",datos_campo!AE131=""),SUM(datos_campo!AD131:AE131),"revisar"))*400</f>
        <v>0</v>
      </c>
      <c r="S127" s="184">
        <f>IF(AND(datos_campo!AF131&gt;=0,datos_campo!AG131&gt;=0),AVERAGE(datos_campo!AF131:AG131),IF(OR(datos_campo!AF131="",datos_campo!AG131=""),SUM(datos_campo!AF131:AG131),"revisar"))*400</f>
        <v>0</v>
      </c>
      <c r="T127" s="184">
        <f>IF(AND(datos_campo!AH131&gt;=0,datos_campo!AI131&gt;=0),AVERAGE(datos_campo!AH131:AI131),IF(OR(datos_campo!AH131="",datos_campo!AI131=""),SUM(datos_campo!AH131:AI131),"revisar"))*400</f>
        <v>0</v>
      </c>
      <c r="U127" s="184">
        <f>IF(AND(datos_campo!AJ131&gt;=0,datos_campo!AK131&gt;=0),AVERAGE(datos_campo!AJ131:AK131),IF(OR(datos_campo!AJ131="",datos_campo!AK131=""),SUM(datos_campo!AJ131:AK131),"revisar"))*400</f>
        <v>0</v>
      </c>
      <c r="V127" s="184">
        <f t="shared" si="8"/>
        <v>800</v>
      </c>
      <c r="W127" s="184">
        <f>IF(AND(datos_campo!AL131&gt;=0,datos_campo!AM131&gt;=0),AVERAGE(datos_campo!AL131:AM131),IF(OR(datos_campo!AL131="",datos_campo!AM131=""),SUM(datos_campo!AL131:AM131),"revisar"))*400</f>
        <v>0</v>
      </c>
      <c r="X127" s="184">
        <f>IF(AND(datos_campo!AN131&gt;=0,datos_campo!AO131&gt;=0),AVERAGE(datos_campo!AN131:AO131),IF(OR(datos_campo!AN131="",datos_campo!AO131=""),SUM(datos_campo!AN131:AO131),"revisar"))*400</f>
        <v>0</v>
      </c>
      <c r="Y127" s="189">
        <f t="shared" si="9"/>
        <v>0</v>
      </c>
    </row>
    <row r="128" spans="1:25" x14ac:dyDescent="0.25">
      <c r="A128" s="183">
        <f>datos_campo!A132</f>
        <v>42731</v>
      </c>
      <c r="B128" s="184" t="str">
        <f>datos_campo!B132</f>
        <v>CABALLO 1</v>
      </c>
      <c r="C128" s="185" t="str">
        <f>datos_campo!C132</f>
        <v>SANTA MARTA</v>
      </c>
      <c r="D128" s="186" t="str">
        <f>datos_campo!D132</f>
        <v>Tratamiento</v>
      </c>
      <c r="E128" s="185">
        <f>datos_campo!E132</f>
        <v>1</v>
      </c>
      <c r="F128" s="184" t="str">
        <f>datos_campo!F132</f>
        <v>A18</v>
      </c>
      <c r="G128" s="187">
        <f>datos_campo!G132</f>
        <v>7</v>
      </c>
      <c r="H128" s="184">
        <f>datos_campo!H132</f>
        <v>0</v>
      </c>
      <c r="I128" s="184">
        <f>datos_campo!I132</f>
        <v>1</v>
      </c>
      <c r="J128" s="187">
        <f>(datos_campo!M132/I128)</f>
        <v>19</v>
      </c>
      <c r="K128" s="187">
        <f>(datos_campo!N132/I128)</f>
        <v>28</v>
      </c>
      <c r="L128" s="187">
        <f t="shared" si="5"/>
        <v>47</v>
      </c>
      <c r="M128" s="187">
        <f t="shared" si="6"/>
        <v>40.425531914893618</v>
      </c>
      <c r="N128" s="187">
        <f t="shared" si="7"/>
        <v>59.574468085106382</v>
      </c>
      <c r="O128" s="188">
        <f>IF(COUNTIF(datos_campo!P132:Y132,"&gt;=0")&gt;=1,((SUM(datos_campo!P132:Y132)*100)/(COUNTIF(datos_campo!P132:Y132,"&gt;=0")*20))," ")</f>
        <v>15</v>
      </c>
      <c r="P128" s="184">
        <f>IF(AND(datos_campo!Z132&gt;=0,datos_campo!AA132&gt;=0),AVERAGE(datos_campo!Z132:AA132),IF(OR(datos_campo!Z132="",datos_campo!AA132=""),SUM(datos_campo!Z132:AA132),"revisar"))*400</f>
        <v>1200</v>
      </c>
      <c r="Q128" s="184">
        <f>IF(AND(datos_campo!AB132&gt;=0,datos_campo!AC132&gt;=0),AVERAGE(datos_campo!AB132:AC132),IF(OR(datos_campo!AB132="",datos_campo!AC132=""),SUM(datos_campo!AB132:AC132),"revisar"))*400</f>
        <v>800</v>
      </c>
      <c r="R128" s="184">
        <f>IF(AND(datos_campo!AD132&gt;=0,datos_campo!AE132&gt;=0),AVERAGE(datos_campo!AD132:AE132),IF(OR(datos_campo!AD132="",datos_campo!AE132=""),SUM(datos_campo!AD132:AE132),"revisar"))*400</f>
        <v>0</v>
      </c>
      <c r="S128" s="184">
        <f>IF(AND(datos_campo!AF132&gt;=0,datos_campo!AG132&gt;=0),AVERAGE(datos_campo!AF132:AG132),IF(OR(datos_campo!AF132="",datos_campo!AG132=""),SUM(datos_campo!AF132:AG132),"revisar"))*400</f>
        <v>0</v>
      </c>
      <c r="T128" s="184">
        <f>IF(AND(datos_campo!AH132&gt;=0,datos_campo!AI132&gt;=0),AVERAGE(datos_campo!AH132:AI132),IF(OR(datos_campo!AH132="",datos_campo!AI132=""),SUM(datos_campo!AH132:AI132),"revisar"))*400</f>
        <v>0</v>
      </c>
      <c r="U128" s="184">
        <f>IF(AND(datos_campo!AJ132&gt;=0,datos_campo!AK132&gt;=0),AVERAGE(datos_campo!AJ132:AK132),IF(OR(datos_campo!AJ132="",datos_campo!AK132=""),SUM(datos_campo!AJ132:AK132),"revisar"))*400</f>
        <v>0</v>
      </c>
      <c r="V128" s="184">
        <f t="shared" si="8"/>
        <v>2000</v>
      </c>
      <c r="W128" s="184">
        <f>IF(AND(datos_campo!AL132&gt;=0,datos_campo!AM132&gt;=0),AVERAGE(datos_campo!AL132:AM132),IF(OR(datos_campo!AL132="",datos_campo!AM132=""),SUM(datos_campo!AL132:AM132),"revisar"))*400</f>
        <v>0</v>
      </c>
      <c r="X128" s="184">
        <f>IF(AND(datos_campo!AN132&gt;=0,datos_campo!AO132&gt;=0),AVERAGE(datos_campo!AN132:AO132),IF(OR(datos_campo!AN132="",datos_campo!AO132=""),SUM(datos_campo!AN132:AO132),"revisar"))*400</f>
        <v>400</v>
      </c>
      <c r="Y128" s="189">
        <f t="shared" si="9"/>
        <v>400</v>
      </c>
    </row>
    <row r="129" spans="1:25" x14ac:dyDescent="0.25">
      <c r="A129" s="183">
        <f>datos_campo!A133</f>
        <v>42731</v>
      </c>
      <c r="B129" s="184" t="str">
        <f>datos_campo!B133</f>
        <v>CABALLO 1</v>
      </c>
      <c r="C129" s="185" t="str">
        <f>datos_campo!C133</f>
        <v>SANTA MARTA</v>
      </c>
      <c r="D129" s="186" t="str">
        <f>datos_campo!D133</f>
        <v>Tratamiento</v>
      </c>
      <c r="E129" s="185">
        <f>datos_campo!E133</f>
        <v>1</v>
      </c>
      <c r="F129" s="184" t="str">
        <f>datos_campo!F133</f>
        <v>A19</v>
      </c>
      <c r="G129" s="187">
        <f>datos_campo!G133</f>
        <v>7</v>
      </c>
      <c r="H129" s="184">
        <f>datos_campo!H133</f>
        <v>0</v>
      </c>
      <c r="I129" s="184">
        <f>datos_campo!I133</f>
        <v>1</v>
      </c>
      <c r="J129" s="187">
        <f>(datos_campo!M133/I129)</f>
        <v>20</v>
      </c>
      <c r="K129" s="187">
        <f>(datos_campo!N133/I129)</f>
        <v>55</v>
      </c>
      <c r="L129" s="187">
        <f t="shared" si="5"/>
        <v>75</v>
      </c>
      <c r="M129" s="187">
        <f t="shared" si="6"/>
        <v>26.666666666666668</v>
      </c>
      <c r="N129" s="187">
        <f t="shared" si="7"/>
        <v>73.333333333333329</v>
      </c>
      <c r="O129" s="188">
        <f>IF(COUNTIF(datos_campo!P133:Y133,"&gt;=0")&gt;=1,((SUM(datos_campo!P133:Y133)*100)/(COUNTIF(datos_campo!P133:Y133,"&gt;=0")*20))," ")</f>
        <v>0</v>
      </c>
      <c r="P129" s="184">
        <f>IF(AND(datos_campo!Z133&gt;=0,datos_campo!AA133&gt;=0),AVERAGE(datos_campo!Z133:AA133),IF(OR(datos_campo!Z133="",datos_campo!AA133=""),SUM(datos_campo!Z133:AA133),"revisar"))*400</f>
        <v>400</v>
      </c>
      <c r="Q129" s="184">
        <f>IF(AND(datos_campo!AB133&gt;=0,datos_campo!AC133&gt;=0),AVERAGE(datos_campo!AB133:AC133),IF(OR(datos_campo!AB133="",datos_campo!AC133=""),SUM(datos_campo!AB133:AC133),"revisar"))*400</f>
        <v>9200</v>
      </c>
      <c r="R129" s="184">
        <f>IF(AND(datos_campo!AD133&gt;=0,datos_campo!AE133&gt;=0),AVERAGE(datos_campo!AD133:AE133),IF(OR(datos_campo!AD133="",datos_campo!AE133=""),SUM(datos_campo!AD133:AE133),"revisar"))*400</f>
        <v>0</v>
      </c>
      <c r="S129" s="184">
        <f>IF(AND(datos_campo!AF133&gt;=0,datos_campo!AG133&gt;=0),AVERAGE(datos_campo!AF133:AG133),IF(OR(datos_campo!AF133="",datos_campo!AG133=""),SUM(datos_campo!AF133:AG133),"revisar"))*400</f>
        <v>0</v>
      </c>
      <c r="T129" s="184">
        <f>IF(AND(datos_campo!AH133&gt;=0,datos_campo!AI133&gt;=0),AVERAGE(datos_campo!AH133:AI133),IF(OR(datos_campo!AH133="",datos_campo!AI133=""),SUM(datos_campo!AH133:AI133),"revisar"))*400</f>
        <v>0</v>
      </c>
      <c r="U129" s="184">
        <f>IF(AND(datos_campo!AJ133&gt;=0,datos_campo!AK133&gt;=0),AVERAGE(datos_campo!AJ133:AK133),IF(OR(datos_campo!AJ133="",datos_campo!AK133=""),SUM(datos_campo!AJ133:AK133),"revisar"))*400</f>
        <v>0</v>
      </c>
      <c r="V129" s="184">
        <f t="shared" si="8"/>
        <v>9600</v>
      </c>
      <c r="W129" s="184">
        <f>IF(AND(datos_campo!AL133&gt;=0,datos_campo!AM133&gt;=0),AVERAGE(datos_campo!AL133:AM133),IF(OR(datos_campo!AL133="",datos_campo!AM133=""),SUM(datos_campo!AL133:AM133),"revisar"))*400</f>
        <v>0</v>
      </c>
      <c r="X129" s="184">
        <f>IF(AND(datos_campo!AN133&gt;=0,datos_campo!AO133&gt;=0),AVERAGE(datos_campo!AN133:AO133),IF(OR(datos_campo!AN133="",datos_campo!AO133=""),SUM(datos_campo!AN133:AO133),"revisar"))*400</f>
        <v>400</v>
      </c>
      <c r="Y129" s="189">
        <f t="shared" si="9"/>
        <v>400</v>
      </c>
    </row>
    <row r="130" spans="1:25" ht="15.75" thickBot="1" x14ac:dyDescent="0.3">
      <c r="A130" s="190">
        <f>datos_campo!A134</f>
        <v>42731</v>
      </c>
      <c r="B130" s="191" t="str">
        <f>datos_campo!B134</f>
        <v>CABALLO 1</v>
      </c>
      <c r="C130" s="192" t="str">
        <f>datos_campo!C134</f>
        <v>SANTA MARTA</v>
      </c>
      <c r="D130" s="193" t="str">
        <f>datos_campo!D134</f>
        <v>Tratamiento</v>
      </c>
      <c r="E130" s="192">
        <f>datos_campo!E134</f>
        <v>1</v>
      </c>
      <c r="F130" s="191" t="str">
        <f>datos_campo!F134</f>
        <v>A20</v>
      </c>
      <c r="G130" s="194">
        <f>datos_campo!G134</f>
        <v>7</v>
      </c>
      <c r="H130" s="191">
        <f>datos_campo!H134</f>
        <v>0</v>
      </c>
      <c r="I130" s="191">
        <f>datos_campo!I134</f>
        <v>1</v>
      </c>
      <c r="J130" s="194">
        <f>(datos_campo!M134/I130)</f>
        <v>15</v>
      </c>
      <c r="K130" s="194">
        <f>(datos_campo!N134/I130)</f>
        <v>72</v>
      </c>
      <c r="L130" s="194">
        <f t="shared" si="5"/>
        <v>87</v>
      </c>
      <c r="M130" s="194">
        <f t="shared" si="6"/>
        <v>17.241379310344829</v>
      </c>
      <c r="N130" s="194">
        <f t="shared" si="7"/>
        <v>82.758620689655174</v>
      </c>
      <c r="O130" s="195">
        <f>IF(COUNTIF(datos_campo!P134:Y134,"&gt;=0")&gt;=1,((SUM(datos_campo!P134:Y134)*100)/(COUNTIF(datos_campo!P134:Y134,"&gt;=0")*20))," ")</f>
        <v>0</v>
      </c>
      <c r="P130" s="191">
        <f>IF(AND(datos_campo!Z134&gt;=0,datos_campo!AA134&gt;=0),AVERAGE(datos_campo!Z134:AA134),IF(OR(datos_campo!Z134="",datos_campo!AA134=""),SUM(datos_campo!Z134:AA134),"revisar"))*400</f>
        <v>400</v>
      </c>
      <c r="Q130" s="191">
        <f>IF(AND(datos_campo!AB134&gt;=0,datos_campo!AC134&gt;=0),AVERAGE(datos_campo!AB134:AC134),IF(OR(datos_campo!AB134="",datos_campo!AC134=""),SUM(datos_campo!AB134:AC134),"revisar"))*400</f>
        <v>1200</v>
      </c>
      <c r="R130" s="191">
        <f>IF(AND(datos_campo!AD134&gt;=0,datos_campo!AE134&gt;=0),AVERAGE(datos_campo!AD134:AE134),IF(OR(datos_campo!AD134="",datos_campo!AE134=""),SUM(datos_campo!AD134:AE134),"revisar"))*400</f>
        <v>0</v>
      </c>
      <c r="S130" s="191">
        <f>IF(AND(datos_campo!AF134&gt;=0,datos_campo!AG134&gt;=0),AVERAGE(datos_campo!AF134:AG134),IF(OR(datos_campo!AF134="",datos_campo!AG134=""),SUM(datos_campo!AF134:AG134),"revisar"))*400</f>
        <v>0</v>
      </c>
      <c r="T130" s="191">
        <f>IF(AND(datos_campo!AH134&gt;=0,datos_campo!AI134&gt;=0),AVERAGE(datos_campo!AH134:AI134),IF(OR(datos_campo!AH134="",datos_campo!AI134=""),SUM(datos_campo!AH134:AI134),"revisar"))*400</f>
        <v>0</v>
      </c>
      <c r="U130" s="191">
        <f>IF(AND(datos_campo!AJ134&gt;=0,datos_campo!AK134&gt;=0),AVERAGE(datos_campo!AJ134:AK134),IF(OR(datos_campo!AJ134="",datos_campo!AK134=""),SUM(datos_campo!AJ134:AK134),"revisar"))*400</f>
        <v>0</v>
      </c>
      <c r="V130" s="191">
        <f t="shared" si="8"/>
        <v>1600</v>
      </c>
      <c r="W130" s="191">
        <f>IF(AND(datos_campo!AL134&gt;=0,datos_campo!AM134&gt;=0),AVERAGE(datos_campo!AL134:AM134),IF(OR(datos_campo!AL134="",datos_campo!AM134=""),SUM(datos_campo!AL134:AM134),"revisar"))*400</f>
        <v>0</v>
      </c>
      <c r="X130" s="191">
        <f>IF(AND(datos_campo!AN134&gt;=0,datos_campo!AO134&gt;=0),AVERAGE(datos_campo!AN134:AO134),IF(OR(datos_campo!AN134="",datos_campo!AO134=""),SUM(datos_campo!AN134:AO134),"revisar"))*400</f>
        <v>0</v>
      </c>
      <c r="Y130" s="196">
        <f t="shared" si="9"/>
        <v>0</v>
      </c>
    </row>
    <row r="131" spans="1:25" x14ac:dyDescent="0.25">
      <c r="A131" s="24">
        <f>datos_campo!A135</f>
        <v>42727</v>
      </c>
      <c r="B131" s="25" t="str">
        <f>datos_campo!B135</f>
        <v>MANDESA</v>
      </c>
      <c r="C131" s="152" t="str">
        <f>datos_campo!C135</f>
        <v>SANTA MARTA</v>
      </c>
      <c r="D131" s="26" t="str">
        <f>datos_campo!D135</f>
        <v>Testigo</v>
      </c>
      <c r="E131" s="152">
        <f>datos_campo!E135</f>
        <v>1</v>
      </c>
      <c r="F131" s="25" t="str">
        <f>datos_campo!F135</f>
        <v>A1</v>
      </c>
      <c r="G131" s="27">
        <f>datos_campo!G135</f>
        <v>50</v>
      </c>
      <c r="H131" s="25">
        <f>datos_campo!H135</f>
        <v>0</v>
      </c>
      <c r="I131" s="25">
        <f>datos_campo!I135</f>
        <v>1</v>
      </c>
      <c r="J131" s="27">
        <f>(datos_campo!M135/I131)</f>
        <v>9</v>
      </c>
      <c r="K131" s="27">
        <f>(datos_campo!N135/I131)</f>
        <v>4</v>
      </c>
      <c r="L131" s="27">
        <f t="shared" si="5"/>
        <v>13</v>
      </c>
      <c r="M131" s="27">
        <f t="shared" si="6"/>
        <v>69.230769230769226</v>
      </c>
      <c r="N131" s="27">
        <f t="shared" si="7"/>
        <v>30.76923076923077</v>
      </c>
      <c r="O131" s="28" t="str">
        <f>IF(COUNTIF(datos_campo!P135:Y135,"&gt;=0")&gt;=1,((SUM(datos_campo!P135:Y135)*100)/(COUNTIF(datos_campo!P135:Y135,"&gt;=0")*20))," ")</f>
        <v xml:space="preserve"> </v>
      </c>
      <c r="P131" s="25">
        <f>IF(AND(datos_campo!Z135&gt;=0,datos_campo!AA135&gt;=0),AVERAGE(datos_campo!Z135:AA135),IF(OR(datos_campo!Z135="",datos_campo!AA135=""),SUM(datos_campo!Z135:AA135),"revisar"))*400</f>
        <v>0</v>
      </c>
      <c r="Q131" s="25">
        <f>IF(AND(datos_campo!AB135&gt;=0,datos_campo!AC135&gt;=0),AVERAGE(datos_campo!AB135:AC135),IF(OR(datos_campo!AB135="",datos_campo!AC135=""),SUM(datos_campo!AB135:AC135),"revisar"))*400</f>
        <v>10800</v>
      </c>
      <c r="R131" s="25">
        <f>IF(AND(datos_campo!AD135&gt;=0,datos_campo!AE135&gt;=0),AVERAGE(datos_campo!AD135:AE135),IF(OR(datos_campo!AD135="",datos_campo!AE135=""),SUM(datos_campo!AD135:AE135),"revisar"))*400</f>
        <v>0</v>
      </c>
      <c r="S131" s="25">
        <f>IF(AND(datos_campo!AF135&gt;=0,datos_campo!AG135&gt;=0),AVERAGE(datos_campo!AF135:AG135),IF(OR(datos_campo!AF135="",datos_campo!AG135=""),SUM(datos_campo!AF135:AG135),"revisar"))*400</f>
        <v>0</v>
      </c>
      <c r="T131" s="25">
        <f>IF(AND(datos_campo!AH135&gt;=0,datos_campo!AI135&gt;=0),AVERAGE(datos_campo!AH135:AI135),IF(OR(datos_campo!AH135="",datos_campo!AI135=""),SUM(datos_campo!AH135:AI135),"revisar"))*400</f>
        <v>0</v>
      </c>
      <c r="U131" s="25">
        <f>IF(AND(datos_campo!AJ135&gt;=0,datos_campo!AK135&gt;=0),AVERAGE(datos_campo!AJ135:AK135),IF(OR(datos_campo!AJ135="",datos_campo!AK135=""),SUM(datos_campo!AJ135:AK135),"revisar"))*400</f>
        <v>0</v>
      </c>
      <c r="V131" s="25">
        <f t="shared" si="8"/>
        <v>10800</v>
      </c>
      <c r="W131" s="25">
        <f>IF(AND(datos_campo!AL135&gt;=0,datos_campo!AM135&gt;=0),AVERAGE(datos_campo!AL135:AM135),IF(OR(datos_campo!AL135="",datos_campo!AM135=""),SUM(datos_campo!AL135:AM135),"revisar"))*400</f>
        <v>0</v>
      </c>
      <c r="X131" s="25">
        <f>IF(AND(datos_campo!AN135&gt;=0,datos_campo!AO135&gt;=0),AVERAGE(datos_campo!AN135:AO135),IF(OR(datos_campo!AN135="",datos_campo!AO135=""),SUM(datos_campo!AN135:AO135),"revisar"))*400</f>
        <v>0</v>
      </c>
      <c r="Y131" s="164">
        <f t="shared" si="9"/>
        <v>0</v>
      </c>
    </row>
    <row r="132" spans="1:25" x14ac:dyDescent="0.25">
      <c r="A132" s="33">
        <f>datos_campo!A136</f>
        <v>42727</v>
      </c>
      <c r="B132" s="29" t="str">
        <f>datos_campo!B136</f>
        <v>MANDESA</v>
      </c>
      <c r="C132" s="153" t="str">
        <f>datos_campo!C136</f>
        <v>SANTA MARTA</v>
      </c>
      <c r="D132" s="30" t="str">
        <f>datos_campo!D136</f>
        <v>Testigo</v>
      </c>
      <c r="E132" s="153">
        <f>datos_campo!E136</f>
        <v>1</v>
      </c>
      <c r="F132" s="29" t="str">
        <f>datos_campo!F136</f>
        <v>A2</v>
      </c>
      <c r="G132" s="31">
        <f>datos_campo!G136</f>
        <v>50</v>
      </c>
      <c r="H132" s="29">
        <f>datos_campo!H136</f>
        <v>0</v>
      </c>
      <c r="I132" s="29">
        <f>datos_campo!I136</f>
        <v>1</v>
      </c>
      <c r="J132" s="31">
        <f>(datos_campo!M136/I132)</f>
        <v>9</v>
      </c>
      <c r="K132" s="31">
        <f>(datos_campo!N136/I132)</f>
        <v>25</v>
      </c>
      <c r="L132" s="31">
        <f t="shared" si="5"/>
        <v>34</v>
      </c>
      <c r="M132" s="31">
        <f t="shared" si="6"/>
        <v>26.470588235294116</v>
      </c>
      <c r="N132" s="31">
        <f t="shared" si="7"/>
        <v>73.529411764705884</v>
      </c>
      <c r="O132" s="32" t="str">
        <f>IF(COUNTIF(datos_campo!P136:Y136,"&gt;=0")&gt;=1,((SUM(datos_campo!P136:Y136)*100)/(COUNTIF(datos_campo!P136:Y136,"&gt;=0")*20))," ")</f>
        <v xml:space="preserve"> </v>
      </c>
      <c r="P132" s="29">
        <f>IF(AND(datos_campo!Z136&gt;=0,datos_campo!AA136&gt;=0),AVERAGE(datos_campo!Z136:AA136),IF(OR(datos_campo!Z136="",datos_campo!AA136=""),SUM(datos_campo!Z136:AA136),"revisar"))*400</f>
        <v>1200</v>
      </c>
      <c r="Q132" s="29">
        <f>IF(AND(datos_campo!AB136&gt;=0,datos_campo!AC136&gt;=0),AVERAGE(datos_campo!AB136:AC136),IF(OR(datos_campo!AB136="",datos_campo!AC136=""),SUM(datos_campo!AB136:AC136),"revisar"))*400</f>
        <v>6000</v>
      </c>
      <c r="R132" s="29">
        <f>IF(AND(datos_campo!AD136&gt;=0,datos_campo!AE136&gt;=0),AVERAGE(datos_campo!AD136:AE136),IF(OR(datos_campo!AD136="",datos_campo!AE136=""),SUM(datos_campo!AD136:AE136),"revisar"))*400</f>
        <v>0</v>
      </c>
      <c r="S132" s="29">
        <f>IF(AND(datos_campo!AF136&gt;=0,datos_campo!AG136&gt;=0),AVERAGE(datos_campo!AF136:AG136),IF(OR(datos_campo!AF136="",datos_campo!AG136=""),SUM(datos_campo!AF136:AG136),"revisar"))*400</f>
        <v>800</v>
      </c>
      <c r="T132" s="29">
        <f>IF(AND(datos_campo!AH136&gt;=0,datos_campo!AI136&gt;=0),AVERAGE(datos_campo!AH136:AI136),IF(OR(datos_campo!AH136="",datos_campo!AI136=""),SUM(datos_campo!AH136:AI136),"revisar"))*400</f>
        <v>4400</v>
      </c>
      <c r="U132" s="29">
        <f>IF(AND(datos_campo!AJ136&gt;=0,datos_campo!AK136&gt;=0),AVERAGE(datos_campo!AJ136:AK136),IF(OR(datos_campo!AJ136="",datos_campo!AK136=""),SUM(datos_campo!AJ136:AK136),"revisar"))*400</f>
        <v>0</v>
      </c>
      <c r="V132" s="29">
        <f t="shared" si="8"/>
        <v>12400</v>
      </c>
      <c r="W132" s="29">
        <f>IF(AND(datos_campo!AL136&gt;=0,datos_campo!AM136&gt;=0),AVERAGE(datos_campo!AL136:AM136),IF(OR(datos_campo!AL136="",datos_campo!AM136=""),SUM(datos_campo!AL136:AM136),"revisar"))*400</f>
        <v>0</v>
      </c>
      <c r="X132" s="29">
        <f>IF(AND(datos_campo!AN136&gt;=0,datos_campo!AO136&gt;=0),AVERAGE(datos_campo!AN136:AO136),IF(OR(datos_campo!AN136="",datos_campo!AO136=""),SUM(datos_campo!AN136:AO136),"revisar"))*400</f>
        <v>0</v>
      </c>
      <c r="Y132" s="242">
        <f t="shared" si="9"/>
        <v>0</v>
      </c>
    </row>
    <row r="133" spans="1:25" x14ac:dyDescent="0.25">
      <c r="A133" s="33">
        <f>datos_campo!A137</f>
        <v>42727</v>
      </c>
      <c r="B133" s="29" t="str">
        <f>datos_campo!B137</f>
        <v>MANDESA</v>
      </c>
      <c r="C133" s="153" t="str">
        <f>datos_campo!C137</f>
        <v>SANTA MARTA</v>
      </c>
      <c r="D133" s="30" t="str">
        <f>datos_campo!D137</f>
        <v>Testigo</v>
      </c>
      <c r="E133" s="153">
        <f>datos_campo!E137</f>
        <v>1</v>
      </c>
      <c r="F133" s="29" t="str">
        <f>datos_campo!F137</f>
        <v>A3</v>
      </c>
      <c r="G133" s="31">
        <f>datos_campo!G137</f>
        <v>50</v>
      </c>
      <c r="H133" s="29">
        <f>datos_campo!H137</f>
        <v>0</v>
      </c>
      <c r="I133" s="29">
        <f>datos_campo!I137</f>
        <v>1</v>
      </c>
      <c r="J133" s="31">
        <f>(datos_campo!M137/I133)</f>
        <v>5</v>
      </c>
      <c r="K133" s="31">
        <f>(datos_campo!N137/I133)</f>
        <v>3</v>
      </c>
      <c r="L133" s="31">
        <f t="shared" si="5"/>
        <v>8</v>
      </c>
      <c r="M133" s="31">
        <f t="shared" si="6"/>
        <v>62.5</v>
      </c>
      <c r="N133" s="31">
        <f t="shared" si="7"/>
        <v>37.5</v>
      </c>
      <c r="O133" s="32">
        <f>IF(COUNTIF(datos_campo!P137:Y137,"&gt;=0")&gt;=1,((SUM(datos_campo!P137:Y137)*100)/(COUNTIF(datos_campo!P137:Y137,"&gt;=0")*20))," ")</f>
        <v>2.5</v>
      </c>
      <c r="P133" s="29">
        <f>IF(AND(datos_campo!Z137&gt;=0,datos_campo!AA137&gt;=0),AVERAGE(datos_campo!Z137:AA137),IF(OR(datos_campo!Z137="",datos_campo!AA137=""),SUM(datos_campo!Z137:AA137),"revisar"))*400</f>
        <v>0</v>
      </c>
      <c r="Q133" s="29">
        <f>IF(AND(datos_campo!AB137&gt;=0,datos_campo!AC137&gt;=0),AVERAGE(datos_campo!AB137:AC137),IF(OR(datos_campo!AB137="",datos_campo!AC137=""),SUM(datos_campo!AB137:AC137),"revisar"))*400</f>
        <v>0</v>
      </c>
      <c r="R133" s="29">
        <f>IF(AND(datos_campo!AD137&gt;=0,datos_campo!AE137&gt;=0),AVERAGE(datos_campo!AD137:AE137),IF(OR(datos_campo!AD137="",datos_campo!AE137=""),SUM(datos_campo!AD137:AE137),"revisar"))*400</f>
        <v>0</v>
      </c>
      <c r="S133" s="29">
        <f>IF(AND(datos_campo!AF137&gt;=0,datos_campo!AG137&gt;=0),AVERAGE(datos_campo!AF137:AG137),IF(OR(datos_campo!AF137="",datos_campo!AG137=""),SUM(datos_campo!AF137:AG137),"revisar"))*400</f>
        <v>0</v>
      </c>
      <c r="T133" s="29">
        <f>IF(AND(datos_campo!AH137&gt;=0,datos_campo!AI137&gt;=0),AVERAGE(datos_campo!AH137:AI137),IF(OR(datos_campo!AH137="",datos_campo!AI137=""),SUM(datos_campo!AH137:AI137),"revisar"))*400</f>
        <v>0</v>
      </c>
      <c r="U133" s="29">
        <f>IF(AND(datos_campo!AJ137&gt;=0,datos_campo!AK137&gt;=0),AVERAGE(datos_campo!AJ137:AK137),IF(OR(datos_campo!AJ137="",datos_campo!AK137=""),SUM(datos_campo!AJ137:AK137),"revisar"))*400</f>
        <v>0</v>
      </c>
      <c r="V133" s="29">
        <f t="shared" si="8"/>
        <v>0</v>
      </c>
      <c r="W133" s="29">
        <f>IF(AND(datos_campo!AL137&gt;=0,datos_campo!AM137&gt;=0),AVERAGE(datos_campo!AL137:AM137),IF(OR(datos_campo!AL137="",datos_campo!AM137=""),SUM(datos_campo!AL137:AM137),"revisar"))*400</f>
        <v>0</v>
      </c>
      <c r="X133" s="29">
        <f>IF(AND(datos_campo!AN137&gt;=0,datos_campo!AO137&gt;=0),AVERAGE(datos_campo!AN137:AO137),IF(OR(datos_campo!AN137="",datos_campo!AO137=""),SUM(datos_campo!AN137:AO137),"revisar"))*400</f>
        <v>0</v>
      </c>
      <c r="Y133" s="242">
        <f t="shared" si="9"/>
        <v>0</v>
      </c>
    </row>
    <row r="134" spans="1:25" x14ac:dyDescent="0.25">
      <c r="A134" s="33">
        <f>datos_campo!A138</f>
        <v>42727</v>
      </c>
      <c r="B134" s="29" t="str">
        <f>datos_campo!B138</f>
        <v>MANDESA</v>
      </c>
      <c r="C134" s="153" t="str">
        <f>datos_campo!C138</f>
        <v>SANTA MARTA</v>
      </c>
      <c r="D134" s="30" t="str">
        <f>datos_campo!D138</f>
        <v>Testigo</v>
      </c>
      <c r="E134" s="153">
        <f>datos_campo!E138</f>
        <v>1</v>
      </c>
      <c r="F134" s="29" t="str">
        <f>datos_campo!F138</f>
        <v>A4</v>
      </c>
      <c r="G134" s="31">
        <f>datos_campo!G138</f>
        <v>50</v>
      </c>
      <c r="H134" s="29">
        <f>datos_campo!H138</f>
        <v>0</v>
      </c>
      <c r="I134" s="29">
        <f>datos_campo!I138</f>
        <v>1</v>
      </c>
      <c r="J134" s="31">
        <f>(datos_campo!M138/I134)</f>
        <v>23</v>
      </c>
      <c r="K134" s="31">
        <f>(datos_campo!N138/I134)</f>
        <v>19</v>
      </c>
      <c r="L134" s="31">
        <f t="shared" ref="L134:L195" si="10">J134+K134</f>
        <v>42</v>
      </c>
      <c r="M134" s="31">
        <f t="shared" ref="M134:M195" si="11">(J134*100)/$L134</f>
        <v>54.761904761904759</v>
      </c>
      <c r="N134" s="31">
        <f t="shared" ref="N134:N195" si="12">(K134*100)/$L134</f>
        <v>45.238095238095241</v>
      </c>
      <c r="O134" s="32">
        <f>IF(COUNTIF(datos_campo!P138:Y138,"&gt;=0")&gt;=1,((SUM(datos_campo!P138:Y138)*100)/(COUNTIF(datos_campo!P138:Y138,"&gt;=0")*20))," ")</f>
        <v>50</v>
      </c>
      <c r="P134" s="29">
        <f>IF(AND(datos_campo!Z138&gt;=0,datos_campo!AA138&gt;=0),AVERAGE(datos_campo!Z138:AA138),IF(OR(datos_campo!Z138="",datos_campo!AA138=""),SUM(datos_campo!Z138:AA138),"revisar"))*400</f>
        <v>0</v>
      </c>
      <c r="Q134" s="29">
        <f>IF(AND(datos_campo!AB138&gt;=0,datos_campo!AC138&gt;=0),AVERAGE(datos_campo!AB138:AC138),IF(OR(datos_campo!AB138="",datos_campo!AC138=""),SUM(datos_campo!AB138:AC138),"revisar"))*400</f>
        <v>0</v>
      </c>
      <c r="R134" s="29">
        <f>IF(AND(datos_campo!AD138&gt;=0,datos_campo!AE138&gt;=0),AVERAGE(datos_campo!AD138:AE138),IF(OR(datos_campo!AD138="",datos_campo!AE138=""),SUM(datos_campo!AD138:AE138),"revisar"))*400</f>
        <v>0</v>
      </c>
      <c r="S134" s="29">
        <f>IF(AND(datos_campo!AF138&gt;=0,datos_campo!AG138&gt;=0),AVERAGE(datos_campo!AF138:AG138),IF(OR(datos_campo!AF138="",datos_campo!AG138=""),SUM(datos_campo!AF138:AG138),"revisar"))*400</f>
        <v>0</v>
      </c>
      <c r="T134" s="29">
        <f>IF(AND(datos_campo!AH138&gt;=0,datos_campo!AI138&gt;=0),AVERAGE(datos_campo!AH138:AI138),IF(OR(datos_campo!AH138="",datos_campo!AI138=""),SUM(datos_campo!AH138:AI138),"revisar"))*400</f>
        <v>2400</v>
      </c>
      <c r="U134" s="29">
        <f>IF(AND(datos_campo!AJ138&gt;=0,datos_campo!AK138&gt;=0),AVERAGE(datos_campo!AJ138:AK138),IF(OR(datos_campo!AJ138="",datos_campo!AK138=""),SUM(datos_campo!AJ138:AK138),"revisar"))*400</f>
        <v>0</v>
      </c>
      <c r="V134" s="29">
        <f t="shared" ref="V134:V195" si="13">SUM(P134:U134)</f>
        <v>2400</v>
      </c>
      <c r="W134" s="29">
        <f>IF(AND(datos_campo!AL138&gt;=0,datos_campo!AM138&gt;=0),AVERAGE(datos_campo!AL138:AM138),IF(OR(datos_campo!AL138="",datos_campo!AM138=""),SUM(datos_campo!AL138:AM138),"revisar"))*400</f>
        <v>0</v>
      </c>
      <c r="X134" s="29">
        <f>IF(AND(datos_campo!AN138&gt;=0,datos_campo!AO138&gt;=0),AVERAGE(datos_campo!AN138:AO138),IF(OR(datos_campo!AN138="",datos_campo!AO138=""),SUM(datos_campo!AN138:AO138),"revisar"))*400</f>
        <v>0</v>
      </c>
      <c r="Y134" s="242">
        <f t="shared" ref="Y134:Y195" si="14">SUM(W134+X134)</f>
        <v>0</v>
      </c>
    </row>
    <row r="135" spans="1:25" x14ac:dyDescent="0.25">
      <c r="A135" s="33">
        <f>datos_campo!A139</f>
        <v>42727</v>
      </c>
      <c r="B135" s="29" t="str">
        <f>datos_campo!B139</f>
        <v>MANDESA</v>
      </c>
      <c r="C135" s="153" t="str">
        <f>datos_campo!C139</f>
        <v>SANTA MARTA</v>
      </c>
      <c r="D135" s="30" t="str">
        <f>datos_campo!D139</f>
        <v>Testigo</v>
      </c>
      <c r="E135" s="153">
        <f>datos_campo!E139</f>
        <v>1</v>
      </c>
      <c r="F135" s="29" t="str">
        <f>datos_campo!F139</f>
        <v>A5</v>
      </c>
      <c r="G135" s="31">
        <f>datos_campo!G139</f>
        <v>50</v>
      </c>
      <c r="H135" s="29">
        <f>datos_campo!H139</f>
        <v>0</v>
      </c>
      <c r="I135" s="29">
        <f>datos_campo!I139</f>
        <v>1</v>
      </c>
      <c r="J135" s="31">
        <f>(datos_campo!M139/I135)</f>
        <v>3</v>
      </c>
      <c r="K135" s="31">
        <f>(datos_campo!N139/I135)</f>
        <v>24</v>
      </c>
      <c r="L135" s="31">
        <f t="shared" si="10"/>
        <v>27</v>
      </c>
      <c r="M135" s="31">
        <f t="shared" si="11"/>
        <v>11.111111111111111</v>
      </c>
      <c r="N135" s="31">
        <f t="shared" si="12"/>
        <v>88.888888888888886</v>
      </c>
      <c r="O135" s="32">
        <f>IF(COUNTIF(datos_campo!P139:Y139,"&gt;=0")&gt;=1,((SUM(datos_campo!P139:Y139)*100)/(COUNTIF(datos_campo!P139:Y139,"&gt;=0")*20))," ")</f>
        <v>0</v>
      </c>
      <c r="P135" s="29">
        <f>IF(AND(datos_campo!Z139&gt;=0,datos_campo!AA139&gt;=0),AVERAGE(datos_campo!Z139:AA139),IF(OR(datos_campo!Z139="",datos_campo!AA139=""),SUM(datos_campo!Z139:AA139),"revisar"))*400</f>
        <v>0</v>
      </c>
      <c r="Q135" s="29">
        <f>IF(AND(datos_campo!AB139&gt;=0,datos_campo!AC139&gt;=0),AVERAGE(datos_campo!AB139:AC139),IF(OR(datos_campo!AB139="",datos_campo!AC139=""),SUM(datos_campo!AB139:AC139),"revisar"))*400</f>
        <v>400</v>
      </c>
      <c r="R135" s="29">
        <f>IF(AND(datos_campo!AD139&gt;=0,datos_campo!AE139&gt;=0),AVERAGE(datos_campo!AD139:AE139),IF(OR(datos_campo!AD139="",datos_campo!AE139=""),SUM(datos_campo!AD139:AE139),"revisar"))*400</f>
        <v>0</v>
      </c>
      <c r="S135" s="29">
        <f>IF(AND(datos_campo!AF139&gt;=0,datos_campo!AG139&gt;=0),AVERAGE(datos_campo!AF139:AG139),IF(OR(datos_campo!AF139="",datos_campo!AG139=""),SUM(datos_campo!AF139:AG139),"revisar"))*400</f>
        <v>0</v>
      </c>
      <c r="T135" s="29">
        <f>IF(AND(datos_campo!AH139&gt;=0,datos_campo!AI139&gt;=0),AVERAGE(datos_campo!AH139:AI139),IF(OR(datos_campo!AH139="",datos_campo!AI139=""),SUM(datos_campo!AH139:AI139),"revisar"))*400</f>
        <v>800</v>
      </c>
      <c r="U135" s="29">
        <f>IF(AND(datos_campo!AJ139&gt;=0,datos_campo!AK139&gt;=0),AVERAGE(datos_campo!AJ139:AK139),IF(OR(datos_campo!AJ139="",datos_campo!AK139=""),SUM(datos_campo!AJ139:AK139),"revisar"))*400</f>
        <v>0</v>
      </c>
      <c r="V135" s="29">
        <f t="shared" si="13"/>
        <v>1200</v>
      </c>
      <c r="W135" s="29">
        <f>IF(AND(datos_campo!AL139&gt;=0,datos_campo!AM139&gt;=0),AVERAGE(datos_campo!AL139:AM139),IF(OR(datos_campo!AL139="",datos_campo!AM139=""),SUM(datos_campo!AL139:AM139),"revisar"))*400</f>
        <v>0</v>
      </c>
      <c r="X135" s="29">
        <f>IF(AND(datos_campo!AN139&gt;=0,datos_campo!AO139&gt;=0),AVERAGE(datos_campo!AN139:AO139),IF(OR(datos_campo!AN139="",datos_campo!AO139=""),SUM(datos_campo!AN139:AO139),"revisar"))*400</f>
        <v>0</v>
      </c>
      <c r="Y135" s="242">
        <f t="shared" si="14"/>
        <v>0</v>
      </c>
    </row>
    <row r="136" spans="1:25" x14ac:dyDescent="0.25">
      <c r="A136" s="33">
        <f>datos_campo!A140</f>
        <v>42727</v>
      </c>
      <c r="B136" s="29" t="str">
        <f>datos_campo!B140</f>
        <v>MANDESA</v>
      </c>
      <c r="C136" s="153" t="str">
        <f>datos_campo!C140</f>
        <v>SANTA MARTA</v>
      </c>
      <c r="D136" s="30" t="str">
        <f>datos_campo!D140</f>
        <v>Testigo</v>
      </c>
      <c r="E136" s="153">
        <f>datos_campo!E140</f>
        <v>1</v>
      </c>
      <c r="F136" s="29" t="str">
        <f>datos_campo!F140</f>
        <v>A6</v>
      </c>
      <c r="G136" s="31">
        <f>datos_campo!G140</f>
        <v>50</v>
      </c>
      <c r="H136" s="29">
        <f>datos_campo!H140</f>
        <v>0</v>
      </c>
      <c r="I136" s="29">
        <f>datos_campo!I140</f>
        <v>1</v>
      </c>
      <c r="J136" s="31">
        <f>(datos_campo!M140/I136)</f>
        <v>4</v>
      </c>
      <c r="K136" s="31">
        <f>(datos_campo!N140/I136)</f>
        <v>12</v>
      </c>
      <c r="L136" s="31">
        <f t="shared" si="10"/>
        <v>16</v>
      </c>
      <c r="M136" s="31">
        <f t="shared" si="11"/>
        <v>25</v>
      </c>
      <c r="N136" s="31">
        <f t="shared" si="12"/>
        <v>75</v>
      </c>
      <c r="O136" s="32">
        <f>IF(COUNTIF(datos_campo!P140:Y140,"&gt;=0")&gt;=1,((SUM(datos_campo!P140:Y140)*100)/(COUNTIF(datos_campo!P140:Y140,"&gt;=0")*20))," ")</f>
        <v>0.55555555555555558</v>
      </c>
      <c r="P136" s="29">
        <f>IF(AND(datos_campo!Z140&gt;=0,datos_campo!AA140&gt;=0),AVERAGE(datos_campo!Z140:AA140),IF(OR(datos_campo!Z140="",datos_campo!AA140=""),SUM(datos_campo!Z140:AA140),"revisar"))*400</f>
        <v>0</v>
      </c>
      <c r="Q136" s="29">
        <f>IF(AND(datos_campo!AB140&gt;=0,datos_campo!AC140&gt;=0),AVERAGE(datos_campo!AB140:AC140),IF(OR(datos_campo!AB140="",datos_campo!AC140=""),SUM(datos_campo!AB140:AC140),"revisar"))*400</f>
        <v>0</v>
      </c>
      <c r="R136" s="29">
        <f>IF(AND(datos_campo!AD140&gt;=0,datos_campo!AE140&gt;=0),AVERAGE(datos_campo!AD140:AE140),IF(OR(datos_campo!AD140="",datos_campo!AE140=""),SUM(datos_campo!AD140:AE140),"revisar"))*400</f>
        <v>0</v>
      </c>
      <c r="S136" s="29">
        <f>IF(AND(datos_campo!AF140&gt;=0,datos_campo!AG140&gt;=0),AVERAGE(datos_campo!AF140:AG140),IF(OR(datos_campo!AF140="",datos_campo!AG140=""),SUM(datos_campo!AF140:AG140),"revisar"))*400</f>
        <v>0</v>
      </c>
      <c r="T136" s="29">
        <f>IF(AND(datos_campo!AH140&gt;=0,datos_campo!AI140&gt;=0),AVERAGE(datos_campo!AH140:AI140),IF(OR(datos_campo!AH140="",datos_campo!AI140=""),SUM(datos_campo!AH140:AI140),"revisar"))*400</f>
        <v>0</v>
      </c>
      <c r="U136" s="29">
        <f>IF(AND(datos_campo!AJ140&gt;=0,datos_campo!AK140&gt;=0),AVERAGE(datos_campo!AJ140:AK140),IF(OR(datos_campo!AJ140="",datos_campo!AK140=""),SUM(datos_campo!AJ140:AK140),"revisar"))*400</f>
        <v>0</v>
      </c>
      <c r="V136" s="29">
        <f t="shared" si="13"/>
        <v>0</v>
      </c>
      <c r="W136" s="29">
        <f>IF(AND(datos_campo!AL140&gt;=0,datos_campo!AM140&gt;=0),AVERAGE(datos_campo!AL140:AM140),IF(OR(datos_campo!AL140="",datos_campo!AM140=""),SUM(datos_campo!AL140:AM140),"revisar"))*400</f>
        <v>0</v>
      </c>
      <c r="X136" s="29">
        <f>IF(AND(datos_campo!AN140&gt;=0,datos_campo!AO140&gt;=0),AVERAGE(datos_campo!AN140:AO140),IF(OR(datos_campo!AN140="",datos_campo!AO140=""),SUM(datos_campo!AN140:AO140),"revisar"))*400</f>
        <v>0</v>
      </c>
      <c r="Y136" s="242">
        <f t="shared" si="14"/>
        <v>0</v>
      </c>
    </row>
    <row r="137" spans="1:25" x14ac:dyDescent="0.25">
      <c r="A137" s="33">
        <f>datos_campo!A141</f>
        <v>42727</v>
      </c>
      <c r="B137" s="29" t="str">
        <f>datos_campo!B141</f>
        <v>MANDESA</v>
      </c>
      <c r="C137" s="153" t="str">
        <f>datos_campo!C141</f>
        <v>SANTA MARTA</v>
      </c>
      <c r="D137" s="30" t="str">
        <f>datos_campo!D141</f>
        <v>Testigo</v>
      </c>
      <c r="E137" s="153">
        <f>datos_campo!E141</f>
        <v>1</v>
      </c>
      <c r="F137" s="29" t="str">
        <f>datos_campo!F141</f>
        <v>A7</v>
      </c>
      <c r="G137" s="31">
        <f>datos_campo!G141</f>
        <v>50</v>
      </c>
      <c r="H137" s="29">
        <f>datos_campo!H141</f>
        <v>0</v>
      </c>
      <c r="I137" s="29">
        <f>datos_campo!I141</f>
        <v>1</v>
      </c>
      <c r="J137" s="31">
        <f>(datos_campo!M141/I137)</f>
        <v>13</v>
      </c>
      <c r="K137" s="31">
        <f>(datos_campo!N141/I137)</f>
        <v>13</v>
      </c>
      <c r="L137" s="31">
        <f t="shared" si="10"/>
        <v>26</v>
      </c>
      <c r="M137" s="31">
        <f t="shared" si="11"/>
        <v>50</v>
      </c>
      <c r="N137" s="31">
        <f t="shared" si="12"/>
        <v>50</v>
      </c>
      <c r="O137" s="32" t="str">
        <f>IF(COUNTIF(datos_campo!P141:Y141,"&gt;=0")&gt;=1,((SUM(datos_campo!P141:Y141)*100)/(COUNTIF(datos_campo!P141:Y141,"&gt;=0")*20))," ")</f>
        <v xml:space="preserve"> </v>
      </c>
      <c r="P137" s="29">
        <f>IF(AND(datos_campo!Z141&gt;=0,datos_campo!AA141&gt;=0),AVERAGE(datos_campo!Z141:AA141),IF(OR(datos_campo!Z141="",datos_campo!AA141=""),SUM(datos_campo!Z141:AA141),"revisar"))*400</f>
        <v>0</v>
      </c>
      <c r="Q137" s="29">
        <f>IF(AND(datos_campo!AB141&gt;=0,datos_campo!AC141&gt;=0),AVERAGE(datos_campo!AB141:AC141),IF(OR(datos_campo!AB141="",datos_campo!AC141=""),SUM(datos_campo!AB141:AC141),"revisar"))*400</f>
        <v>2800</v>
      </c>
      <c r="R137" s="29">
        <f>IF(AND(datos_campo!AD141&gt;=0,datos_campo!AE141&gt;=0),AVERAGE(datos_campo!AD141:AE141),IF(OR(datos_campo!AD141="",datos_campo!AE141=""),SUM(datos_campo!AD141:AE141),"revisar"))*400</f>
        <v>0</v>
      </c>
      <c r="S137" s="29">
        <f>IF(AND(datos_campo!AF141&gt;=0,datos_campo!AG141&gt;=0),AVERAGE(datos_campo!AF141:AG141),IF(OR(datos_campo!AF141="",datos_campo!AG141=""),SUM(datos_campo!AF141:AG141),"revisar"))*400</f>
        <v>0</v>
      </c>
      <c r="T137" s="29">
        <f>IF(AND(datos_campo!AH141&gt;=0,datos_campo!AI141&gt;=0),AVERAGE(datos_campo!AH141:AI141),IF(OR(datos_campo!AH141="",datos_campo!AI141=""),SUM(datos_campo!AH141:AI141),"revisar"))*400</f>
        <v>0</v>
      </c>
      <c r="U137" s="29">
        <f>IF(AND(datos_campo!AJ141&gt;=0,datos_campo!AK141&gt;=0),AVERAGE(datos_campo!AJ141:AK141),IF(OR(datos_campo!AJ141="",datos_campo!AK141=""),SUM(datos_campo!AJ141:AK141),"revisar"))*400</f>
        <v>0</v>
      </c>
      <c r="V137" s="29">
        <f t="shared" si="13"/>
        <v>2800</v>
      </c>
      <c r="W137" s="29">
        <f>IF(AND(datos_campo!AL141&gt;=0,datos_campo!AM141&gt;=0),AVERAGE(datos_campo!AL141:AM141),IF(OR(datos_campo!AL141="",datos_campo!AM141=""),SUM(datos_campo!AL141:AM141),"revisar"))*400</f>
        <v>0</v>
      </c>
      <c r="X137" s="29">
        <f>IF(AND(datos_campo!AN141&gt;=0,datos_campo!AO141&gt;=0),AVERAGE(datos_campo!AN141:AO141),IF(OR(datos_campo!AN141="",datos_campo!AO141=""),SUM(datos_campo!AN141:AO141),"revisar"))*400</f>
        <v>800</v>
      </c>
      <c r="Y137" s="242">
        <f t="shared" si="14"/>
        <v>800</v>
      </c>
    </row>
    <row r="138" spans="1:25" x14ac:dyDescent="0.25">
      <c r="A138" s="33">
        <f>datos_campo!A142</f>
        <v>42727</v>
      </c>
      <c r="B138" s="29" t="str">
        <f>datos_campo!B142</f>
        <v>MANDESA</v>
      </c>
      <c r="C138" s="153" t="str">
        <f>datos_campo!C142</f>
        <v>SANTA MARTA</v>
      </c>
      <c r="D138" s="30" t="str">
        <f>datos_campo!D142</f>
        <v>Testigo</v>
      </c>
      <c r="E138" s="153">
        <f>datos_campo!E142</f>
        <v>1</v>
      </c>
      <c r="F138" s="29" t="str">
        <f>datos_campo!F142</f>
        <v>A8</v>
      </c>
      <c r="G138" s="31">
        <f>datos_campo!G142</f>
        <v>50</v>
      </c>
      <c r="H138" s="29">
        <f>datos_campo!H142</f>
        <v>0</v>
      </c>
      <c r="I138" s="29">
        <f>datos_campo!I142</f>
        <v>1</v>
      </c>
      <c r="J138" s="31">
        <f>(datos_campo!M142/I138)</f>
        <v>5</v>
      </c>
      <c r="K138" s="31">
        <f>(datos_campo!N142/I138)</f>
        <v>47</v>
      </c>
      <c r="L138" s="31">
        <f t="shared" si="10"/>
        <v>52</v>
      </c>
      <c r="M138" s="31">
        <f t="shared" si="11"/>
        <v>9.615384615384615</v>
      </c>
      <c r="N138" s="31">
        <f t="shared" si="12"/>
        <v>90.384615384615387</v>
      </c>
      <c r="O138" s="32" t="str">
        <f>IF(COUNTIF(datos_campo!P142:Y142,"&gt;=0")&gt;=1,((SUM(datos_campo!P142:Y142)*100)/(COUNTIF(datos_campo!P142:Y142,"&gt;=0")*20))," ")</f>
        <v xml:space="preserve"> </v>
      </c>
      <c r="P138" s="29">
        <f>IF(AND(datos_campo!Z142&gt;=0,datos_campo!AA142&gt;=0),AVERAGE(datos_campo!Z142:AA142),IF(OR(datos_campo!Z142="",datos_campo!AA142=""),SUM(datos_campo!Z142:AA142),"revisar"))*400</f>
        <v>0</v>
      </c>
      <c r="Q138" s="29">
        <f>IF(AND(datos_campo!AB142&gt;=0,datos_campo!AC142&gt;=0),AVERAGE(datos_campo!AB142:AC142),IF(OR(datos_campo!AB142="",datos_campo!AC142=""),SUM(datos_campo!AB142:AC142),"revisar"))*400</f>
        <v>1200</v>
      </c>
      <c r="R138" s="29">
        <f>IF(AND(datos_campo!AD142&gt;=0,datos_campo!AE142&gt;=0),AVERAGE(datos_campo!AD142:AE142),IF(OR(datos_campo!AD142="",datos_campo!AE142=""),SUM(datos_campo!AD142:AE142),"revisar"))*400</f>
        <v>0</v>
      </c>
      <c r="S138" s="29">
        <f>IF(AND(datos_campo!AF142&gt;=0,datos_campo!AG142&gt;=0),AVERAGE(datos_campo!AF142:AG142),IF(OR(datos_campo!AF142="",datos_campo!AG142=""),SUM(datos_campo!AF142:AG142),"revisar"))*400</f>
        <v>400</v>
      </c>
      <c r="T138" s="29">
        <f>IF(AND(datos_campo!AH142&gt;=0,datos_campo!AI142&gt;=0),AVERAGE(datos_campo!AH142:AI142),IF(OR(datos_campo!AH142="",datos_campo!AI142=""),SUM(datos_campo!AH142:AI142),"revisar"))*400</f>
        <v>800</v>
      </c>
      <c r="U138" s="29">
        <f>IF(AND(datos_campo!AJ142&gt;=0,datos_campo!AK142&gt;=0),AVERAGE(datos_campo!AJ142:AK142),IF(OR(datos_campo!AJ142="",datos_campo!AK142=""),SUM(datos_campo!AJ142:AK142),"revisar"))*400</f>
        <v>0</v>
      </c>
      <c r="V138" s="29">
        <f t="shared" si="13"/>
        <v>2400</v>
      </c>
      <c r="W138" s="29">
        <f>IF(AND(datos_campo!AL142&gt;=0,datos_campo!AM142&gt;=0),AVERAGE(datos_campo!AL142:AM142),IF(OR(datos_campo!AL142="",datos_campo!AM142=""),SUM(datos_campo!AL142:AM142),"revisar"))*400</f>
        <v>0</v>
      </c>
      <c r="X138" s="29">
        <f>IF(AND(datos_campo!AN142&gt;=0,datos_campo!AO142&gt;=0),AVERAGE(datos_campo!AN142:AO142),IF(OR(datos_campo!AN142="",datos_campo!AO142=""),SUM(datos_campo!AN142:AO142),"revisar"))*400</f>
        <v>0</v>
      </c>
      <c r="Y138" s="242">
        <f t="shared" si="14"/>
        <v>0</v>
      </c>
    </row>
    <row r="139" spans="1:25" x14ac:dyDescent="0.25">
      <c r="A139" s="33">
        <f>datos_campo!A143</f>
        <v>42727</v>
      </c>
      <c r="B139" s="29" t="str">
        <f>datos_campo!B143</f>
        <v>MANDESA</v>
      </c>
      <c r="C139" s="153" t="str">
        <f>datos_campo!C143</f>
        <v>SANTA MARTA</v>
      </c>
      <c r="D139" s="30" t="str">
        <f>datos_campo!D143</f>
        <v>Testigo</v>
      </c>
      <c r="E139" s="153">
        <f>datos_campo!E143</f>
        <v>1</v>
      </c>
      <c r="F139" s="29" t="str">
        <f>datos_campo!F143</f>
        <v>A9</v>
      </c>
      <c r="G139" s="31">
        <f>datos_campo!G143</f>
        <v>50</v>
      </c>
      <c r="H139" s="29">
        <f>datos_campo!H143</f>
        <v>0</v>
      </c>
      <c r="I139" s="29">
        <f>datos_campo!I143</f>
        <v>1</v>
      </c>
      <c r="J139" s="31">
        <f>(datos_campo!M143/I139)</f>
        <v>18</v>
      </c>
      <c r="K139" s="31">
        <f>(datos_campo!N143/I139)</f>
        <v>26</v>
      </c>
      <c r="L139" s="31">
        <f t="shared" si="10"/>
        <v>44</v>
      </c>
      <c r="M139" s="31">
        <f t="shared" si="11"/>
        <v>40.909090909090907</v>
      </c>
      <c r="N139" s="31">
        <f t="shared" si="12"/>
        <v>59.090909090909093</v>
      </c>
      <c r="O139" s="32">
        <f>IF(COUNTIF(datos_campo!P143:Y143,"&gt;=0")&gt;=1,((SUM(datos_campo!P143:Y143)*100)/(COUNTIF(datos_campo!P143:Y143,"&gt;=0")*20))," ")</f>
        <v>12.142857142857142</v>
      </c>
      <c r="P139" s="29">
        <f>IF(AND(datos_campo!Z143&gt;=0,datos_campo!AA143&gt;=0),AVERAGE(datos_campo!Z143:AA143),IF(OR(datos_campo!Z143="",datos_campo!AA143=""),SUM(datos_campo!Z143:AA143),"revisar"))*400</f>
        <v>0</v>
      </c>
      <c r="Q139" s="29">
        <f>IF(AND(datos_campo!AB143&gt;=0,datos_campo!AC143&gt;=0),AVERAGE(datos_campo!AB143:AC143),IF(OR(datos_campo!AB143="",datos_campo!AC143=""),SUM(datos_campo!AB143:AC143),"revisar"))*400</f>
        <v>0</v>
      </c>
      <c r="R139" s="29">
        <f>IF(AND(datos_campo!AD143&gt;=0,datos_campo!AE143&gt;=0),AVERAGE(datos_campo!AD143:AE143),IF(OR(datos_campo!AD143="",datos_campo!AE143=""),SUM(datos_campo!AD143:AE143),"revisar"))*400</f>
        <v>0</v>
      </c>
      <c r="S139" s="29">
        <f>IF(AND(datos_campo!AF143&gt;=0,datos_campo!AG143&gt;=0),AVERAGE(datos_campo!AF143:AG143),IF(OR(datos_campo!AF143="",datos_campo!AG143=""),SUM(datos_campo!AF143:AG143),"revisar"))*400</f>
        <v>0</v>
      </c>
      <c r="T139" s="29">
        <f>IF(AND(datos_campo!AH143&gt;=0,datos_campo!AI143&gt;=0),AVERAGE(datos_campo!AH143:AI143),IF(OR(datos_campo!AH143="",datos_campo!AI143=""),SUM(datos_campo!AH143:AI143),"revisar"))*400</f>
        <v>0</v>
      </c>
      <c r="U139" s="29">
        <f>IF(AND(datos_campo!AJ143&gt;=0,datos_campo!AK143&gt;=0),AVERAGE(datos_campo!AJ143:AK143),IF(OR(datos_campo!AJ143="",datos_campo!AK143=""),SUM(datos_campo!AJ143:AK143),"revisar"))*400</f>
        <v>0</v>
      </c>
      <c r="V139" s="29">
        <f t="shared" si="13"/>
        <v>0</v>
      </c>
      <c r="W139" s="29">
        <f>IF(AND(datos_campo!AL143&gt;=0,datos_campo!AM143&gt;=0),AVERAGE(datos_campo!AL143:AM143),IF(OR(datos_campo!AL143="",datos_campo!AM143=""),SUM(datos_campo!AL143:AM143),"revisar"))*400</f>
        <v>0</v>
      </c>
      <c r="X139" s="29">
        <f>IF(AND(datos_campo!AN143&gt;=0,datos_campo!AO143&gt;=0),AVERAGE(datos_campo!AN143:AO143),IF(OR(datos_campo!AN143="",datos_campo!AO143=""),SUM(datos_campo!AN143:AO143),"revisar"))*400</f>
        <v>0</v>
      </c>
      <c r="Y139" s="242">
        <f t="shared" si="14"/>
        <v>0</v>
      </c>
    </row>
    <row r="140" spans="1:25" x14ac:dyDescent="0.25">
      <c r="A140" s="33">
        <f>datos_campo!A144</f>
        <v>42727</v>
      </c>
      <c r="B140" s="29" t="str">
        <f>datos_campo!B144</f>
        <v>MANDESA</v>
      </c>
      <c r="C140" s="153" t="str">
        <f>datos_campo!C144</f>
        <v>SANTA MARTA</v>
      </c>
      <c r="D140" s="30" t="str">
        <f>datos_campo!D144</f>
        <v>Testigo</v>
      </c>
      <c r="E140" s="153">
        <f>datos_campo!E144</f>
        <v>1</v>
      </c>
      <c r="F140" s="29" t="str">
        <f>datos_campo!F144</f>
        <v>A10</v>
      </c>
      <c r="G140" s="31">
        <f>datos_campo!G144</f>
        <v>50</v>
      </c>
      <c r="H140" s="29">
        <f>datos_campo!H144</f>
        <v>0</v>
      </c>
      <c r="I140" s="29">
        <f>datos_campo!I144</f>
        <v>1</v>
      </c>
      <c r="J140" s="31">
        <f>(datos_campo!M144/I140)</f>
        <v>8</v>
      </c>
      <c r="K140" s="31">
        <f>(datos_campo!N144/I140)</f>
        <v>4</v>
      </c>
      <c r="L140" s="31">
        <f t="shared" si="10"/>
        <v>12</v>
      </c>
      <c r="M140" s="31">
        <f t="shared" si="11"/>
        <v>66.666666666666671</v>
      </c>
      <c r="N140" s="31">
        <f t="shared" si="12"/>
        <v>33.333333333333336</v>
      </c>
      <c r="O140" s="32">
        <f>IF(COUNTIF(datos_campo!P144:Y144,"&gt;=0")&gt;=1,((SUM(datos_campo!P144:Y144)*100)/(COUNTIF(datos_campo!P144:Y144,"&gt;=0")*20))," ")</f>
        <v>15</v>
      </c>
      <c r="P140" s="29">
        <f>IF(AND(datos_campo!Z144&gt;=0,datos_campo!AA144&gt;=0),AVERAGE(datos_campo!Z144:AA144),IF(OR(datos_campo!Z144="",datos_campo!AA144=""),SUM(datos_campo!Z144:AA144),"revisar"))*400</f>
        <v>0</v>
      </c>
      <c r="Q140" s="29">
        <f>IF(AND(datos_campo!AB144&gt;=0,datos_campo!AC144&gt;=0),AVERAGE(datos_campo!AB144:AC144),IF(OR(datos_campo!AB144="",datos_campo!AC144=""),SUM(datos_campo!AB144:AC144),"revisar"))*400</f>
        <v>6800</v>
      </c>
      <c r="R140" s="29">
        <f>IF(AND(datos_campo!AD144&gt;=0,datos_campo!AE144&gt;=0),AVERAGE(datos_campo!AD144:AE144),IF(OR(datos_campo!AD144="",datos_campo!AE144=""),SUM(datos_campo!AD144:AE144),"revisar"))*400</f>
        <v>0</v>
      </c>
      <c r="S140" s="29">
        <f>IF(AND(datos_campo!AF144&gt;=0,datos_campo!AG144&gt;=0),AVERAGE(datos_campo!AF144:AG144),IF(OR(datos_campo!AF144="",datos_campo!AG144=""),SUM(datos_campo!AF144:AG144),"revisar"))*400</f>
        <v>800</v>
      </c>
      <c r="T140" s="29">
        <f>IF(AND(datos_campo!AH144&gt;=0,datos_campo!AI144&gt;=0),AVERAGE(datos_campo!AH144:AI144),IF(OR(datos_campo!AH144="",datos_campo!AI144=""),SUM(datos_campo!AH144:AI144),"revisar"))*400</f>
        <v>0</v>
      </c>
      <c r="U140" s="29">
        <f>IF(AND(datos_campo!AJ144&gt;=0,datos_campo!AK144&gt;=0),AVERAGE(datos_campo!AJ144:AK144),IF(OR(datos_campo!AJ144="",datos_campo!AK144=""),SUM(datos_campo!AJ144:AK144),"revisar"))*400</f>
        <v>0</v>
      </c>
      <c r="V140" s="29">
        <f t="shared" si="13"/>
        <v>7600</v>
      </c>
      <c r="W140" s="29">
        <f>IF(AND(datos_campo!AL144&gt;=0,datos_campo!AM144&gt;=0),AVERAGE(datos_campo!AL144:AM144),IF(OR(datos_campo!AL144="",datos_campo!AM144=""),SUM(datos_campo!AL144:AM144),"revisar"))*400</f>
        <v>0</v>
      </c>
      <c r="X140" s="29">
        <f>IF(AND(datos_campo!AN144&gt;=0,datos_campo!AO144&gt;=0),AVERAGE(datos_campo!AN144:AO144),IF(OR(datos_campo!AN144="",datos_campo!AO144=""),SUM(datos_campo!AN144:AO144),"revisar"))*400</f>
        <v>0</v>
      </c>
      <c r="Y140" s="242">
        <f t="shared" si="14"/>
        <v>0</v>
      </c>
    </row>
    <row r="141" spans="1:25" x14ac:dyDescent="0.25">
      <c r="A141" s="33">
        <f>datos_campo!A145</f>
        <v>42727</v>
      </c>
      <c r="B141" s="29" t="str">
        <f>datos_campo!B145</f>
        <v>MANDESA</v>
      </c>
      <c r="C141" s="153" t="str">
        <f>datos_campo!C145</f>
        <v>SANTA MARTA</v>
      </c>
      <c r="D141" s="30" t="str">
        <f>datos_campo!D145</f>
        <v>Testigo</v>
      </c>
      <c r="E141" s="153">
        <f>datos_campo!E145</f>
        <v>1</v>
      </c>
      <c r="F141" s="29" t="str">
        <f>datos_campo!F145</f>
        <v>A11</v>
      </c>
      <c r="G141" s="31">
        <f>datos_campo!G145</f>
        <v>50</v>
      </c>
      <c r="H141" s="29">
        <f>datos_campo!H145</f>
        <v>0</v>
      </c>
      <c r="I141" s="29">
        <f>datos_campo!I145</f>
        <v>1</v>
      </c>
      <c r="J141" s="31">
        <f>(datos_campo!M145/I141)</f>
        <v>22</v>
      </c>
      <c r="K141" s="31">
        <f>(datos_campo!N145/I141)</f>
        <v>9</v>
      </c>
      <c r="L141" s="31">
        <f t="shared" si="10"/>
        <v>31</v>
      </c>
      <c r="M141" s="31">
        <f t="shared" si="11"/>
        <v>70.967741935483872</v>
      </c>
      <c r="N141" s="31">
        <f t="shared" si="12"/>
        <v>29.032258064516128</v>
      </c>
      <c r="O141" s="32">
        <f>IF(COUNTIF(datos_campo!P145:Y145,"&gt;=0")&gt;=1,((SUM(datos_campo!P145:Y145)*100)/(COUNTIF(datos_campo!P145:Y145,"&gt;=0")*20))," ")</f>
        <v>0</v>
      </c>
      <c r="P141" s="29">
        <f>IF(AND(datos_campo!Z145&gt;=0,datos_campo!AA145&gt;=0),AVERAGE(datos_campo!Z145:AA145),IF(OR(datos_campo!Z145="",datos_campo!AA145=""),SUM(datos_campo!Z145:AA145),"revisar"))*400</f>
        <v>0</v>
      </c>
      <c r="Q141" s="29">
        <f>IF(AND(datos_campo!AB145&gt;=0,datos_campo!AC145&gt;=0),AVERAGE(datos_campo!AB145:AC145),IF(OR(datos_campo!AB145="",datos_campo!AC145=""),SUM(datos_campo!AB145:AC145),"revisar"))*400</f>
        <v>7600</v>
      </c>
      <c r="R141" s="29">
        <f>IF(AND(datos_campo!AD145&gt;=0,datos_campo!AE145&gt;=0),AVERAGE(datos_campo!AD145:AE145),IF(OR(datos_campo!AD145="",datos_campo!AE145=""),SUM(datos_campo!AD145:AE145),"revisar"))*400</f>
        <v>0</v>
      </c>
      <c r="S141" s="29">
        <f>IF(AND(datos_campo!AF145&gt;=0,datos_campo!AG145&gt;=0),AVERAGE(datos_campo!AF145:AG145),IF(OR(datos_campo!AF145="",datos_campo!AG145=""),SUM(datos_campo!AF145:AG145),"revisar"))*400</f>
        <v>0</v>
      </c>
      <c r="T141" s="29">
        <f>IF(AND(datos_campo!AH145&gt;=0,datos_campo!AI145&gt;=0),AVERAGE(datos_campo!AH145:AI145),IF(OR(datos_campo!AH145="",datos_campo!AI145=""),SUM(datos_campo!AH145:AI145),"revisar"))*400</f>
        <v>0</v>
      </c>
      <c r="U141" s="29">
        <f>IF(AND(datos_campo!AJ145&gt;=0,datos_campo!AK145&gt;=0),AVERAGE(datos_campo!AJ145:AK145),IF(OR(datos_campo!AJ145="",datos_campo!AK145=""),SUM(datos_campo!AJ145:AK145),"revisar"))*400</f>
        <v>0</v>
      </c>
      <c r="V141" s="29">
        <f t="shared" si="13"/>
        <v>7600</v>
      </c>
      <c r="W141" s="29">
        <f>IF(AND(datos_campo!AL145&gt;=0,datos_campo!AM145&gt;=0),AVERAGE(datos_campo!AL145:AM145),IF(OR(datos_campo!AL145="",datos_campo!AM145=""),SUM(datos_campo!AL145:AM145),"revisar"))*400</f>
        <v>0</v>
      </c>
      <c r="X141" s="29">
        <f>IF(AND(datos_campo!AN145&gt;=0,datos_campo!AO145&gt;=0),AVERAGE(datos_campo!AN145:AO145),IF(OR(datos_campo!AN145="",datos_campo!AO145=""),SUM(datos_campo!AN145:AO145),"revisar"))*400</f>
        <v>2400</v>
      </c>
      <c r="Y141" s="242">
        <f t="shared" si="14"/>
        <v>2400</v>
      </c>
    </row>
    <row r="142" spans="1:25" x14ac:dyDescent="0.25">
      <c r="A142" s="33">
        <f>datos_campo!A146</f>
        <v>42727</v>
      </c>
      <c r="B142" s="29" t="str">
        <f>datos_campo!B146</f>
        <v>MANDESA</v>
      </c>
      <c r="C142" s="153" t="str">
        <f>datos_campo!C146</f>
        <v>SANTA MARTA</v>
      </c>
      <c r="D142" s="30" t="str">
        <f>datos_campo!D146</f>
        <v>Testigo</v>
      </c>
      <c r="E142" s="153">
        <f>datos_campo!E146</f>
        <v>1</v>
      </c>
      <c r="F142" s="29" t="str">
        <f>datos_campo!F146</f>
        <v>A12</v>
      </c>
      <c r="G142" s="31">
        <f>datos_campo!G146</f>
        <v>50</v>
      </c>
      <c r="H142" s="29">
        <f>datos_campo!H146</f>
        <v>0</v>
      </c>
      <c r="I142" s="29">
        <f>datos_campo!I146</f>
        <v>1</v>
      </c>
      <c r="J142" s="31">
        <f>(datos_campo!M146/I142)</f>
        <v>25</v>
      </c>
      <c r="K142" s="31">
        <f>(datos_campo!N146/I142)</f>
        <v>3</v>
      </c>
      <c r="L142" s="31">
        <f t="shared" si="10"/>
        <v>28</v>
      </c>
      <c r="M142" s="31">
        <f t="shared" si="11"/>
        <v>89.285714285714292</v>
      </c>
      <c r="N142" s="31">
        <f t="shared" si="12"/>
        <v>10.714285714285714</v>
      </c>
      <c r="O142" s="32">
        <f>IF(COUNTIF(datos_campo!P146:Y146,"&gt;=0")&gt;=1,((SUM(datos_campo!P146:Y146)*100)/(COUNTIF(datos_campo!P146:Y146,"&gt;=0")*20))," ")</f>
        <v>0</v>
      </c>
      <c r="P142" s="29">
        <f>IF(AND(datos_campo!Z146&gt;=0,datos_campo!AA146&gt;=0),AVERAGE(datos_campo!Z146:AA146),IF(OR(datos_campo!Z146="",datos_campo!AA146=""),SUM(datos_campo!Z146:AA146),"revisar"))*400</f>
        <v>0</v>
      </c>
      <c r="Q142" s="29">
        <f>IF(AND(datos_campo!AB146&gt;=0,datos_campo!AC146&gt;=0),AVERAGE(datos_campo!AB146:AC146),IF(OR(datos_campo!AB146="",datos_campo!AC146=""),SUM(datos_campo!AB146:AC146),"revisar"))*400</f>
        <v>2000</v>
      </c>
      <c r="R142" s="29">
        <f>IF(AND(datos_campo!AD146&gt;=0,datos_campo!AE146&gt;=0),AVERAGE(datos_campo!AD146:AE146),IF(OR(datos_campo!AD146="",datos_campo!AE146=""),SUM(datos_campo!AD146:AE146),"revisar"))*400</f>
        <v>0</v>
      </c>
      <c r="S142" s="29">
        <f>IF(AND(datos_campo!AF146&gt;=0,datos_campo!AG146&gt;=0),AVERAGE(datos_campo!AF146:AG146),IF(OR(datos_campo!AF146="",datos_campo!AG146=""),SUM(datos_campo!AF146:AG146),"revisar"))*400</f>
        <v>0</v>
      </c>
      <c r="T142" s="29">
        <f>IF(AND(datos_campo!AH146&gt;=0,datos_campo!AI146&gt;=0),AVERAGE(datos_campo!AH146:AI146),IF(OR(datos_campo!AH146="",datos_campo!AI146=""),SUM(datos_campo!AH146:AI146),"revisar"))*400</f>
        <v>0</v>
      </c>
      <c r="U142" s="29">
        <f>IF(AND(datos_campo!AJ146&gt;=0,datos_campo!AK146&gt;=0),AVERAGE(datos_campo!AJ146:AK146),IF(OR(datos_campo!AJ146="",datos_campo!AK146=""),SUM(datos_campo!AJ146:AK146),"revisar"))*400</f>
        <v>0</v>
      </c>
      <c r="V142" s="29">
        <f t="shared" si="13"/>
        <v>2000</v>
      </c>
      <c r="W142" s="29">
        <f>IF(AND(datos_campo!AL146&gt;=0,datos_campo!AM146&gt;=0),AVERAGE(datos_campo!AL146:AM146),IF(OR(datos_campo!AL146="",datos_campo!AM146=""),SUM(datos_campo!AL146:AM146),"revisar"))*400</f>
        <v>0</v>
      </c>
      <c r="X142" s="29">
        <f>IF(AND(datos_campo!AN146&gt;=0,datos_campo!AO146&gt;=0),AVERAGE(datos_campo!AN146:AO146),IF(OR(datos_campo!AN146="",datos_campo!AO146=""),SUM(datos_campo!AN146:AO146),"revisar"))*400</f>
        <v>400</v>
      </c>
      <c r="Y142" s="242">
        <f t="shared" si="14"/>
        <v>400</v>
      </c>
    </row>
    <row r="143" spans="1:25" x14ac:dyDescent="0.25">
      <c r="A143" s="33">
        <f>datos_campo!A147</f>
        <v>42727</v>
      </c>
      <c r="B143" s="29" t="str">
        <f>datos_campo!B147</f>
        <v>MANDESA</v>
      </c>
      <c r="C143" s="153" t="str">
        <f>datos_campo!C147</f>
        <v>SANTA MARTA</v>
      </c>
      <c r="D143" s="30" t="str">
        <f>datos_campo!D147</f>
        <v>Testigo</v>
      </c>
      <c r="E143" s="153">
        <f>datos_campo!E147</f>
        <v>1</v>
      </c>
      <c r="F143" s="29" t="str">
        <f>datos_campo!F147</f>
        <v>A13</v>
      </c>
      <c r="G143" s="31">
        <f>datos_campo!G147</f>
        <v>50</v>
      </c>
      <c r="H143" s="29">
        <f>datos_campo!H147</f>
        <v>0</v>
      </c>
      <c r="I143" s="29">
        <f>datos_campo!I147</f>
        <v>1</v>
      </c>
      <c r="J143" s="31">
        <f>(datos_campo!M147/I143)</f>
        <v>8</v>
      </c>
      <c r="K143" s="31">
        <f>(datos_campo!N147/I143)</f>
        <v>4</v>
      </c>
      <c r="L143" s="31">
        <f t="shared" si="10"/>
        <v>12</v>
      </c>
      <c r="M143" s="31">
        <f t="shared" si="11"/>
        <v>66.666666666666671</v>
      </c>
      <c r="N143" s="31">
        <f t="shared" si="12"/>
        <v>33.333333333333336</v>
      </c>
      <c r="O143" s="32" t="str">
        <f>IF(COUNTIF(datos_campo!P147:Y147,"&gt;=0")&gt;=1,((SUM(datos_campo!P147:Y147)*100)/(COUNTIF(datos_campo!P147:Y147,"&gt;=0")*20))," ")</f>
        <v xml:space="preserve"> </v>
      </c>
      <c r="P143" s="29">
        <f>IF(AND(datos_campo!Z147&gt;=0,datos_campo!AA147&gt;=0),AVERAGE(datos_campo!Z147:AA147),IF(OR(datos_campo!Z147="",datos_campo!AA147=""),SUM(datos_campo!Z147:AA147),"revisar"))*400</f>
        <v>0</v>
      </c>
      <c r="Q143" s="29">
        <f>IF(AND(datos_campo!AB147&gt;=0,datos_campo!AC147&gt;=0),AVERAGE(datos_campo!AB147:AC147),IF(OR(datos_campo!AB147="",datos_campo!AC147=""),SUM(datos_campo!AB147:AC147),"revisar"))*400</f>
        <v>400</v>
      </c>
      <c r="R143" s="29">
        <f>IF(AND(datos_campo!AD147&gt;=0,datos_campo!AE147&gt;=0),AVERAGE(datos_campo!AD147:AE147),IF(OR(datos_campo!AD147="",datos_campo!AE147=""),SUM(datos_campo!AD147:AE147),"revisar"))*400</f>
        <v>0</v>
      </c>
      <c r="S143" s="29">
        <f>IF(AND(datos_campo!AF147&gt;=0,datos_campo!AG147&gt;=0),AVERAGE(datos_campo!AF147:AG147),IF(OR(datos_campo!AF147="",datos_campo!AG147=""),SUM(datos_campo!AF147:AG147),"revisar"))*400</f>
        <v>0</v>
      </c>
      <c r="T143" s="29">
        <f>IF(AND(datos_campo!AH147&gt;=0,datos_campo!AI147&gt;=0),AVERAGE(datos_campo!AH147:AI147),IF(OR(datos_campo!AH147="",datos_campo!AI147=""),SUM(datos_campo!AH147:AI147),"revisar"))*400</f>
        <v>400</v>
      </c>
      <c r="U143" s="29">
        <f>IF(AND(datos_campo!AJ147&gt;=0,datos_campo!AK147&gt;=0),AVERAGE(datos_campo!AJ147:AK147),IF(OR(datos_campo!AJ147="",datos_campo!AK147=""),SUM(datos_campo!AJ147:AK147),"revisar"))*400</f>
        <v>400</v>
      </c>
      <c r="V143" s="29">
        <f t="shared" si="13"/>
        <v>1200</v>
      </c>
      <c r="W143" s="29">
        <f>IF(AND(datos_campo!AL147&gt;=0,datos_campo!AM147&gt;=0),AVERAGE(datos_campo!AL147:AM147),IF(OR(datos_campo!AL147="",datos_campo!AM147=""),SUM(datos_campo!AL147:AM147),"revisar"))*400</f>
        <v>0</v>
      </c>
      <c r="X143" s="29">
        <f>IF(AND(datos_campo!AN147&gt;=0,datos_campo!AO147&gt;=0),AVERAGE(datos_campo!AN147:AO147),IF(OR(datos_campo!AN147="",datos_campo!AO147=""),SUM(datos_campo!AN147:AO147),"revisar"))*400</f>
        <v>0</v>
      </c>
      <c r="Y143" s="242">
        <f t="shared" si="14"/>
        <v>0</v>
      </c>
    </row>
    <row r="144" spans="1:25" x14ac:dyDescent="0.25">
      <c r="A144" s="33">
        <f>datos_campo!A148</f>
        <v>42727</v>
      </c>
      <c r="B144" s="29" t="str">
        <f>datos_campo!B148</f>
        <v>MANDESA</v>
      </c>
      <c r="C144" s="153" t="str">
        <f>datos_campo!C148</f>
        <v>SANTA MARTA</v>
      </c>
      <c r="D144" s="30" t="str">
        <f>datos_campo!D148</f>
        <v>Testigo</v>
      </c>
      <c r="E144" s="153">
        <f>datos_campo!E148</f>
        <v>1</v>
      </c>
      <c r="F144" s="29" t="str">
        <f>datos_campo!F148</f>
        <v>A14</v>
      </c>
      <c r="G144" s="31">
        <f>datos_campo!G148</f>
        <v>50</v>
      </c>
      <c r="H144" s="29">
        <f>datos_campo!H148</f>
        <v>0</v>
      </c>
      <c r="I144" s="29">
        <f>datos_campo!I148</f>
        <v>1</v>
      </c>
      <c r="J144" s="31">
        <f>(datos_campo!M148/I144)</f>
        <v>28</v>
      </c>
      <c r="K144" s="31">
        <f>(datos_campo!N148/I144)</f>
        <v>11</v>
      </c>
      <c r="L144" s="31">
        <f t="shared" si="10"/>
        <v>39</v>
      </c>
      <c r="M144" s="31">
        <f t="shared" si="11"/>
        <v>71.794871794871796</v>
      </c>
      <c r="N144" s="31">
        <f t="shared" si="12"/>
        <v>28.205128205128204</v>
      </c>
      <c r="O144" s="32">
        <f>IF(COUNTIF(datos_campo!P148:Y148,"&gt;=0")&gt;=1,((SUM(datos_campo!P148:Y148)*100)/(COUNTIF(datos_campo!P148:Y148,"&gt;=0")*20))," ")</f>
        <v>0</v>
      </c>
      <c r="P144" s="29">
        <f>IF(AND(datos_campo!Z148&gt;=0,datos_campo!AA148&gt;=0),AVERAGE(datos_campo!Z148:AA148),IF(OR(datos_campo!Z148="",datos_campo!AA148=""),SUM(datos_campo!Z148:AA148),"revisar"))*400</f>
        <v>400</v>
      </c>
      <c r="Q144" s="29">
        <f>IF(AND(datos_campo!AB148&gt;=0,datos_campo!AC148&gt;=0),AVERAGE(datos_campo!AB148:AC148),IF(OR(datos_campo!AB148="",datos_campo!AC148=""),SUM(datos_campo!AB148:AC148),"revisar"))*400</f>
        <v>3600</v>
      </c>
      <c r="R144" s="29">
        <f>IF(AND(datos_campo!AD148&gt;=0,datos_campo!AE148&gt;=0),AVERAGE(datos_campo!AD148:AE148),IF(OR(datos_campo!AD148="",datos_campo!AE148=""),SUM(datos_campo!AD148:AE148),"revisar"))*400</f>
        <v>0</v>
      </c>
      <c r="S144" s="29">
        <f>IF(AND(datos_campo!AF148&gt;=0,datos_campo!AG148&gt;=0),AVERAGE(datos_campo!AF148:AG148),IF(OR(datos_campo!AF148="",datos_campo!AG148=""),SUM(datos_campo!AF148:AG148),"revisar"))*400</f>
        <v>800</v>
      </c>
      <c r="T144" s="29">
        <f>IF(AND(datos_campo!AH148&gt;=0,datos_campo!AI148&gt;=0),AVERAGE(datos_campo!AH148:AI148),IF(OR(datos_campo!AH148="",datos_campo!AI148=""),SUM(datos_campo!AH148:AI148),"revisar"))*400</f>
        <v>400</v>
      </c>
      <c r="U144" s="29">
        <f>IF(AND(datos_campo!AJ148&gt;=0,datos_campo!AK148&gt;=0),AVERAGE(datos_campo!AJ148:AK148),IF(OR(datos_campo!AJ148="",datos_campo!AK148=""),SUM(datos_campo!AJ148:AK148),"revisar"))*400</f>
        <v>0</v>
      </c>
      <c r="V144" s="29">
        <f t="shared" si="13"/>
        <v>5200</v>
      </c>
      <c r="W144" s="29">
        <f>IF(AND(datos_campo!AL148&gt;=0,datos_campo!AM148&gt;=0),AVERAGE(datos_campo!AL148:AM148),IF(OR(datos_campo!AL148="",datos_campo!AM148=""),SUM(datos_campo!AL148:AM148),"revisar"))*400</f>
        <v>0</v>
      </c>
      <c r="X144" s="29">
        <f>IF(AND(datos_campo!AN148&gt;=0,datos_campo!AO148&gt;=0),AVERAGE(datos_campo!AN148:AO148),IF(OR(datos_campo!AN148="",datos_campo!AO148=""),SUM(datos_campo!AN148:AO148),"revisar"))*400</f>
        <v>0</v>
      </c>
      <c r="Y144" s="242">
        <f t="shared" si="14"/>
        <v>0</v>
      </c>
    </row>
    <row r="145" spans="1:25" x14ac:dyDescent="0.25">
      <c r="A145" s="33">
        <f>datos_campo!A149</f>
        <v>42727</v>
      </c>
      <c r="B145" s="29" t="str">
        <f>datos_campo!B149</f>
        <v>MANDESA</v>
      </c>
      <c r="C145" s="153" t="str">
        <f>datos_campo!C149</f>
        <v>SANTA MARTA</v>
      </c>
      <c r="D145" s="30" t="str">
        <f>datos_campo!D149</f>
        <v>Testigo</v>
      </c>
      <c r="E145" s="153">
        <f>datos_campo!E149</f>
        <v>1</v>
      </c>
      <c r="F145" s="29" t="str">
        <f>datos_campo!F149</f>
        <v>A15</v>
      </c>
      <c r="G145" s="31">
        <f>datos_campo!G149</f>
        <v>50</v>
      </c>
      <c r="H145" s="29">
        <f>datos_campo!H149</f>
        <v>0</v>
      </c>
      <c r="I145" s="29">
        <f>datos_campo!I149</f>
        <v>1</v>
      </c>
      <c r="J145" s="31">
        <f>(datos_campo!M149/I145)</f>
        <v>74</v>
      </c>
      <c r="K145" s="31">
        <f>(datos_campo!N149/I145)</f>
        <v>35</v>
      </c>
      <c r="L145" s="31">
        <f t="shared" si="10"/>
        <v>109</v>
      </c>
      <c r="M145" s="31">
        <f t="shared" si="11"/>
        <v>67.88990825688073</v>
      </c>
      <c r="N145" s="31">
        <f t="shared" si="12"/>
        <v>32.110091743119263</v>
      </c>
      <c r="O145" s="32">
        <f>IF(COUNTIF(datos_campo!P149:Y149,"&gt;=0")&gt;=1,((SUM(datos_campo!P149:Y149)*100)/(COUNTIF(datos_campo!P149:Y149,"&gt;=0")*20))," ")</f>
        <v>3.5</v>
      </c>
      <c r="P145" s="29">
        <f>IF(AND(datos_campo!Z149&gt;=0,datos_campo!AA149&gt;=0),AVERAGE(datos_campo!Z149:AA149),IF(OR(datos_campo!Z149="",datos_campo!AA149=""),SUM(datos_campo!Z149:AA149),"revisar"))*400</f>
        <v>0</v>
      </c>
      <c r="Q145" s="29">
        <f>IF(AND(datos_campo!AB149&gt;=0,datos_campo!AC149&gt;=0),AVERAGE(datos_campo!AB149:AC149),IF(OR(datos_campo!AB149="",datos_campo!AC149=""),SUM(datos_campo!AB149:AC149),"revisar"))*400</f>
        <v>2800</v>
      </c>
      <c r="R145" s="29">
        <f>IF(AND(datos_campo!AD149&gt;=0,datos_campo!AE149&gt;=0),AVERAGE(datos_campo!AD149:AE149),IF(OR(datos_campo!AD149="",datos_campo!AE149=""),SUM(datos_campo!AD149:AE149),"revisar"))*400</f>
        <v>400</v>
      </c>
      <c r="S145" s="29">
        <f>IF(AND(datos_campo!AF149&gt;=0,datos_campo!AG149&gt;=0),AVERAGE(datos_campo!AF149:AG149),IF(OR(datos_campo!AF149="",datos_campo!AG149=""),SUM(datos_campo!AF149:AG149),"revisar"))*400</f>
        <v>0</v>
      </c>
      <c r="T145" s="29">
        <f>IF(AND(datos_campo!AH149&gt;=0,datos_campo!AI149&gt;=0),AVERAGE(datos_campo!AH149:AI149),IF(OR(datos_campo!AH149="",datos_campo!AI149=""),SUM(datos_campo!AH149:AI149),"revisar"))*400</f>
        <v>400</v>
      </c>
      <c r="U145" s="29">
        <f>IF(AND(datos_campo!AJ149&gt;=0,datos_campo!AK149&gt;=0),AVERAGE(datos_campo!AJ149:AK149),IF(OR(datos_campo!AJ149="",datos_campo!AK149=""),SUM(datos_campo!AJ149:AK149),"revisar"))*400</f>
        <v>0</v>
      </c>
      <c r="V145" s="29">
        <f t="shared" si="13"/>
        <v>3600</v>
      </c>
      <c r="W145" s="29">
        <f>IF(AND(datos_campo!AL149&gt;=0,datos_campo!AM149&gt;=0),AVERAGE(datos_campo!AL149:AM149),IF(OR(datos_campo!AL149="",datos_campo!AM149=""),SUM(datos_campo!AL149:AM149),"revisar"))*400</f>
        <v>0</v>
      </c>
      <c r="X145" s="29">
        <f>IF(AND(datos_campo!AN149&gt;=0,datos_campo!AO149&gt;=0),AVERAGE(datos_campo!AN149:AO149),IF(OR(datos_campo!AN149="",datos_campo!AO149=""),SUM(datos_campo!AN149:AO149),"revisar"))*400</f>
        <v>0</v>
      </c>
      <c r="Y145" s="242">
        <f t="shared" si="14"/>
        <v>0</v>
      </c>
    </row>
    <row r="146" spans="1:25" x14ac:dyDescent="0.25">
      <c r="A146" s="33">
        <f>datos_campo!A150</f>
        <v>42727</v>
      </c>
      <c r="B146" s="29" t="str">
        <f>datos_campo!B150</f>
        <v>MANDESA</v>
      </c>
      <c r="C146" s="153" t="str">
        <f>datos_campo!C150</f>
        <v>SANTA MARTA</v>
      </c>
      <c r="D146" s="30" t="str">
        <f>datos_campo!D150</f>
        <v>Testigo</v>
      </c>
      <c r="E146" s="153">
        <f>datos_campo!E150</f>
        <v>1</v>
      </c>
      <c r="F146" s="29" t="str">
        <f>datos_campo!F150</f>
        <v>A16</v>
      </c>
      <c r="G146" s="31">
        <f>datos_campo!G150</f>
        <v>50</v>
      </c>
      <c r="H146" s="29">
        <f>datos_campo!H150</f>
        <v>0</v>
      </c>
      <c r="I146" s="29">
        <f>datos_campo!I150</f>
        <v>1</v>
      </c>
      <c r="J146" s="31">
        <f>(datos_campo!M150/I146)</f>
        <v>18</v>
      </c>
      <c r="K146" s="31">
        <f>(datos_campo!N150/I146)</f>
        <v>40</v>
      </c>
      <c r="L146" s="31">
        <f t="shared" si="10"/>
        <v>58</v>
      </c>
      <c r="M146" s="31">
        <f t="shared" si="11"/>
        <v>31.03448275862069</v>
      </c>
      <c r="N146" s="31">
        <f t="shared" si="12"/>
        <v>68.965517241379317</v>
      </c>
      <c r="O146" s="32" t="str">
        <f>IF(COUNTIF(datos_campo!P150:Y150,"&gt;=0")&gt;=1,((SUM(datos_campo!P150:Y150)*100)/(COUNTIF(datos_campo!P150:Y150,"&gt;=0")*20))," ")</f>
        <v xml:space="preserve"> </v>
      </c>
      <c r="P146" s="29">
        <f>IF(AND(datos_campo!Z150&gt;=0,datos_campo!AA150&gt;=0),AVERAGE(datos_campo!Z150:AA150),IF(OR(datos_campo!Z150="",datos_campo!AA150=""),SUM(datos_campo!Z150:AA150),"revisar"))*400</f>
        <v>0</v>
      </c>
      <c r="Q146" s="29">
        <f>IF(AND(datos_campo!AB150&gt;=0,datos_campo!AC150&gt;=0),AVERAGE(datos_campo!AB150:AC150),IF(OR(datos_campo!AB150="",datos_campo!AC150=""),SUM(datos_campo!AB150:AC150),"revisar"))*400</f>
        <v>16000</v>
      </c>
      <c r="R146" s="29">
        <f>IF(AND(datos_campo!AD150&gt;=0,datos_campo!AE150&gt;=0),AVERAGE(datos_campo!AD150:AE150),IF(OR(datos_campo!AD150="",datos_campo!AE150=""),SUM(datos_campo!AD150:AE150),"revisar"))*400</f>
        <v>0</v>
      </c>
      <c r="S146" s="29">
        <f>IF(AND(datos_campo!AF150&gt;=0,datos_campo!AG150&gt;=0),AVERAGE(datos_campo!AF150:AG150),IF(OR(datos_campo!AF150="",datos_campo!AG150=""),SUM(datos_campo!AF150:AG150),"revisar"))*400</f>
        <v>800</v>
      </c>
      <c r="T146" s="29">
        <f>IF(AND(datos_campo!AH150&gt;=0,datos_campo!AI150&gt;=0),AVERAGE(datos_campo!AH150:AI150),IF(OR(datos_campo!AH150="",datos_campo!AI150=""),SUM(datos_campo!AH150:AI150),"revisar"))*400</f>
        <v>9600</v>
      </c>
      <c r="U146" s="29">
        <f>IF(AND(datos_campo!AJ150&gt;=0,datos_campo!AK150&gt;=0),AVERAGE(datos_campo!AJ150:AK150),IF(OR(datos_campo!AJ150="",datos_campo!AK150=""),SUM(datos_campo!AJ150:AK150),"revisar"))*400</f>
        <v>0</v>
      </c>
      <c r="V146" s="29">
        <f t="shared" si="13"/>
        <v>26400</v>
      </c>
      <c r="W146" s="29">
        <f>IF(AND(datos_campo!AL150&gt;=0,datos_campo!AM150&gt;=0),AVERAGE(datos_campo!AL150:AM150),IF(OR(datos_campo!AL150="",datos_campo!AM150=""),SUM(datos_campo!AL150:AM150),"revisar"))*400</f>
        <v>0</v>
      </c>
      <c r="X146" s="29">
        <f>IF(AND(datos_campo!AN150&gt;=0,datos_campo!AO150&gt;=0),AVERAGE(datos_campo!AN150:AO150),IF(OR(datos_campo!AN150="",datos_campo!AO150=""),SUM(datos_campo!AN150:AO150),"revisar"))*400</f>
        <v>1200</v>
      </c>
      <c r="Y146" s="242">
        <f t="shared" si="14"/>
        <v>1200</v>
      </c>
    </row>
    <row r="147" spans="1:25" x14ac:dyDescent="0.25">
      <c r="A147" s="33">
        <f>datos_campo!A151</f>
        <v>42727</v>
      </c>
      <c r="B147" s="29" t="str">
        <f>datos_campo!B151</f>
        <v>MANDESA</v>
      </c>
      <c r="C147" s="153" t="str">
        <f>datos_campo!C151</f>
        <v>SANTA MARTA</v>
      </c>
      <c r="D147" s="30" t="str">
        <f>datos_campo!D151</f>
        <v>Testigo</v>
      </c>
      <c r="E147" s="153">
        <f>datos_campo!E151</f>
        <v>1</v>
      </c>
      <c r="F147" s="29" t="str">
        <f>datos_campo!F151</f>
        <v>A17</v>
      </c>
      <c r="G147" s="31">
        <f>datos_campo!G151</f>
        <v>50</v>
      </c>
      <c r="H147" s="29">
        <f>datos_campo!H151</f>
        <v>0</v>
      </c>
      <c r="I147" s="29">
        <f>datos_campo!I151</f>
        <v>1</v>
      </c>
      <c r="J147" s="31">
        <f>(datos_campo!M151/I147)</f>
        <v>7</v>
      </c>
      <c r="K147" s="31">
        <f>(datos_campo!N151/I147)</f>
        <v>10</v>
      </c>
      <c r="L147" s="31">
        <f t="shared" si="10"/>
        <v>17</v>
      </c>
      <c r="M147" s="31">
        <f t="shared" si="11"/>
        <v>41.176470588235297</v>
      </c>
      <c r="N147" s="31">
        <f t="shared" si="12"/>
        <v>58.823529411764703</v>
      </c>
      <c r="O147" s="32" t="str">
        <f>IF(COUNTIF(datos_campo!P151:Y151,"&gt;=0")&gt;=1,((SUM(datos_campo!P151:Y151)*100)/(COUNTIF(datos_campo!P151:Y151,"&gt;=0")*20))," ")</f>
        <v xml:space="preserve"> </v>
      </c>
      <c r="P147" s="29">
        <f>IF(AND(datos_campo!Z151&gt;=0,datos_campo!AA151&gt;=0),AVERAGE(datos_campo!Z151:AA151),IF(OR(datos_campo!Z151="",datos_campo!AA151=""),SUM(datos_campo!Z151:AA151),"revisar"))*400</f>
        <v>0</v>
      </c>
      <c r="Q147" s="29">
        <f>IF(AND(datos_campo!AB151&gt;=0,datos_campo!AC151&gt;=0),AVERAGE(datos_campo!AB151:AC151),IF(OR(datos_campo!AB151="",datos_campo!AC151=""),SUM(datos_campo!AB151:AC151),"revisar"))*400</f>
        <v>2800</v>
      </c>
      <c r="R147" s="29">
        <f>IF(AND(datos_campo!AD151&gt;=0,datos_campo!AE151&gt;=0),AVERAGE(datos_campo!AD151:AE151),IF(OR(datos_campo!AD151="",datos_campo!AE151=""),SUM(datos_campo!AD151:AE151),"revisar"))*400</f>
        <v>400</v>
      </c>
      <c r="S147" s="29">
        <f>IF(AND(datos_campo!AF151&gt;=0,datos_campo!AG151&gt;=0),AVERAGE(datos_campo!AF151:AG151),IF(OR(datos_campo!AF151="",datos_campo!AG151=""),SUM(datos_campo!AF151:AG151),"revisar"))*400</f>
        <v>400</v>
      </c>
      <c r="T147" s="29">
        <f>IF(AND(datos_campo!AH151&gt;=0,datos_campo!AI151&gt;=0),AVERAGE(datos_campo!AH151:AI151),IF(OR(datos_campo!AH151="",datos_campo!AI151=""),SUM(datos_campo!AH151:AI151),"revisar"))*400</f>
        <v>0</v>
      </c>
      <c r="U147" s="29">
        <f>IF(AND(datos_campo!AJ151&gt;=0,datos_campo!AK151&gt;=0),AVERAGE(datos_campo!AJ151:AK151),IF(OR(datos_campo!AJ151="",datos_campo!AK151=""),SUM(datos_campo!AJ151:AK151),"revisar"))*400</f>
        <v>0</v>
      </c>
      <c r="V147" s="29">
        <f t="shared" si="13"/>
        <v>3600</v>
      </c>
      <c r="W147" s="29">
        <f>IF(AND(datos_campo!AL151&gt;=0,datos_campo!AM151&gt;=0),AVERAGE(datos_campo!AL151:AM151),IF(OR(datos_campo!AL151="",datos_campo!AM151=""),SUM(datos_campo!AL151:AM151),"revisar"))*400</f>
        <v>0</v>
      </c>
      <c r="X147" s="29">
        <f>IF(AND(datos_campo!AN151&gt;=0,datos_campo!AO151&gt;=0),AVERAGE(datos_campo!AN151:AO151),IF(OR(datos_campo!AN151="",datos_campo!AO151=""),SUM(datos_campo!AN151:AO151),"revisar"))*400</f>
        <v>0</v>
      </c>
      <c r="Y147" s="242">
        <f t="shared" si="14"/>
        <v>0</v>
      </c>
    </row>
    <row r="148" spans="1:25" x14ac:dyDescent="0.25">
      <c r="A148" s="33">
        <f>datos_campo!A152</f>
        <v>42727</v>
      </c>
      <c r="B148" s="29" t="str">
        <f>datos_campo!B152</f>
        <v>MANDESA</v>
      </c>
      <c r="C148" s="153" t="str">
        <f>datos_campo!C152</f>
        <v>SANTA MARTA</v>
      </c>
      <c r="D148" s="30" t="str">
        <f>datos_campo!D152</f>
        <v>Testigo</v>
      </c>
      <c r="E148" s="153">
        <f>datos_campo!E152</f>
        <v>1</v>
      </c>
      <c r="F148" s="29" t="str">
        <f>datos_campo!F152</f>
        <v>A18</v>
      </c>
      <c r="G148" s="31">
        <f>datos_campo!G152</f>
        <v>50</v>
      </c>
      <c r="H148" s="29">
        <f>datos_campo!H152</f>
        <v>0</v>
      </c>
      <c r="I148" s="29">
        <f>datos_campo!I152</f>
        <v>1</v>
      </c>
      <c r="J148" s="31">
        <f>(datos_campo!M152/I148)</f>
        <v>10</v>
      </c>
      <c r="K148" s="31">
        <f>(datos_campo!N152/I148)</f>
        <v>2</v>
      </c>
      <c r="L148" s="31">
        <f t="shared" si="10"/>
        <v>12</v>
      </c>
      <c r="M148" s="31">
        <f t="shared" si="11"/>
        <v>83.333333333333329</v>
      </c>
      <c r="N148" s="31">
        <f t="shared" si="12"/>
        <v>16.666666666666668</v>
      </c>
      <c r="O148" s="32" t="str">
        <f>IF(COUNTIF(datos_campo!P152:Y152,"&gt;=0")&gt;=1,((SUM(datos_campo!P152:Y152)*100)/(COUNTIF(datos_campo!P152:Y152,"&gt;=0")*20))," ")</f>
        <v xml:space="preserve"> </v>
      </c>
      <c r="P148" s="29">
        <f>IF(AND(datos_campo!Z152&gt;=0,datos_campo!AA152&gt;=0),AVERAGE(datos_campo!Z152:AA152),IF(OR(datos_campo!Z152="",datos_campo!AA152=""),SUM(datos_campo!Z152:AA152),"revisar"))*400</f>
        <v>0</v>
      </c>
      <c r="Q148" s="29">
        <f>IF(AND(datos_campo!AB152&gt;=0,datos_campo!AC152&gt;=0),AVERAGE(datos_campo!AB152:AC152),IF(OR(datos_campo!AB152="",datos_campo!AC152=""),SUM(datos_campo!AB152:AC152),"revisar"))*400</f>
        <v>800</v>
      </c>
      <c r="R148" s="29">
        <f>IF(AND(datos_campo!AD152&gt;=0,datos_campo!AE152&gt;=0),AVERAGE(datos_campo!AD152:AE152),IF(OR(datos_campo!AD152="",datos_campo!AE152=""),SUM(datos_campo!AD152:AE152),"revisar"))*400</f>
        <v>0</v>
      </c>
      <c r="S148" s="29">
        <f>IF(AND(datos_campo!AF152&gt;=0,datos_campo!AG152&gt;=0),AVERAGE(datos_campo!AF152:AG152),IF(OR(datos_campo!AF152="",datos_campo!AG152=""),SUM(datos_campo!AF152:AG152),"revisar"))*400</f>
        <v>0</v>
      </c>
      <c r="T148" s="29">
        <f>IF(AND(datos_campo!AH152&gt;=0,datos_campo!AI152&gt;=0),AVERAGE(datos_campo!AH152:AI152),IF(OR(datos_campo!AH152="",datos_campo!AI152=""),SUM(datos_campo!AH152:AI152),"revisar"))*400</f>
        <v>0</v>
      </c>
      <c r="U148" s="29">
        <f>IF(AND(datos_campo!AJ152&gt;=0,datos_campo!AK152&gt;=0),AVERAGE(datos_campo!AJ152:AK152),IF(OR(datos_campo!AJ152="",datos_campo!AK152=""),SUM(datos_campo!AJ152:AK152),"revisar"))*400</f>
        <v>0</v>
      </c>
      <c r="V148" s="29">
        <f t="shared" si="13"/>
        <v>800</v>
      </c>
      <c r="W148" s="29">
        <f>IF(AND(datos_campo!AL152&gt;=0,datos_campo!AM152&gt;=0),AVERAGE(datos_campo!AL152:AM152),IF(OR(datos_campo!AL152="",datos_campo!AM152=""),SUM(datos_campo!AL152:AM152),"revisar"))*400</f>
        <v>0</v>
      </c>
      <c r="X148" s="29">
        <f>IF(AND(datos_campo!AN152&gt;=0,datos_campo!AO152&gt;=0),AVERAGE(datos_campo!AN152:AO152),IF(OR(datos_campo!AN152="",datos_campo!AO152=""),SUM(datos_campo!AN152:AO152),"revisar"))*400</f>
        <v>0</v>
      </c>
      <c r="Y148" s="242">
        <f t="shared" si="14"/>
        <v>0</v>
      </c>
    </row>
    <row r="149" spans="1:25" x14ac:dyDescent="0.25">
      <c r="A149" s="33">
        <f>datos_campo!A153</f>
        <v>42727</v>
      </c>
      <c r="B149" s="29" t="str">
        <f>datos_campo!B153</f>
        <v>MANDESA</v>
      </c>
      <c r="C149" s="153" t="str">
        <f>datos_campo!C153</f>
        <v>SANTA MARTA</v>
      </c>
      <c r="D149" s="30" t="str">
        <f>datos_campo!D153</f>
        <v>Testigo</v>
      </c>
      <c r="E149" s="153">
        <f>datos_campo!E153</f>
        <v>1</v>
      </c>
      <c r="F149" s="29" t="str">
        <f>datos_campo!F153</f>
        <v>A19</v>
      </c>
      <c r="G149" s="31">
        <f>datos_campo!G153</f>
        <v>50</v>
      </c>
      <c r="H149" s="29">
        <f>datos_campo!H153</f>
        <v>0</v>
      </c>
      <c r="I149" s="29">
        <f>datos_campo!I153</f>
        <v>1</v>
      </c>
      <c r="J149" s="31">
        <f>(datos_campo!M153/I149)</f>
        <v>13</v>
      </c>
      <c r="K149" s="31">
        <f>(datos_campo!N153/I149)</f>
        <v>21</v>
      </c>
      <c r="L149" s="31">
        <f t="shared" si="10"/>
        <v>34</v>
      </c>
      <c r="M149" s="31">
        <f t="shared" si="11"/>
        <v>38.235294117647058</v>
      </c>
      <c r="N149" s="31">
        <f t="shared" si="12"/>
        <v>61.764705882352942</v>
      </c>
      <c r="O149" s="32">
        <f>IF(COUNTIF(datos_campo!P153:Y153,"&gt;=0")&gt;=1,((SUM(datos_campo!P153:Y153)*100)/(COUNTIF(datos_campo!P153:Y153,"&gt;=0")*20))," ")</f>
        <v>0</v>
      </c>
      <c r="P149" s="29">
        <f>IF(AND(datos_campo!Z153&gt;=0,datos_campo!AA153&gt;=0),AVERAGE(datos_campo!Z153:AA153),IF(OR(datos_campo!Z153="",datos_campo!AA153=""),SUM(datos_campo!Z153:AA153),"revisar"))*400</f>
        <v>0</v>
      </c>
      <c r="Q149" s="29">
        <f>IF(AND(datos_campo!AB153&gt;=0,datos_campo!AC153&gt;=0),AVERAGE(datos_campo!AB153:AC153),IF(OR(datos_campo!AB153="",datos_campo!AC153=""),SUM(datos_campo!AB153:AC153),"revisar"))*400</f>
        <v>1600</v>
      </c>
      <c r="R149" s="29">
        <f>IF(AND(datos_campo!AD153&gt;=0,datos_campo!AE153&gt;=0),AVERAGE(datos_campo!AD153:AE153),IF(OR(datos_campo!AD153="",datos_campo!AE153=""),SUM(datos_campo!AD153:AE153),"revisar"))*400</f>
        <v>0</v>
      </c>
      <c r="S149" s="29">
        <f>IF(AND(datos_campo!AF153&gt;=0,datos_campo!AG153&gt;=0),AVERAGE(datos_campo!AF153:AG153),IF(OR(datos_campo!AF153="",datos_campo!AG153=""),SUM(datos_campo!AF153:AG153),"revisar"))*400</f>
        <v>0</v>
      </c>
      <c r="T149" s="29">
        <f>IF(AND(datos_campo!AH153&gt;=0,datos_campo!AI153&gt;=0),AVERAGE(datos_campo!AH153:AI153),IF(OR(datos_campo!AH153="",datos_campo!AI153=""),SUM(datos_campo!AH153:AI153),"revisar"))*400</f>
        <v>0</v>
      </c>
      <c r="U149" s="29">
        <f>IF(AND(datos_campo!AJ153&gt;=0,datos_campo!AK153&gt;=0),AVERAGE(datos_campo!AJ153:AK153),IF(OR(datos_campo!AJ153="",datos_campo!AK153=""),SUM(datos_campo!AJ153:AK153),"revisar"))*400</f>
        <v>0</v>
      </c>
      <c r="V149" s="29">
        <f t="shared" si="13"/>
        <v>1600</v>
      </c>
      <c r="W149" s="29">
        <f>IF(AND(datos_campo!AL153&gt;=0,datos_campo!AM153&gt;=0),AVERAGE(datos_campo!AL153:AM153),IF(OR(datos_campo!AL153="",datos_campo!AM153=""),SUM(datos_campo!AL153:AM153),"revisar"))*400</f>
        <v>0</v>
      </c>
      <c r="X149" s="29">
        <f>IF(AND(datos_campo!AN153&gt;=0,datos_campo!AO153&gt;=0),AVERAGE(datos_campo!AN153:AO153),IF(OR(datos_campo!AN153="",datos_campo!AO153=""),SUM(datos_campo!AN153:AO153),"revisar"))*400</f>
        <v>0</v>
      </c>
      <c r="Y149" s="242">
        <f t="shared" si="14"/>
        <v>0</v>
      </c>
    </row>
    <row r="150" spans="1:25" ht="15.75" thickBot="1" x14ac:dyDescent="0.3">
      <c r="A150" s="34">
        <f>datos_campo!A154</f>
        <v>42727</v>
      </c>
      <c r="B150" s="35" t="str">
        <f>datos_campo!B154</f>
        <v>MANDESA</v>
      </c>
      <c r="C150" s="154" t="str">
        <f>datos_campo!C154</f>
        <v>SANTA MARTA</v>
      </c>
      <c r="D150" s="36" t="str">
        <f>datos_campo!D154</f>
        <v>Testigo</v>
      </c>
      <c r="E150" s="154">
        <f>datos_campo!E154</f>
        <v>1</v>
      </c>
      <c r="F150" s="35" t="str">
        <f>datos_campo!F154</f>
        <v>A20</v>
      </c>
      <c r="G150" s="37">
        <f>datos_campo!G154</f>
        <v>50</v>
      </c>
      <c r="H150" s="35">
        <f>datos_campo!H154</f>
        <v>0</v>
      </c>
      <c r="I150" s="35">
        <f>datos_campo!I154</f>
        <v>1</v>
      </c>
      <c r="J150" s="37">
        <f>(datos_campo!M154/I150)</f>
        <v>61</v>
      </c>
      <c r="K150" s="37">
        <f>(datos_campo!N154/I150)</f>
        <v>27</v>
      </c>
      <c r="L150" s="37">
        <f t="shared" si="10"/>
        <v>88</v>
      </c>
      <c r="M150" s="37">
        <f t="shared" si="11"/>
        <v>69.318181818181813</v>
      </c>
      <c r="N150" s="37">
        <f t="shared" si="12"/>
        <v>30.681818181818183</v>
      </c>
      <c r="O150" s="38" t="str">
        <f>IF(COUNTIF(datos_campo!P154:Y154,"&gt;=0")&gt;=1,((SUM(datos_campo!P154:Y154)*100)/(COUNTIF(datos_campo!P154:Y154,"&gt;=0")*20))," ")</f>
        <v xml:space="preserve"> </v>
      </c>
      <c r="P150" s="35">
        <f>IF(AND(datos_campo!Z154&gt;=0,datos_campo!AA154&gt;=0),AVERAGE(datos_campo!Z154:AA154),IF(OR(datos_campo!Z154="",datos_campo!AA154=""),SUM(datos_campo!Z154:AA154),"revisar"))*400</f>
        <v>0</v>
      </c>
      <c r="Q150" s="35">
        <f>IF(AND(datos_campo!AB154&gt;=0,datos_campo!AC154&gt;=0),AVERAGE(datos_campo!AB154:AC154),IF(OR(datos_campo!AB154="",datos_campo!AC154=""),SUM(datos_campo!AB154:AC154),"revisar"))*400</f>
        <v>7200</v>
      </c>
      <c r="R150" s="35">
        <f>IF(AND(datos_campo!AD154&gt;=0,datos_campo!AE154&gt;=0),AVERAGE(datos_campo!AD154:AE154),IF(OR(datos_campo!AD154="",datos_campo!AE154=""),SUM(datos_campo!AD154:AE154),"revisar"))*400</f>
        <v>400</v>
      </c>
      <c r="S150" s="35">
        <f>IF(AND(datos_campo!AF154&gt;=0,datos_campo!AG154&gt;=0),AVERAGE(datos_campo!AF154:AG154),IF(OR(datos_campo!AF154="",datos_campo!AG154=""),SUM(datos_campo!AF154:AG154),"revisar"))*400</f>
        <v>0</v>
      </c>
      <c r="T150" s="35">
        <f>IF(AND(datos_campo!AH154&gt;=0,datos_campo!AI154&gt;=0),AVERAGE(datos_campo!AH154:AI154),IF(OR(datos_campo!AH154="",datos_campo!AI154=""),SUM(datos_campo!AH154:AI154),"revisar"))*400</f>
        <v>0</v>
      </c>
      <c r="U150" s="35">
        <f>IF(AND(datos_campo!AJ154&gt;=0,datos_campo!AK154&gt;=0),AVERAGE(datos_campo!AJ154:AK154),IF(OR(datos_campo!AJ154="",datos_campo!AK154=""),SUM(datos_campo!AJ154:AK154),"revisar"))*400</f>
        <v>0</v>
      </c>
      <c r="V150" s="35">
        <f t="shared" si="13"/>
        <v>7600</v>
      </c>
      <c r="W150" s="35">
        <f>IF(AND(datos_campo!AL154&gt;=0,datos_campo!AM154&gt;=0),AVERAGE(datos_campo!AL154:AM154),IF(OR(datos_campo!AL154="",datos_campo!AM154=""),SUM(datos_campo!AL154:AM154),"revisar"))*400</f>
        <v>0</v>
      </c>
      <c r="X150" s="35">
        <f>IF(AND(datos_campo!AN154&gt;=0,datos_campo!AO154&gt;=0),AVERAGE(datos_campo!AN154:AO154),IF(OR(datos_campo!AN154="",datos_campo!AO154=""),SUM(datos_campo!AN154:AO154),"revisar"))*400</f>
        <v>0</v>
      </c>
      <c r="Y150" s="165">
        <f t="shared" si="14"/>
        <v>0</v>
      </c>
    </row>
    <row r="151" spans="1:25" x14ac:dyDescent="0.25">
      <c r="A151" s="245">
        <f>datos_campo!A155</f>
        <v>42727</v>
      </c>
      <c r="B151" s="246" t="str">
        <f>datos_campo!B155</f>
        <v>MANDESA</v>
      </c>
      <c r="C151" s="247" t="str">
        <f>datos_campo!C155</f>
        <v>SANTA MARTA</v>
      </c>
      <c r="D151" s="248" t="str">
        <f>datos_campo!D155</f>
        <v>Tratamiento</v>
      </c>
      <c r="E151" s="247">
        <f>datos_campo!E155</f>
        <v>1</v>
      </c>
      <c r="F151" s="246" t="str">
        <f>datos_campo!F155</f>
        <v>A1</v>
      </c>
      <c r="G151" s="249">
        <f>datos_campo!G155</f>
        <v>50</v>
      </c>
      <c r="H151" s="246">
        <f>datos_campo!H155</f>
        <v>0</v>
      </c>
      <c r="I151" s="246">
        <f>datos_campo!I155</f>
        <v>1</v>
      </c>
      <c r="J151" s="249">
        <f>(datos_campo!M155/I151)</f>
        <v>3</v>
      </c>
      <c r="K151" s="249">
        <f>(datos_campo!N155/I151)</f>
        <v>2</v>
      </c>
      <c r="L151" s="249">
        <f t="shared" si="10"/>
        <v>5</v>
      </c>
      <c r="M151" s="249">
        <f t="shared" si="11"/>
        <v>60</v>
      </c>
      <c r="N151" s="249">
        <f t="shared" si="12"/>
        <v>40</v>
      </c>
      <c r="O151" s="250" t="str">
        <f>IF(COUNTIF(datos_campo!P155:Y155,"&gt;=0")&gt;=1,((SUM(datos_campo!P155:Y155)*100)/(COUNTIF(datos_campo!P155:Y155,"&gt;=0")*20))," ")</f>
        <v xml:space="preserve"> </v>
      </c>
      <c r="P151" s="246">
        <f>IF(AND(datos_campo!Z155&gt;=0,datos_campo!AA155&gt;=0),AVERAGE(datos_campo!Z155:AA155),IF(OR(datos_campo!Z155="",datos_campo!AA155=""),SUM(datos_campo!Z155:AA155),"revisar"))*400</f>
        <v>0</v>
      </c>
      <c r="Q151" s="246">
        <f>IF(AND(datos_campo!AB155&gt;=0,datos_campo!AC155&gt;=0),AVERAGE(datos_campo!AB155:AC155),IF(OR(datos_campo!AB155="",datos_campo!AC155=""),SUM(datos_campo!AB155:AC155),"revisar"))*400</f>
        <v>1200</v>
      </c>
      <c r="R151" s="246">
        <f>IF(AND(datos_campo!AD155&gt;=0,datos_campo!AE155&gt;=0),AVERAGE(datos_campo!AD155:AE155),IF(OR(datos_campo!AD155="",datos_campo!AE155=""),SUM(datos_campo!AD155:AE155),"revisar"))*400</f>
        <v>0</v>
      </c>
      <c r="S151" s="246">
        <f>IF(AND(datos_campo!AF155&gt;=0,datos_campo!AG155&gt;=0),AVERAGE(datos_campo!AF155:AG155),IF(OR(datos_campo!AF155="",datos_campo!AG155=""),SUM(datos_campo!AF155:AG155),"revisar"))*400</f>
        <v>0</v>
      </c>
      <c r="T151" s="246">
        <f>IF(AND(datos_campo!AH155&gt;=0,datos_campo!AI155&gt;=0),AVERAGE(datos_campo!AH155:AI155),IF(OR(datos_campo!AH155="",datos_campo!AI155=""),SUM(datos_campo!AH155:AI155),"revisar"))*400</f>
        <v>800</v>
      </c>
      <c r="U151" s="246">
        <f>IF(AND(datos_campo!AJ155&gt;=0,datos_campo!AK155&gt;=0),AVERAGE(datos_campo!AJ155:AK155),IF(OR(datos_campo!AJ155="",datos_campo!AK155=""),SUM(datos_campo!AJ155:AK155),"revisar"))*400</f>
        <v>0</v>
      </c>
      <c r="V151" s="246">
        <f t="shared" si="13"/>
        <v>2000</v>
      </c>
      <c r="W151" s="246">
        <f>IF(AND(datos_campo!AL155&gt;=0,datos_campo!AM155&gt;=0),AVERAGE(datos_campo!AL155:AM155),IF(OR(datos_campo!AL155="",datos_campo!AM155=""),SUM(datos_campo!AL155:AM155),"revisar"))*400</f>
        <v>0</v>
      </c>
      <c r="X151" s="246">
        <f>IF(AND(datos_campo!AN155&gt;=0,datos_campo!AO155&gt;=0),AVERAGE(datos_campo!AN155:AO155),IF(OR(datos_campo!AN155="",datos_campo!AO155=""),SUM(datos_campo!AN155:AO155),"revisar"))*400</f>
        <v>0</v>
      </c>
      <c r="Y151" s="251">
        <f t="shared" si="14"/>
        <v>0</v>
      </c>
    </row>
    <row r="152" spans="1:25" x14ac:dyDescent="0.25">
      <c r="A152" s="202">
        <f>datos_campo!A156</f>
        <v>42727</v>
      </c>
      <c r="B152" s="197" t="str">
        <f>datos_campo!B156</f>
        <v>MANDESA</v>
      </c>
      <c r="C152" s="198" t="str">
        <f>datos_campo!C156</f>
        <v>SANTA MARTA</v>
      </c>
      <c r="D152" s="199" t="str">
        <f>datos_campo!D156</f>
        <v>Tratamiento</v>
      </c>
      <c r="E152" s="198">
        <f>datos_campo!E156</f>
        <v>1</v>
      </c>
      <c r="F152" s="197" t="str">
        <f>datos_campo!F156</f>
        <v>A2</v>
      </c>
      <c r="G152" s="200">
        <f>datos_campo!G156</f>
        <v>50</v>
      </c>
      <c r="H152" s="197">
        <f>datos_campo!H156</f>
        <v>0</v>
      </c>
      <c r="I152" s="197">
        <f>datos_campo!I156</f>
        <v>1</v>
      </c>
      <c r="J152" s="200">
        <f>(datos_campo!M156/I152)</f>
        <v>10</v>
      </c>
      <c r="K152" s="200">
        <f>(datos_campo!N156/I152)</f>
        <v>39</v>
      </c>
      <c r="L152" s="200">
        <f t="shared" si="10"/>
        <v>49</v>
      </c>
      <c r="M152" s="200">
        <f t="shared" si="11"/>
        <v>20.408163265306122</v>
      </c>
      <c r="N152" s="200">
        <f t="shared" si="12"/>
        <v>79.591836734693871</v>
      </c>
      <c r="O152" s="201">
        <f>IF(COUNTIF(datos_campo!P156:Y156,"&gt;=0")&gt;=1,((SUM(datos_campo!P156:Y156)*100)/(COUNTIF(datos_campo!P156:Y156,"&gt;=0")*20))," ")</f>
        <v>0</v>
      </c>
      <c r="P152" s="197">
        <f>IF(AND(datos_campo!Z156&gt;=0,datos_campo!AA156&gt;=0),AVERAGE(datos_campo!Z156:AA156),IF(OR(datos_campo!Z156="",datos_campo!AA156=""),SUM(datos_campo!Z156:AA156),"revisar"))*400</f>
        <v>0</v>
      </c>
      <c r="Q152" s="197">
        <f>IF(AND(datos_campo!AB156&gt;=0,datos_campo!AC156&gt;=0),AVERAGE(datos_campo!AB156:AC156),IF(OR(datos_campo!AB156="",datos_campo!AC156=""),SUM(datos_campo!AB156:AC156),"revisar"))*400</f>
        <v>14800</v>
      </c>
      <c r="R152" s="197">
        <f>IF(AND(datos_campo!AD156&gt;=0,datos_campo!AE156&gt;=0),AVERAGE(datos_campo!AD156:AE156),IF(OR(datos_campo!AD156="",datos_campo!AE156=""),SUM(datos_campo!AD156:AE156),"revisar"))*400</f>
        <v>0</v>
      </c>
      <c r="S152" s="197">
        <f>IF(AND(datos_campo!AF156&gt;=0,datos_campo!AG156&gt;=0),AVERAGE(datos_campo!AF156:AG156),IF(OR(datos_campo!AF156="",datos_campo!AG156=""),SUM(datos_campo!AF156:AG156),"revisar"))*400</f>
        <v>400</v>
      </c>
      <c r="T152" s="197">
        <f>IF(AND(datos_campo!AH156&gt;=0,datos_campo!AI156&gt;=0),AVERAGE(datos_campo!AH156:AI156),IF(OR(datos_campo!AH156="",datos_campo!AI156=""),SUM(datos_campo!AH156:AI156),"revisar"))*400</f>
        <v>6000</v>
      </c>
      <c r="U152" s="197">
        <f>IF(AND(datos_campo!AJ156&gt;=0,datos_campo!AK156&gt;=0),AVERAGE(datos_campo!AJ156:AK156),IF(OR(datos_campo!AJ156="",datos_campo!AK156=""),SUM(datos_campo!AJ156:AK156),"revisar"))*400</f>
        <v>0</v>
      </c>
      <c r="V152" s="197">
        <f t="shared" si="13"/>
        <v>21200</v>
      </c>
      <c r="W152" s="197">
        <f>IF(AND(datos_campo!AL156&gt;=0,datos_campo!AM156&gt;=0),AVERAGE(datos_campo!AL156:AM156),IF(OR(datos_campo!AL156="",datos_campo!AM156=""),SUM(datos_campo!AL156:AM156),"revisar"))*400</f>
        <v>0</v>
      </c>
      <c r="X152" s="197">
        <f>IF(AND(datos_campo!AN156&gt;=0,datos_campo!AO156&gt;=0),AVERAGE(datos_campo!AN156:AO156),IF(OR(datos_campo!AN156="",datos_campo!AO156=""),SUM(datos_campo!AN156:AO156),"revisar"))*400</f>
        <v>400</v>
      </c>
      <c r="Y152" s="203">
        <f t="shared" si="14"/>
        <v>400</v>
      </c>
    </row>
    <row r="153" spans="1:25" x14ac:dyDescent="0.25">
      <c r="A153" s="202">
        <f>datos_campo!A157</f>
        <v>42727</v>
      </c>
      <c r="B153" s="197" t="str">
        <f>datos_campo!B157</f>
        <v>MANDESA</v>
      </c>
      <c r="C153" s="198" t="str">
        <f>datos_campo!C157</f>
        <v>SANTA MARTA</v>
      </c>
      <c r="D153" s="199" t="str">
        <f>datos_campo!D157</f>
        <v>Tratamiento</v>
      </c>
      <c r="E153" s="198">
        <f>datos_campo!E157</f>
        <v>1</v>
      </c>
      <c r="F153" s="197" t="str">
        <f>datos_campo!F157</f>
        <v>A3</v>
      </c>
      <c r="G153" s="200">
        <f>datos_campo!G157</f>
        <v>50</v>
      </c>
      <c r="H153" s="197">
        <f>datos_campo!H157</f>
        <v>0</v>
      </c>
      <c r="I153" s="197">
        <f>datos_campo!I157</f>
        <v>1</v>
      </c>
      <c r="J153" s="200">
        <f>(datos_campo!M157/I153)</f>
        <v>13</v>
      </c>
      <c r="K153" s="200">
        <f>(datos_campo!N157/I153)</f>
        <v>18</v>
      </c>
      <c r="L153" s="200">
        <f t="shared" si="10"/>
        <v>31</v>
      </c>
      <c r="M153" s="200">
        <f t="shared" si="11"/>
        <v>41.935483870967744</v>
      </c>
      <c r="N153" s="200">
        <f t="shared" si="12"/>
        <v>58.064516129032256</v>
      </c>
      <c r="O153" s="201" t="str">
        <f>IF(COUNTIF(datos_campo!P157:Y157,"&gt;=0")&gt;=1,((SUM(datos_campo!P157:Y157)*100)/(COUNTIF(datos_campo!P157:Y157,"&gt;=0")*20))," ")</f>
        <v xml:space="preserve"> </v>
      </c>
      <c r="P153" s="197">
        <f>IF(AND(datos_campo!Z157&gt;=0,datos_campo!AA157&gt;=0),AVERAGE(datos_campo!Z157:AA157),IF(OR(datos_campo!Z157="",datos_campo!AA157=""),SUM(datos_campo!Z157:AA157),"revisar"))*400</f>
        <v>0</v>
      </c>
      <c r="Q153" s="197">
        <f>IF(AND(datos_campo!AB157&gt;=0,datos_campo!AC157&gt;=0),AVERAGE(datos_campo!AB157:AC157),IF(OR(datos_campo!AB157="",datos_campo!AC157=""),SUM(datos_campo!AB157:AC157),"revisar"))*400</f>
        <v>26000</v>
      </c>
      <c r="R153" s="197">
        <f>IF(AND(datos_campo!AD157&gt;=0,datos_campo!AE157&gt;=0),AVERAGE(datos_campo!AD157:AE157),IF(OR(datos_campo!AD157="",datos_campo!AE157=""),SUM(datos_campo!AD157:AE157),"revisar"))*400</f>
        <v>1200</v>
      </c>
      <c r="S153" s="197">
        <f>IF(AND(datos_campo!AF157&gt;=0,datos_campo!AG157&gt;=0),AVERAGE(datos_campo!AF157:AG157),IF(OR(datos_campo!AF157="",datos_campo!AG157=""),SUM(datos_campo!AF157:AG157),"revisar"))*400</f>
        <v>0</v>
      </c>
      <c r="T153" s="197">
        <f>IF(AND(datos_campo!AH157&gt;=0,datos_campo!AI157&gt;=0),AVERAGE(datos_campo!AH157:AI157),IF(OR(datos_campo!AH157="",datos_campo!AI157=""),SUM(datos_campo!AH157:AI157),"revisar"))*400</f>
        <v>0</v>
      </c>
      <c r="U153" s="197">
        <f>IF(AND(datos_campo!AJ157&gt;=0,datos_campo!AK157&gt;=0),AVERAGE(datos_campo!AJ157:AK157),IF(OR(datos_campo!AJ157="",datos_campo!AK157=""),SUM(datos_campo!AJ157:AK157),"revisar"))*400</f>
        <v>0</v>
      </c>
      <c r="V153" s="197">
        <f t="shared" si="13"/>
        <v>27200</v>
      </c>
      <c r="W153" s="197">
        <f>IF(AND(datos_campo!AL157&gt;=0,datos_campo!AM157&gt;=0),AVERAGE(datos_campo!AL157:AM157),IF(OR(datos_campo!AL157="",datos_campo!AM157=""),SUM(datos_campo!AL157:AM157),"revisar"))*400</f>
        <v>0</v>
      </c>
      <c r="X153" s="197">
        <f>IF(AND(datos_campo!AN157&gt;=0,datos_campo!AO157&gt;=0),AVERAGE(datos_campo!AN157:AO157),IF(OR(datos_campo!AN157="",datos_campo!AO157=""),SUM(datos_campo!AN157:AO157),"revisar"))*400</f>
        <v>400</v>
      </c>
      <c r="Y153" s="203">
        <f t="shared" si="14"/>
        <v>400</v>
      </c>
    </row>
    <row r="154" spans="1:25" x14ac:dyDescent="0.25">
      <c r="A154" s="202">
        <f>datos_campo!A158</f>
        <v>42727</v>
      </c>
      <c r="B154" s="197" t="str">
        <f>datos_campo!B158</f>
        <v>MANDESA</v>
      </c>
      <c r="C154" s="198" t="str">
        <f>datos_campo!C158</f>
        <v>SANTA MARTA</v>
      </c>
      <c r="D154" s="199" t="str">
        <f>datos_campo!D158</f>
        <v>Tratamiento</v>
      </c>
      <c r="E154" s="198">
        <f>datos_campo!E158</f>
        <v>1</v>
      </c>
      <c r="F154" s="197" t="str">
        <f>datos_campo!F158</f>
        <v>A4</v>
      </c>
      <c r="G154" s="200">
        <f>datos_campo!G158</f>
        <v>50</v>
      </c>
      <c r="H154" s="197">
        <f>datos_campo!H158</f>
        <v>0</v>
      </c>
      <c r="I154" s="197">
        <f>datos_campo!I158</f>
        <v>1</v>
      </c>
      <c r="J154" s="200">
        <f>(datos_campo!M158/I154)</f>
        <v>6</v>
      </c>
      <c r="K154" s="200">
        <f>(datos_campo!N158/I154)</f>
        <v>3</v>
      </c>
      <c r="L154" s="200">
        <f t="shared" si="10"/>
        <v>9</v>
      </c>
      <c r="M154" s="200">
        <f t="shared" si="11"/>
        <v>66.666666666666671</v>
      </c>
      <c r="N154" s="200">
        <f t="shared" si="12"/>
        <v>33.333333333333336</v>
      </c>
      <c r="O154" s="201">
        <f>IF(COUNTIF(datos_campo!P158:Y158,"&gt;=0")&gt;=1,((SUM(datos_campo!P158:Y158)*100)/(COUNTIF(datos_campo!P158:Y158,"&gt;=0")*20))," ")</f>
        <v>0</v>
      </c>
      <c r="P154" s="197">
        <f>IF(AND(datos_campo!Z158&gt;=0,datos_campo!AA158&gt;=0),AVERAGE(datos_campo!Z158:AA158),IF(OR(datos_campo!Z158="",datos_campo!AA158=""),SUM(datos_campo!Z158:AA158),"revisar"))*400</f>
        <v>0</v>
      </c>
      <c r="Q154" s="197">
        <f>IF(AND(datos_campo!AB158&gt;=0,datos_campo!AC158&gt;=0),AVERAGE(datos_campo!AB158:AC158),IF(OR(datos_campo!AB158="",datos_campo!AC158=""),SUM(datos_campo!AB158:AC158),"revisar"))*400</f>
        <v>1200</v>
      </c>
      <c r="R154" s="197">
        <f>IF(AND(datos_campo!AD158&gt;=0,datos_campo!AE158&gt;=0),AVERAGE(datos_campo!AD158:AE158),IF(OR(datos_campo!AD158="",datos_campo!AE158=""),SUM(datos_campo!AD158:AE158),"revisar"))*400</f>
        <v>0</v>
      </c>
      <c r="S154" s="197">
        <f>IF(AND(datos_campo!AF158&gt;=0,datos_campo!AG158&gt;=0),AVERAGE(datos_campo!AF158:AG158),IF(OR(datos_campo!AF158="",datos_campo!AG158=""),SUM(datos_campo!AF158:AG158),"revisar"))*400</f>
        <v>400</v>
      </c>
      <c r="T154" s="197">
        <f>IF(AND(datos_campo!AH158&gt;=0,datos_campo!AI158&gt;=0),AVERAGE(datos_campo!AH158:AI158),IF(OR(datos_campo!AH158="",datos_campo!AI158=""),SUM(datos_campo!AH158:AI158),"revisar"))*400</f>
        <v>0</v>
      </c>
      <c r="U154" s="197">
        <f>IF(AND(datos_campo!AJ158&gt;=0,datos_campo!AK158&gt;=0),AVERAGE(datos_campo!AJ158:AK158),IF(OR(datos_campo!AJ158="",datos_campo!AK158=""),SUM(datos_campo!AJ158:AK158),"revisar"))*400</f>
        <v>0</v>
      </c>
      <c r="V154" s="197">
        <f t="shared" si="13"/>
        <v>1600</v>
      </c>
      <c r="W154" s="197">
        <f>IF(AND(datos_campo!AL158&gt;=0,datos_campo!AM158&gt;=0),AVERAGE(datos_campo!AL158:AM158),IF(OR(datos_campo!AL158="",datos_campo!AM158=""),SUM(datos_campo!AL158:AM158),"revisar"))*400</f>
        <v>0</v>
      </c>
      <c r="X154" s="197">
        <f>IF(AND(datos_campo!AN158&gt;=0,datos_campo!AO158&gt;=0),AVERAGE(datos_campo!AN158:AO158),IF(OR(datos_campo!AN158="",datos_campo!AO158=""),SUM(datos_campo!AN158:AO158),"revisar"))*400</f>
        <v>400</v>
      </c>
      <c r="Y154" s="203">
        <f t="shared" si="14"/>
        <v>400</v>
      </c>
    </row>
    <row r="155" spans="1:25" x14ac:dyDescent="0.25">
      <c r="A155" s="202">
        <f>datos_campo!A159</f>
        <v>42727</v>
      </c>
      <c r="B155" s="197" t="str">
        <f>datos_campo!B159</f>
        <v>MANDESA</v>
      </c>
      <c r="C155" s="198" t="str">
        <f>datos_campo!C159</f>
        <v>SANTA MARTA</v>
      </c>
      <c r="D155" s="199" t="str">
        <f>datos_campo!D159</f>
        <v>Tratamiento</v>
      </c>
      <c r="E155" s="198">
        <f>datos_campo!E159</f>
        <v>1</v>
      </c>
      <c r="F155" s="197" t="str">
        <f>datos_campo!F159</f>
        <v>A5</v>
      </c>
      <c r="G155" s="200">
        <f>datos_campo!G159</f>
        <v>50</v>
      </c>
      <c r="H155" s="197">
        <f>datos_campo!H159</f>
        <v>0</v>
      </c>
      <c r="I155" s="197">
        <f>datos_campo!I159</f>
        <v>1</v>
      </c>
      <c r="J155" s="200">
        <f>(datos_campo!M159/I155)</f>
        <v>22</v>
      </c>
      <c r="K155" s="200">
        <f>(datos_campo!N159/I155)</f>
        <v>17</v>
      </c>
      <c r="L155" s="200">
        <f t="shared" si="10"/>
        <v>39</v>
      </c>
      <c r="M155" s="200">
        <f t="shared" si="11"/>
        <v>56.410256410256409</v>
      </c>
      <c r="N155" s="200">
        <f t="shared" si="12"/>
        <v>43.589743589743591</v>
      </c>
      <c r="O155" s="201" t="str">
        <f>IF(COUNTIF(datos_campo!P159:Y159,"&gt;=0")&gt;=1,((SUM(datos_campo!P159:Y159)*100)/(COUNTIF(datos_campo!P159:Y159,"&gt;=0")*20))," ")</f>
        <v xml:space="preserve"> </v>
      </c>
      <c r="P155" s="197">
        <f>IF(AND(datos_campo!Z159&gt;=0,datos_campo!AA159&gt;=0),AVERAGE(datos_campo!Z159:AA159),IF(OR(datos_campo!Z159="",datos_campo!AA159=""),SUM(datos_campo!Z159:AA159),"revisar"))*400</f>
        <v>0</v>
      </c>
      <c r="Q155" s="197">
        <f>IF(AND(datos_campo!AB159&gt;=0,datos_campo!AC159&gt;=0),AVERAGE(datos_campo!AB159:AC159),IF(OR(datos_campo!AB159="",datos_campo!AC159=""),SUM(datos_campo!AB159:AC159),"revisar"))*400</f>
        <v>16800</v>
      </c>
      <c r="R155" s="197">
        <f>IF(AND(datos_campo!AD159&gt;=0,datos_campo!AE159&gt;=0),AVERAGE(datos_campo!AD159:AE159),IF(OR(datos_campo!AD159="",datos_campo!AE159=""),SUM(datos_campo!AD159:AE159),"revisar"))*400</f>
        <v>0</v>
      </c>
      <c r="S155" s="197">
        <f>IF(AND(datos_campo!AF159&gt;=0,datos_campo!AG159&gt;=0),AVERAGE(datos_campo!AF159:AG159),IF(OR(datos_campo!AF159="",datos_campo!AG159=""),SUM(datos_campo!AF159:AG159),"revisar"))*400</f>
        <v>400</v>
      </c>
      <c r="T155" s="197">
        <f>IF(AND(datos_campo!AH159&gt;=0,datos_campo!AI159&gt;=0),AVERAGE(datos_campo!AH159:AI159),IF(OR(datos_campo!AH159="",datos_campo!AI159=""),SUM(datos_campo!AH159:AI159),"revisar"))*400</f>
        <v>2000</v>
      </c>
      <c r="U155" s="197">
        <f>IF(AND(datos_campo!AJ159&gt;=0,datos_campo!AK159&gt;=0),AVERAGE(datos_campo!AJ159:AK159),IF(OR(datos_campo!AJ159="",datos_campo!AK159=""),SUM(datos_campo!AJ159:AK159),"revisar"))*400</f>
        <v>0</v>
      </c>
      <c r="V155" s="197">
        <f t="shared" si="13"/>
        <v>19200</v>
      </c>
      <c r="W155" s="197">
        <f>IF(AND(datos_campo!AL159&gt;=0,datos_campo!AM159&gt;=0),AVERAGE(datos_campo!AL159:AM159),IF(OR(datos_campo!AL159="",datos_campo!AM159=""),SUM(datos_campo!AL159:AM159),"revisar"))*400</f>
        <v>0</v>
      </c>
      <c r="X155" s="197">
        <f>IF(AND(datos_campo!AN159&gt;=0,datos_campo!AO159&gt;=0),AVERAGE(datos_campo!AN159:AO159),IF(OR(datos_campo!AN159="",datos_campo!AO159=""),SUM(datos_campo!AN159:AO159),"revisar"))*400</f>
        <v>0</v>
      </c>
      <c r="Y155" s="203">
        <f t="shared" si="14"/>
        <v>0</v>
      </c>
    </row>
    <row r="156" spans="1:25" x14ac:dyDescent="0.25">
      <c r="A156" s="202">
        <f>datos_campo!A160</f>
        <v>42727</v>
      </c>
      <c r="B156" s="197" t="str">
        <f>datos_campo!B160</f>
        <v>MANDESA</v>
      </c>
      <c r="C156" s="198" t="str">
        <f>datos_campo!C160</f>
        <v>SANTA MARTA</v>
      </c>
      <c r="D156" s="199" t="str">
        <f>datos_campo!D160</f>
        <v>Tratamiento</v>
      </c>
      <c r="E156" s="198">
        <f>datos_campo!E160</f>
        <v>1</v>
      </c>
      <c r="F156" s="197" t="str">
        <f>datos_campo!F160</f>
        <v>A6</v>
      </c>
      <c r="G156" s="200">
        <f>datos_campo!G160</f>
        <v>50</v>
      </c>
      <c r="H156" s="197">
        <f>datos_campo!H160</f>
        <v>0</v>
      </c>
      <c r="I156" s="197">
        <f>datos_campo!I160</f>
        <v>1</v>
      </c>
      <c r="J156" s="200">
        <f>(datos_campo!M160/I156)</f>
        <v>8</v>
      </c>
      <c r="K156" s="200">
        <f>(datos_campo!N160/I156)</f>
        <v>3</v>
      </c>
      <c r="L156" s="200">
        <f t="shared" si="10"/>
        <v>11</v>
      </c>
      <c r="M156" s="200">
        <f t="shared" si="11"/>
        <v>72.727272727272734</v>
      </c>
      <c r="N156" s="200">
        <f t="shared" si="12"/>
        <v>27.272727272727273</v>
      </c>
      <c r="O156" s="201">
        <f>IF(COUNTIF(datos_campo!P160:Y160,"&gt;=0")&gt;=1,((SUM(datos_campo!P160:Y160)*100)/(COUNTIF(datos_campo!P160:Y160,"&gt;=0")*20))," ")</f>
        <v>5</v>
      </c>
      <c r="P156" s="197">
        <f>IF(AND(datos_campo!Z160&gt;=0,datos_campo!AA160&gt;=0),AVERAGE(datos_campo!Z160:AA160),IF(OR(datos_campo!Z160="",datos_campo!AA160=""),SUM(datos_campo!Z160:AA160),"revisar"))*400</f>
        <v>0</v>
      </c>
      <c r="Q156" s="197">
        <f>IF(AND(datos_campo!AB160&gt;=0,datos_campo!AC160&gt;=0),AVERAGE(datos_campo!AB160:AC160),IF(OR(datos_campo!AB160="",datos_campo!AC160=""),SUM(datos_campo!AB160:AC160),"revisar"))*400</f>
        <v>800</v>
      </c>
      <c r="R156" s="197">
        <f>IF(AND(datos_campo!AD160&gt;=0,datos_campo!AE160&gt;=0),AVERAGE(datos_campo!AD160:AE160),IF(OR(datos_campo!AD160="",datos_campo!AE160=""),SUM(datos_campo!AD160:AE160),"revisar"))*400</f>
        <v>0</v>
      </c>
      <c r="S156" s="197">
        <f>IF(AND(datos_campo!AF160&gt;=0,datos_campo!AG160&gt;=0),AVERAGE(datos_campo!AF160:AG160),IF(OR(datos_campo!AF160="",datos_campo!AG160=""),SUM(datos_campo!AF160:AG160),"revisar"))*400</f>
        <v>0</v>
      </c>
      <c r="T156" s="197">
        <f>IF(AND(datos_campo!AH160&gt;=0,datos_campo!AI160&gt;=0),AVERAGE(datos_campo!AH160:AI160),IF(OR(datos_campo!AH160="",datos_campo!AI160=""),SUM(datos_campo!AH160:AI160),"revisar"))*400</f>
        <v>400</v>
      </c>
      <c r="U156" s="197">
        <f>IF(AND(datos_campo!AJ160&gt;=0,datos_campo!AK160&gt;=0),AVERAGE(datos_campo!AJ160:AK160),IF(OR(datos_campo!AJ160="",datos_campo!AK160=""),SUM(datos_campo!AJ160:AK160),"revisar"))*400</f>
        <v>0</v>
      </c>
      <c r="V156" s="197">
        <f t="shared" si="13"/>
        <v>1200</v>
      </c>
      <c r="W156" s="197">
        <f>IF(AND(datos_campo!AL160&gt;=0,datos_campo!AM160&gt;=0),AVERAGE(datos_campo!AL160:AM160),IF(OR(datos_campo!AL160="",datos_campo!AM160=""),SUM(datos_campo!AL160:AM160),"revisar"))*400</f>
        <v>0</v>
      </c>
      <c r="X156" s="197">
        <f>IF(AND(datos_campo!AN160&gt;=0,datos_campo!AO160&gt;=0),AVERAGE(datos_campo!AN160:AO160),IF(OR(datos_campo!AN160="",datos_campo!AO160=""),SUM(datos_campo!AN160:AO160),"revisar"))*400</f>
        <v>0</v>
      </c>
      <c r="Y156" s="203">
        <f t="shared" si="14"/>
        <v>0</v>
      </c>
    </row>
    <row r="157" spans="1:25" x14ac:dyDescent="0.25">
      <c r="A157" s="202">
        <f>datos_campo!A161</f>
        <v>42727</v>
      </c>
      <c r="B157" s="197" t="str">
        <f>datos_campo!B161</f>
        <v>MANDESA</v>
      </c>
      <c r="C157" s="198" t="str">
        <f>datos_campo!C161</f>
        <v>SANTA MARTA</v>
      </c>
      <c r="D157" s="199" t="str">
        <f>datos_campo!D161</f>
        <v>Tratamiento</v>
      </c>
      <c r="E157" s="198">
        <f>datos_campo!E161</f>
        <v>1</v>
      </c>
      <c r="F157" s="197" t="str">
        <f>datos_campo!F161</f>
        <v>A7</v>
      </c>
      <c r="G157" s="200">
        <f>datos_campo!G161</f>
        <v>50</v>
      </c>
      <c r="H157" s="197">
        <f>datos_campo!H161</f>
        <v>0</v>
      </c>
      <c r="I157" s="197">
        <f>datos_campo!I161</f>
        <v>1</v>
      </c>
      <c r="J157" s="200">
        <f>(datos_campo!M161/I157)</f>
        <v>6</v>
      </c>
      <c r="K157" s="200">
        <f>(datos_campo!N161/I157)</f>
        <v>1</v>
      </c>
      <c r="L157" s="200">
        <f t="shared" si="10"/>
        <v>7</v>
      </c>
      <c r="M157" s="200">
        <f t="shared" si="11"/>
        <v>85.714285714285708</v>
      </c>
      <c r="N157" s="200">
        <f t="shared" si="12"/>
        <v>14.285714285714286</v>
      </c>
      <c r="O157" s="201">
        <f>IF(COUNTIF(datos_campo!P161:Y161,"&gt;=0")&gt;=1,((SUM(datos_campo!P161:Y161)*100)/(COUNTIF(datos_campo!P161:Y161,"&gt;=0")*20))," ")</f>
        <v>0</v>
      </c>
      <c r="P157" s="197">
        <f>IF(AND(datos_campo!Z161&gt;=0,datos_campo!AA161&gt;=0),AVERAGE(datos_campo!Z161:AA161),IF(OR(datos_campo!Z161="",datos_campo!AA161=""),SUM(datos_campo!Z161:AA161),"revisar"))*400</f>
        <v>0</v>
      </c>
      <c r="Q157" s="197">
        <f>IF(AND(datos_campo!AB161&gt;=0,datos_campo!AC161&gt;=0),AVERAGE(datos_campo!AB161:AC161),IF(OR(datos_campo!AB161="",datos_campo!AC161=""),SUM(datos_campo!AB161:AC161),"revisar"))*400</f>
        <v>0</v>
      </c>
      <c r="R157" s="197">
        <f>IF(AND(datos_campo!AD161&gt;=0,datos_campo!AE161&gt;=0),AVERAGE(datos_campo!AD161:AE161),IF(OR(datos_campo!AD161="",datos_campo!AE161=""),SUM(datos_campo!AD161:AE161),"revisar"))*400</f>
        <v>0</v>
      </c>
      <c r="S157" s="197">
        <f>IF(AND(datos_campo!AF161&gt;=0,datos_campo!AG161&gt;=0),AVERAGE(datos_campo!AF161:AG161),IF(OR(datos_campo!AF161="",datos_campo!AG161=""),SUM(datos_campo!AF161:AG161),"revisar"))*400</f>
        <v>400</v>
      </c>
      <c r="T157" s="197">
        <f>IF(AND(datos_campo!AH161&gt;=0,datos_campo!AI161&gt;=0),AVERAGE(datos_campo!AH161:AI161),IF(OR(datos_campo!AH161="",datos_campo!AI161=""),SUM(datos_campo!AH161:AI161),"revisar"))*400</f>
        <v>1600</v>
      </c>
      <c r="U157" s="197">
        <f>IF(AND(datos_campo!AJ161&gt;=0,datos_campo!AK161&gt;=0),AVERAGE(datos_campo!AJ161:AK161),IF(OR(datos_campo!AJ161="",datos_campo!AK161=""),SUM(datos_campo!AJ161:AK161),"revisar"))*400</f>
        <v>0</v>
      </c>
      <c r="V157" s="197">
        <f t="shared" si="13"/>
        <v>2000</v>
      </c>
      <c r="W157" s="197">
        <f>IF(AND(datos_campo!AL161&gt;=0,datos_campo!AM161&gt;=0),AVERAGE(datos_campo!AL161:AM161),IF(OR(datos_campo!AL161="",datos_campo!AM161=""),SUM(datos_campo!AL161:AM161),"revisar"))*400</f>
        <v>0</v>
      </c>
      <c r="X157" s="197">
        <f>IF(AND(datos_campo!AN161&gt;=0,datos_campo!AO161&gt;=0),AVERAGE(datos_campo!AN161:AO161),IF(OR(datos_campo!AN161="",datos_campo!AO161=""),SUM(datos_campo!AN161:AO161),"revisar"))*400</f>
        <v>0</v>
      </c>
      <c r="Y157" s="203">
        <f t="shared" si="14"/>
        <v>0</v>
      </c>
    </row>
    <row r="158" spans="1:25" x14ac:dyDescent="0.25">
      <c r="A158" s="202">
        <f>datos_campo!A162</f>
        <v>42727</v>
      </c>
      <c r="B158" s="197" t="str">
        <f>datos_campo!B162</f>
        <v>MANDESA</v>
      </c>
      <c r="C158" s="198" t="str">
        <f>datos_campo!C162</f>
        <v>SANTA MARTA</v>
      </c>
      <c r="D158" s="199" t="str">
        <f>datos_campo!D162</f>
        <v>Tratamiento</v>
      </c>
      <c r="E158" s="198">
        <f>datos_campo!E162</f>
        <v>1</v>
      </c>
      <c r="F158" s="197" t="str">
        <f>datos_campo!F162</f>
        <v>A8</v>
      </c>
      <c r="G158" s="200">
        <f>datos_campo!G162</f>
        <v>50</v>
      </c>
      <c r="H158" s="197">
        <f>datos_campo!H162</f>
        <v>0</v>
      </c>
      <c r="I158" s="197">
        <f>datos_campo!I162</f>
        <v>1</v>
      </c>
      <c r="J158" s="200">
        <f>(datos_campo!M162/I158)</f>
        <v>40</v>
      </c>
      <c r="K158" s="200">
        <f>(datos_campo!N162/I158)</f>
        <v>14</v>
      </c>
      <c r="L158" s="200">
        <f t="shared" si="10"/>
        <v>54</v>
      </c>
      <c r="M158" s="200">
        <f t="shared" si="11"/>
        <v>74.074074074074076</v>
      </c>
      <c r="N158" s="200">
        <f t="shared" si="12"/>
        <v>25.925925925925927</v>
      </c>
      <c r="O158" s="201">
        <f>IF(COUNTIF(datos_campo!P162:Y162,"&gt;=0")&gt;=1,((SUM(datos_campo!P162:Y162)*100)/(COUNTIF(datos_campo!P162:Y162,"&gt;=0")*20))," ")</f>
        <v>0</v>
      </c>
      <c r="P158" s="197">
        <f>IF(AND(datos_campo!Z162&gt;=0,datos_campo!AA162&gt;=0),AVERAGE(datos_campo!Z162:AA162),IF(OR(datos_campo!Z162="",datos_campo!AA162=""),SUM(datos_campo!Z162:AA162),"revisar"))*400</f>
        <v>0</v>
      </c>
      <c r="Q158" s="197">
        <f>IF(AND(datos_campo!AB162&gt;=0,datos_campo!AC162&gt;=0),AVERAGE(datos_campo!AB162:AC162),IF(OR(datos_campo!AB162="",datos_campo!AC162=""),SUM(datos_campo!AB162:AC162),"revisar"))*400</f>
        <v>10800</v>
      </c>
      <c r="R158" s="197">
        <f>IF(AND(datos_campo!AD162&gt;=0,datos_campo!AE162&gt;=0),AVERAGE(datos_campo!AD162:AE162),IF(OR(datos_campo!AD162="",datos_campo!AE162=""),SUM(datos_campo!AD162:AE162),"revisar"))*400</f>
        <v>0</v>
      </c>
      <c r="S158" s="197">
        <f>IF(AND(datos_campo!AF162&gt;=0,datos_campo!AG162&gt;=0),AVERAGE(datos_campo!AF162:AG162),IF(OR(datos_campo!AF162="",datos_campo!AG162=""),SUM(datos_campo!AF162:AG162),"revisar"))*400</f>
        <v>0</v>
      </c>
      <c r="T158" s="197">
        <f>IF(AND(datos_campo!AH162&gt;=0,datos_campo!AI162&gt;=0),AVERAGE(datos_campo!AH162:AI162),IF(OR(datos_campo!AH162="",datos_campo!AI162=""),SUM(datos_campo!AH162:AI162),"revisar"))*400</f>
        <v>400</v>
      </c>
      <c r="U158" s="197">
        <f>IF(AND(datos_campo!AJ162&gt;=0,datos_campo!AK162&gt;=0),AVERAGE(datos_campo!AJ162:AK162),IF(OR(datos_campo!AJ162="",datos_campo!AK162=""),SUM(datos_campo!AJ162:AK162),"revisar"))*400</f>
        <v>0</v>
      </c>
      <c r="V158" s="197">
        <f t="shared" si="13"/>
        <v>11200</v>
      </c>
      <c r="W158" s="197">
        <f>IF(AND(datos_campo!AL162&gt;=0,datos_campo!AM162&gt;=0),AVERAGE(datos_campo!AL162:AM162),IF(OR(datos_campo!AL162="",datos_campo!AM162=""),SUM(datos_campo!AL162:AM162),"revisar"))*400</f>
        <v>0</v>
      </c>
      <c r="X158" s="197">
        <f>IF(AND(datos_campo!AN162&gt;=0,datos_campo!AO162&gt;=0),AVERAGE(datos_campo!AN162:AO162),IF(OR(datos_campo!AN162="",datos_campo!AO162=""),SUM(datos_campo!AN162:AO162),"revisar"))*400</f>
        <v>0</v>
      </c>
      <c r="Y158" s="203">
        <f t="shared" si="14"/>
        <v>0</v>
      </c>
    </row>
    <row r="159" spans="1:25" x14ac:dyDescent="0.25">
      <c r="A159" s="202">
        <f>datos_campo!A163</f>
        <v>42727</v>
      </c>
      <c r="B159" s="197" t="str">
        <f>datos_campo!B163</f>
        <v>MANDESA</v>
      </c>
      <c r="C159" s="198" t="str">
        <f>datos_campo!C163</f>
        <v>SANTA MARTA</v>
      </c>
      <c r="D159" s="199" t="str">
        <f>datos_campo!D163</f>
        <v>Tratamiento</v>
      </c>
      <c r="E159" s="198">
        <f>datos_campo!E163</f>
        <v>1</v>
      </c>
      <c r="F159" s="197" t="str">
        <f>datos_campo!F163</f>
        <v>A9</v>
      </c>
      <c r="G159" s="200">
        <f>datos_campo!G163</f>
        <v>50</v>
      </c>
      <c r="H159" s="197">
        <f>datos_campo!H163</f>
        <v>0</v>
      </c>
      <c r="I159" s="197">
        <f>datos_campo!I163</f>
        <v>1</v>
      </c>
      <c r="J159" s="200">
        <f>(datos_campo!M163/I159)</f>
        <v>10</v>
      </c>
      <c r="K159" s="200">
        <f>(datos_campo!N163/I159)</f>
        <v>30</v>
      </c>
      <c r="L159" s="200">
        <f t="shared" si="10"/>
        <v>40</v>
      </c>
      <c r="M159" s="200">
        <f t="shared" si="11"/>
        <v>25</v>
      </c>
      <c r="N159" s="200">
        <f t="shared" si="12"/>
        <v>75</v>
      </c>
      <c r="O159" s="201">
        <f>IF(COUNTIF(datos_campo!P163:Y163,"&gt;=0")&gt;=1,((SUM(datos_campo!P163:Y163)*100)/(COUNTIF(datos_campo!P163:Y163,"&gt;=0")*20))," ")</f>
        <v>0</v>
      </c>
      <c r="P159" s="197">
        <f>IF(AND(datos_campo!Z163&gt;=0,datos_campo!AA163&gt;=0),AVERAGE(datos_campo!Z163:AA163),IF(OR(datos_campo!Z163="",datos_campo!AA163=""),SUM(datos_campo!Z163:AA163),"revisar"))*400</f>
        <v>0</v>
      </c>
      <c r="Q159" s="197">
        <f>IF(AND(datos_campo!AB163&gt;=0,datos_campo!AC163&gt;=0),AVERAGE(datos_campo!AB163:AC163),IF(OR(datos_campo!AB163="",datos_campo!AC163=""),SUM(datos_campo!AB163:AC163),"revisar"))*400</f>
        <v>7600</v>
      </c>
      <c r="R159" s="197">
        <f>IF(AND(datos_campo!AD163&gt;=0,datos_campo!AE163&gt;=0),AVERAGE(datos_campo!AD163:AE163),IF(OR(datos_campo!AD163="",datos_campo!AE163=""),SUM(datos_campo!AD163:AE163),"revisar"))*400</f>
        <v>400</v>
      </c>
      <c r="S159" s="197">
        <f>IF(AND(datos_campo!AF163&gt;=0,datos_campo!AG163&gt;=0),AVERAGE(datos_campo!AF163:AG163),IF(OR(datos_campo!AF163="",datos_campo!AG163=""),SUM(datos_campo!AF163:AG163),"revisar"))*400</f>
        <v>0</v>
      </c>
      <c r="T159" s="197">
        <f>IF(AND(datos_campo!AH163&gt;=0,datos_campo!AI163&gt;=0),AVERAGE(datos_campo!AH163:AI163),IF(OR(datos_campo!AH163="",datos_campo!AI163=""),SUM(datos_campo!AH163:AI163),"revisar"))*400</f>
        <v>1600</v>
      </c>
      <c r="U159" s="197">
        <f>IF(AND(datos_campo!AJ163&gt;=0,datos_campo!AK163&gt;=0),AVERAGE(datos_campo!AJ163:AK163),IF(OR(datos_campo!AJ163="",datos_campo!AK163=""),SUM(datos_campo!AJ163:AK163),"revisar"))*400</f>
        <v>0</v>
      </c>
      <c r="V159" s="197">
        <f t="shared" si="13"/>
        <v>9600</v>
      </c>
      <c r="W159" s="197">
        <f>IF(AND(datos_campo!AL163&gt;=0,datos_campo!AM163&gt;=0),AVERAGE(datos_campo!AL163:AM163),IF(OR(datos_campo!AL163="",datos_campo!AM163=""),SUM(datos_campo!AL163:AM163),"revisar"))*400</f>
        <v>0</v>
      </c>
      <c r="X159" s="197">
        <f>IF(AND(datos_campo!AN163&gt;=0,datos_campo!AO163&gt;=0),AVERAGE(datos_campo!AN163:AO163),IF(OR(datos_campo!AN163="",datos_campo!AO163=""),SUM(datos_campo!AN163:AO163),"revisar"))*400</f>
        <v>0</v>
      </c>
      <c r="Y159" s="203">
        <f t="shared" si="14"/>
        <v>0</v>
      </c>
    </row>
    <row r="160" spans="1:25" x14ac:dyDescent="0.25">
      <c r="A160" s="202">
        <f>datos_campo!A164</f>
        <v>42727</v>
      </c>
      <c r="B160" s="197" t="str">
        <f>datos_campo!B164</f>
        <v>MANDESA</v>
      </c>
      <c r="C160" s="198" t="str">
        <f>datos_campo!C164</f>
        <v>SANTA MARTA</v>
      </c>
      <c r="D160" s="199" t="str">
        <f>datos_campo!D164</f>
        <v>Tratamiento</v>
      </c>
      <c r="E160" s="198">
        <f>datos_campo!E164</f>
        <v>1</v>
      </c>
      <c r="F160" s="197" t="str">
        <f>datos_campo!F164</f>
        <v>A10</v>
      </c>
      <c r="G160" s="200">
        <f>datos_campo!G164</f>
        <v>50</v>
      </c>
      <c r="H160" s="197">
        <f>datos_campo!H164</f>
        <v>0</v>
      </c>
      <c r="I160" s="197">
        <f>datos_campo!I164</f>
        <v>1</v>
      </c>
      <c r="J160" s="200">
        <f>(datos_campo!M164/I160)</f>
        <v>23</v>
      </c>
      <c r="K160" s="200">
        <f>(datos_campo!N164/I160)</f>
        <v>5</v>
      </c>
      <c r="L160" s="200">
        <f t="shared" si="10"/>
        <v>28</v>
      </c>
      <c r="M160" s="200">
        <f t="shared" si="11"/>
        <v>82.142857142857139</v>
      </c>
      <c r="N160" s="200">
        <f t="shared" si="12"/>
        <v>17.857142857142858</v>
      </c>
      <c r="O160" s="201">
        <f>IF(COUNTIF(datos_campo!P164:Y164,"&gt;=0")&gt;=1,((SUM(datos_campo!P164:Y164)*100)/(COUNTIF(datos_campo!P164:Y164,"&gt;=0")*20))," ")</f>
        <v>0</v>
      </c>
      <c r="P160" s="197">
        <f>IF(AND(datos_campo!Z164&gt;=0,datos_campo!AA164&gt;=0),AVERAGE(datos_campo!Z164:AA164),IF(OR(datos_campo!Z164="",datos_campo!AA164=""),SUM(datos_campo!Z164:AA164),"revisar"))*400</f>
        <v>1200</v>
      </c>
      <c r="Q160" s="197">
        <f>IF(AND(datos_campo!AB164&gt;=0,datos_campo!AC164&gt;=0),AVERAGE(datos_campo!AB164:AC164),IF(OR(datos_campo!AB164="",datos_campo!AC164=""),SUM(datos_campo!AB164:AC164),"revisar"))*400</f>
        <v>3200</v>
      </c>
      <c r="R160" s="197">
        <f>IF(AND(datos_campo!AD164&gt;=0,datos_campo!AE164&gt;=0),AVERAGE(datos_campo!AD164:AE164),IF(OR(datos_campo!AD164="",datos_campo!AE164=""),SUM(datos_campo!AD164:AE164),"revisar"))*400</f>
        <v>0</v>
      </c>
      <c r="S160" s="197">
        <f>IF(AND(datos_campo!AF164&gt;=0,datos_campo!AG164&gt;=0),AVERAGE(datos_campo!AF164:AG164),IF(OR(datos_campo!AF164="",datos_campo!AG164=""),SUM(datos_campo!AF164:AG164),"revisar"))*400</f>
        <v>0</v>
      </c>
      <c r="T160" s="197">
        <f>IF(AND(datos_campo!AH164&gt;=0,datos_campo!AI164&gt;=0),AVERAGE(datos_campo!AH164:AI164),IF(OR(datos_campo!AH164="",datos_campo!AI164=""),SUM(datos_campo!AH164:AI164),"revisar"))*400</f>
        <v>0</v>
      </c>
      <c r="U160" s="197">
        <f>IF(AND(datos_campo!AJ164&gt;=0,datos_campo!AK164&gt;=0),AVERAGE(datos_campo!AJ164:AK164),IF(OR(datos_campo!AJ164="",datos_campo!AK164=""),SUM(datos_campo!AJ164:AK164),"revisar"))*400</f>
        <v>0</v>
      </c>
      <c r="V160" s="197">
        <f t="shared" si="13"/>
        <v>4400</v>
      </c>
      <c r="W160" s="197">
        <f>IF(AND(datos_campo!AL164&gt;=0,datos_campo!AM164&gt;=0),AVERAGE(datos_campo!AL164:AM164),IF(OR(datos_campo!AL164="",datos_campo!AM164=""),SUM(datos_campo!AL164:AM164),"revisar"))*400</f>
        <v>0</v>
      </c>
      <c r="X160" s="197">
        <f>IF(AND(datos_campo!AN164&gt;=0,datos_campo!AO164&gt;=0),AVERAGE(datos_campo!AN164:AO164),IF(OR(datos_campo!AN164="",datos_campo!AO164=""),SUM(datos_campo!AN164:AO164),"revisar"))*400</f>
        <v>400</v>
      </c>
      <c r="Y160" s="203">
        <f t="shared" si="14"/>
        <v>400</v>
      </c>
    </row>
    <row r="161" spans="1:25" x14ac:dyDescent="0.25">
      <c r="A161" s="202">
        <f>datos_campo!A165</f>
        <v>42727</v>
      </c>
      <c r="B161" s="197" t="str">
        <f>datos_campo!B165</f>
        <v>MANDESA</v>
      </c>
      <c r="C161" s="198" t="str">
        <f>datos_campo!C165</f>
        <v>SANTA MARTA</v>
      </c>
      <c r="D161" s="199" t="str">
        <f>datos_campo!D165</f>
        <v>Tratamiento</v>
      </c>
      <c r="E161" s="198">
        <f>datos_campo!E165</f>
        <v>1</v>
      </c>
      <c r="F161" s="197" t="str">
        <f>datos_campo!F165</f>
        <v>A11</v>
      </c>
      <c r="G161" s="200">
        <f>datos_campo!G165</f>
        <v>50</v>
      </c>
      <c r="H161" s="197">
        <f>datos_campo!H165</f>
        <v>0</v>
      </c>
      <c r="I161" s="197">
        <f>datos_campo!I165</f>
        <v>1</v>
      </c>
      <c r="J161" s="200">
        <f>(datos_campo!M165/I161)</f>
        <v>44</v>
      </c>
      <c r="K161" s="200">
        <f>(datos_campo!N165/I161)</f>
        <v>76</v>
      </c>
      <c r="L161" s="200">
        <f t="shared" si="10"/>
        <v>120</v>
      </c>
      <c r="M161" s="200">
        <f t="shared" si="11"/>
        <v>36.666666666666664</v>
      </c>
      <c r="N161" s="200">
        <f t="shared" si="12"/>
        <v>63.333333333333336</v>
      </c>
      <c r="O161" s="201">
        <f>IF(COUNTIF(datos_campo!P165:Y165,"&gt;=0")&gt;=1,((SUM(datos_campo!P165:Y165)*100)/(COUNTIF(datos_campo!P165:Y165,"&gt;=0")*20))," ")</f>
        <v>0</v>
      </c>
      <c r="P161" s="197">
        <f>IF(AND(datos_campo!Z165&gt;=0,datos_campo!AA165&gt;=0),AVERAGE(datos_campo!Z165:AA165),IF(OR(datos_campo!Z165="",datos_campo!AA165=""),SUM(datos_campo!Z165:AA165),"revisar"))*400</f>
        <v>0</v>
      </c>
      <c r="Q161" s="197">
        <f>IF(AND(datos_campo!AB165&gt;=0,datos_campo!AC165&gt;=0),AVERAGE(datos_campo!AB165:AC165),IF(OR(datos_campo!AB165="",datos_campo!AC165=""),SUM(datos_campo!AB165:AC165),"revisar"))*400</f>
        <v>13600</v>
      </c>
      <c r="R161" s="197">
        <f>IF(AND(datos_campo!AD165&gt;=0,datos_campo!AE165&gt;=0),AVERAGE(datos_campo!AD165:AE165),IF(OR(datos_campo!AD165="",datos_campo!AE165=""),SUM(datos_campo!AD165:AE165),"revisar"))*400</f>
        <v>9200</v>
      </c>
      <c r="S161" s="197">
        <f>IF(AND(datos_campo!AF165&gt;=0,datos_campo!AG165&gt;=0),AVERAGE(datos_campo!AF165:AG165),IF(OR(datos_campo!AF165="",datos_campo!AG165=""),SUM(datos_campo!AF165:AG165),"revisar"))*400</f>
        <v>0</v>
      </c>
      <c r="T161" s="197">
        <f>IF(AND(datos_campo!AH165&gt;=0,datos_campo!AI165&gt;=0),AVERAGE(datos_campo!AH165:AI165),IF(OR(datos_campo!AH165="",datos_campo!AI165=""),SUM(datos_campo!AH165:AI165),"revisar"))*400</f>
        <v>400</v>
      </c>
      <c r="U161" s="197">
        <f>IF(AND(datos_campo!AJ165&gt;=0,datos_campo!AK165&gt;=0),AVERAGE(datos_campo!AJ165:AK165),IF(OR(datos_campo!AJ165="",datos_campo!AK165=""),SUM(datos_campo!AJ165:AK165),"revisar"))*400</f>
        <v>0</v>
      </c>
      <c r="V161" s="197">
        <f t="shared" si="13"/>
        <v>23200</v>
      </c>
      <c r="W161" s="197">
        <f>IF(AND(datos_campo!AL165&gt;=0,datos_campo!AM165&gt;=0),AVERAGE(datos_campo!AL165:AM165),IF(OR(datos_campo!AL165="",datos_campo!AM165=""),SUM(datos_campo!AL165:AM165),"revisar"))*400</f>
        <v>0</v>
      </c>
      <c r="X161" s="197">
        <f>IF(AND(datos_campo!AN165&gt;=0,datos_campo!AO165&gt;=0),AVERAGE(datos_campo!AN165:AO165),IF(OR(datos_campo!AN165="",datos_campo!AO165=""),SUM(datos_campo!AN165:AO165),"revisar"))*400</f>
        <v>0</v>
      </c>
      <c r="Y161" s="203">
        <f t="shared" si="14"/>
        <v>0</v>
      </c>
    </row>
    <row r="162" spans="1:25" x14ac:dyDescent="0.25">
      <c r="A162" s="202">
        <f>datos_campo!A166</f>
        <v>42727</v>
      </c>
      <c r="B162" s="197" t="str">
        <f>datos_campo!B166</f>
        <v>MANDESA</v>
      </c>
      <c r="C162" s="198" t="str">
        <f>datos_campo!C166</f>
        <v>SANTA MARTA</v>
      </c>
      <c r="D162" s="199" t="str">
        <f>datos_campo!D166</f>
        <v>Tratamiento</v>
      </c>
      <c r="E162" s="198">
        <f>datos_campo!E166</f>
        <v>1</v>
      </c>
      <c r="F162" s="197" t="str">
        <f>datos_campo!F166</f>
        <v>A12</v>
      </c>
      <c r="G162" s="200">
        <f>datos_campo!G166</f>
        <v>50</v>
      </c>
      <c r="H162" s="197">
        <f>datos_campo!H166</f>
        <v>0</v>
      </c>
      <c r="I162" s="197">
        <f>datos_campo!I166</f>
        <v>1</v>
      </c>
      <c r="J162" s="200">
        <f>(datos_campo!M166/I162)</f>
        <v>4</v>
      </c>
      <c r="K162" s="200">
        <f>(datos_campo!N166/I162)</f>
        <v>2</v>
      </c>
      <c r="L162" s="200">
        <f t="shared" si="10"/>
        <v>6</v>
      </c>
      <c r="M162" s="200">
        <f t="shared" si="11"/>
        <v>66.666666666666671</v>
      </c>
      <c r="N162" s="200">
        <f t="shared" si="12"/>
        <v>33.333333333333336</v>
      </c>
      <c r="O162" s="201">
        <f>IF(COUNTIF(datos_campo!P166:Y166,"&gt;=0")&gt;=1,((SUM(datos_campo!P166:Y166)*100)/(COUNTIF(datos_campo!P166:Y166,"&gt;=0")*20))," ")</f>
        <v>0</v>
      </c>
      <c r="P162" s="197">
        <f>IF(AND(datos_campo!Z166&gt;=0,datos_campo!AA166&gt;=0),AVERAGE(datos_campo!Z166:AA166),IF(OR(datos_campo!Z166="",datos_campo!AA166=""),SUM(datos_campo!Z166:AA166),"revisar"))*400</f>
        <v>0</v>
      </c>
      <c r="Q162" s="197">
        <f>IF(AND(datos_campo!AB166&gt;=0,datos_campo!AC166&gt;=0),AVERAGE(datos_campo!AB166:AC166),IF(OR(datos_campo!AB166="",datos_campo!AC166=""),SUM(datos_campo!AB166:AC166),"revisar"))*400</f>
        <v>1600</v>
      </c>
      <c r="R162" s="197">
        <f>IF(AND(datos_campo!AD166&gt;=0,datos_campo!AE166&gt;=0),AVERAGE(datos_campo!AD166:AE166),IF(OR(datos_campo!AD166="",datos_campo!AE166=""),SUM(datos_campo!AD166:AE166),"revisar"))*400</f>
        <v>0</v>
      </c>
      <c r="S162" s="197">
        <f>IF(AND(datos_campo!AF166&gt;=0,datos_campo!AG166&gt;=0),AVERAGE(datos_campo!AF166:AG166),IF(OR(datos_campo!AF166="",datos_campo!AG166=""),SUM(datos_campo!AF166:AG166),"revisar"))*400</f>
        <v>0</v>
      </c>
      <c r="T162" s="197">
        <f>IF(AND(datos_campo!AH166&gt;=0,datos_campo!AI166&gt;=0),AVERAGE(datos_campo!AH166:AI166),IF(OR(datos_campo!AH166="",datos_campo!AI166=""),SUM(datos_campo!AH166:AI166),"revisar"))*400</f>
        <v>400</v>
      </c>
      <c r="U162" s="197">
        <f>IF(AND(datos_campo!AJ166&gt;=0,datos_campo!AK166&gt;=0),AVERAGE(datos_campo!AJ166:AK166),IF(OR(datos_campo!AJ166="",datos_campo!AK166=""),SUM(datos_campo!AJ166:AK166),"revisar"))*400</f>
        <v>0</v>
      </c>
      <c r="V162" s="197">
        <f t="shared" si="13"/>
        <v>2000</v>
      </c>
      <c r="W162" s="197">
        <f>IF(AND(datos_campo!AL166&gt;=0,datos_campo!AM166&gt;=0),AVERAGE(datos_campo!AL166:AM166),IF(OR(datos_campo!AL166="",datos_campo!AM166=""),SUM(datos_campo!AL166:AM166),"revisar"))*400</f>
        <v>0</v>
      </c>
      <c r="X162" s="197">
        <f>IF(AND(datos_campo!AN166&gt;=0,datos_campo!AO166&gt;=0),AVERAGE(datos_campo!AN166:AO166),IF(OR(datos_campo!AN166="",datos_campo!AO166=""),SUM(datos_campo!AN166:AO166),"revisar"))*400</f>
        <v>0</v>
      </c>
      <c r="Y162" s="203">
        <f t="shared" si="14"/>
        <v>0</v>
      </c>
    </row>
    <row r="163" spans="1:25" x14ac:dyDescent="0.25">
      <c r="A163" s="202">
        <f>datos_campo!A167</f>
        <v>42727</v>
      </c>
      <c r="B163" s="197" t="str">
        <f>datos_campo!B167</f>
        <v>MANDESA</v>
      </c>
      <c r="C163" s="198" t="str">
        <f>datos_campo!C167</f>
        <v>SANTA MARTA</v>
      </c>
      <c r="D163" s="199" t="str">
        <f>datos_campo!D167</f>
        <v>Tratamiento</v>
      </c>
      <c r="E163" s="198">
        <f>datos_campo!E167</f>
        <v>1</v>
      </c>
      <c r="F163" s="197" t="str">
        <f>datos_campo!F167</f>
        <v>A13</v>
      </c>
      <c r="G163" s="200">
        <f>datos_campo!G167</f>
        <v>50</v>
      </c>
      <c r="H163" s="197">
        <f>datos_campo!H167</f>
        <v>0</v>
      </c>
      <c r="I163" s="197">
        <f>datos_campo!I167</f>
        <v>1</v>
      </c>
      <c r="J163" s="200">
        <f>(datos_campo!M167/I163)</f>
        <v>14</v>
      </c>
      <c r="K163" s="200">
        <f>(datos_campo!N167/I163)</f>
        <v>15</v>
      </c>
      <c r="L163" s="200">
        <f t="shared" si="10"/>
        <v>29</v>
      </c>
      <c r="M163" s="200">
        <f t="shared" si="11"/>
        <v>48.275862068965516</v>
      </c>
      <c r="N163" s="200">
        <f t="shared" si="12"/>
        <v>51.724137931034484</v>
      </c>
      <c r="O163" s="201">
        <f>IF(COUNTIF(datos_campo!P167:Y167,"&gt;=0")&gt;=1,((SUM(datos_campo!P167:Y167)*100)/(COUNTIF(datos_campo!P167:Y167,"&gt;=0")*20))," ")</f>
        <v>0</v>
      </c>
      <c r="P163" s="197">
        <f>IF(AND(datos_campo!Z167&gt;=0,datos_campo!AA167&gt;=0),AVERAGE(datos_campo!Z167:AA167),IF(OR(datos_campo!Z167="",datos_campo!AA167=""),SUM(datos_campo!Z167:AA167),"revisar"))*400</f>
        <v>0</v>
      </c>
      <c r="Q163" s="197">
        <f>IF(AND(datos_campo!AB167&gt;=0,datos_campo!AC167&gt;=0),AVERAGE(datos_campo!AB167:AC167),IF(OR(datos_campo!AB167="",datos_campo!AC167=""),SUM(datos_campo!AB167:AC167),"revisar"))*400</f>
        <v>0</v>
      </c>
      <c r="R163" s="197">
        <f>IF(AND(datos_campo!AD167&gt;=0,datos_campo!AE167&gt;=0),AVERAGE(datos_campo!AD167:AE167),IF(OR(datos_campo!AD167="",datos_campo!AE167=""),SUM(datos_campo!AD167:AE167),"revisar"))*400</f>
        <v>400</v>
      </c>
      <c r="S163" s="197">
        <f>IF(AND(datos_campo!AF167&gt;=0,datos_campo!AG167&gt;=0),AVERAGE(datos_campo!AF167:AG167),IF(OR(datos_campo!AF167="",datos_campo!AG167=""),SUM(datos_campo!AF167:AG167),"revisar"))*400</f>
        <v>1200</v>
      </c>
      <c r="T163" s="197">
        <f>IF(AND(datos_campo!AH167&gt;=0,datos_campo!AI167&gt;=0),AVERAGE(datos_campo!AH167:AI167),IF(OR(datos_campo!AH167="",datos_campo!AI167=""),SUM(datos_campo!AH167:AI167),"revisar"))*400</f>
        <v>0</v>
      </c>
      <c r="U163" s="197">
        <f>IF(AND(datos_campo!AJ167&gt;=0,datos_campo!AK167&gt;=0),AVERAGE(datos_campo!AJ167:AK167),IF(OR(datos_campo!AJ167="",datos_campo!AK167=""),SUM(datos_campo!AJ167:AK167),"revisar"))*400</f>
        <v>0</v>
      </c>
      <c r="V163" s="197">
        <f t="shared" si="13"/>
        <v>1600</v>
      </c>
      <c r="W163" s="197">
        <f>IF(AND(datos_campo!AL167&gt;=0,datos_campo!AM167&gt;=0),AVERAGE(datos_campo!AL167:AM167),IF(OR(datos_campo!AL167="",datos_campo!AM167=""),SUM(datos_campo!AL167:AM167),"revisar"))*400</f>
        <v>0</v>
      </c>
      <c r="X163" s="197">
        <f>IF(AND(datos_campo!AN167&gt;=0,datos_campo!AO167&gt;=0),AVERAGE(datos_campo!AN167:AO167),IF(OR(datos_campo!AN167="",datos_campo!AO167=""),SUM(datos_campo!AN167:AO167),"revisar"))*400</f>
        <v>0</v>
      </c>
      <c r="Y163" s="203">
        <f t="shared" si="14"/>
        <v>0</v>
      </c>
    </row>
    <row r="164" spans="1:25" x14ac:dyDescent="0.25">
      <c r="A164" s="202">
        <f>datos_campo!A168</f>
        <v>42727</v>
      </c>
      <c r="B164" s="197" t="str">
        <f>datos_campo!B168</f>
        <v>MANDESA</v>
      </c>
      <c r="C164" s="198" t="str">
        <f>datos_campo!C168</f>
        <v>SANTA MARTA</v>
      </c>
      <c r="D164" s="199" t="str">
        <f>datos_campo!D168</f>
        <v>Tratamiento</v>
      </c>
      <c r="E164" s="198">
        <f>datos_campo!E168</f>
        <v>1</v>
      </c>
      <c r="F164" s="197" t="str">
        <f>datos_campo!F168</f>
        <v>A14</v>
      </c>
      <c r="G164" s="200">
        <f>datos_campo!G168</f>
        <v>50</v>
      </c>
      <c r="H164" s="197">
        <f>datos_campo!H168</f>
        <v>0</v>
      </c>
      <c r="I164" s="197">
        <f>datos_campo!I168</f>
        <v>1</v>
      </c>
      <c r="J164" s="200">
        <f>(datos_campo!M168/I164)</f>
        <v>19</v>
      </c>
      <c r="K164" s="200">
        <f>(datos_campo!N168/I164)</f>
        <v>9</v>
      </c>
      <c r="L164" s="200">
        <f t="shared" si="10"/>
        <v>28</v>
      </c>
      <c r="M164" s="200">
        <f t="shared" si="11"/>
        <v>67.857142857142861</v>
      </c>
      <c r="N164" s="200">
        <f t="shared" si="12"/>
        <v>32.142857142857146</v>
      </c>
      <c r="O164" s="201" t="str">
        <f>IF(COUNTIF(datos_campo!P168:Y168,"&gt;=0")&gt;=1,((SUM(datos_campo!P168:Y168)*100)/(COUNTIF(datos_campo!P168:Y168,"&gt;=0")*20))," ")</f>
        <v xml:space="preserve"> </v>
      </c>
      <c r="P164" s="197">
        <f>IF(AND(datos_campo!Z168&gt;=0,datos_campo!AA168&gt;=0),AVERAGE(datos_campo!Z168:AA168),IF(OR(datos_campo!Z168="",datos_campo!AA168=""),SUM(datos_campo!Z168:AA168),"revisar"))*400</f>
        <v>0</v>
      </c>
      <c r="Q164" s="197">
        <f>IF(AND(datos_campo!AB168&gt;=0,datos_campo!AC168&gt;=0),AVERAGE(datos_campo!AB168:AC168),IF(OR(datos_campo!AB168="",datos_campo!AC168=""),SUM(datos_campo!AB168:AC168),"revisar"))*400</f>
        <v>5200</v>
      </c>
      <c r="R164" s="197">
        <f>IF(AND(datos_campo!AD168&gt;=0,datos_campo!AE168&gt;=0),AVERAGE(datos_campo!AD168:AE168),IF(OR(datos_campo!AD168="",datos_campo!AE168=""),SUM(datos_campo!AD168:AE168),"revisar"))*400</f>
        <v>0</v>
      </c>
      <c r="S164" s="197">
        <f>IF(AND(datos_campo!AF168&gt;=0,datos_campo!AG168&gt;=0),AVERAGE(datos_campo!AF168:AG168),IF(OR(datos_campo!AF168="",datos_campo!AG168=""),SUM(datos_campo!AF168:AG168),"revisar"))*400</f>
        <v>0</v>
      </c>
      <c r="T164" s="197">
        <f>IF(AND(datos_campo!AH168&gt;=0,datos_campo!AI168&gt;=0),AVERAGE(datos_campo!AH168:AI168),IF(OR(datos_campo!AH168="",datos_campo!AI168=""),SUM(datos_campo!AH168:AI168),"revisar"))*400</f>
        <v>0</v>
      </c>
      <c r="U164" s="197">
        <f>IF(AND(datos_campo!AJ168&gt;=0,datos_campo!AK168&gt;=0),AVERAGE(datos_campo!AJ168:AK168),IF(OR(datos_campo!AJ168="",datos_campo!AK168=""),SUM(datos_campo!AJ168:AK168),"revisar"))*400</f>
        <v>0</v>
      </c>
      <c r="V164" s="197">
        <f t="shared" si="13"/>
        <v>5200</v>
      </c>
      <c r="W164" s="197">
        <f>IF(AND(datos_campo!AL168&gt;=0,datos_campo!AM168&gt;=0),AVERAGE(datos_campo!AL168:AM168),IF(OR(datos_campo!AL168="",datos_campo!AM168=""),SUM(datos_campo!AL168:AM168),"revisar"))*400</f>
        <v>0</v>
      </c>
      <c r="X164" s="197">
        <f>IF(AND(datos_campo!AN168&gt;=0,datos_campo!AO168&gt;=0),AVERAGE(datos_campo!AN168:AO168),IF(OR(datos_campo!AN168="",datos_campo!AO168=""),SUM(datos_campo!AN168:AO168),"revisar"))*400</f>
        <v>0</v>
      </c>
      <c r="Y164" s="203">
        <f t="shared" si="14"/>
        <v>0</v>
      </c>
    </row>
    <row r="165" spans="1:25" x14ac:dyDescent="0.25">
      <c r="A165" s="202">
        <f>datos_campo!A169</f>
        <v>42727</v>
      </c>
      <c r="B165" s="197" t="str">
        <f>datos_campo!B169</f>
        <v>MANDESA</v>
      </c>
      <c r="C165" s="198" t="str">
        <f>datos_campo!C169</f>
        <v>SANTA MARTA</v>
      </c>
      <c r="D165" s="199" t="str">
        <f>datos_campo!D169</f>
        <v>Tratamiento</v>
      </c>
      <c r="E165" s="198">
        <f>datos_campo!E169</f>
        <v>1</v>
      </c>
      <c r="F165" s="197" t="str">
        <f>datos_campo!F169</f>
        <v>A15</v>
      </c>
      <c r="G165" s="200">
        <f>datos_campo!G169</f>
        <v>50</v>
      </c>
      <c r="H165" s="197">
        <f>datos_campo!H169</f>
        <v>0</v>
      </c>
      <c r="I165" s="197">
        <f>datos_campo!I169</f>
        <v>1</v>
      </c>
      <c r="J165" s="200">
        <f>(datos_campo!M169/I165)</f>
        <v>11</v>
      </c>
      <c r="K165" s="200">
        <f>(datos_campo!N169/I165)</f>
        <v>11</v>
      </c>
      <c r="L165" s="200">
        <f t="shared" si="10"/>
        <v>22</v>
      </c>
      <c r="M165" s="200">
        <f t="shared" si="11"/>
        <v>50</v>
      </c>
      <c r="N165" s="200">
        <f t="shared" si="12"/>
        <v>50</v>
      </c>
      <c r="O165" s="201" t="str">
        <f>IF(COUNTIF(datos_campo!P169:Y169,"&gt;=0")&gt;=1,((SUM(datos_campo!P169:Y169)*100)/(COUNTIF(datos_campo!P169:Y169,"&gt;=0")*20))," ")</f>
        <v xml:space="preserve"> </v>
      </c>
      <c r="P165" s="197">
        <f>IF(AND(datos_campo!Z169&gt;=0,datos_campo!AA169&gt;=0),AVERAGE(datos_campo!Z169:AA169),IF(OR(datos_campo!Z169="",datos_campo!AA169=""),SUM(datos_campo!Z169:AA169),"revisar"))*400</f>
        <v>0</v>
      </c>
      <c r="Q165" s="197">
        <f>IF(AND(datos_campo!AB169&gt;=0,datos_campo!AC169&gt;=0),AVERAGE(datos_campo!AB169:AC169),IF(OR(datos_campo!AB169="",datos_campo!AC169=""),SUM(datos_campo!AB169:AC169),"revisar"))*400</f>
        <v>2800</v>
      </c>
      <c r="R165" s="197">
        <f>IF(AND(datos_campo!AD169&gt;=0,datos_campo!AE169&gt;=0),AVERAGE(datos_campo!AD169:AE169),IF(OR(datos_campo!AD169="",datos_campo!AE169=""),SUM(datos_campo!AD169:AE169),"revisar"))*400</f>
        <v>400</v>
      </c>
      <c r="S165" s="197">
        <f>IF(AND(datos_campo!AF169&gt;=0,datos_campo!AG169&gt;=0),AVERAGE(datos_campo!AF169:AG169),IF(OR(datos_campo!AF169="",datos_campo!AG169=""),SUM(datos_campo!AF169:AG169),"revisar"))*400</f>
        <v>400</v>
      </c>
      <c r="T165" s="197">
        <f>IF(AND(datos_campo!AH169&gt;=0,datos_campo!AI169&gt;=0),AVERAGE(datos_campo!AH169:AI169),IF(OR(datos_campo!AH169="",datos_campo!AI169=""),SUM(datos_campo!AH169:AI169),"revisar"))*400</f>
        <v>0</v>
      </c>
      <c r="U165" s="197">
        <f>IF(AND(datos_campo!AJ169&gt;=0,datos_campo!AK169&gt;=0),AVERAGE(datos_campo!AJ169:AK169),IF(OR(datos_campo!AJ169="",datos_campo!AK169=""),SUM(datos_campo!AJ169:AK169),"revisar"))*400</f>
        <v>0</v>
      </c>
      <c r="V165" s="197">
        <f t="shared" si="13"/>
        <v>3600</v>
      </c>
      <c r="W165" s="197">
        <f>IF(AND(datos_campo!AL169&gt;=0,datos_campo!AM169&gt;=0),AVERAGE(datos_campo!AL169:AM169),IF(OR(datos_campo!AL169="",datos_campo!AM169=""),SUM(datos_campo!AL169:AM169),"revisar"))*400</f>
        <v>0</v>
      </c>
      <c r="X165" s="197">
        <f>IF(AND(datos_campo!AN169&gt;=0,datos_campo!AO169&gt;=0),AVERAGE(datos_campo!AN169:AO169),IF(OR(datos_campo!AN169="",datos_campo!AO169=""),SUM(datos_campo!AN169:AO169),"revisar"))*400</f>
        <v>0</v>
      </c>
      <c r="Y165" s="203">
        <f t="shared" si="14"/>
        <v>0</v>
      </c>
    </row>
    <row r="166" spans="1:25" x14ac:dyDescent="0.25">
      <c r="A166" s="202">
        <f>datos_campo!A170</f>
        <v>42727</v>
      </c>
      <c r="B166" s="197" t="str">
        <f>datos_campo!B170</f>
        <v>MANDESA</v>
      </c>
      <c r="C166" s="198" t="str">
        <f>datos_campo!C170</f>
        <v>SANTA MARTA</v>
      </c>
      <c r="D166" s="199" t="str">
        <f>datos_campo!D170</f>
        <v>Tratamiento</v>
      </c>
      <c r="E166" s="198">
        <f>datos_campo!E170</f>
        <v>1</v>
      </c>
      <c r="F166" s="197" t="str">
        <f>datos_campo!F170</f>
        <v>A16</v>
      </c>
      <c r="G166" s="200">
        <f>datos_campo!G170</f>
        <v>50</v>
      </c>
      <c r="H166" s="197">
        <f>datos_campo!H170</f>
        <v>0</v>
      </c>
      <c r="I166" s="197">
        <f>datos_campo!I170</f>
        <v>1</v>
      </c>
      <c r="J166" s="200">
        <f>(datos_campo!M170/I166)</f>
        <v>27</v>
      </c>
      <c r="K166" s="200">
        <f>(datos_campo!N170/I166)</f>
        <v>5</v>
      </c>
      <c r="L166" s="200">
        <f t="shared" si="10"/>
        <v>32</v>
      </c>
      <c r="M166" s="200">
        <f t="shared" si="11"/>
        <v>84.375</v>
      </c>
      <c r="N166" s="200">
        <f t="shared" si="12"/>
        <v>15.625</v>
      </c>
      <c r="O166" s="201">
        <f>IF(COUNTIF(datos_campo!P170:Y170,"&gt;=0")&gt;=1,((SUM(datos_campo!P170:Y170)*100)/(COUNTIF(datos_campo!P170:Y170,"&gt;=0")*20))," ")</f>
        <v>0</v>
      </c>
      <c r="P166" s="197">
        <f>IF(AND(datos_campo!Z170&gt;=0,datos_campo!AA170&gt;=0),AVERAGE(datos_campo!Z170:AA170),IF(OR(datos_campo!Z170="",datos_campo!AA170=""),SUM(datos_campo!Z170:AA170),"revisar"))*400</f>
        <v>0</v>
      </c>
      <c r="Q166" s="197">
        <f>IF(AND(datos_campo!AB170&gt;=0,datos_campo!AC170&gt;=0),AVERAGE(datos_campo!AB170:AC170),IF(OR(datos_campo!AB170="",datos_campo!AC170=""),SUM(datos_campo!AB170:AC170),"revisar"))*400</f>
        <v>2400</v>
      </c>
      <c r="R166" s="197">
        <f>IF(AND(datos_campo!AD170&gt;=0,datos_campo!AE170&gt;=0),AVERAGE(datos_campo!AD170:AE170),IF(OR(datos_campo!AD170="",datos_campo!AE170=""),SUM(datos_campo!AD170:AE170),"revisar"))*400</f>
        <v>0</v>
      </c>
      <c r="S166" s="197">
        <f>IF(AND(datos_campo!AF170&gt;=0,datos_campo!AG170&gt;=0),AVERAGE(datos_campo!AF170:AG170),IF(OR(datos_campo!AF170="",datos_campo!AG170=""),SUM(datos_campo!AF170:AG170),"revisar"))*400</f>
        <v>0</v>
      </c>
      <c r="T166" s="197">
        <f>IF(AND(datos_campo!AH170&gt;=0,datos_campo!AI170&gt;=0),AVERAGE(datos_campo!AH170:AI170),IF(OR(datos_campo!AH170="",datos_campo!AI170=""),SUM(datos_campo!AH170:AI170),"revisar"))*400</f>
        <v>3600</v>
      </c>
      <c r="U166" s="197">
        <f>IF(AND(datos_campo!AJ170&gt;=0,datos_campo!AK170&gt;=0),AVERAGE(datos_campo!AJ170:AK170),IF(OR(datos_campo!AJ170="",datos_campo!AK170=""),SUM(datos_campo!AJ170:AK170),"revisar"))*400</f>
        <v>0</v>
      </c>
      <c r="V166" s="197">
        <f t="shared" si="13"/>
        <v>6000</v>
      </c>
      <c r="W166" s="197">
        <f>IF(AND(datos_campo!AL170&gt;=0,datos_campo!AM170&gt;=0),AVERAGE(datos_campo!AL170:AM170),IF(OR(datos_campo!AL170="",datos_campo!AM170=""),SUM(datos_campo!AL170:AM170),"revisar"))*400</f>
        <v>0</v>
      </c>
      <c r="X166" s="197">
        <f>IF(AND(datos_campo!AN170&gt;=0,datos_campo!AO170&gt;=0),AVERAGE(datos_campo!AN170:AO170),IF(OR(datos_campo!AN170="",datos_campo!AO170=""),SUM(datos_campo!AN170:AO170),"revisar"))*400</f>
        <v>0</v>
      </c>
      <c r="Y166" s="203">
        <f t="shared" si="14"/>
        <v>0</v>
      </c>
    </row>
    <row r="167" spans="1:25" x14ac:dyDescent="0.25">
      <c r="A167" s="202">
        <f>datos_campo!A171</f>
        <v>42727</v>
      </c>
      <c r="B167" s="197" t="str">
        <f>datos_campo!B171</f>
        <v>MANDESA</v>
      </c>
      <c r="C167" s="198" t="str">
        <f>datos_campo!C171</f>
        <v>SANTA MARTA</v>
      </c>
      <c r="D167" s="199" t="str">
        <f>datos_campo!D171</f>
        <v>Tratamiento</v>
      </c>
      <c r="E167" s="198">
        <f>datos_campo!E171</f>
        <v>1</v>
      </c>
      <c r="F167" s="197" t="str">
        <f>datos_campo!F171</f>
        <v>A17</v>
      </c>
      <c r="G167" s="200">
        <f>datos_campo!G171</f>
        <v>50</v>
      </c>
      <c r="H167" s="197">
        <f>datos_campo!H171</f>
        <v>0</v>
      </c>
      <c r="I167" s="197">
        <f>datos_campo!I171</f>
        <v>1</v>
      </c>
      <c r="J167" s="200">
        <f>(datos_campo!M171/I167)</f>
        <v>16</v>
      </c>
      <c r="K167" s="200">
        <f>(datos_campo!N171/I167)</f>
        <v>21</v>
      </c>
      <c r="L167" s="200">
        <f t="shared" si="10"/>
        <v>37</v>
      </c>
      <c r="M167" s="200">
        <f t="shared" si="11"/>
        <v>43.243243243243242</v>
      </c>
      <c r="N167" s="200">
        <f t="shared" si="12"/>
        <v>56.756756756756758</v>
      </c>
      <c r="O167" s="201">
        <f>IF(COUNTIF(datos_campo!P171:Y171,"&gt;=0")&gt;=1,((SUM(datos_campo!P171:Y171)*100)/(COUNTIF(datos_campo!P171:Y171,"&gt;=0")*20))," ")</f>
        <v>3.75</v>
      </c>
      <c r="P167" s="197">
        <f>IF(AND(datos_campo!Z171&gt;=0,datos_campo!AA171&gt;=0),AVERAGE(datos_campo!Z171:AA171),IF(OR(datos_campo!Z171="",datos_campo!AA171=""),SUM(datos_campo!Z171:AA171),"revisar"))*400</f>
        <v>3600</v>
      </c>
      <c r="Q167" s="197">
        <f>IF(AND(datos_campo!AB171&gt;=0,datos_campo!AC171&gt;=0),AVERAGE(datos_campo!AB171:AC171),IF(OR(datos_campo!AB171="",datos_campo!AC171=""),SUM(datos_campo!AB171:AC171),"revisar"))*400</f>
        <v>2000</v>
      </c>
      <c r="R167" s="197">
        <f>IF(AND(datos_campo!AD171&gt;=0,datos_campo!AE171&gt;=0),AVERAGE(datos_campo!AD171:AE171),IF(OR(datos_campo!AD171="",datos_campo!AE171=""),SUM(datos_campo!AD171:AE171),"revisar"))*400</f>
        <v>0</v>
      </c>
      <c r="S167" s="197">
        <f>IF(AND(datos_campo!AF171&gt;=0,datos_campo!AG171&gt;=0),AVERAGE(datos_campo!AF171:AG171),IF(OR(datos_campo!AF171="",datos_campo!AG171=""),SUM(datos_campo!AF171:AG171),"revisar"))*400</f>
        <v>0</v>
      </c>
      <c r="T167" s="197">
        <f>IF(AND(datos_campo!AH171&gt;=0,datos_campo!AI171&gt;=0),AVERAGE(datos_campo!AH171:AI171),IF(OR(datos_campo!AH171="",datos_campo!AI171=""),SUM(datos_campo!AH171:AI171),"revisar"))*400</f>
        <v>2000</v>
      </c>
      <c r="U167" s="197">
        <f>IF(AND(datos_campo!AJ171&gt;=0,datos_campo!AK171&gt;=0),AVERAGE(datos_campo!AJ171:AK171),IF(OR(datos_campo!AJ171="",datos_campo!AK171=""),SUM(datos_campo!AJ171:AK171),"revisar"))*400</f>
        <v>0</v>
      </c>
      <c r="V167" s="197">
        <f t="shared" si="13"/>
        <v>7600</v>
      </c>
      <c r="W167" s="197">
        <f>IF(AND(datos_campo!AL171&gt;=0,datos_campo!AM171&gt;=0),AVERAGE(datos_campo!AL171:AM171),IF(OR(datos_campo!AL171="",datos_campo!AM171=""),SUM(datos_campo!AL171:AM171),"revisar"))*400</f>
        <v>0</v>
      </c>
      <c r="X167" s="197">
        <f>IF(AND(datos_campo!AN171&gt;=0,datos_campo!AO171&gt;=0),AVERAGE(datos_campo!AN171:AO171),IF(OR(datos_campo!AN171="",datos_campo!AO171=""),SUM(datos_campo!AN171:AO171),"revisar"))*400</f>
        <v>1200</v>
      </c>
      <c r="Y167" s="203">
        <f t="shared" si="14"/>
        <v>1200</v>
      </c>
    </row>
    <row r="168" spans="1:25" x14ac:dyDescent="0.25">
      <c r="A168" s="202">
        <f>datos_campo!A172</f>
        <v>42727</v>
      </c>
      <c r="B168" s="197" t="str">
        <f>datos_campo!B172</f>
        <v>MANDESA</v>
      </c>
      <c r="C168" s="198" t="str">
        <f>datos_campo!C172</f>
        <v>SANTA MARTA</v>
      </c>
      <c r="D168" s="199" t="str">
        <f>datos_campo!D172</f>
        <v>Tratamiento</v>
      </c>
      <c r="E168" s="198">
        <f>datos_campo!E172</f>
        <v>1</v>
      </c>
      <c r="F168" s="197" t="str">
        <f>datos_campo!F172</f>
        <v>A18</v>
      </c>
      <c r="G168" s="200">
        <f>datos_campo!G172</f>
        <v>50</v>
      </c>
      <c r="H168" s="197">
        <f>datos_campo!H172</f>
        <v>0</v>
      </c>
      <c r="I168" s="197">
        <f>datos_campo!I172</f>
        <v>1</v>
      </c>
      <c r="J168" s="200">
        <f>(datos_campo!M172/I168)</f>
        <v>11</v>
      </c>
      <c r="K168" s="200">
        <f>(datos_campo!N172/I168)</f>
        <v>20</v>
      </c>
      <c r="L168" s="200">
        <f t="shared" si="10"/>
        <v>31</v>
      </c>
      <c r="M168" s="200">
        <f t="shared" si="11"/>
        <v>35.483870967741936</v>
      </c>
      <c r="N168" s="200">
        <f t="shared" si="12"/>
        <v>64.516129032258064</v>
      </c>
      <c r="O168" s="201" t="str">
        <f>IF(COUNTIF(datos_campo!P172:Y172,"&gt;=0")&gt;=1,((SUM(datos_campo!P172:Y172)*100)/(COUNTIF(datos_campo!P172:Y172,"&gt;=0")*20))," ")</f>
        <v xml:space="preserve"> </v>
      </c>
      <c r="P168" s="197">
        <f>IF(AND(datos_campo!Z172&gt;=0,datos_campo!AA172&gt;=0),AVERAGE(datos_campo!Z172:AA172),IF(OR(datos_campo!Z172="",datos_campo!AA172=""),SUM(datos_campo!Z172:AA172),"revisar"))*400</f>
        <v>1600</v>
      </c>
      <c r="Q168" s="197">
        <f>IF(AND(datos_campo!AB172&gt;=0,datos_campo!AC172&gt;=0),AVERAGE(datos_campo!AB172:AC172),IF(OR(datos_campo!AB172="",datos_campo!AC172=""),SUM(datos_campo!AB172:AC172),"revisar"))*400</f>
        <v>13200</v>
      </c>
      <c r="R168" s="197">
        <f>IF(AND(datos_campo!AD172&gt;=0,datos_campo!AE172&gt;=0),AVERAGE(datos_campo!AD172:AE172),IF(OR(datos_campo!AD172="",datos_campo!AE172=""),SUM(datos_campo!AD172:AE172),"revisar"))*400</f>
        <v>0</v>
      </c>
      <c r="S168" s="197">
        <f>IF(AND(datos_campo!AF172&gt;=0,datos_campo!AG172&gt;=0),AVERAGE(datos_campo!AF172:AG172),IF(OR(datos_campo!AF172="",datos_campo!AG172=""),SUM(datos_campo!AF172:AG172),"revisar"))*400</f>
        <v>0</v>
      </c>
      <c r="T168" s="197">
        <f>IF(AND(datos_campo!AH172&gt;=0,datos_campo!AI172&gt;=0),AVERAGE(datos_campo!AH172:AI172),IF(OR(datos_campo!AH172="",datos_campo!AI172=""),SUM(datos_campo!AH172:AI172),"revisar"))*400</f>
        <v>0</v>
      </c>
      <c r="U168" s="197">
        <f>IF(AND(datos_campo!AJ172&gt;=0,datos_campo!AK172&gt;=0),AVERAGE(datos_campo!AJ172:AK172),IF(OR(datos_campo!AJ172="",datos_campo!AK172=""),SUM(datos_campo!AJ172:AK172),"revisar"))*400</f>
        <v>0</v>
      </c>
      <c r="V168" s="197">
        <f t="shared" si="13"/>
        <v>14800</v>
      </c>
      <c r="W168" s="197">
        <f>IF(AND(datos_campo!AL172&gt;=0,datos_campo!AM172&gt;=0),AVERAGE(datos_campo!AL172:AM172),IF(OR(datos_campo!AL172="",datos_campo!AM172=""),SUM(datos_campo!AL172:AM172),"revisar"))*400</f>
        <v>0</v>
      </c>
      <c r="X168" s="197">
        <f>IF(AND(datos_campo!AN172&gt;=0,datos_campo!AO172&gt;=0),AVERAGE(datos_campo!AN172:AO172),IF(OR(datos_campo!AN172="",datos_campo!AO172=""),SUM(datos_campo!AN172:AO172),"revisar"))*400</f>
        <v>400</v>
      </c>
      <c r="Y168" s="203">
        <f t="shared" si="14"/>
        <v>400</v>
      </c>
    </row>
    <row r="169" spans="1:25" x14ac:dyDescent="0.25">
      <c r="A169" s="202">
        <f>datos_campo!A173</f>
        <v>42727</v>
      </c>
      <c r="B169" s="197" t="str">
        <f>datos_campo!B173</f>
        <v>MANDESA</v>
      </c>
      <c r="C169" s="198" t="str">
        <f>datos_campo!C173</f>
        <v>SANTA MARTA</v>
      </c>
      <c r="D169" s="199" t="str">
        <f>datos_campo!D173</f>
        <v>Tratamiento</v>
      </c>
      <c r="E169" s="198">
        <f>datos_campo!E173</f>
        <v>1</v>
      </c>
      <c r="F169" s="197" t="str">
        <f>datos_campo!F173</f>
        <v>A19</v>
      </c>
      <c r="G169" s="200">
        <f>datos_campo!G173</f>
        <v>50</v>
      </c>
      <c r="H169" s="197">
        <f>datos_campo!H173</f>
        <v>0</v>
      </c>
      <c r="I169" s="197">
        <f>datos_campo!I173</f>
        <v>1</v>
      </c>
      <c r="J169" s="200">
        <f>(datos_campo!M173/I169)</f>
        <v>9</v>
      </c>
      <c r="K169" s="200">
        <f>(datos_campo!N173/I169)</f>
        <v>11</v>
      </c>
      <c r="L169" s="200">
        <f t="shared" si="10"/>
        <v>20</v>
      </c>
      <c r="M169" s="200">
        <f t="shared" si="11"/>
        <v>45</v>
      </c>
      <c r="N169" s="200">
        <f t="shared" si="12"/>
        <v>55</v>
      </c>
      <c r="O169" s="201">
        <f>IF(COUNTIF(datos_campo!P173:Y173,"&gt;=0")&gt;=1,((SUM(datos_campo!P173:Y173)*100)/(COUNTIF(datos_campo!P173:Y173,"&gt;=0")*20))," ")</f>
        <v>0</v>
      </c>
      <c r="P169" s="197">
        <f>IF(AND(datos_campo!Z173&gt;=0,datos_campo!AA173&gt;=0),AVERAGE(datos_campo!Z173:AA173),IF(OR(datos_campo!Z173="",datos_campo!AA173=""),SUM(datos_campo!Z173:AA173),"revisar"))*400</f>
        <v>0</v>
      </c>
      <c r="Q169" s="197">
        <f>IF(AND(datos_campo!AB173&gt;=0,datos_campo!AC173&gt;=0),AVERAGE(datos_campo!AB173:AC173),IF(OR(datos_campo!AB173="",datos_campo!AC173=""),SUM(datos_campo!AB173:AC173),"revisar"))*400</f>
        <v>9200</v>
      </c>
      <c r="R169" s="197">
        <f>IF(AND(datos_campo!AD173&gt;=0,datos_campo!AE173&gt;=0),AVERAGE(datos_campo!AD173:AE173),IF(OR(datos_campo!AD173="",datos_campo!AE173=""),SUM(datos_campo!AD173:AE173),"revisar"))*400</f>
        <v>0</v>
      </c>
      <c r="S169" s="197">
        <f>IF(AND(datos_campo!AF173&gt;=0,datos_campo!AG173&gt;=0),AVERAGE(datos_campo!AF173:AG173),IF(OR(datos_campo!AF173="",datos_campo!AG173=""),SUM(datos_campo!AF173:AG173),"revisar"))*400</f>
        <v>0</v>
      </c>
      <c r="T169" s="197">
        <f>IF(AND(datos_campo!AH173&gt;=0,datos_campo!AI173&gt;=0),AVERAGE(datos_campo!AH173:AI173),IF(OR(datos_campo!AH173="",datos_campo!AI173=""),SUM(datos_campo!AH173:AI173),"revisar"))*400</f>
        <v>0</v>
      </c>
      <c r="U169" s="197">
        <f>IF(AND(datos_campo!AJ173&gt;=0,datos_campo!AK173&gt;=0),AVERAGE(datos_campo!AJ173:AK173),IF(OR(datos_campo!AJ173="",datos_campo!AK173=""),SUM(datos_campo!AJ173:AK173),"revisar"))*400</f>
        <v>0</v>
      </c>
      <c r="V169" s="197">
        <f t="shared" si="13"/>
        <v>9200</v>
      </c>
      <c r="W169" s="197">
        <f>IF(AND(datos_campo!AL173&gt;=0,datos_campo!AM173&gt;=0),AVERAGE(datos_campo!AL173:AM173),IF(OR(datos_campo!AL173="",datos_campo!AM173=""),SUM(datos_campo!AL173:AM173),"revisar"))*400</f>
        <v>0</v>
      </c>
      <c r="X169" s="197">
        <f>IF(AND(datos_campo!AN173&gt;=0,datos_campo!AO173&gt;=0),AVERAGE(datos_campo!AN173:AO173),IF(OR(datos_campo!AN173="",datos_campo!AO173=""),SUM(datos_campo!AN173:AO173),"revisar"))*400</f>
        <v>400</v>
      </c>
      <c r="Y169" s="203">
        <f t="shared" si="14"/>
        <v>400</v>
      </c>
    </row>
    <row r="170" spans="1:25" ht="15.75" thickBot="1" x14ac:dyDescent="0.3">
      <c r="A170" s="204">
        <f>datos_campo!A174</f>
        <v>42727</v>
      </c>
      <c r="B170" s="205" t="str">
        <f>datos_campo!B174</f>
        <v>MANDESA</v>
      </c>
      <c r="C170" s="206" t="str">
        <f>datos_campo!C174</f>
        <v>SANTA MARTA</v>
      </c>
      <c r="D170" s="207" t="str">
        <f>datos_campo!D174</f>
        <v>Tratamiento</v>
      </c>
      <c r="E170" s="206">
        <f>datos_campo!E174</f>
        <v>1</v>
      </c>
      <c r="F170" s="205" t="str">
        <f>datos_campo!F174</f>
        <v>A20</v>
      </c>
      <c r="G170" s="208">
        <f>datos_campo!G174</f>
        <v>50</v>
      </c>
      <c r="H170" s="205">
        <f>datos_campo!H174</f>
        <v>0</v>
      </c>
      <c r="I170" s="205">
        <f>datos_campo!I174</f>
        <v>1</v>
      </c>
      <c r="J170" s="208">
        <f>(datos_campo!M174/I170)</f>
        <v>21</v>
      </c>
      <c r="K170" s="208">
        <f>(datos_campo!N174/I170)</f>
        <v>1</v>
      </c>
      <c r="L170" s="208">
        <f t="shared" si="10"/>
        <v>22</v>
      </c>
      <c r="M170" s="208">
        <f t="shared" si="11"/>
        <v>95.454545454545453</v>
      </c>
      <c r="N170" s="208">
        <f t="shared" si="12"/>
        <v>4.5454545454545459</v>
      </c>
      <c r="O170" s="209">
        <f>IF(COUNTIF(datos_campo!P174:Y174,"&gt;=0")&gt;=1,((SUM(datos_campo!P174:Y174)*100)/(COUNTIF(datos_campo!P174:Y174,"&gt;=0")*20))," ")</f>
        <v>0</v>
      </c>
      <c r="P170" s="205">
        <f>IF(AND(datos_campo!Z174&gt;=0,datos_campo!AA174&gt;=0),AVERAGE(datos_campo!Z174:AA174),IF(OR(datos_campo!Z174="",datos_campo!AA174=""),SUM(datos_campo!Z174:AA174),"revisar"))*400</f>
        <v>0</v>
      </c>
      <c r="Q170" s="205">
        <f>IF(AND(datos_campo!AB174&gt;=0,datos_campo!AC174&gt;=0),AVERAGE(datos_campo!AB174:AC174),IF(OR(datos_campo!AB174="",datos_campo!AC174=""),SUM(datos_campo!AB174:AC174),"revisar"))*400</f>
        <v>2800</v>
      </c>
      <c r="R170" s="205">
        <f>IF(AND(datos_campo!AD174&gt;=0,datos_campo!AE174&gt;=0),AVERAGE(datos_campo!AD174:AE174),IF(OR(datos_campo!AD174="",datos_campo!AE174=""),SUM(datos_campo!AD174:AE174),"revisar"))*400</f>
        <v>0</v>
      </c>
      <c r="S170" s="205">
        <f>IF(AND(datos_campo!AF174&gt;=0,datos_campo!AG174&gt;=0),AVERAGE(datos_campo!AF174:AG174),IF(OR(datos_campo!AF174="",datos_campo!AG174=""),SUM(datos_campo!AF174:AG174),"revisar"))*400</f>
        <v>0</v>
      </c>
      <c r="T170" s="205">
        <f>IF(AND(datos_campo!AH174&gt;=0,datos_campo!AI174&gt;=0),AVERAGE(datos_campo!AH174:AI174),IF(OR(datos_campo!AH174="",datos_campo!AI174=""),SUM(datos_campo!AH174:AI174),"revisar"))*400</f>
        <v>0</v>
      </c>
      <c r="U170" s="205">
        <f>IF(AND(datos_campo!AJ174&gt;=0,datos_campo!AK174&gt;=0),AVERAGE(datos_campo!AJ174:AK174),IF(OR(datos_campo!AJ174="",datos_campo!AK174=""),SUM(datos_campo!AJ174:AK174),"revisar"))*400</f>
        <v>0</v>
      </c>
      <c r="V170" s="205">
        <f t="shared" si="13"/>
        <v>2800</v>
      </c>
      <c r="W170" s="205">
        <f>IF(AND(datos_campo!AL174&gt;=0,datos_campo!AM174&gt;=0),AVERAGE(datos_campo!AL174:AM174),IF(OR(datos_campo!AL174="",datos_campo!AM174=""),SUM(datos_campo!AL174:AM174),"revisar"))*400</f>
        <v>0</v>
      </c>
      <c r="X170" s="205">
        <f>IF(AND(datos_campo!AN174&gt;=0,datos_campo!AO174&gt;=0),AVERAGE(datos_campo!AN174:AO174),IF(OR(datos_campo!AN174="",datos_campo!AO174=""),SUM(datos_campo!AN174:AO174),"revisar"))*400</f>
        <v>0</v>
      </c>
      <c r="Y170" s="210">
        <f t="shared" si="14"/>
        <v>0</v>
      </c>
    </row>
    <row r="171" spans="1:25" x14ac:dyDescent="0.25">
      <c r="A171" s="24">
        <f>datos_campo!A175</f>
        <v>42774</v>
      </c>
      <c r="B171" s="25" t="str">
        <f>datos_campo!B175</f>
        <v>BANANAL</v>
      </c>
      <c r="C171" s="152" t="str">
        <f>datos_campo!C175</f>
        <v>URABA</v>
      </c>
      <c r="D171" s="26" t="str">
        <f>datos_campo!D175</f>
        <v>Testigo</v>
      </c>
      <c r="E171" s="152">
        <f>datos_campo!E175</f>
        <v>2</v>
      </c>
      <c r="F171" s="25" t="str">
        <f>datos_campo!F175</f>
        <v>B1</v>
      </c>
      <c r="G171" s="27">
        <f>datos_campo!G175</f>
        <v>4</v>
      </c>
      <c r="H171" s="25">
        <f>datos_campo!H175</f>
        <v>0</v>
      </c>
      <c r="I171" s="25">
        <f>datos_campo!I175</f>
        <v>1</v>
      </c>
      <c r="J171" s="27">
        <f>(datos_campo!M175/I171)</f>
        <v>14</v>
      </c>
      <c r="K171" s="27">
        <f>(datos_campo!N175/I171)</f>
        <v>45</v>
      </c>
      <c r="L171" s="27">
        <f t="shared" si="10"/>
        <v>59</v>
      </c>
      <c r="M171" s="27">
        <f t="shared" si="11"/>
        <v>23.728813559322035</v>
      </c>
      <c r="N171" s="27">
        <f t="shared" si="12"/>
        <v>76.271186440677965</v>
      </c>
      <c r="O171" s="28" t="str">
        <f>IF(COUNTIF(datos_campo!P175:Y175,"&gt;=0")&gt;=1,((SUM(datos_campo!P175:Y175)*100)/(COUNTIF(datos_campo!P175:Y175,"&gt;=0")*20))," ")</f>
        <v xml:space="preserve"> </v>
      </c>
      <c r="P171" s="25">
        <f>IF(AND(datos_campo!Z175&gt;=0,datos_campo!AA175&gt;=0),AVERAGE(datos_campo!Z175:AA175),IF(OR(datos_campo!Z175="",datos_campo!AA175=""),SUM(datos_campo!Z175:AA175),"revisar"))*400</f>
        <v>6000</v>
      </c>
      <c r="Q171" s="25">
        <f>IF(AND(datos_campo!AB175&gt;=0,datos_campo!AC175&gt;=0),AVERAGE(datos_campo!AB175:AC175),IF(OR(datos_campo!AB175="",datos_campo!AC175=""),SUM(datos_campo!AB175:AC175),"revisar"))*400</f>
        <v>4800</v>
      </c>
      <c r="R171" s="25">
        <f>IF(AND(datos_campo!AD175&gt;=0,datos_campo!AE175&gt;=0),AVERAGE(datos_campo!AD175:AE175),IF(OR(datos_campo!AD175="",datos_campo!AE175=""),SUM(datos_campo!AD175:AE175),"revisar"))*400</f>
        <v>0</v>
      </c>
      <c r="S171" s="25">
        <f>IF(AND(datos_campo!AF175&gt;=0,datos_campo!AG175&gt;=0),AVERAGE(datos_campo!AF175:AG175),IF(OR(datos_campo!AF175="",datos_campo!AG175=""),SUM(datos_campo!AF175:AG175),"revisar"))*400</f>
        <v>400</v>
      </c>
      <c r="T171" s="25">
        <f>IF(AND(datos_campo!AH175&gt;=0,datos_campo!AI175&gt;=0),AVERAGE(datos_campo!AH175:AI175),IF(OR(datos_campo!AH175="",datos_campo!AI175=""),SUM(datos_campo!AH175:AI175),"revisar"))*400</f>
        <v>0</v>
      </c>
      <c r="U171" s="25">
        <f>IF(AND(datos_campo!AJ175&gt;=0,datos_campo!AK175&gt;=0),AVERAGE(datos_campo!AJ175:AK175),IF(OR(datos_campo!AJ175="",datos_campo!AK175=""),SUM(datos_campo!AJ175:AK175),"revisar"))*400</f>
        <v>0</v>
      </c>
      <c r="V171" s="25">
        <f t="shared" si="13"/>
        <v>11200</v>
      </c>
      <c r="W171" s="25">
        <f>IF(AND(datos_campo!AL175&gt;=0,datos_campo!AM175&gt;=0),AVERAGE(datos_campo!AL175:AM175),IF(OR(datos_campo!AL175="",datos_campo!AM175=""),SUM(datos_campo!AL175:AM175),"revisar"))*400</f>
        <v>0</v>
      </c>
      <c r="X171" s="25">
        <f>IF(AND(datos_campo!AN175&gt;=0,datos_campo!AO175&gt;=0),AVERAGE(datos_campo!AN175:AO175),IF(OR(datos_campo!AN175="",datos_campo!AO175=""),SUM(datos_campo!AN175:AO175),"revisar"))*400</f>
        <v>0</v>
      </c>
      <c r="Y171" s="46">
        <f t="shared" si="14"/>
        <v>0</v>
      </c>
    </row>
    <row r="172" spans="1:25" x14ac:dyDescent="0.25">
      <c r="A172" s="33">
        <f>datos_campo!A176</f>
        <v>42774</v>
      </c>
      <c r="B172" s="29" t="str">
        <f>datos_campo!B176</f>
        <v>BANANAL</v>
      </c>
      <c r="C172" s="153" t="str">
        <f>datos_campo!C176</f>
        <v>URABA</v>
      </c>
      <c r="D172" s="30" t="str">
        <f>datos_campo!D176</f>
        <v>Testigo</v>
      </c>
      <c r="E172" s="153">
        <f>datos_campo!E176</f>
        <v>2</v>
      </c>
      <c r="F172" s="29" t="str">
        <f>datos_campo!F176</f>
        <v>C2</v>
      </c>
      <c r="G172" s="31">
        <f>datos_campo!G176</f>
        <v>4</v>
      </c>
      <c r="H172" s="29">
        <f>datos_campo!H176</f>
        <v>0</v>
      </c>
      <c r="I172" s="29">
        <f>datos_campo!I176</f>
        <v>1</v>
      </c>
      <c r="J172" s="31">
        <f>(datos_campo!M176/I172)</f>
        <v>24</v>
      </c>
      <c r="K172" s="31">
        <f>(datos_campo!N176/I172)</f>
        <v>84</v>
      </c>
      <c r="L172" s="31">
        <f t="shared" si="10"/>
        <v>108</v>
      </c>
      <c r="M172" s="31">
        <f t="shared" si="11"/>
        <v>22.222222222222221</v>
      </c>
      <c r="N172" s="31">
        <f t="shared" si="12"/>
        <v>77.777777777777771</v>
      </c>
      <c r="O172" s="32">
        <f>IF(COUNTIF(datos_campo!P176:Y176,"&gt;=0")&gt;=1,((SUM(datos_campo!P176:Y176)*100)/(COUNTIF(datos_campo!P176:Y176,"&gt;=0")*20))," ")</f>
        <v>12.5</v>
      </c>
      <c r="P172" s="29">
        <f>IF(AND(datos_campo!Z176&gt;=0,datos_campo!AA176&gt;=0),AVERAGE(datos_campo!Z176:AA176),IF(OR(datos_campo!Z176="",datos_campo!AA176=""),SUM(datos_campo!Z176:AA176),"revisar"))*400</f>
        <v>17600</v>
      </c>
      <c r="Q172" s="29">
        <f>IF(AND(datos_campo!AB176&gt;=0,datos_campo!AC176&gt;=0),AVERAGE(datos_campo!AB176:AC176),IF(OR(datos_campo!AB176="",datos_campo!AC176=""),SUM(datos_campo!AB176:AC176),"revisar"))*400</f>
        <v>22400</v>
      </c>
      <c r="R172" s="29">
        <f>IF(AND(datos_campo!AD176&gt;=0,datos_campo!AE176&gt;=0),AVERAGE(datos_campo!AD176:AE176),IF(OR(datos_campo!AD176="",datos_campo!AE176=""),SUM(datos_campo!AD176:AE176),"revisar"))*400</f>
        <v>400</v>
      </c>
      <c r="S172" s="29">
        <f>IF(AND(datos_campo!AF176&gt;=0,datos_campo!AG176&gt;=0),AVERAGE(datos_campo!AF176:AG176),IF(OR(datos_campo!AF176="",datos_campo!AG176=""),SUM(datos_campo!AF176:AG176),"revisar"))*400</f>
        <v>400</v>
      </c>
      <c r="T172" s="29">
        <f>IF(AND(datos_campo!AH176&gt;=0,datos_campo!AI176&gt;=0),AVERAGE(datos_campo!AH176:AI176),IF(OR(datos_campo!AH176="",datos_campo!AI176=""),SUM(datos_campo!AH176:AI176),"revisar"))*400</f>
        <v>0</v>
      </c>
      <c r="U172" s="29">
        <f>IF(AND(datos_campo!AJ176&gt;=0,datos_campo!AK176&gt;=0),AVERAGE(datos_campo!AJ176:AK176),IF(OR(datos_campo!AJ176="",datos_campo!AK176=""),SUM(datos_campo!AJ176:AK176),"revisar"))*400</f>
        <v>0</v>
      </c>
      <c r="V172" s="29">
        <f t="shared" si="13"/>
        <v>40800</v>
      </c>
      <c r="W172" s="29">
        <f>IF(AND(datos_campo!AL176&gt;=0,datos_campo!AM176&gt;=0),AVERAGE(datos_campo!AL176:AM176),IF(OR(datos_campo!AL176="",datos_campo!AM176=""),SUM(datos_campo!AL176:AM176),"revisar"))*400</f>
        <v>0</v>
      </c>
      <c r="X172" s="29">
        <f>IF(AND(datos_campo!AN176&gt;=0,datos_campo!AO176&gt;=0),AVERAGE(datos_campo!AN176:AO176),IF(OR(datos_campo!AN176="",datos_campo!AO176=""),SUM(datos_campo!AN176:AO176),"revisar"))*400</f>
        <v>400</v>
      </c>
      <c r="Y172" s="44">
        <f t="shared" si="14"/>
        <v>400</v>
      </c>
    </row>
    <row r="173" spans="1:25" x14ac:dyDescent="0.25">
      <c r="A173" s="33">
        <f>datos_campo!A177</f>
        <v>42774</v>
      </c>
      <c r="B173" s="29" t="str">
        <f>datos_campo!B177</f>
        <v>BANANAL</v>
      </c>
      <c r="C173" s="153" t="str">
        <f>datos_campo!C177</f>
        <v>URABA</v>
      </c>
      <c r="D173" s="30" t="str">
        <f>datos_campo!D177</f>
        <v>Testigo</v>
      </c>
      <c r="E173" s="153">
        <f>datos_campo!E177</f>
        <v>2</v>
      </c>
      <c r="F173" s="29" t="str">
        <f>datos_campo!F177</f>
        <v>A3</v>
      </c>
      <c r="G173" s="31">
        <f>datos_campo!G177</f>
        <v>4</v>
      </c>
      <c r="H173" s="29">
        <f>datos_campo!H177</f>
        <v>0</v>
      </c>
      <c r="I173" s="29">
        <f>datos_campo!I177</f>
        <v>1</v>
      </c>
      <c r="J173" s="31">
        <f>(datos_campo!M177/I173)</f>
        <v>11</v>
      </c>
      <c r="K173" s="31">
        <f>(datos_campo!N177/I173)</f>
        <v>86</v>
      </c>
      <c r="L173" s="31">
        <f t="shared" si="10"/>
        <v>97</v>
      </c>
      <c r="M173" s="31">
        <f t="shared" si="11"/>
        <v>11.340206185567011</v>
      </c>
      <c r="N173" s="31">
        <f t="shared" si="12"/>
        <v>88.659793814432987</v>
      </c>
      <c r="O173" s="32" t="str">
        <f>IF(COUNTIF(datos_campo!P177:Y177,"&gt;=0")&gt;=1,((SUM(datos_campo!P177:Y177)*100)/(COUNTIF(datos_campo!P177:Y177,"&gt;=0")*20))," ")</f>
        <v xml:space="preserve"> </v>
      </c>
      <c r="P173" s="29">
        <f>IF(AND(datos_campo!Z177&gt;=0,datos_campo!AA177&gt;=0),AVERAGE(datos_campo!Z177:AA177),IF(OR(datos_campo!Z177="",datos_campo!AA177=""),SUM(datos_campo!Z177:AA177),"revisar"))*400</f>
        <v>0</v>
      </c>
      <c r="Q173" s="29">
        <f>IF(AND(datos_campo!AB177&gt;=0,datos_campo!AC177&gt;=0),AVERAGE(datos_campo!AB177:AC177),IF(OR(datos_campo!AB177="",datos_campo!AC177=""),SUM(datos_campo!AB177:AC177),"revisar"))*400</f>
        <v>10800</v>
      </c>
      <c r="R173" s="29">
        <f>IF(AND(datos_campo!AD177&gt;=0,datos_campo!AE177&gt;=0),AVERAGE(datos_campo!AD177:AE177),IF(OR(datos_campo!AD177="",datos_campo!AE177=""),SUM(datos_campo!AD177:AE177),"revisar"))*400</f>
        <v>0</v>
      </c>
      <c r="S173" s="29">
        <f>IF(AND(datos_campo!AF177&gt;=0,datos_campo!AG177&gt;=0),AVERAGE(datos_campo!AF177:AG177),IF(OR(datos_campo!AF177="",datos_campo!AG177=""),SUM(datos_campo!AF177:AG177),"revisar"))*400</f>
        <v>0</v>
      </c>
      <c r="T173" s="29">
        <f>IF(AND(datos_campo!AH177&gt;=0,datos_campo!AI177&gt;=0),AVERAGE(datos_campo!AH177:AI177),IF(OR(datos_campo!AH177="",datos_campo!AI177=""),SUM(datos_campo!AH177:AI177),"revisar"))*400</f>
        <v>0</v>
      </c>
      <c r="U173" s="29">
        <f>IF(AND(datos_campo!AJ177&gt;=0,datos_campo!AK177&gt;=0),AVERAGE(datos_campo!AJ177:AK177),IF(OR(datos_campo!AJ177="",datos_campo!AK177=""),SUM(datos_campo!AJ177:AK177),"revisar"))*400</f>
        <v>0</v>
      </c>
      <c r="V173" s="29">
        <f t="shared" si="13"/>
        <v>10800</v>
      </c>
      <c r="W173" s="29">
        <f>IF(AND(datos_campo!AL177&gt;=0,datos_campo!AM177&gt;=0),AVERAGE(datos_campo!AL177:AM177),IF(OR(datos_campo!AL177="",datos_campo!AM177=""),SUM(datos_campo!AL177:AM177),"revisar"))*400</f>
        <v>0</v>
      </c>
      <c r="X173" s="29">
        <f>IF(AND(datos_campo!AN177&gt;=0,datos_campo!AO177&gt;=0),AVERAGE(datos_campo!AN177:AO177),IF(OR(datos_campo!AN177="",datos_campo!AO177=""),SUM(datos_campo!AN177:AO177),"revisar"))*400</f>
        <v>0</v>
      </c>
      <c r="Y173" s="44">
        <f t="shared" si="14"/>
        <v>0</v>
      </c>
    </row>
    <row r="174" spans="1:25" x14ac:dyDescent="0.25">
      <c r="A174" s="33">
        <f>datos_campo!A178</f>
        <v>42774</v>
      </c>
      <c r="B174" s="29" t="str">
        <f>datos_campo!B178</f>
        <v>BANANAL</v>
      </c>
      <c r="C174" s="153" t="str">
        <f>datos_campo!C178</f>
        <v>URABA</v>
      </c>
      <c r="D174" s="30" t="str">
        <f>datos_campo!D178</f>
        <v>Testigo</v>
      </c>
      <c r="E174" s="153">
        <f>datos_campo!E178</f>
        <v>2</v>
      </c>
      <c r="F174" s="29" t="str">
        <f>datos_campo!F178</f>
        <v>B4</v>
      </c>
      <c r="G174" s="31">
        <f>datos_campo!G178</f>
        <v>4</v>
      </c>
      <c r="H174" s="29">
        <f>datos_campo!H178</f>
        <v>0</v>
      </c>
      <c r="I174" s="29">
        <f>datos_campo!I178</f>
        <v>1</v>
      </c>
      <c r="J174" s="31">
        <f>(datos_campo!M178/I174)</f>
        <v>8</v>
      </c>
      <c r="K174" s="31">
        <f>(datos_campo!N178/I174)</f>
        <v>84</v>
      </c>
      <c r="L174" s="31">
        <f t="shared" si="10"/>
        <v>92</v>
      </c>
      <c r="M174" s="31">
        <f t="shared" si="11"/>
        <v>8.695652173913043</v>
      </c>
      <c r="N174" s="31">
        <f t="shared" si="12"/>
        <v>91.304347826086953</v>
      </c>
      <c r="O174" s="32" t="str">
        <f>IF(COUNTIF(datos_campo!P178:Y178,"&gt;=0")&gt;=1,((SUM(datos_campo!P178:Y178)*100)/(COUNTIF(datos_campo!P178:Y178,"&gt;=0")*20))," ")</f>
        <v xml:space="preserve"> </v>
      </c>
      <c r="P174" s="29">
        <f>IF(AND(datos_campo!Z178&gt;=0,datos_campo!AA178&gt;=0),AVERAGE(datos_campo!Z178:AA178),IF(OR(datos_campo!Z178="",datos_campo!AA178=""),SUM(datos_campo!Z178:AA178),"revisar"))*400</f>
        <v>2000</v>
      </c>
      <c r="Q174" s="29">
        <f>IF(AND(datos_campo!AB178&gt;=0,datos_campo!AC178&gt;=0),AVERAGE(datos_campo!AB178:AC178),IF(OR(datos_campo!AB178="",datos_campo!AC178=""),SUM(datos_campo!AB178:AC178),"revisar"))*400</f>
        <v>7200</v>
      </c>
      <c r="R174" s="29">
        <f>IF(AND(datos_campo!AD178&gt;=0,datos_campo!AE178&gt;=0),AVERAGE(datos_campo!AD178:AE178),IF(OR(datos_campo!AD178="",datos_campo!AE178=""),SUM(datos_campo!AD178:AE178),"revisar"))*400</f>
        <v>0</v>
      </c>
      <c r="S174" s="29">
        <f>IF(AND(datos_campo!AF178&gt;=0,datos_campo!AG178&gt;=0),AVERAGE(datos_campo!AF178:AG178),IF(OR(datos_campo!AF178="",datos_campo!AG178=""),SUM(datos_campo!AF178:AG178),"revisar"))*400</f>
        <v>0</v>
      </c>
      <c r="T174" s="29">
        <f>IF(AND(datos_campo!AH178&gt;=0,datos_campo!AI178&gt;=0),AVERAGE(datos_campo!AH178:AI178),IF(OR(datos_campo!AH178="",datos_campo!AI178=""),SUM(datos_campo!AH178:AI178),"revisar"))*400</f>
        <v>0</v>
      </c>
      <c r="U174" s="29">
        <f>IF(AND(datos_campo!AJ178&gt;=0,datos_campo!AK178&gt;=0),AVERAGE(datos_campo!AJ178:AK178),IF(OR(datos_campo!AJ178="",datos_campo!AK178=""),SUM(datos_campo!AJ178:AK178),"revisar"))*400</f>
        <v>0</v>
      </c>
      <c r="V174" s="29">
        <f t="shared" si="13"/>
        <v>9200</v>
      </c>
      <c r="W174" s="29">
        <f>IF(AND(datos_campo!AL178&gt;=0,datos_campo!AM178&gt;=0),AVERAGE(datos_campo!AL178:AM178),IF(OR(datos_campo!AL178="",datos_campo!AM178=""),SUM(datos_campo!AL178:AM178),"revisar"))*400</f>
        <v>0</v>
      </c>
      <c r="X174" s="29">
        <f>IF(AND(datos_campo!AN178&gt;=0,datos_campo!AO178&gt;=0),AVERAGE(datos_campo!AN178:AO178),IF(OR(datos_campo!AN178="",datos_campo!AO178=""),SUM(datos_campo!AN178:AO178),"revisar"))*400</f>
        <v>0</v>
      </c>
      <c r="Y174" s="44">
        <f t="shared" si="14"/>
        <v>0</v>
      </c>
    </row>
    <row r="175" spans="1:25" x14ac:dyDescent="0.25">
      <c r="A175" s="33">
        <f>datos_campo!A179</f>
        <v>42774</v>
      </c>
      <c r="B175" s="29" t="str">
        <f>datos_campo!B179</f>
        <v>BANANAL</v>
      </c>
      <c r="C175" s="153" t="str">
        <f>datos_campo!C179</f>
        <v>URABA</v>
      </c>
      <c r="D175" s="30" t="str">
        <f>datos_campo!D179</f>
        <v>Testigo</v>
      </c>
      <c r="E175" s="153">
        <f>datos_campo!E179</f>
        <v>2</v>
      </c>
      <c r="F175" s="29" t="str">
        <f>datos_campo!F179</f>
        <v>C5</v>
      </c>
      <c r="G175" s="31">
        <f>datos_campo!G179</f>
        <v>4</v>
      </c>
      <c r="H175" s="29">
        <f>datos_campo!H179</f>
        <v>0</v>
      </c>
      <c r="I175" s="29">
        <f>datos_campo!I179</f>
        <v>1</v>
      </c>
      <c r="J175" s="31">
        <f>(datos_campo!M179/I175)</f>
        <v>40</v>
      </c>
      <c r="K175" s="31">
        <f>(datos_campo!N179/I175)</f>
        <v>79</v>
      </c>
      <c r="L175" s="31">
        <f t="shared" si="10"/>
        <v>119</v>
      </c>
      <c r="M175" s="31">
        <f t="shared" si="11"/>
        <v>33.613445378151262</v>
      </c>
      <c r="N175" s="31">
        <f t="shared" si="12"/>
        <v>66.386554621848745</v>
      </c>
      <c r="O175" s="32">
        <f>IF(COUNTIF(datos_campo!P179:Y179,"&gt;=0")&gt;=1,((SUM(datos_campo!P179:Y179)*100)/(COUNTIF(datos_campo!P179:Y179,"&gt;=0")*20))," ")</f>
        <v>16.666666666666668</v>
      </c>
      <c r="P175" s="29">
        <f>IF(AND(datos_campo!Z179&gt;=0,datos_campo!AA179&gt;=0),AVERAGE(datos_campo!Z179:AA179),IF(OR(datos_campo!Z179="",datos_campo!AA179=""),SUM(datos_campo!Z179:AA179),"revisar"))*400</f>
        <v>110000</v>
      </c>
      <c r="Q175" s="29">
        <f>IF(AND(datos_campo!AB179&gt;=0,datos_campo!AC179&gt;=0),AVERAGE(datos_campo!AB179:AC179),IF(OR(datos_campo!AB179="",datos_campo!AC179=""),SUM(datos_campo!AB179:AC179),"revisar"))*400</f>
        <v>4400</v>
      </c>
      <c r="R175" s="29">
        <f>IF(AND(datos_campo!AD179&gt;=0,datos_campo!AE179&gt;=0),AVERAGE(datos_campo!AD179:AE179),IF(OR(datos_campo!AD179="",datos_campo!AE179=""),SUM(datos_campo!AD179:AE179),"revisar"))*400</f>
        <v>8800</v>
      </c>
      <c r="S175" s="29">
        <f>IF(AND(datos_campo!AF179&gt;=0,datos_campo!AG179&gt;=0),AVERAGE(datos_campo!AF179:AG179),IF(OR(datos_campo!AF179="",datos_campo!AG179=""),SUM(datos_campo!AF179:AG179),"revisar"))*400</f>
        <v>0</v>
      </c>
      <c r="T175" s="29">
        <f>IF(AND(datos_campo!AH179&gt;=0,datos_campo!AI179&gt;=0),AVERAGE(datos_campo!AH179:AI179),IF(OR(datos_campo!AH179="",datos_campo!AI179=""),SUM(datos_campo!AH179:AI179),"revisar"))*400</f>
        <v>0</v>
      </c>
      <c r="U175" s="29">
        <f>IF(AND(datos_campo!AJ179&gt;=0,datos_campo!AK179&gt;=0),AVERAGE(datos_campo!AJ179:AK179),IF(OR(datos_campo!AJ179="",datos_campo!AK179=""),SUM(datos_campo!AJ179:AK179),"revisar"))*400</f>
        <v>0</v>
      </c>
      <c r="V175" s="29">
        <f t="shared" si="13"/>
        <v>123200</v>
      </c>
      <c r="W175" s="29">
        <f>IF(AND(datos_campo!AL179&gt;=0,datos_campo!AM179&gt;=0),AVERAGE(datos_campo!AL179:AM179),IF(OR(datos_campo!AL179="",datos_campo!AM179=""),SUM(datos_campo!AL179:AM179),"revisar"))*400</f>
        <v>0</v>
      </c>
      <c r="X175" s="29">
        <f>IF(AND(datos_campo!AN179&gt;=0,datos_campo!AO179&gt;=0),AVERAGE(datos_campo!AN179:AO179),IF(OR(datos_campo!AN179="",datos_campo!AO179=""),SUM(datos_campo!AN179:AO179),"revisar"))*400</f>
        <v>4400</v>
      </c>
      <c r="Y175" s="44">
        <f t="shared" si="14"/>
        <v>4400</v>
      </c>
    </row>
    <row r="176" spans="1:25" x14ac:dyDescent="0.25">
      <c r="A176" s="33">
        <f>datos_campo!A180</f>
        <v>42774</v>
      </c>
      <c r="B176" s="29" t="str">
        <f>datos_campo!B180</f>
        <v>BANANAL</v>
      </c>
      <c r="C176" s="153" t="str">
        <f>datos_campo!C180</f>
        <v>URABA</v>
      </c>
      <c r="D176" s="30" t="str">
        <f>datos_campo!D180</f>
        <v>Testigo</v>
      </c>
      <c r="E176" s="153">
        <f>datos_campo!E180</f>
        <v>2</v>
      </c>
      <c r="F176" s="29" t="str">
        <f>datos_campo!F180</f>
        <v>A6</v>
      </c>
      <c r="G176" s="31">
        <f>datos_campo!G180</f>
        <v>4</v>
      </c>
      <c r="H176" s="29">
        <f>datos_campo!H180</f>
        <v>0</v>
      </c>
      <c r="I176" s="29">
        <f>datos_campo!I180</f>
        <v>1</v>
      </c>
      <c r="J176" s="31">
        <f>(datos_campo!M180/I176)</f>
        <v>38</v>
      </c>
      <c r="K176" s="31">
        <f>(datos_campo!N180/I176)</f>
        <v>54</v>
      </c>
      <c r="L176" s="31">
        <f t="shared" si="10"/>
        <v>92</v>
      </c>
      <c r="M176" s="31">
        <f t="shared" si="11"/>
        <v>41.304347826086953</v>
      </c>
      <c r="N176" s="31">
        <f t="shared" si="12"/>
        <v>58.695652173913047</v>
      </c>
      <c r="O176" s="32">
        <f>IF(COUNTIF(datos_campo!P180:Y180,"&gt;=0")&gt;=1,((SUM(datos_campo!P180:Y180)*100)/(COUNTIF(datos_campo!P180:Y180,"&gt;=0")*20))," ")</f>
        <v>0</v>
      </c>
      <c r="P176" s="29">
        <f>IF(AND(datos_campo!Z180&gt;=0,datos_campo!AA180&gt;=0),AVERAGE(datos_campo!Z180:AA180),IF(OR(datos_campo!Z180="",datos_campo!AA180=""),SUM(datos_campo!Z180:AA180),"revisar"))*400</f>
        <v>800</v>
      </c>
      <c r="Q176" s="29">
        <f>IF(AND(datos_campo!AB180&gt;=0,datos_campo!AC180&gt;=0),AVERAGE(datos_campo!AB180:AC180),IF(OR(datos_campo!AB180="",datos_campo!AC180=""),SUM(datos_campo!AB180:AC180),"revisar"))*400</f>
        <v>8800</v>
      </c>
      <c r="R176" s="29">
        <f>IF(AND(datos_campo!AD180&gt;=0,datos_campo!AE180&gt;=0),AVERAGE(datos_campo!AD180:AE180),IF(OR(datos_campo!AD180="",datos_campo!AE180=""),SUM(datos_campo!AD180:AE180),"revisar"))*400</f>
        <v>0</v>
      </c>
      <c r="S176" s="29">
        <f>IF(AND(datos_campo!AF180&gt;=0,datos_campo!AG180&gt;=0),AVERAGE(datos_campo!AF180:AG180),IF(OR(datos_campo!AF180="",datos_campo!AG180=""),SUM(datos_campo!AF180:AG180),"revisar"))*400</f>
        <v>0</v>
      </c>
      <c r="T176" s="29">
        <f>IF(AND(datos_campo!AH180&gt;=0,datos_campo!AI180&gt;=0),AVERAGE(datos_campo!AH180:AI180),IF(OR(datos_campo!AH180="",datos_campo!AI180=""),SUM(datos_campo!AH180:AI180),"revisar"))*400</f>
        <v>0</v>
      </c>
      <c r="U176" s="29">
        <f>IF(AND(datos_campo!AJ180&gt;=0,datos_campo!AK180&gt;=0),AVERAGE(datos_campo!AJ180:AK180),IF(OR(datos_campo!AJ180="",datos_campo!AK180=""),SUM(datos_campo!AJ180:AK180),"revisar"))*400</f>
        <v>0</v>
      </c>
      <c r="V176" s="29">
        <f t="shared" si="13"/>
        <v>9600</v>
      </c>
      <c r="W176" s="29">
        <f>IF(AND(datos_campo!AL180&gt;=0,datos_campo!AM180&gt;=0),AVERAGE(datos_campo!AL180:AM180),IF(OR(datos_campo!AL180="",datos_campo!AM180=""),SUM(datos_campo!AL180:AM180),"revisar"))*400</f>
        <v>0</v>
      </c>
      <c r="X176" s="29">
        <f>IF(AND(datos_campo!AN180&gt;=0,datos_campo!AO180&gt;=0),AVERAGE(datos_campo!AN180:AO180),IF(OR(datos_campo!AN180="",datos_campo!AO180=""),SUM(datos_campo!AN180:AO180),"revisar"))*400</f>
        <v>0</v>
      </c>
      <c r="Y176" s="44">
        <f t="shared" si="14"/>
        <v>0</v>
      </c>
    </row>
    <row r="177" spans="1:25" x14ac:dyDescent="0.25">
      <c r="A177" s="33">
        <f>datos_campo!A181</f>
        <v>42774</v>
      </c>
      <c r="B177" s="29" t="str">
        <f>datos_campo!B181</f>
        <v>BANANAL</v>
      </c>
      <c r="C177" s="153" t="str">
        <f>datos_campo!C181</f>
        <v>URABA</v>
      </c>
      <c r="D177" s="30" t="str">
        <f>datos_campo!D181</f>
        <v>Testigo</v>
      </c>
      <c r="E177" s="153">
        <f>datos_campo!E181</f>
        <v>2</v>
      </c>
      <c r="F177" s="29" t="str">
        <f>datos_campo!F181</f>
        <v>B7</v>
      </c>
      <c r="G177" s="31">
        <f>datos_campo!G181</f>
        <v>4</v>
      </c>
      <c r="H177" s="29">
        <f>datos_campo!H181</f>
        <v>0</v>
      </c>
      <c r="I177" s="29">
        <f>datos_campo!I181</f>
        <v>1</v>
      </c>
      <c r="J177" s="31">
        <f>(datos_campo!M181/I177)</f>
        <v>17</v>
      </c>
      <c r="K177" s="31">
        <f>(datos_campo!N181/I177)</f>
        <v>71</v>
      </c>
      <c r="L177" s="31">
        <f t="shared" si="10"/>
        <v>88</v>
      </c>
      <c r="M177" s="31">
        <f t="shared" si="11"/>
        <v>19.318181818181817</v>
      </c>
      <c r="N177" s="31">
        <f t="shared" si="12"/>
        <v>80.681818181818187</v>
      </c>
      <c r="O177" s="32">
        <f>IF(COUNTIF(datos_campo!P181:Y181,"&gt;=0")&gt;=1,((SUM(datos_campo!P181:Y181)*100)/(COUNTIF(datos_campo!P181:Y181,"&gt;=0")*20))," ")</f>
        <v>0</v>
      </c>
      <c r="P177" s="29">
        <f>IF(AND(datos_campo!Z181&gt;=0,datos_campo!AA181&gt;=0),AVERAGE(datos_campo!Z181:AA181),IF(OR(datos_campo!Z181="",datos_campo!AA181=""),SUM(datos_campo!Z181:AA181),"revisar"))*400</f>
        <v>16800</v>
      </c>
      <c r="Q177" s="29">
        <f>IF(AND(datos_campo!AB181&gt;=0,datos_campo!AC181&gt;=0),AVERAGE(datos_campo!AB181:AC181),IF(OR(datos_campo!AB181="",datos_campo!AC181=""),SUM(datos_campo!AB181:AC181),"revisar"))*400</f>
        <v>10000</v>
      </c>
      <c r="R177" s="29">
        <f>IF(AND(datos_campo!AD181&gt;=0,datos_campo!AE181&gt;=0),AVERAGE(datos_campo!AD181:AE181),IF(OR(datos_campo!AD181="",datos_campo!AE181=""),SUM(datos_campo!AD181:AE181),"revisar"))*400</f>
        <v>0</v>
      </c>
      <c r="S177" s="29">
        <f>IF(AND(datos_campo!AF181&gt;=0,datos_campo!AG181&gt;=0),AVERAGE(datos_campo!AF181:AG181),IF(OR(datos_campo!AF181="",datos_campo!AG181=""),SUM(datos_campo!AF181:AG181),"revisar"))*400</f>
        <v>0</v>
      </c>
      <c r="T177" s="29">
        <f>IF(AND(datos_campo!AH181&gt;=0,datos_campo!AI181&gt;=0),AVERAGE(datos_campo!AH181:AI181),IF(OR(datos_campo!AH181="",datos_campo!AI181=""),SUM(datos_campo!AH181:AI181),"revisar"))*400</f>
        <v>0</v>
      </c>
      <c r="U177" s="29">
        <f>IF(AND(datos_campo!AJ181&gt;=0,datos_campo!AK181&gt;=0),AVERAGE(datos_campo!AJ181:AK181),IF(OR(datos_campo!AJ181="",datos_campo!AK181=""),SUM(datos_campo!AJ181:AK181),"revisar"))*400</f>
        <v>0</v>
      </c>
      <c r="V177" s="29">
        <f t="shared" si="13"/>
        <v>26800</v>
      </c>
      <c r="W177" s="29">
        <f>IF(AND(datos_campo!AL181&gt;=0,datos_campo!AM181&gt;=0),AVERAGE(datos_campo!AL181:AM181),IF(OR(datos_campo!AL181="",datos_campo!AM181=""),SUM(datos_campo!AL181:AM181),"revisar"))*400</f>
        <v>0</v>
      </c>
      <c r="X177" s="29">
        <f>IF(AND(datos_campo!AN181&gt;=0,datos_campo!AO181&gt;=0),AVERAGE(datos_campo!AN181:AO181),IF(OR(datos_campo!AN181="",datos_campo!AO181=""),SUM(datos_campo!AN181:AO181),"revisar"))*400</f>
        <v>2000</v>
      </c>
      <c r="Y177" s="44">
        <f t="shared" si="14"/>
        <v>2000</v>
      </c>
    </row>
    <row r="178" spans="1:25" x14ac:dyDescent="0.25">
      <c r="A178" s="33">
        <f>datos_campo!A182</f>
        <v>42774</v>
      </c>
      <c r="B178" s="29" t="str">
        <f>datos_campo!B182</f>
        <v>BANANAL</v>
      </c>
      <c r="C178" s="153" t="str">
        <f>datos_campo!C182</f>
        <v>URABA</v>
      </c>
      <c r="D178" s="30" t="str">
        <f>datos_campo!D182</f>
        <v>Testigo</v>
      </c>
      <c r="E178" s="153">
        <f>datos_campo!E182</f>
        <v>2</v>
      </c>
      <c r="F178" s="29" t="str">
        <f>datos_campo!F182</f>
        <v>C8</v>
      </c>
      <c r="G178" s="31">
        <f>datos_campo!G182</f>
        <v>4</v>
      </c>
      <c r="H178" s="29">
        <f>datos_campo!H182</f>
        <v>0</v>
      </c>
      <c r="I178" s="29">
        <f>datos_campo!I182</f>
        <v>1</v>
      </c>
      <c r="J178" s="31">
        <f>(datos_campo!M182/I178)</f>
        <v>28</v>
      </c>
      <c r="K178" s="31">
        <f>(datos_campo!N182/I178)</f>
        <v>33</v>
      </c>
      <c r="L178" s="31">
        <f t="shared" si="10"/>
        <v>61</v>
      </c>
      <c r="M178" s="31">
        <f t="shared" si="11"/>
        <v>45.901639344262293</v>
      </c>
      <c r="N178" s="31">
        <f t="shared" si="12"/>
        <v>54.098360655737707</v>
      </c>
      <c r="O178" s="32">
        <f>IF(COUNTIF(datos_campo!P182:Y182,"&gt;=0")&gt;=1,((SUM(datos_campo!P182:Y182)*100)/(COUNTIF(datos_campo!P182:Y182,"&gt;=0")*20))," ")</f>
        <v>0</v>
      </c>
      <c r="P178" s="29">
        <f>IF(AND(datos_campo!Z182&gt;=0,datos_campo!AA182&gt;=0),AVERAGE(datos_campo!Z182:AA182),IF(OR(datos_campo!Z182="",datos_campo!AA182=""),SUM(datos_campo!Z182:AA182),"revisar"))*400</f>
        <v>2000</v>
      </c>
      <c r="Q178" s="29">
        <f>IF(AND(datos_campo!AB182&gt;=0,datos_campo!AC182&gt;=0),AVERAGE(datos_campo!AB182:AC182),IF(OR(datos_campo!AB182="",datos_campo!AC182=""),SUM(datos_campo!AB182:AC182),"revisar"))*400</f>
        <v>800</v>
      </c>
      <c r="R178" s="29">
        <f>IF(AND(datos_campo!AD182&gt;=0,datos_campo!AE182&gt;=0),AVERAGE(datos_campo!AD182:AE182),IF(OR(datos_campo!AD182="",datos_campo!AE182=""),SUM(datos_campo!AD182:AE182),"revisar"))*400</f>
        <v>0</v>
      </c>
      <c r="S178" s="29">
        <f>IF(AND(datos_campo!AF182&gt;=0,datos_campo!AG182&gt;=0),AVERAGE(datos_campo!AF182:AG182),IF(OR(datos_campo!AF182="",datos_campo!AG182=""),SUM(datos_campo!AF182:AG182),"revisar"))*400</f>
        <v>0</v>
      </c>
      <c r="T178" s="29">
        <f>IF(AND(datos_campo!AH182&gt;=0,datos_campo!AI182&gt;=0),AVERAGE(datos_campo!AH182:AI182),IF(OR(datos_campo!AH182="",datos_campo!AI182=""),SUM(datos_campo!AH182:AI182),"revisar"))*400</f>
        <v>0</v>
      </c>
      <c r="U178" s="29">
        <f>IF(AND(datos_campo!AJ182&gt;=0,datos_campo!AK182&gt;=0),AVERAGE(datos_campo!AJ182:AK182),IF(OR(datos_campo!AJ182="",datos_campo!AK182=""),SUM(datos_campo!AJ182:AK182),"revisar"))*400</f>
        <v>0</v>
      </c>
      <c r="V178" s="29">
        <f t="shared" si="13"/>
        <v>2800</v>
      </c>
      <c r="W178" s="29">
        <f>IF(AND(datos_campo!AL182&gt;=0,datos_campo!AM182&gt;=0),AVERAGE(datos_campo!AL182:AM182),IF(OR(datos_campo!AL182="",datos_campo!AM182=""),SUM(datos_campo!AL182:AM182),"revisar"))*400</f>
        <v>0</v>
      </c>
      <c r="X178" s="29">
        <f>IF(AND(datos_campo!AN182&gt;=0,datos_campo!AO182&gt;=0),AVERAGE(datos_campo!AN182:AO182),IF(OR(datos_campo!AN182="",datos_campo!AO182=""),SUM(datos_campo!AN182:AO182),"revisar"))*400</f>
        <v>0</v>
      </c>
      <c r="Y178" s="44">
        <f t="shared" si="14"/>
        <v>0</v>
      </c>
    </row>
    <row r="179" spans="1:25" x14ac:dyDescent="0.25">
      <c r="A179" s="33">
        <f>datos_campo!A183</f>
        <v>42774</v>
      </c>
      <c r="B179" s="29" t="str">
        <f>datos_campo!B183</f>
        <v>BANANAL</v>
      </c>
      <c r="C179" s="153" t="str">
        <f>datos_campo!C183</f>
        <v>URABA</v>
      </c>
      <c r="D179" s="30" t="str">
        <f>datos_campo!D183</f>
        <v>Testigo</v>
      </c>
      <c r="E179" s="153">
        <f>datos_campo!E183</f>
        <v>2</v>
      </c>
      <c r="F179" s="29" t="str">
        <f>datos_campo!F183</f>
        <v>A9</v>
      </c>
      <c r="G179" s="31">
        <f>datos_campo!G183</f>
        <v>4</v>
      </c>
      <c r="H179" s="29">
        <f>datos_campo!H183</f>
        <v>0</v>
      </c>
      <c r="I179" s="29">
        <f>datos_campo!I183</f>
        <v>1</v>
      </c>
      <c r="J179" s="31">
        <f>(datos_campo!M183/I179)</f>
        <v>45</v>
      </c>
      <c r="K179" s="31">
        <f>(datos_campo!N183/I179)</f>
        <v>17</v>
      </c>
      <c r="L179" s="31">
        <f t="shared" si="10"/>
        <v>62</v>
      </c>
      <c r="M179" s="31">
        <f t="shared" si="11"/>
        <v>72.58064516129032</v>
      </c>
      <c r="N179" s="31">
        <f t="shared" si="12"/>
        <v>27.419354838709676</v>
      </c>
      <c r="O179" s="32" t="str">
        <f>IF(COUNTIF(datos_campo!P183:Y183,"&gt;=0")&gt;=1,((SUM(datos_campo!P183:Y183)*100)/(COUNTIF(datos_campo!P183:Y183,"&gt;=0")*20))," ")</f>
        <v xml:space="preserve"> </v>
      </c>
      <c r="P179" s="29">
        <f>IF(AND(datos_campo!Z183&gt;=0,datos_campo!AA183&gt;=0),AVERAGE(datos_campo!Z183:AA183),IF(OR(datos_campo!Z183="",datos_campo!AA183=""),SUM(datos_campo!Z183:AA183),"revisar"))*400</f>
        <v>19600</v>
      </c>
      <c r="Q179" s="29">
        <f>IF(AND(datos_campo!AB183&gt;=0,datos_campo!AC183&gt;=0),AVERAGE(datos_campo!AB183:AC183),IF(OR(datos_campo!AB183="",datos_campo!AC183=""),SUM(datos_campo!AB183:AC183),"revisar"))*400</f>
        <v>6800</v>
      </c>
      <c r="R179" s="29">
        <f>IF(AND(datos_campo!AD183&gt;=0,datos_campo!AE183&gt;=0),AVERAGE(datos_campo!AD183:AE183),IF(OR(datos_campo!AD183="",datos_campo!AE183=""),SUM(datos_campo!AD183:AE183),"revisar"))*400</f>
        <v>0</v>
      </c>
      <c r="S179" s="29">
        <f>IF(AND(datos_campo!AF183&gt;=0,datos_campo!AG183&gt;=0),AVERAGE(datos_campo!AF183:AG183),IF(OR(datos_campo!AF183="",datos_campo!AG183=""),SUM(datos_campo!AF183:AG183),"revisar"))*400</f>
        <v>0</v>
      </c>
      <c r="T179" s="29">
        <f>IF(AND(datos_campo!AH183&gt;=0,datos_campo!AI183&gt;=0),AVERAGE(datos_campo!AH183:AI183),IF(OR(datos_campo!AH183="",datos_campo!AI183=""),SUM(datos_campo!AH183:AI183),"revisar"))*400</f>
        <v>0</v>
      </c>
      <c r="U179" s="29">
        <f>IF(AND(datos_campo!AJ183&gt;=0,datos_campo!AK183&gt;=0),AVERAGE(datos_campo!AJ183:AK183),IF(OR(datos_campo!AJ183="",datos_campo!AK183=""),SUM(datos_campo!AJ183:AK183),"revisar"))*400</f>
        <v>0</v>
      </c>
      <c r="V179" s="29">
        <f t="shared" si="13"/>
        <v>26400</v>
      </c>
      <c r="W179" s="29">
        <f>IF(AND(datos_campo!AL183&gt;=0,datos_campo!AM183&gt;=0),AVERAGE(datos_campo!AL183:AM183),IF(OR(datos_campo!AL183="",datos_campo!AM183=""),SUM(datos_campo!AL183:AM183),"revisar"))*400</f>
        <v>0</v>
      </c>
      <c r="X179" s="29">
        <f>IF(AND(datos_campo!AN183&gt;=0,datos_campo!AO183&gt;=0),AVERAGE(datos_campo!AN183:AO183),IF(OR(datos_campo!AN183="",datos_campo!AO183=""),SUM(datos_campo!AN183:AO183),"revisar"))*400</f>
        <v>0</v>
      </c>
      <c r="Y179" s="44">
        <f t="shared" si="14"/>
        <v>0</v>
      </c>
    </row>
    <row r="180" spans="1:25" x14ac:dyDescent="0.25">
      <c r="A180" s="33">
        <f>datos_campo!A184</f>
        <v>42774</v>
      </c>
      <c r="B180" s="29" t="str">
        <f>datos_campo!B184</f>
        <v>BANANAL</v>
      </c>
      <c r="C180" s="153" t="str">
        <f>datos_campo!C184</f>
        <v>URABA</v>
      </c>
      <c r="D180" s="30" t="str">
        <f>datos_campo!D184</f>
        <v>Testigo</v>
      </c>
      <c r="E180" s="153">
        <f>datos_campo!E184</f>
        <v>2</v>
      </c>
      <c r="F180" s="29" t="str">
        <f>datos_campo!F184</f>
        <v>B10</v>
      </c>
      <c r="G180" s="31">
        <f>datos_campo!G184</f>
        <v>4</v>
      </c>
      <c r="H180" s="29">
        <f>datos_campo!H184</f>
        <v>0</v>
      </c>
      <c r="I180" s="29">
        <f>datos_campo!I184</f>
        <v>1</v>
      </c>
      <c r="J180" s="31">
        <f>(datos_campo!M184/I180)</f>
        <v>26</v>
      </c>
      <c r="K180" s="31">
        <f>(datos_campo!N184/I180)</f>
        <v>86</v>
      </c>
      <c r="L180" s="31">
        <f t="shared" si="10"/>
        <v>112</v>
      </c>
      <c r="M180" s="31">
        <f t="shared" si="11"/>
        <v>23.214285714285715</v>
      </c>
      <c r="N180" s="31">
        <f t="shared" si="12"/>
        <v>76.785714285714292</v>
      </c>
      <c r="O180" s="32">
        <f>IF(COUNTIF(datos_campo!P184:Y184,"&gt;=0")&gt;=1,((SUM(datos_campo!P184:Y184)*100)/(COUNTIF(datos_campo!P184:Y184,"&gt;=0")*20))," ")</f>
        <v>0</v>
      </c>
      <c r="P180" s="29">
        <f>IF(AND(datos_campo!Z184&gt;=0,datos_campo!AA184&gt;=0),AVERAGE(datos_campo!Z184:AA184),IF(OR(datos_campo!Z184="",datos_campo!AA184=""),SUM(datos_campo!Z184:AA184),"revisar"))*400</f>
        <v>2000</v>
      </c>
      <c r="Q180" s="29">
        <f>IF(AND(datos_campo!AB184&gt;=0,datos_campo!AC184&gt;=0),AVERAGE(datos_campo!AB184:AC184),IF(OR(datos_campo!AB184="",datos_campo!AC184=""),SUM(datos_campo!AB184:AC184),"revisar"))*400</f>
        <v>32800</v>
      </c>
      <c r="R180" s="29">
        <f>IF(AND(datos_campo!AD184&gt;=0,datos_campo!AE184&gt;=0),AVERAGE(datos_campo!AD184:AE184),IF(OR(datos_campo!AD184="",datos_campo!AE184=""),SUM(datos_campo!AD184:AE184),"revisar"))*400</f>
        <v>0</v>
      </c>
      <c r="S180" s="29">
        <f>IF(AND(datos_campo!AF184&gt;=0,datos_campo!AG184&gt;=0),AVERAGE(datos_campo!AF184:AG184),IF(OR(datos_campo!AF184="",datos_campo!AG184=""),SUM(datos_campo!AF184:AG184),"revisar"))*400</f>
        <v>0</v>
      </c>
      <c r="T180" s="29">
        <f>IF(AND(datos_campo!AH184&gt;=0,datos_campo!AI184&gt;=0),AVERAGE(datos_campo!AH184:AI184),IF(OR(datos_campo!AH184="",datos_campo!AI184=""),SUM(datos_campo!AH184:AI184),"revisar"))*400</f>
        <v>0</v>
      </c>
      <c r="U180" s="29">
        <f>IF(AND(datos_campo!AJ184&gt;=0,datos_campo!AK184&gt;=0),AVERAGE(datos_campo!AJ184:AK184),IF(OR(datos_campo!AJ184="",datos_campo!AK184=""),SUM(datos_campo!AJ184:AK184),"revisar"))*400</f>
        <v>0</v>
      </c>
      <c r="V180" s="29">
        <f t="shared" si="13"/>
        <v>34800</v>
      </c>
      <c r="W180" s="29">
        <f>IF(AND(datos_campo!AL184&gt;=0,datos_campo!AM184&gt;=0),AVERAGE(datos_campo!AL184:AM184),IF(OR(datos_campo!AL184="",datos_campo!AM184=""),SUM(datos_campo!AL184:AM184),"revisar"))*400</f>
        <v>0</v>
      </c>
      <c r="X180" s="29">
        <f>IF(AND(datos_campo!AN184&gt;=0,datos_campo!AO184&gt;=0),AVERAGE(datos_campo!AN184:AO184),IF(OR(datos_campo!AN184="",datos_campo!AO184=""),SUM(datos_campo!AN184:AO184),"revisar"))*400</f>
        <v>800</v>
      </c>
      <c r="Y180" s="44">
        <f t="shared" si="14"/>
        <v>800</v>
      </c>
    </row>
    <row r="181" spans="1:25" x14ac:dyDescent="0.25">
      <c r="A181" s="33">
        <f>datos_campo!A185</f>
        <v>42774</v>
      </c>
      <c r="B181" s="29" t="str">
        <f>datos_campo!B185</f>
        <v>BANANAL</v>
      </c>
      <c r="C181" s="153" t="str">
        <f>datos_campo!C185</f>
        <v>URABA</v>
      </c>
      <c r="D181" s="30" t="str">
        <f>datos_campo!D185</f>
        <v>Testigo</v>
      </c>
      <c r="E181" s="153">
        <f>datos_campo!E185</f>
        <v>2</v>
      </c>
      <c r="F181" s="29" t="str">
        <f>datos_campo!F185</f>
        <v>C11</v>
      </c>
      <c r="G181" s="31">
        <f>datos_campo!G185</f>
        <v>4</v>
      </c>
      <c r="H181" s="29">
        <f>datos_campo!H185</f>
        <v>0</v>
      </c>
      <c r="I181" s="29">
        <f>datos_campo!I185</f>
        <v>1</v>
      </c>
      <c r="J181" s="31">
        <f>(datos_campo!M185/I181)</f>
        <v>58</v>
      </c>
      <c r="K181" s="31">
        <f>(datos_campo!N185/I181)</f>
        <v>28</v>
      </c>
      <c r="L181" s="31">
        <f t="shared" si="10"/>
        <v>86</v>
      </c>
      <c r="M181" s="31">
        <f t="shared" si="11"/>
        <v>67.441860465116278</v>
      </c>
      <c r="N181" s="31">
        <f t="shared" si="12"/>
        <v>32.558139534883722</v>
      </c>
      <c r="O181" s="32" t="str">
        <f>IF(COUNTIF(datos_campo!P185:Y185,"&gt;=0")&gt;=1,((SUM(datos_campo!P185:Y185)*100)/(COUNTIF(datos_campo!P185:Y185,"&gt;=0")*20))," ")</f>
        <v xml:space="preserve"> </v>
      </c>
      <c r="P181" s="29">
        <f>IF(AND(datos_campo!Z185&gt;=0,datos_campo!AA185&gt;=0),AVERAGE(datos_campo!Z185:AA185),IF(OR(datos_campo!Z185="",datos_campo!AA185=""),SUM(datos_campo!Z185:AA185),"revisar"))*400</f>
        <v>0</v>
      </c>
      <c r="Q181" s="29">
        <f>IF(AND(datos_campo!AB185&gt;=0,datos_campo!AC185&gt;=0),AVERAGE(datos_campo!AB185:AC185),IF(OR(datos_campo!AB185="",datos_campo!AC185=""),SUM(datos_campo!AB185:AC185),"revisar"))*400</f>
        <v>1200</v>
      </c>
      <c r="R181" s="29">
        <f>IF(AND(datos_campo!AD185&gt;=0,datos_campo!AE185&gt;=0),AVERAGE(datos_campo!AD185:AE185),IF(OR(datos_campo!AD185="",datos_campo!AE185=""),SUM(datos_campo!AD185:AE185),"revisar"))*400</f>
        <v>0</v>
      </c>
      <c r="S181" s="29">
        <f>IF(AND(datos_campo!AF185&gt;=0,datos_campo!AG185&gt;=0),AVERAGE(datos_campo!AF185:AG185),IF(OR(datos_campo!AF185="",datos_campo!AG185=""),SUM(datos_campo!AF185:AG185),"revisar"))*400</f>
        <v>0</v>
      </c>
      <c r="T181" s="29">
        <f>IF(AND(datos_campo!AH185&gt;=0,datos_campo!AI185&gt;=0),AVERAGE(datos_campo!AH185:AI185),IF(OR(datos_campo!AH185="",datos_campo!AI185=""),SUM(datos_campo!AH185:AI185),"revisar"))*400</f>
        <v>0</v>
      </c>
      <c r="U181" s="29">
        <f>IF(AND(datos_campo!AJ185&gt;=0,datos_campo!AK185&gt;=0),AVERAGE(datos_campo!AJ185:AK185),IF(OR(datos_campo!AJ185="",datos_campo!AK185=""),SUM(datos_campo!AJ185:AK185),"revisar"))*400</f>
        <v>0</v>
      </c>
      <c r="V181" s="29">
        <f t="shared" si="13"/>
        <v>1200</v>
      </c>
      <c r="W181" s="29">
        <f>IF(AND(datos_campo!AL185&gt;=0,datos_campo!AM185&gt;=0),AVERAGE(datos_campo!AL185:AM185),IF(OR(datos_campo!AL185="",datos_campo!AM185=""),SUM(datos_campo!AL185:AM185),"revisar"))*400</f>
        <v>0</v>
      </c>
      <c r="X181" s="29">
        <f>IF(AND(datos_campo!AN185&gt;=0,datos_campo!AO185&gt;=0),AVERAGE(datos_campo!AN185:AO185),IF(OR(datos_campo!AN185="",datos_campo!AO185=""),SUM(datos_campo!AN185:AO185),"revisar"))*400</f>
        <v>0</v>
      </c>
      <c r="Y181" s="44">
        <f t="shared" si="14"/>
        <v>0</v>
      </c>
    </row>
    <row r="182" spans="1:25" x14ac:dyDescent="0.25">
      <c r="A182" s="33">
        <f>datos_campo!A186</f>
        <v>42774</v>
      </c>
      <c r="B182" s="29" t="str">
        <f>datos_campo!B186</f>
        <v>BANANAL</v>
      </c>
      <c r="C182" s="153" t="str">
        <f>datos_campo!C186</f>
        <v>URABA</v>
      </c>
      <c r="D182" s="30" t="str">
        <f>datos_campo!D186</f>
        <v>Testigo</v>
      </c>
      <c r="E182" s="153">
        <f>datos_campo!E186</f>
        <v>2</v>
      </c>
      <c r="F182" s="29" t="str">
        <f>datos_campo!F186</f>
        <v>A12</v>
      </c>
      <c r="G182" s="31">
        <f>datos_campo!G186</f>
        <v>4</v>
      </c>
      <c r="H182" s="29">
        <f>datos_campo!H186</f>
        <v>0</v>
      </c>
      <c r="I182" s="29">
        <f>datos_campo!I186</f>
        <v>1</v>
      </c>
      <c r="J182" s="31">
        <f>(datos_campo!M186/I182)</f>
        <v>12</v>
      </c>
      <c r="K182" s="31">
        <f>(datos_campo!N186/I182)</f>
        <v>25</v>
      </c>
      <c r="L182" s="31">
        <f t="shared" si="10"/>
        <v>37</v>
      </c>
      <c r="M182" s="31">
        <f t="shared" si="11"/>
        <v>32.432432432432435</v>
      </c>
      <c r="N182" s="31">
        <f t="shared" si="12"/>
        <v>67.567567567567565</v>
      </c>
      <c r="O182" s="32" t="str">
        <f>IF(COUNTIF(datos_campo!P186:Y186,"&gt;=0")&gt;=1,((SUM(datos_campo!P186:Y186)*100)/(COUNTIF(datos_campo!P186:Y186,"&gt;=0")*20))," ")</f>
        <v xml:space="preserve"> </v>
      </c>
      <c r="P182" s="29">
        <f>IF(AND(datos_campo!Z186&gt;=0,datos_campo!AA186&gt;=0),AVERAGE(datos_campo!Z186:AA186),IF(OR(datos_campo!Z186="",datos_campo!AA186=""),SUM(datos_campo!Z186:AA186),"revisar"))*400</f>
        <v>18800</v>
      </c>
      <c r="Q182" s="29">
        <f>IF(AND(datos_campo!AB186&gt;=0,datos_campo!AC186&gt;=0),AVERAGE(datos_campo!AB186:AC186),IF(OR(datos_campo!AB186="",datos_campo!AC186=""),SUM(datos_campo!AB186:AC186),"revisar"))*400</f>
        <v>5200</v>
      </c>
      <c r="R182" s="29">
        <f>IF(AND(datos_campo!AD186&gt;=0,datos_campo!AE186&gt;=0),AVERAGE(datos_campo!AD186:AE186),IF(OR(datos_campo!AD186="",datos_campo!AE186=""),SUM(datos_campo!AD186:AE186),"revisar"))*400</f>
        <v>0</v>
      </c>
      <c r="S182" s="29">
        <f>IF(AND(datos_campo!AF186&gt;=0,datos_campo!AG186&gt;=0),AVERAGE(datos_campo!AF186:AG186),IF(OR(datos_campo!AF186="",datos_campo!AG186=""),SUM(datos_campo!AF186:AG186),"revisar"))*400</f>
        <v>0</v>
      </c>
      <c r="T182" s="29">
        <f>IF(AND(datos_campo!AH186&gt;=0,datos_campo!AI186&gt;=0),AVERAGE(datos_campo!AH186:AI186),IF(OR(datos_campo!AH186="",datos_campo!AI186=""),SUM(datos_campo!AH186:AI186),"revisar"))*400</f>
        <v>0</v>
      </c>
      <c r="U182" s="29">
        <f>IF(AND(datos_campo!AJ186&gt;=0,datos_campo!AK186&gt;=0),AVERAGE(datos_campo!AJ186:AK186),IF(OR(datos_campo!AJ186="",datos_campo!AK186=""),SUM(datos_campo!AJ186:AK186),"revisar"))*400</f>
        <v>0</v>
      </c>
      <c r="V182" s="29">
        <f t="shared" si="13"/>
        <v>24000</v>
      </c>
      <c r="W182" s="29">
        <f>IF(AND(datos_campo!AL186&gt;=0,datos_campo!AM186&gt;=0),AVERAGE(datos_campo!AL186:AM186),IF(OR(datos_campo!AL186="",datos_campo!AM186=""),SUM(datos_campo!AL186:AM186),"revisar"))*400</f>
        <v>0</v>
      </c>
      <c r="X182" s="29">
        <f>IF(AND(datos_campo!AN186&gt;=0,datos_campo!AO186&gt;=0),AVERAGE(datos_campo!AN186:AO186),IF(OR(datos_campo!AN186="",datos_campo!AO186=""),SUM(datos_campo!AN186:AO186),"revisar"))*400</f>
        <v>1200</v>
      </c>
      <c r="Y182" s="44">
        <f t="shared" si="14"/>
        <v>1200</v>
      </c>
    </row>
    <row r="183" spans="1:25" x14ac:dyDescent="0.25">
      <c r="A183" s="33">
        <f>datos_campo!A187</f>
        <v>42774</v>
      </c>
      <c r="B183" s="29" t="str">
        <f>datos_campo!B187</f>
        <v>BANANAL</v>
      </c>
      <c r="C183" s="153" t="str">
        <f>datos_campo!C187</f>
        <v>URABA</v>
      </c>
      <c r="D183" s="30" t="str">
        <f>datos_campo!D187</f>
        <v>Testigo</v>
      </c>
      <c r="E183" s="153">
        <f>datos_campo!E187</f>
        <v>2</v>
      </c>
      <c r="F183" s="29" t="str">
        <f>datos_campo!F187</f>
        <v>B13</v>
      </c>
      <c r="G183" s="31">
        <f>datos_campo!G187</f>
        <v>4</v>
      </c>
      <c r="H183" s="29">
        <f>datos_campo!H187</f>
        <v>0</v>
      </c>
      <c r="I183" s="29">
        <f>datos_campo!I187</f>
        <v>1</v>
      </c>
      <c r="J183" s="31">
        <f>(datos_campo!M187/I183)</f>
        <v>70</v>
      </c>
      <c r="K183" s="31">
        <f>(datos_campo!N187/I183)</f>
        <v>54</v>
      </c>
      <c r="L183" s="31">
        <f t="shared" si="10"/>
        <v>124</v>
      </c>
      <c r="M183" s="31">
        <f t="shared" si="11"/>
        <v>56.451612903225808</v>
      </c>
      <c r="N183" s="31">
        <f t="shared" si="12"/>
        <v>43.548387096774192</v>
      </c>
      <c r="O183" s="32">
        <f>IF(COUNTIF(datos_campo!P187:Y187,"&gt;=0")&gt;=1,((SUM(datos_campo!P187:Y187)*100)/(COUNTIF(datos_campo!P187:Y187,"&gt;=0")*20))," ")</f>
        <v>11.071428571428571</v>
      </c>
      <c r="P183" s="29">
        <f>IF(AND(datos_campo!Z187&gt;=0,datos_campo!AA187&gt;=0),AVERAGE(datos_campo!Z187:AA187),IF(OR(datos_campo!Z187="",datos_campo!AA187=""),SUM(datos_campo!Z187:AA187),"revisar"))*400</f>
        <v>36400</v>
      </c>
      <c r="Q183" s="29">
        <f>IF(AND(datos_campo!AB187&gt;=0,datos_campo!AC187&gt;=0),AVERAGE(datos_campo!AB187:AC187),IF(OR(datos_campo!AB187="",datos_campo!AC187=""),SUM(datos_campo!AB187:AC187),"revisar"))*400</f>
        <v>13200</v>
      </c>
      <c r="R183" s="29">
        <f>IF(AND(datos_campo!AD187&gt;=0,datos_campo!AE187&gt;=0),AVERAGE(datos_campo!AD187:AE187),IF(OR(datos_campo!AD187="",datos_campo!AE187=""),SUM(datos_campo!AD187:AE187),"revisar"))*400</f>
        <v>0</v>
      </c>
      <c r="S183" s="29">
        <f>IF(AND(datos_campo!AF187&gt;=0,datos_campo!AG187&gt;=0),AVERAGE(datos_campo!AF187:AG187),IF(OR(datos_campo!AF187="",datos_campo!AG187=""),SUM(datos_campo!AF187:AG187),"revisar"))*400</f>
        <v>400</v>
      </c>
      <c r="T183" s="29">
        <f>IF(AND(datos_campo!AH187&gt;=0,datos_campo!AI187&gt;=0),AVERAGE(datos_campo!AH187:AI187),IF(OR(datos_campo!AH187="",datos_campo!AI187=""),SUM(datos_campo!AH187:AI187),"revisar"))*400</f>
        <v>0</v>
      </c>
      <c r="U183" s="29">
        <f>IF(AND(datos_campo!AJ187&gt;=0,datos_campo!AK187&gt;=0),AVERAGE(datos_campo!AJ187:AK187),IF(OR(datos_campo!AJ187="",datos_campo!AK187=""),SUM(datos_campo!AJ187:AK187),"revisar"))*400</f>
        <v>0</v>
      </c>
      <c r="V183" s="29">
        <f t="shared" si="13"/>
        <v>50000</v>
      </c>
      <c r="W183" s="29">
        <f>IF(AND(datos_campo!AL187&gt;=0,datos_campo!AM187&gt;=0),AVERAGE(datos_campo!AL187:AM187),IF(OR(datos_campo!AL187="",datos_campo!AM187=""),SUM(datos_campo!AL187:AM187),"revisar"))*400</f>
        <v>0</v>
      </c>
      <c r="X183" s="29">
        <f>IF(AND(datos_campo!AN187&gt;=0,datos_campo!AO187&gt;=0),AVERAGE(datos_campo!AN187:AO187),IF(OR(datos_campo!AN187="",datos_campo!AO187=""),SUM(datos_campo!AN187:AO187),"revisar"))*400</f>
        <v>400</v>
      </c>
      <c r="Y183" s="44">
        <f t="shared" si="14"/>
        <v>400</v>
      </c>
    </row>
    <row r="184" spans="1:25" x14ac:dyDescent="0.25">
      <c r="A184" s="33">
        <f>datos_campo!A188</f>
        <v>42774</v>
      </c>
      <c r="B184" s="29" t="str">
        <f>datos_campo!B188</f>
        <v>BANANAL</v>
      </c>
      <c r="C184" s="153" t="str">
        <f>datos_campo!C188</f>
        <v>URABA</v>
      </c>
      <c r="D184" s="30" t="str">
        <f>datos_campo!D188</f>
        <v>Testigo</v>
      </c>
      <c r="E184" s="153">
        <f>datos_campo!E188</f>
        <v>2</v>
      </c>
      <c r="F184" s="29" t="str">
        <f>datos_campo!F188</f>
        <v>C14</v>
      </c>
      <c r="G184" s="31">
        <f>datos_campo!G188</f>
        <v>4</v>
      </c>
      <c r="H184" s="29">
        <f>datos_campo!H188</f>
        <v>0</v>
      </c>
      <c r="I184" s="29">
        <f>datos_campo!I188</f>
        <v>1</v>
      </c>
      <c r="J184" s="31">
        <f>(datos_campo!M188/I184)</f>
        <v>32</v>
      </c>
      <c r="K184" s="31">
        <f>(datos_campo!N188/I184)</f>
        <v>49</v>
      </c>
      <c r="L184" s="31">
        <f t="shared" si="10"/>
        <v>81</v>
      </c>
      <c r="M184" s="31">
        <f t="shared" si="11"/>
        <v>39.506172839506171</v>
      </c>
      <c r="N184" s="31">
        <f t="shared" si="12"/>
        <v>60.493827160493829</v>
      </c>
      <c r="O184" s="32">
        <f>IF(COUNTIF(datos_campo!P188:Y188,"&gt;=0")&gt;=1,((SUM(datos_campo!P188:Y188)*100)/(COUNTIF(datos_campo!P188:Y188,"&gt;=0")*20))," ")</f>
        <v>42</v>
      </c>
      <c r="P184" s="29">
        <f>IF(AND(datos_campo!Z188&gt;=0,datos_campo!AA188&gt;=0),AVERAGE(datos_campo!Z188:AA188),IF(OR(datos_campo!Z188="",datos_campo!AA188=""),SUM(datos_campo!Z188:AA188),"revisar"))*400</f>
        <v>33600</v>
      </c>
      <c r="Q184" s="29">
        <f>IF(AND(datos_campo!AB188&gt;=0,datos_campo!AC188&gt;=0),AVERAGE(datos_campo!AB188:AC188),IF(OR(datos_campo!AB188="",datos_campo!AC188=""),SUM(datos_campo!AB188:AC188),"revisar"))*400</f>
        <v>6000</v>
      </c>
      <c r="R184" s="29">
        <f>IF(AND(datos_campo!AD188&gt;=0,datos_campo!AE188&gt;=0),AVERAGE(datos_campo!AD188:AE188),IF(OR(datos_campo!AD188="",datos_campo!AE188=""),SUM(datos_campo!AD188:AE188),"revisar"))*400</f>
        <v>0</v>
      </c>
      <c r="S184" s="29">
        <f>IF(AND(datos_campo!AF188&gt;=0,datos_campo!AG188&gt;=0),AVERAGE(datos_campo!AF188:AG188),IF(OR(datos_campo!AF188="",datos_campo!AG188=""),SUM(datos_campo!AF188:AG188),"revisar"))*400</f>
        <v>400</v>
      </c>
      <c r="T184" s="29">
        <f>IF(AND(datos_campo!AH188&gt;=0,datos_campo!AI188&gt;=0),AVERAGE(datos_campo!AH188:AI188),IF(OR(datos_campo!AH188="",datos_campo!AI188=""),SUM(datos_campo!AH188:AI188),"revisar"))*400</f>
        <v>0</v>
      </c>
      <c r="U184" s="29">
        <f>IF(AND(datos_campo!AJ188&gt;=0,datos_campo!AK188&gt;=0),AVERAGE(datos_campo!AJ188:AK188),IF(OR(datos_campo!AJ188="",datos_campo!AK188=""),SUM(datos_campo!AJ188:AK188),"revisar"))*400</f>
        <v>0</v>
      </c>
      <c r="V184" s="29">
        <f t="shared" si="13"/>
        <v>40000</v>
      </c>
      <c r="W184" s="29">
        <f>IF(AND(datos_campo!AL188&gt;=0,datos_campo!AM188&gt;=0),AVERAGE(datos_campo!AL188:AM188),IF(OR(datos_campo!AL188="",datos_campo!AM188=""),SUM(datos_campo!AL188:AM188),"revisar"))*400</f>
        <v>0</v>
      </c>
      <c r="X184" s="29">
        <f>IF(AND(datos_campo!AN188&gt;=0,datos_campo!AO188&gt;=0),AVERAGE(datos_campo!AN188:AO188),IF(OR(datos_campo!AN188="",datos_campo!AO188=""),SUM(datos_campo!AN188:AO188),"revisar"))*400</f>
        <v>1200</v>
      </c>
      <c r="Y184" s="44">
        <f t="shared" si="14"/>
        <v>1200</v>
      </c>
    </row>
    <row r="185" spans="1:25" x14ac:dyDescent="0.25">
      <c r="A185" s="33">
        <f>datos_campo!A189</f>
        <v>42774</v>
      </c>
      <c r="B185" s="29" t="str">
        <f>datos_campo!B189</f>
        <v>BANANAL</v>
      </c>
      <c r="C185" s="153" t="str">
        <f>datos_campo!C189</f>
        <v>URABA</v>
      </c>
      <c r="D185" s="30" t="str">
        <f>datos_campo!D189</f>
        <v>Testigo</v>
      </c>
      <c r="E185" s="153">
        <f>datos_campo!E189</f>
        <v>2</v>
      </c>
      <c r="F185" s="29" t="str">
        <f>datos_campo!F189</f>
        <v>A15</v>
      </c>
      <c r="G185" s="31">
        <f>datos_campo!G189</f>
        <v>4</v>
      </c>
      <c r="H185" s="29">
        <f>datos_campo!H189</f>
        <v>0</v>
      </c>
      <c r="I185" s="29">
        <f>datos_campo!I189</f>
        <v>1</v>
      </c>
      <c r="J185" s="31">
        <f>(datos_campo!M189/I185)</f>
        <v>42</v>
      </c>
      <c r="K185" s="31">
        <f>(datos_campo!N189/I185)</f>
        <v>38</v>
      </c>
      <c r="L185" s="31">
        <f t="shared" si="10"/>
        <v>80</v>
      </c>
      <c r="M185" s="31">
        <f t="shared" si="11"/>
        <v>52.5</v>
      </c>
      <c r="N185" s="31">
        <f t="shared" si="12"/>
        <v>47.5</v>
      </c>
      <c r="O185" s="32">
        <f>IF(COUNTIF(datos_campo!P189:Y189,"&gt;=0")&gt;=1,((SUM(datos_campo!P189:Y189)*100)/(COUNTIF(datos_campo!P189:Y189,"&gt;=0")*20))," ")</f>
        <v>19.166666666666668</v>
      </c>
      <c r="P185" s="29">
        <f>IF(AND(datos_campo!Z189&gt;=0,datos_campo!AA189&gt;=0),AVERAGE(datos_campo!Z189:AA189),IF(OR(datos_campo!Z189="",datos_campo!AA189=""),SUM(datos_campo!Z189:AA189),"revisar"))*400</f>
        <v>13600</v>
      </c>
      <c r="Q185" s="29">
        <f>IF(AND(datos_campo!AB189&gt;=0,datos_campo!AC189&gt;=0),AVERAGE(datos_campo!AB189:AC189),IF(OR(datos_campo!AB189="",datos_campo!AC189=""),SUM(datos_campo!AB189:AC189),"revisar"))*400</f>
        <v>4400</v>
      </c>
      <c r="R185" s="29">
        <f>IF(AND(datos_campo!AD189&gt;=0,datos_campo!AE189&gt;=0),AVERAGE(datos_campo!AD189:AE189),IF(OR(datos_campo!AD189="",datos_campo!AE189=""),SUM(datos_campo!AD189:AE189),"revisar"))*400</f>
        <v>0</v>
      </c>
      <c r="S185" s="29">
        <f>IF(AND(datos_campo!AF189&gt;=0,datos_campo!AG189&gt;=0),AVERAGE(datos_campo!AF189:AG189),IF(OR(datos_campo!AF189="",datos_campo!AG189=""),SUM(datos_campo!AF189:AG189),"revisar"))*400</f>
        <v>0</v>
      </c>
      <c r="T185" s="29">
        <f>IF(AND(datos_campo!AH189&gt;=0,datos_campo!AI189&gt;=0),AVERAGE(datos_campo!AH189:AI189),IF(OR(datos_campo!AH189="",datos_campo!AI189=""),SUM(datos_campo!AH189:AI189),"revisar"))*400</f>
        <v>0</v>
      </c>
      <c r="U185" s="29">
        <f>IF(AND(datos_campo!AJ189&gt;=0,datos_campo!AK189&gt;=0),AVERAGE(datos_campo!AJ189:AK189),IF(OR(datos_campo!AJ189="",datos_campo!AK189=""),SUM(datos_campo!AJ189:AK189),"revisar"))*400</f>
        <v>0</v>
      </c>
      <c r="V185" s="29">
        <f t="shared" si="13"/>
        <v>18000</v>
      </c>
      <c r="W185" s="29">
        <f>IF(AND(datos_campo!AL189&gt;=0,datos_campo!AM189&gt;=0),AVERAGE(datos_campo!AL189:AM189),IF(OR(datos_campo!AL189="",datos_campo!AM189=""),SUM(datos_campo!AL189:AM189),"revisar"))*400</f>
        <v>0</v>
      </c>
      <c r="X185" s="29">
        <f>IF(AND(datos_campo!AN189&gt;=0,datos_campo!AO189&gt;=0),AVERAGE(datos_campo!AN189:AO189),IF(OR(datos_campo!AN189="",datos_campo!AO189=""),SUM(datos_campo!AN189:AO189),"revisar"))*400</f>
        <v>400</v>
      </c>
      <c r="Y185" s="44">
        <f t="shared" si="14"/>
        <v>400</v>
      </c>
    </row>
    <row r="186" spans="1:25" x14ac:dyDescent="0.25">
      <c r="A186" s="33">
        <f>datos_campo!A190</f>
        <v>42774</v>
      </c>
      <c r="B186" s="29" t="str">
        <f>datos_campo!B190</f>
        <v>BANANAL</v>
      </c>
      <c r="C186" s="153" t="str">
        <f>datos_campo!C190</f>
        <v>URABA</v>
      </c>
      <c r="D186" s="30" t="str">
        <f>datos_campo!D190</f>
        <v>Testigo</v>
      </c>
      <c r="E186" s="153">
        <f>datos_campo!E190</f>
        <v>2</v>
      </c>
      <c r="F186" s="29" t="str">
        <f>datos_campo!F190</f>
        <v>B16</v>
      </c>
      <c r="G186" s="31">
        <f>datos_campo!G190</f>
        <v>4</v>
      </c>
      <c r="H186" s="29">
        <f>datos_campo!H190</f>
        <v>0</v>
      </c>
      <c r="I186" s="29">
        <f>datos_campo!I190</f>
        <v>1</v>
      </c>
      <c r="J186" s="31">
        <f>(datos_campo!M190/I186)</f>
        <v>22</v>
      </c>
      <c r="K186" s="31">
        <f>(datos_campo!N190/I186)</f>
        <v>66</v>
      </c>
      <c r="L186" s="31">
        <f t="shared" si="10"/>
        <v>88</v>
      </c>
      <c r="M186" s="31">
        <f t="shared" si="11"/>
        <v>25</v>
      </c>
      <c r="N186" s="31">
        <f t="shared" si="12"/>
        <v>75</v>
      </c>
      <c r="O186" s="32">
        <f>IF(COUNTIF(datos_campo!P190:Y190,"&gt;=0")&gt;=1,((SUM(datos_campo!P190:Y190)*100)/(COUNTIF(datos_campo!P190:Y190,"&gt;=0")*20))," ")</f>
        <v>100</v>
      </c>
      <c r="P186" s="29">
        <f>IF(AND(datos_campo!Z190&gt;=0,datos_campo!AA190&gt;=0),AVERAGE(datos_campo!Z190:AA190),IF(OR(datos_campo!Z190="",datos_campo!AA190=""),SUM(datos_campo!Z190:AA190),"revisar"))*400</f>
        <v>46400</v>
      </c>
      <c r="Q186" s="29">
        <f>IF(AND(datos_campo!AB190&gt;=0,datos_campo!AC190&gt;=0),AVERAGE(datos_campo!AB190:AC190),IF(OR(datos_campo!AB190="",datos_campo!AC190=""),SUM(datos_campo!AB190:AC190),"revisar"))*400</f>
        <v>39200</v>
      </c>
      <c r="R186" s="29">
        <f>IF(AND(datos_campo!AD190&gt;=0,datos_campo!AE190&gt;=0),AVERAGE(datos_campo!AD190:AE190),IF(OR(datos_campo!AD190="",datos_campo!AE190=""),SUM(datos_campo!AD190:AE190),"revisar"))*400</f>
        <v>0</v>
      </c>
      <c r="S186" s="29">
        <f>IF(AND(datos_campo!AF190&gt;=0,datos_campo!AG190&gt;=0),AVERAGE(datos_campo!AF190:AG190),IF(OR(datos_campo!AF190="",datos_campo!AG190=""),SUM(datos_campo!AF190:AG190),"revisar"))*400</f>
        <v>0</v>
      </c>
      <c r="T186" s="29">
        <f>IF(AND(datos_campo!AH190&gt;=0,datos_campo!AI190&gt;=0),AVERAGE(datos_campo!AH190:AI190),IF(OR(datos_campo!AH190="",datos_campo!AI190=""),SUM(datos_campo!AH190:AI190),"revisar"))*400</f>
        <v>0</v>
      </c>
      <c r="U186" s="29">
        <f>IF(AND(datos_campo!AJ190&gt;=0,datos_campo!AK190&gt;=0),AVERAGE(datos_campo!AJ190:AK190),IF(OR(datos_campo!AJ190="",datos_campo!AK190=""),SUM(datos_campo!AJ190:AK190),"revisar"))*400</f>
        <v>0</v>
      </c>
      <c r="V186" s="29">
        <f t="shared" si="13"/>
        <v>85600</v>
      </c>
      <c r="W186" s="29">
        <f>IF(AND(datos_campo!AL190&gt;=0,datos_campo!AM190&gt;=0),AVERAGE(datos_campo!AL190:AM190),IF(OR(datos_campo!AL190="",datos_campo!AM190=""),SUM(datos_campo!AL190:AM190),"revisar"))*400</f>
        <v>0</v>
      </c>
      <c r="X186" s="29">
        <f>IF(AND(datos_campo!AN190&gt;=0,datos_campo!AO190&gt;=0),AVERAGE(datos_campo!AN190:AO190),IF(OR(datos_campo!AN190="",datos_campo!AO190=""),SUM(datos_campo!AN190:AO190),"revisar"))*400</f>
        <v>4800</v>
      </c>
      <c r="Y186" s="44">
        <f t="shared" si="14"/>
        <v>4800</v>
      </c>
    </row>
    <row r="187" spans="1:25" x14ac:dyDescent="0.25">
      <c r="A187" s="33">
        <f>datos_campo!A191</f>
        <v>42774</v>
      </c>
      <c r="B187" s="29" t="str">
        <f>datos_campo!B191</f>
        <v>BANANAL</v>
      </c>
      <c r="C187" s="153" t="str">
        <f>datos_campo!C191</f>
        <v>URABA</v>
      </c>
      <c r="D187" s="30" t="str">
        <f>datos_campo!D191</f>
        <v>Testigo</v>
      </c>
      <c r="E187" s="153">
        <f>datos_campo!E191</f>
        <v>2</v>
      </c>
      <c r="F187" s="29" t="str">
        <f>datos_campo!F191</f>
        <v>C17</v>
      </c>
      <c r="G187" s="31">
        <f>datos_campo!G191</f>
        <v>4</v>
      </c>
      <c r="H187" s="29">
        <f>datos_campo!H191</f>
        <v>0</v>
      </c>
      <c r="I187" s="29">
        <f>datos_campo!I191</f>
        <v>1</v>
      </c>
      <c r="J187" s="31">
        <f>(datos_campo!M191/I187)</f>
        <v>92</v>
      </c>
      <c r="K187" s="31">
        <f>(datos_campo!N191/I187)</f>
        <v>66</v>
      </c>
      <c r="L187" s="31">
        <f t="shared" si="10"/>
        <v>158</v>
      </c>
      <c r="M187" s="31">
        <f t="shared" si="11"/>
        <v>58.22784810126582</v>
      </c>
      <c r="N187" s="31">
        <f t="shared" si="12"/>
        <v>41.77215189873418</v>
      </c>
      <c r="O187" s="32">
        <f>IF(COUNTIF(datos_campo!P191:Y191,"&gt;=0")&gt;=1,((SUM(datos_campo!P191:Y191)*100)/(COUNTIF(datos_campo!P191:Y191,"&gt;=0")*20))," ")</f>
        <v>22.5</v>
      </c>
      <c r="P187" s="29">
        <f>IF(AND(datos_campo!Z191&gt;=0,datos_campo!AA191&gt;=0),AVERAGE(datos_campo!Z191:AA191),IF(OR(datos_campo!Z191="",datos_campo!AA191=""),SUM(datos_campo!Z191:AA191),"revisar"))*400</f>
        <v>8800</v>
      </c>
      <c r="Q187" s="29">
        <f>IF(AND(datos_campo!AB191&gt;=0,datos_campo!AC191&gt;=0),AVERAGE(datos_campo!AB191:AC191),IF(OR(datos_campo!AB191="",datos_campo!AC191=""),SUM(datos_campo!AB191:AC191),"revisar"))*400</f>
        <v>4000</v>
      </c>
      <c r="R187" s="29">
        <f>IF(AND(datos_campo!AD191&gt;=0,datos_campo!AE191&gt;=0),AVERAGE(datos_campo!AD191:AE191),IF(OR(datos_campo!AD191="",datos_campo!AE191=""),SUM(datos_campo!AD191:AE191),"revisar"))*400</f>
        <v>0</v>
      </c>
      <c r="S187" s="29">
        <f>IF(AND(datos_campo!AF191&gt;=0,datos_campo!AG191&gt;=0),AVERAGE(datos_campo!AF191:AG191),IF(OR(datos_campo!AF191="",datos_campo!AG191=""),SUM(datos_campo!AF191:AG191),"revisar"))*400</f>
        <v>0</v>
      </c>
      <c r="T187" s="29">
        <f>IF(AND(datos_campo!AH191&gt;=0,datos_campo!AI191&gt;=0),AVERAGE(datos_campo!AH191:AI191),IF(OR(datos_campo!AH191="",datos_campo!AI191=""),SUM(datos_campo!AH191:AI191),"revisar"))*400</f>
        <v>0</v>
      </c>
      <c r="U187" s="29">
        <f>IF(AND(datos_campo!AJ191&gt;=0,datos_campo!AK191&gt;=0),AVERAGE(datos_campo!AJ191:AK191),IF(OR(datos_campo!AJ191="",datos_campo!AK191=""),SUM(datos_campo!AJ191:AK191),"revisar"))*400</f>
        <v>0</v>
      </c>
      <c r="V187" s="29">
        <f t="shared" si="13"/>
        <v>12800</v>
      </c>
      <c r="W187" s="29">
        <f>IF(AND(datos_campo!AL191&gt;=0,datos_campo!AM191&gt;=0),AVERAGE(datos_campo!AL191:AM191),IF(OR(datos_campo!AL191="",datos_campo!AM191=""),SUM(datos_campo!AL191:AM191),"revisar"))*400</f>
        <v>0</v>
      </c>
      <c r="X187" s="29">
        <f>IF(AND(datos_campo!AN191&gt;=0,datos_campo!AO191&gt;=0),AVERAGE(datos_campo!AN191:AO191),IF(OR(datos_campo!AN191="",datos_campo!AO191=""),SUM(datos_campo!AN191:AO191),"revisar"))*400</f>
        <v>1200</v>
      </c>
      <c r="Y187" s="44">
        <f t="shared" si="14"/>
        <v>1200</v>
      </c>
    </row>
    <row r="188" spans="1:25" x14ac:dyDescent="0.25">
      <c r="A188" s="33">
        <f>datos_campo!A192</f>
        <v>42774</v>
      </c>
      <c r="B188" s="29" t="str">
        <f>datos_campo!B192</f>
        <v>BANANAL</v>
      </c>
      <c r="C188" s="153" t="str">
        <f>datos_campo!C192</f>
        <v>URABA</v>
      </c>
      <c r="D188" s="30" t="str">
        <f>datos_campo!D192</f>
        <v>Testigo</v>
      </c>
      <c r="E188" s="153">
        <f>datos_campo!E192</f>
        <v>2</v>
      </c>
      <c r="F188" s="29" t="str">
        <f>datos_campo!F192</f>
        <v>A18</v>
      </c>
      <c r="G188" s="31">
        <f>datos_campo!G192</f>
        <v>4</v>
      </c>
      <c r="H188" s="29">
        <f>datos_campo!H192</f>
        <v>0</v>
      </c>
      <c r="I188" s="29">
        <f>datos_campo!I192</f>
        <v>1</v>
      </c>
      <c r="J188" s="31">
        <f>(datos_campo!M192/I188)</f>
        <v>4</v>
      </c>
      <c r="K188" s="31">
        <f>(datos_campo!N192/I188)</f>
        <v>55</v>
      </c>
      <c r="L188" s="31">
        <f t="shared" si="10"/>
        <v>59</v>
      </c>
      <c r="M188" s="31">
        <f t="shared" si="11"/>
        <v>6.7796610169491522</v>
      </c>
      <c r="N188" s="31">
        <f t="shared" si="12"/>
        <v>93.220338983050851</v>
      </c>
      <c r="O188" s="32" t="str">
        <f>IF(COUNTIF(datos_campo!P192:Y192,"&gt;=0")&gt;=1,((SUM(datos_campo!P192:Y192)*100)/(COUNTIF(datos_campo!P192:Y192,"&gt;=0")*20))," ")</f>
        <v xml:space="preserve"> </v>
      </c>
      <c r="P188" s="29">
        <f>IF(AND(datos_campo!Z192&gt;=0,datos_campo!AA192&gt;=0),AVERAGE(datos_campo!Z192:AA192),IF(OR(datos_campo!Z192="",datos_campo!AA192=""),SUM(datos_campo!Z192:AA192),"revisar"))*400</f>
        <v>3200</v>
      </c>
      <c r="Q188" s="29">
        <f>IF(AND(datos_campo!AB192&gt;=0,datos_campo!AC192&gt;=0),AVERAGE(datos_campo!AB192:AC192),IF(OR(datos_campo!AB192="",datos_campo!AC192=""),SUM(datos_campo!AB192:AC192),"revisar"))*400</f>
        <v>0</v>
      </c>
      <c r="R188" s="29">
        <f>IF(AND(datos_campo!AD192&gt;=0,datos_campo!AE192&gt;=0),AVERAGE(datos_campo!AD192:AE192),IF(OR(datos_campo!AD192="",datos_campo!AE192=""),SUM(datos_campo!AD192:AE192),"revisar"))*400</f>
        <v>0</v>
      </c>
      <c r="S188" s="29">
        <f>IF(AND(datos_campo!AF192&gt;=0,datos_campo!AG192&gt;=0),AVERAGE(datos_campo!AF192:AG192),IF(OR(datos_campo!AF192="",datos_campo!AG192=""),SUM(datos_campo!AF192:AG192),"revisar"))*400</f>
        <v>400</v>
      </c>
      <c r="T188" s="29">
        <f>IF(AND(datos_campo!AH192&gt;=0,datos_campo!AI192&gt;=0),AVERAGE(datos_campo!AH192:AI192),IF(OR(datos_campo!AH192="",datos_campo!AI192=""),SUM(datos_campo!AH192:AI192),"revisar"))*400</f>
        <v>0</v>
      </c>
      <c r="U188" s="29">
        <f>IF(AND(datos_campo!AJ192&gt;=0,datos_campo!AK192&gt;=0),AVERAGE(datos_campo!AJ192:AK192),IF(OR(datos_campo!AJ192="",datos_campo!AK192=""),SUM(datos_campo!AJ192:AK192),"revisar"))*400</f>
        <v>0</v>
      </c>
      <c r="V188" s="29">
        <f t="shared" si="13"/>
        <v>3600</v>
      </c>
      <c r="W188" s="29">
        <f>IF(AND(datos_campo!AL192&gt;=0,datos_campo!AM192&gt;=0),AVERAGE(datos_campo!AL192:AM192),IF(OR(datos_campo!AL192="",datos_campo!AM192=""),SUM(datos_campo!AL192:AM192),"revisar"))*400</f>
        <v>0</v>
      </c>
      <c r="X188" s="29">
        <f>IF(AND(datos_campo!AN192&gt;=0,datos_campo!AO192&gt;=0),AVERAGE(datos_campo!AN192:AO192),IF(OR(datos_campo!AN192="",datos_campo!AO192=""),SUM(datos_campo!AN192:AO192),"revisar"))*400</f>
        <v>0</v>
      </c>
      <c r="Y188" s="44">
        <f t="shared" si="14"/>
        <v>0</v>
      </c>
    </row>
    <row r="189" spans="1:25" x14ac:dyDescent="0.25">
      <c r="A189" s="33">
        <f>datos_campo!A193</f>
        <v>42774</v>
      </c>
      <c r="B189" s="29" t="str">
        <f>datos_campo!B193</f>
        <v>BANANAL</v>
      </c>
      <c r="C189" s="153" t="str">
        <f>datos_campo!C193</f>
        <v>URABA</v>
      </c>
      <c r="D189" s="30" t="str">
        <f>datos_campo!D193</f>
        <v>Testigo</v>
      </c>
      <c r="E189" s="153">
        <f>datos_campo!E193</f>
        <v>2</v>
      </c>
      <c r="F189" s="29" t="str">
        <f>datos_campo!F193</f>
        <v>B19</v>
      </c>
      <c r="G189" s="31">
        <f>datos_campo!G193</f>
        <v>4</v>
      </c>
      <c r="H189" s="29">
        <f>datos_campo!H193</f>
        <v>0</v>
      </c>
      <c r="I189" s="29">
        <f>datos_campo!I193</f>
        <v>1</v>
      </c>
      <c r="J189" s="31">
        <f>(datos_campo!M193/I189)</f>
        <v>39</v>
      </c>
      <c r="K189" s="31">
        <f>(datos_campo!N193/I189)</f>
        <v>41</v>
      </c>
      <c r="L189" s="31">
        <f t="shared" si="10"/>
        <v>80</v>
      </c>
      <c r="M189" s="31">
        <f t="shared" si="11"/>
        <v>48.75</v>
      </c>
      <c r="N189" s="31">
        <f t="shared" si="12"/>
        <v>51.25</v>
      </c>
      <c r="O189" s="32">
        <f>IF(COUNTIF(datos_campo!P193:Y193,"&gt;=0")&gt;=1,((SUM(datos_campo!P193:Y193)*100)/(COUNTIF(datos_campo!P193:Y193,"&gt;=0")*20))," ")</f>
        <v>5</v>
      </c>
      <c r="P189" s="29">
        <f>IF(AND(datos_campo!Z193&gt;=0,datos_campo!AA193&gt;=0),AVERAGE(datos_campo!Z193:AA193),IF(OR(datos_campo!Z193="",datos_campo!AA193=""),SUM(datos_campo!Z193:AA193),"revisar"))*400</f>
        <v>17200</v>
      </c>
      <c r="Q189" s="29">
        <f>IF(AND(datos_campo!AB193&gt;=0,datos_campo!AC193&gt;=0),AVERAGE(datos_campo!AB193:AC193),IF(OR(datos_campo!AB193="",datos_campo!AC193=""),SUM(datos_campo!AB193:AC193),"revisar"))*400</f>
        <v>21600</v>
      </c>
      <c r="R189" s="29">
        <f>IF(AND(datos_campo!AD193&gt;=0,datos_campo!AE193&gt;=0),AVERAGE(datos_campo!AD193:AE193),IF(OR(datos_campo!AD193="",datos_campo!AE193=""),SUM(datos_campo!AD193:AE193),"revisar"))*400</f>
        <v>0</v>
      </c>
      <c r="S189" s="29">
        <f>IF(AND(datos_campo!AF193&gt;=0,datos_campo!AG193&gt;=0),AVERAGE(datos_campo!AF193:AG193),IF(OR(datos_campo!AF193="",datos_campo!AG193=""),SUM(datos_campo!AF193:AG193),"revisar"))*400</f>
        <v>0</v>
      </c>
      <c r="T189" s="29">
        <f>IF(AND(datos_campo!AH193&gt;=0,datos_campo!AI193&gt;=0),AVERAGE(datos_campo!AH193:AI193),IF(OR(datos_campo!AH193="",datos_campo!AI193=""),SUM(datos_campo!AH193:AI193),"revisar"))*400</f>
        <v>0</v>
      </c>
      <c r="U189" s="29">
        <f>IF(AND(datos_campo!AJ193&gt;=0,datos_campo!AK193&gt;=0),AVERAGE(datos_campo!AJ193:AK193),IF(OR(datos_campo!AJ193="",datos_campo!AK193=""),SUM(datos_campo!AJ193:AK193),"revisar"))*400</f>
        <v>0</v>
      </c>
      <c r="V189" s="29">
        <f t="shared" si="13"/>
        <v>38800</v>
      </c>
      <c r="W189" s="29">
        <f>IF(AND(datos_campo!AL193&gt;=0,datos_campo!AM193&gt;=0),AVERAGE(datos_campo!AL193:AM193),IF(OR(datos_campo!AL193="",datos_campo!AM193=""),SUM(datos_campo!AL193:AM193),"revisar"))*400</f>
        <v>0</v>
      </c>
      <c r="X189" s="29">
        <f>IF(AND(datos_campo!AN193&gt;=0,datos_campo!AO193&gt;=0),AVERAGE(datos_campo!AN193:AO193),IF(OR(datos_campo!AN193="",datos_campo!AO193=""),SUM(datos_campo!AN193:AO193),"revisar"))*400</f>
        <v>1600</v>
      </c>
      <c r="Y189" s="44">
        <f t="shared" si="14"/>
        <v>1600</v>
      </c>
    </row>
    <row r="190" spans="1:25" ht="15.75" thickBot="1" x14ac:dyDescent="0.3">
      <c r="A190" s="34">
        <f>datos_campo!A194</f>
        <v>42774</v>
      </c>
      <c r="B190" s="29" t="str">
        <f>datos_campo!B194</f>
        <v>BANANAL</v>
      </c>
      <c r="C190" s="154" t="str">
        <f>datos_campo!C194</f>
        <v>URABA</v>
      </c>
      <c r="D190" s="36" t="str">
        <f>datos_campo!D194</f>
        <v>Testigo</v>
      </c>
      <c r="E190" s="154">
        <f>datos_campo!E194</f>
        <v>2</v>
      </c>
      <c r="F190" s="35" t="str">
        <f>datos_campo!F194</f>
        <v>C20</v>
      </c>
      <c r="G190" s="37">
        <f>datos_campo!G194</f>
        <v>4</v>
      </c>
      <c r="H190" s="35">
        <f>datos_campo!H194</f>
        <v>0</v>
      </c>
      <c r="I190" s="35">
        <f>datos_campo!I194</f>
        <v>1</v>
      </c>
      <c r="J190" s="37">
        <f>(datos_campo!M194/I190)</f>
        <v>24</v>
      </c>
      <c r="K190" s="37">
        <f>(datos_campo!N194/I190)</f>
        <v>40</v>
      </c>
      <c r="L190" s="37">
        <f t="shared" si="10"/>
        <v>64</v>
      </c>
      <c r="M190" s="37">
        <f t="shared" si="11"/>
        <v>37.5</v>
      </c>
      <c r="N190" s="37">
        <f t="shared" si="12"/>
        <v>62.5</v>
      </c>
      <c r="O190" s="38">
        <f>IF(COUNTIF(datos_campo!P194:Y194,"&gt;=0")&gt;=1,((SUM(datos_campo!P194:Y194)*100)/(COUNTIF(datos_campo!P194:Y194,"&gt;=0")*20))," ")</f>
        <v>10</v>
      </c>
      <c r="P190" s="35">
        <f>IF(AND(datos_campo!Z194&gt;=0,datos_campo!AA194&gt;=0),AVERAGE(datos_campo!Z194:AA194),IF(OR(datos_campo!Z194="",datos_campo!AA194=""),SUM(datos_campo!Z194:AA194),"revisar"))*400</f>
        <v>3600</v>
      </c>
      <c r="Q190" s="35">
        <f>IF(AND(datos_campo!AB194&gt;=0,datos_campo!AC194&gt;=0),AVERAGE(datos_campo!AB194:AC194),IF(OR(datos_campo!AB194="",datos_campo!AC194=""),SUM(datos_campo!AB194:AC194),"revisar"))*400</f>
        <v>4000</v>
      </c>
      <c r="R190" s="35">
        <f>IF(AND(datos_campo!AD194&gt;=0,datos_campo!AE194&gt;=0),AVERAGE(datos_campo!AD194:AE194),IF(OR(datos_campo!AD194="",datos_campo!AE194=""),SUM(datos_campo!AD194:AE194),"revisar"))*400</f>
        <v>0</v>
      </c>
      <c r="S190" s="35">
        <f>IF(AND(datos_campo!AF194&gt;=0,datos_campo!AG194&gt;=0),AVERAGE(datos_campo!AF194:AG194),IF(OR(datos_campo!AF194="",datos_campo!AG194=""),SUM(datos_campo!AF194:AG194),"revisar"))*400</f>
        <v>0</v>
      </c>
      <c r="T190" s="35">
        <f>IF(AND(datos_campo!AH194&gt;=0,datos_campo!AI194&gt;=0),AVERAGE(datos_campo!AH194:AI194),IF(OR(datos_campo!AH194="",datos_campo!AI194=""),SUM(datos_campo!AH194:AI194),"revisar"))*400</f>
        <v>0</v>
      </c>
      <c r="U190" s="35">
        <f>IF(AND(datos_campo!AJ194&gt;=0,datos_campo!AK194&gt;=0),AVERAGE(datos_campo!AJ194:AK194),IF(OR(datos_campo!AJ194="",datos_campo!AK194=""),SUM(datos_campo!AJ194:AK194),"revisar"))*400</f>
        <v>0</v>
      </c>
      <c r="V190" s="35">
        <f t="shared" si="13"/>
        <v>7600</v>
      </c>
      <c r="W190" s="35">
        <f>IF(AND(datos_campo!AL194&gt;=0,datos_campo!AM194&gt;=0),AVERAGE(datos_campo!AL194:AM194),IF(OR(datos_campo!AL194="",datos_campo!AM194=""),SUM(datos_campo!AL194:AM194),"revisar"))*400</f>
        <v>0</v>
      </c>
      <c r="X190" s="35">
        <f>IF(AND(datos_campo!AN194&gt;=0,datos_campo!AO194&gt;=0),AVERAGE(datos_campo!AN194:AO194),IF(OR(datos_campo!AN194="",datos_campo!AO194=""),SUM(datos_campo!AN194:AO194),"revisar"))*400</f>
        <v>400</v>
      </c>
      <c r="Y190" s="45">
        <f t="shared" si="14"/>
        <v>400</v>
      </c>
    </row>
    <row r="191" spans="1:25" x14ac:dyDescent="0.25">
      <c r="A191" s="155">
        <f>datos_campo!A195</f>
        <v>42774</v>
      </c>
      <c r="B191" s="74" t="str">
        <f>datos_campo!B195</f>
        <v>BANANAL</v>
      </c>
      <c r="C191" s="156" t="str">
        <f>datos_campo!C195</f>
        <v>URABA</v>
      </c>
      <c r="D191" s="71" t="str">
        <f>datos_campo!D195</f>
        <v>Tratamiento</v>
      </c>
      <c r="E191" s="156">
        <f>datos_campo!E195</f>
        <v>2</v>
      </c>
      <c r="F191" s="70" t="str">
        <f>datos_campo!F195</f>
        <v>B1</v>
      </c>
      <c r="G191" s="72">
        <f>datos_campo!G195</f>
        <v>4</v>
      </c>
      <c r="H191" s="70">
        <f>datos_campo!H195</f>
        <v>0</v>
      </c>
      <c r="I191" s="70">
        <f>datos_campo!I195</f>
        <v>1</v>
      </c>
      <c r="J191" s="72">
        <f>(datos_campo!M195/I191)</f>
        <v>14</v>
      </c>
      <c r="K191" s="72">
        <f>(datos_campo!N195/I191)</f>
        <v>8</v>
      </c>
      <c r="L191" s="72">
        <f t="shared" si="10"/>
        <v>22</v>
      </c>
      <c r="M191" s="72">
        <f t="shared" si="11"/>
        <v>63.636363636363633</v>
      </c>
      <c r="N191" s="72">
        <f t="shared" si="12"/>
        <v>36.363636363636367</v>
      </c>
      <c r="O191" s="73">
        <f>IF(COUNTIF(datos_campo!P195:Y195,"&gt;=0")&gt;=1,((SUM(datos_campo!P195:Y195)*100)/(COUNTIF(datos_campo!P195:Y195,"&gt;=0")*20))," ")</f>
        <v>5</v>
      </c>
      <c r="P191" s="70">
        <f>IF(AND(datos_campo!Z195&gt;=0,datos_campo!AA195&gt;=0),AVERAGE(datos_campo!Z195:AA195),IF(OR(datos_campo!Z195="",datos_campo!AA195=""),SUM(datos_campo!Z195:AA195),"revisar"))*400</f>
        <v>32000</v>
      </c>
      <c r="Q191" s="70">
        <f>IF(AND(datos_campo!AB195&gt;=0,datos_campo!AC195&gt;=0),AVERAGE(datos_campo!AB195:AC195),IF(OR(datos_campo!AB195="",datos_campo!AC195=""),SUM(datos_campo!AB195:AC195),"revisar"))*400</f>
        <v>1600</v>
      </c>
      <c r="R191" s="70">
        <f>IF(AND(datos_campo!AD195&gt;=0,datos_campo!AE195&gt;=0),AVERAGE(datos_campo!AD195:AE195),IF(OR(datos_campo!AD195="",datos_campo!AE195=""),SUM(datos_campo!AD195:AE195),"revisar"))*400</f>
        <v>0</v>
      </c>
      <c r="S191" s="70">
        <f>IF(AND(datos_campo!AF195&gt;=0,datos_campo!AG195&gt;=0),AVERAGE(datos_campo!AF195:AG195),IF(OR(datos_campo!AF195="",datos_campo!AG195=""),SUM(datos_campo!AF195:AG195),"revisar"))*400</f>
        <v>400</v>
      </c>
      <c r="T191" s="70">
        <f>IF(AND(datos_campo!AH195&gt;=0,datos_campo!AI195&gt;=0),AVERAGE(datos_campo!AH195:AI195),IF(OR(datos_campo!AH195="",datos_campo!AI195=""),SUM(datos_campo!AH195:AI195),"revisar"))*400</f>
        <v>0</v>
      </c>
      <c r="U191" s="70">
        <f>IF(AND(datos_campo!AJ195&gt;=0,datos_campo!AK195&gt;=0),AVERAGE(datos_campo!AJ195:AK195),IF(OR(datos_campo!AJ195="",datos_campo!AK195=""),SUM(datos_campo!AJ195:AK195),"revisar"))*400</f>
        <v>0</v>
      </c>
      <c r="V191" s="70">
        <f t="shared" si="13"/>
        <v>34000</v>
      </c>
      <c r="W191" s="70">
        <f>IF(AND(datos_campo!AL195&gt;=0,datos_campo!AM195&gt;=0),AVERAGE(datos_campo!AL195:AM195),IF(OR(datos_campo!AL195="",datos_campo!AM195=""),SUM(datos_campo!AL195:AM195),"revisar"))*400</f>
        <v>0</v>
      </c>
      <c r="X191" s="70">
        <f>IF(AND(datos_campo!AN195&gt;=0,datos_campo!AO195&gt;=0),AVERAGE(datos_campo!AN195:AO195),IF(OR(datos_campo!AN195="",datos_campo!AO195=""),SUM(datos_campo!AN195:AO195),"revisar"))*400</f>
        <v>2400</v>
      </c>
      <c r="Y191" s="157">
        <f t="shared" si="14"/>
        <v>2400</v>
      </c>
    </row>
    <row r="192" spans="1:25" x14ac:dyDescent="0.25">
      <c r="A192" s="158">
        <f>datos_campo!A196</f>
        <v>42774</v>
      </c>
      <c r="B192" s="74" t="str">
        <f>datos_campo!B196</f>
        <v>BANANAL</v>
      </c>
      <c r="C192" s="159" t="str">
        <f>datos_campo!C196</f>
        <v>URABA</v>
      </c>
      <c r="D192" s="75" t="str">
        <f>datos_campo!D196</f>
        <v>Tratamiento</v>
      </c>
      <c r="E192" s="159">
        <f>datos_campo!E196</f>
        <v>2</v>
      </c>
      <c r="F192" s="74" t="str">
        <f>datos_campo!F196</f>
        <v>C2</v>
      </c>
      <c r="G192" s="76">
        <f>datos_campo!G196</f>
        <v>4</v>
      </c>
      <c r="H192" s="74">
        <f>datos_campo!H196</f>
        <v>0</v>
      </c>
      <c r="I192" s="74">
        <f>datos_campo!I196</f>
        <v>1</v>
      </c>
      <c r="J192" s="76">
        <f>(datos_campo!M196/I192)</f>
        <v>32</v>
      </c>
      <c r="K192" s="76">
        <f>(datos_campo!N196/I192)</f>
        <v>97</v>
      </c>
      <c r="L192" s="76">
        <f t="shared" si="10"/>
        <v>129</v>
      </c>
      <c r="M192" s="76">
        <f t="shared" si="11"/>
        <v>24.806201550387598</v>
      </c>
      <c r="N192" s="76">
        <f t="shared" si="12"/>
        <v>75.193798449612402</v>
      </c>
      <c r="O192" s="77" t="str">
        <f>IF(COUNTIF(datos_campo!P196:Y196,"&gt;=0")&gt;=1,((SUM(datos_campo!P196:Y196)*100)/(COUNTIF(datos_campo!P196:Y196,"&gt;=0")*20))," ")</f>
        <v xml:space="preserve"> </v>
      </c>
      <c r="P192" s="74">
        <f>IF(AND(datos_campo!Z196&gt;=0,datos_campo!AA196&gt;=0),AVERAGE(datos_campo!Z196:AA196),IF(OR(datos_campo!Z196="",datos_campo!AA196=""),SUM(datos_campo!Z196:AA196),"revisar"))*400</f>
        <v>14400</v>
      </c>
      <c r="Q192" s="74">
        <f>IF(AND(datos_campo!AB196&gt;=0,datos_campo!AC196&gt;=0),AVERAGE(datos_campo!AB196:AC196),IF(OR(datos_campo!AB196="",datos_campo!AC196=""),SUM(datos_campo!AB196:AC196),"revisar"))*400</f>
        <v>8400</v>
      </c>
      <c r="R192" s="74">
        <f>IF(AND(datos_campo!AD196&gt;=0,datos_campo!AE196&gt;=0),AVERAGE(datos_campo!AD196:AE196),IF(OR(datos_campo!AD196="",datos_campo!AE196=""),SUM(datos_campo!AD196:AE196),"revisar"))*400</f>
        <v>0</v>
      </c>
      <c r="S192" s="74">
        <f>IF(AND(datos_campo!AF196&gt;=0,datos_campo!AG196&gt;=0),AVERAGE(datos_campo!AF196:AG196),IF(OR(datos_campo!AF196="",datos_campo!AG196=""),SUM(datos_campo!AF196:AG196),"revisar"))*400</f>
        <v>0</v>
      </c>
      <c r="T192" s="74">
        <f>IF(AND(datos_campo!AH196&gt;=0,datos_campo!AI196&gt;=0),AVERAGE(datos_campo!AH196:AI196),IF(OR(datos_campo!AH196="",datos_campo!AI196=""),SUM(datos_campo!AH196:AI196),"revisar"))*400</f>
        <v>0</v>
      </c>
      <c r="U192" s="74">
        <f>IF(AND(datos_campo!AJ196&gt;=0,datos_campo!AK196&gt;=0),AVERAGE(datos_campo!AJ196:AK196),IF(OR(datos_campo!AJ196="",datos_campo!AK196=""),SUM(datos_campo!AJ196:AK196),"revisar"))*400</f>
        <v>0</v>
      </c>
      <c r="V192" s="74">
        <f t="shared" si="13"/>
        <v>22800</v>
      </c>
      <c r="W192" s="74">
        <f>IF(AND(datos_campo!AL196&gt;=0,datos_campo!AM196&gt;=0),AVERAGE(datos_campo!AL196:AM196),IF(OR(datos_campo!AL196="",datos_campo!AM196=""),SUM(datos_campo!AL196:AM196),"revisar"))*400</f>
        <v>0</v>
      </c>
      <c r="X192" s="74">
        <f>IF(AND(datos_campo!AN196&gt;=0,datos_campo!AO196&gt;=0),AVERAGE(datos_campo!AN196:AO196),IF(OR(datos_campo!AN196="",datos_campo!AO196=""),SUM(datos_campo!AN196:AO196),"revisar"))*400</f>
        <v>400</v>
      </c>
      <c r="Y192" s="160">
        <f t="shared" si="14"/>
        <v>400</v>
      </c>
    </row>
    <row r="193" spans="1:25" x14ac:dyDescent="0.25">
      <c r="A193" s="158">
        <f>datos_campo!A197</f>
        <v>42774</v>
      </c>
      <c r="B193" s="74" t="str">
        <f>datos_campo!B197</f>
        <v>BANANAL</v>
      </c>
      <c r="C193" s="159" t="str">
        <f>datos_campo!C197</f>
        <v>URABA</v>
      </c>
      <c r="D193" s="75" t="str">
        <f>datos_campo!D197</f>
        <v>Tratamiento</v>
      </c>
      <c r="E193" s="159">
        <f>datos_campo!E197</f>
        <v>2</v>
      </c>
      <c r="F193" s="74" t="str">
        <f>datos_campo!F197</f>
        <v>A3</v>
      </c>
      <c r="G193" s="76">
        <f>datos_campo!G197</f>
        <v>4</v>
      </c>
      <c r="H193" s="74">
        <f>datos_campo!H197</f>
        <v>0</v>
      </c>
      <c r="I193" s="74">
        <f>datos_campo!I197</f>
        <v>1</v>
      </c>
      <c r="J193" s="76">
        <f>(datos_campo!M197/I193)</f>
        <v>52</v>
      </c>
      <c r="K193" s="76">
        <f>(datos_campo!N197/I193)</f>
        <v>19</v>
      </c>
      <c r="L193" s="76">
        <f t="shared" si="10"/>
        <v>71</v>
      </c>
      <c r="M193" s="76">
        <f t="shared" si="11"/>
        <v>73.239436619718305</v>
      </c>
      <c r="N193" s="76">
        <f t="shared" si="12"/>
        <v>26.760563380281692</v>
      </c>
      <c r="O193" s="77">
        <f>IF(COUNTIF(datos_campo!P197:Y197,"&gt;=0")&gt;=1,((SUM(datos_campo!P197:Y197)*100)/(COUNTIF(datos_campo!P197:Y197,"&gt;=0")*20))," ")</f>
        <v>47.5</v>
      </c>
      <c r="P193" s="74">
        <f>IF(AND(datos_campo!Z197&gt;=0,datos_campo!AA197&gt;=0),AVERAGE(datos_campo!Z197:AA197),IF(OR(datos_campo!Z197="",datos_campo!AA197=""),SUM(datos_campo!Z197:AA197),"revisar"))*400</f>
        <v>21600</v>
      </c>
      <c r="Q193" s="74">
        <f>IF(AND(datos_campo!AB197&gt;=0,datos_campo!AC197&gt;=0),AVERAGE(datos_campo!AB197:AC197),IF(OR(datos_campo!AB197="",datos_campo!AC197=""),SUM(datos_campo!AB197:AC197),"revisar"))*400</f>
        <v>8000</v>
      </c>
      <c r="R193" s="74">
        <f>IF(AND(datos_campo!AD197&gt;=0,datos_campo!AE197&gt;=0),AVERAGE(datos_campo!AD197:AE197),IF(OR(datos_campo!AD197="",datos_campo!AE197=""),SUM(datos_campo!AD197:AE197),"revisar"))*400</f>
        <v>0</v>
      </c>
      <c r="S193" s="74">
        <f>IF(AND(datos_campo!AF197&gt;=0,datos_campo!AG197&gt;=0),AVERAGE(datos_campo!AF197:AG197),IF(OR(datos_campo!AF197="",datos_campo!AG197=""),SUM(datos_campo!AF197:AG197),"revisar"))*400</f>
        <v>400</v>
      </c>
      <c r="T193" s="74">
        <f>IF(AND(datos_campo!AH197&gt;=0,datos_campo!AI197&gt;=0),AVERAGE(datos_campo!AH197:AI197),IF(OR(datos_campo!AH197="",datos_campo!AI197=""),SUM(datos_campo!AH197:AI197),"revisar"))*400</f>
        <v>0</v>
      </c>
      <c r="U193" s="74">
        <f>IF(AND(datos_campo!AJ197&gt;=0,datos_campo!AK197&gt;=0),AVERAGE(datos_campo!AJ197:AK197),IF(OR(datos_campo!AJ197="",datos_campo!AK197=""),SUM(datos_campo!AJ197:AK197),"revisar"))*400</f>
        <v>0</v>
      </c>
      <c r="V193" s="74">
        <f t="shared" si="13"/>
        <v>30000</v>
      </c>
      <c r="W193" s="74">
        <f>IF(AND(datos_campo!AL197&gt;=0,datos_campo!AM197&gt;=0),AVERAGE(datos_campo!AL197:AM197),IF(OR(datos_campo!AL197="",datos_campo!AM197=""),SUM(datos_campo!AL197:AM197),"revisar"))*400</f>
        <v>0</v>
      </c>
      <c r="X193" s="74">
        <f>IF(AND(datos_campo!AN197&gt;=0,datos_campo!AO197&gt;=0),AVERAGE(datos_campo!AN197:AO197),IF(OR(datos_campo!AN197="",datos_campo!AO197=""),SUM(datos_campo!AN197:AO197),"revisar"))*400</f>
        <v>1200</v>
      </c>
      <c r="Y193" s="160">
        <f t="shared" si="14"/>
        <v>1200</v>
      </c>
    </row>
    <row r="194" spans="1:25" x14ac:dyDescent="0.25">
      <c r="A194" s="158">
        <f>datos_campo!A198</f>
        <v>42774</v>
      </c>
      <c r="B194" s="74" t="str">
        <f>datos_campo!B198</f>
        <v>BANANAL</v>
      </c>
      <c r="C194" s="159" t="str">
        <f>datos_campo!C198</f>
        <v>URABA</v>
      </c>
      <c r="D194" s="75" t="str">
        <f>datos_campo!D198</f>
        <v>Tratamiento</v>
      </c>
      <c r="E194" s="159">
        <f>datos_campo!E198</f>
        <v>2</v>
      </c>
      <c r="F194" s="74" t="str">
        <f>datos_campo!F198</f>
        <v>B4</v>
      </c>
      <c r="G194" s="76">
        <f>datos_campo!G198</f>
        <v>4</v>
      </c>
      <c r="H194" s="74">
        <f>datos_campo!H198</f>
        <v>0</v>
      </c>
      <c r="I194" s="74">
        <f>datos_campo!I198</f>
        <v>1</v>
      </c>
      <c r="J194" s="76">
        <f>(datos_campo!M198/I194)</f>
        <v>83</v>
      </c>
      <c r="K194" s="76">
        <f>(datos_campo!N198/I194)</f>
        <v>70</v>
      </c>
      <c r="L194" s="76">
        <f t="shared" si="10"/>
        <v>153</v>
      </c>
      <c r="M194" s="76">
        <f t="shared" si="11"/>
        <v>54.248366013071895</v>
      </c>
      <c r="N194" s="76">
        <f t="shared" si="12"/>
        <v>45.751633986928105</v>
      </c>
      <c r="O194" s="77">
        <f>IF(COUNTIF(datos_campo!P198:Y198,"&gt;=0")&gt;=1,((SUM(datos_campo!P198:Y198)*100)/(COUNTIF(datos_campo!P198:Y198,"&gt;=0")*20))," ")</f>
        <v>5</v>
      </c>
      <c r="P194" s="74">
        <f>IF(AND(datos_campo!Z198&gt;=0,datos_campo!AA198&gt;=0),AVERAGE(datos_campo!Z198:AA198),IF(OR(datos_campo!Z198="",datos_campo!AA198=""),SUM(datos_campo!Z198:AA198),"revisar"))*400</f>
        <v>2000</v>
      </c>
      <c r="Q194" s="74">
        <f>IF(AND(datos_campo!AB198&gt;=0,datos_campo!AC198&gt;=0),AVERAGE(datos_campo!AB198:AC198),IF(OR(datos_campo!AB198="",datos_campo!AC198=""),SUM(datos_campo!AB198:AC198),"revisar"))*400</f>
        <v>1600</v>
      </c>
      <c r="R194" s="74">
        <f>IF(AND(datos_campo!AD198&gt;=0,datos_campo!AE198&gt;=0),AVERAGE(datos_campo!AD198:AE198),IF(OR(datos_campo!AD198="",datos_campo!AE198=""),SUM(datos_campo!AD198:AE198),"revisar"))*400</f>
        <v>10000</v>
      </c>
      <c r="S194" s="74">
        <f>IF(AND(datos_campo!AF198&gt;=0,datos_campo!AG198&gt;=0),AVERAGE(datos_campo!AF198:AG198),IF(OR(datos_campo!AF198="",datos_campo!AG198=""),SUM(datos_campo!AF198:AG198),"revisar"))*400</f>
        <v>0</v>
      </c>
      <c r="T194" s="74">
        <f>IF(AND(datos_campo!AH198&gt;=0,datos_campo!AI198&gt;=0),AVERAGE(datos_campo!AH198:AI198),IF(OR(datos_campo!AH198="",datos_campo!AI198=""),SUM(datos_campo!AH198:AI198),"revisar"))*400</f>
        <v>0</v>
      </c>
      <c r="U194" s="74">
        <f>IF(AND(datos_campo!AJ198&gt;=0,datos_campo!AK198&gt;=0),AVERAGE(datos_campo!AJ198:AK198),IF(OR(datos_campo!AJ198="",datos_campo!AK198=""),SUM(datos_campo!AJ198:AK198),"revisar"))*400</f>
        <v>0</v>
      </c>
      <c r="V194" s="74">
        <f t="shared" si="13"/>
        <v>13600</v>
      </c>
      <c r="W194" s="74">
        <f>IF(AND(datos_campo!AL198&gt;=0,datos_campo!AM198&gt;=0),AVERAGE(datos_campo!AL198:AM198),IF(OR(datos_campo!AL198="",datos_campo!AM198=""),SUM(datos_campo!AL198:AM198),"revisar"))*400</f>
        <v>0</v>
      </c>
      <c r="X194" s="74">
        <f>IF(AND(datos_campo!AN198&gt;=0,datos_campo!AO198&gt;=0),AVERAGE(datos_campo!AN198:AO198),IF(OR(datos_campo!AN198="",datos_campo!AO198=""),SUM(datos_campo!AN198:AO198),"revisar"))*400</f>
        <v>400</v>
      </c>
      <c r="Y194" s="160">
        <f t="shared" si="14"/>
        <v>400</v>
      </c>
    </row>
    <row r="195" spans="1:25" x14ac:dyDescent="0.25">
      <c r="A195" s="158">
        <f>datos_campo!A199</f>
        <v>42774</v>
      </c>
      <c r="B195" s="74" t="str">
        <f>datos_campo!B199</f>
        <v>BANANAL</v>
      </c>
      <c r="C195" s="159" t="str">
        <f>datos_campo!C199</f>
        <v>URABA</v>
      </c>
      <c r="D195" s="75" t="str">
        <f>datos_campo!D199</f>
        <v>Tratamiento</v>
      </c>
      <c r="E195" s="159">
        <f>datos_campo!E199</f>
        <v>2</v>
      </c>
      <c r="F195" s="74" t="str">
        <f>datos_campo!F199</f>
        <v>C5</v>
      </c>
      <c r="G195" s="76">
        <f>datos_campo!G199</f>
        <v>4</v>
      </c>
      <c r="H195" s="74">
        <f>datos_campo!H199</f>
        <v>0</v>
      </c>
      <c r="I195" s="74">
        <f>datos_campo!I199</f>
        <v>1</v>
      </c>
      <c r="J195" s="76">
        <f>(datos_campo!M199/I195)</f>
        <v>113</v>
      </c>
      <c r="K195" s="76">
        <f>(datos_campo!N199/I195)</f>
        <v>259</v>
      </c>
      <c r="L195" s="76">
        <f t="shared" si="10"/>
        <v>372</v>
      </c>
      <c r="M195" s="76">
        <f t="shared" si="11"/>
        <v>30.376344086021504</v>
      </c>
      <c r="N195" s="76">
        <f t="shared" si="12"/>
        <v>69.623655913978496</v>
      </c>
      <c r="O195" s="77">
        <f>IF(COUNTIF(datos_campo!P199:Y199,"&gt;=0")&gt;=1,((SUM(datos_campo!P199:Y199)*100)/(COUNTIF(datos_campo!P199:Y199,"&gt;=0")*20))," ")</f>
        <v>13.75</v>
      </c>
      <c r="P195" s="74">
        <f>IF(AND(datos_campo!Z199&gt;=0,datos_campo!AA199&gt;=0),AVERAGE(datos_campo!Z199:AA199),IF(OR(datos_campo!Z199="",datos_campo!AA199=""),SUM(datos_campo!Z199:AA199),"revisar"))*400</f>
        <v>16400</v>
      </c>
      <c r="Q195" s="74">
        <f>IF(AND(datos_campo!AB199&gt;=0,datos_campo!AC199&gt;=0),AVERAGE(datos_campo!AB199:AC199),IF(OR(datos_campo!AB199="",datos_campo!AC199=""),SUM(datos_campo!AB199:AC199),"revisar"))*400</f>
        <v>61600</v>
      </c>
      <c r="R195" s="74">
        <f>IF(AND(datos_campo!AD199&gt;=0,datos_campo!AE199&gt;=0),AVERAGE(datos_campo!AD199:AE199),IF(OR(datos_campo!AD199="",datos_campo!AE199=""),SUM(datos_campo!AD199:AE199),"revisar"))*400</f>
        <v>800</v>
      </c>
      <c r="S195" s="74">
        <f>IF(AND(datos_campo!AF199&gt;=0,datos_campo!AG199&gt;=0),AVERAGE(datos_campo!AF199:AG199),IF(OR(datos_campo!AF199="",datos_campo!AG199=""),SUM(datos_campo!AF199:AG199),"revisar"))*400</f>
        <v>0</v>
      </c>
      <c r="T195" s="74">
        <f>IF(AND(datos_campo!AH199&gt;=0,datos_campo!AI199&gt;=0),AVERAGE(datos_campo!AH199:AI199),IF(OR(datos_campo!AH199="",datos_campo!AI199=""),SUM(datos_campo!AH199:AI199),"revisar"))*400</f>
        <v>0</v>
      </c>
      <c r="U195" s="74">
        <f>IF(AND(datos_campo!AJ199&gt;=0,datos_campo!AK199&gt;=0),AVERAGE(datos_campo!AJ199:AK199),IF(OR(datos_campo!AJ199="",datos_campo!AK199=""),SUM(datos_campo!AJ199:AK199),"revisar"))*400</f>
        <v>0</v>
      </c>
      <c r="V195" s="74">
        <f t="shared" si="13"/>
        <v>78800</v>
      </c>
      <c r="W195" s="74">
        <f>IF(AND(datos_campo!AL199&gt;=0,datos_campo!AM199&gt;=0),AVERAGE(datos_campo!AL199:AM199),IF(OR(datos_campo!AL199="",datos_campo!AM199=""),SUM(datos_campo!AL199:AM199),"revisar"))*400</f>
        <v>0</v>
      </c>
      <c r="X195" s="74">
        <f>IF(AND(datos_campo!AN199&gt;=0,datos_campo!AO199&gt;=0),AVERAGE(datos_campo!AN199:AO199),IF(OR(datos_campo!AN199="",datos_campo!AO199=""),SUM(datos_campo!AN199:AO199),"revisar"))*400</f>
        <v>800</v>
      </c>
      <c r="Y195" s="160">
        <f t="shared" si="14"/>
        <v>800</v>
      </c>
    </row>
    <row r="196" spans="1:25" x14ac:dyDescent="0.25">
      <c r="A196" s="158">
        <f>datos_campo!A200</f>
        <v>42774</v>
      </c>
      <c r="B196" s="74" t="str">
        <f>datos_campo!B200</f>
        <v>BANANAL</v>
      </c>
      <c r="C196" s="159" t="str">
        <f>datos_campo!C200</f>
        <v>URABA</v>
      </c>
      <c r="D196" s="75" t="str">
        <f>datos_campo!D200</f>
        <v>Tratamiento</v>
      </c>
      <c r="E196" s="159">
        <f>datos_campo!E200</f>
        <v>2</v>
      </c>
      <c r="F196" s="74" t="str">
        <f>datos_campo!F200</f>
        <v>A6</v>
      </c>
      <c r="G196" s="76">
        <f>datos_campo!G200</f>
        <v>4</v>
      </c>
      <c r="H196" s="74">
        <f>datos_campo!H200</f>
        <v>0</v>
      </c>
      <c r="I196" s="74">
        <f>datos_campo!I200</f>
        <v>1</v>
      </c>
      <c r="J196" s="76">
        <f>(datos_campo!M200/I196)</f>
        <v>40</v>
      </c>
      <c r="K196" s="76">
        <f>(datos_campo!N200/I196)</f>
        <v>29</v>
      </c>
      <c r="L196" s="76">
        <f t="shared" ref="L196:L255" si="15">J196+K196</f>
        <v>69</v>
      </c>
      <c r="M196" s="76">
        <f t="shared" ref="M196:M255" si="16">(J196*100)/$L196</f>
        <v>57.971014492753625</v>
      </c>
      <c r="N196" s="76">
        <f t="shared" ref="N196:N255" si="17">(K196*100)/$L196</f>
        <v>42.028985507246375</v>
      </c>
      <c r="O196" s="77">
        <f>IF(COUNTIF(datos_campo!P200:Y200,"&gt;=0")&gt;=1,((SUM(datos_campo!P200:Y200)*100)/(COUNTIF(datos_campo!P200:Y200,"&gt;=0")*20))," ")</f>
        <v>0</v>
      </c>
      <c r="P196" s="74">
        <f>IF(AND(datos_campo!Z200&gt;=0,datos_campo!AA200&gt;=0),AVERAGE(datos_campo!Z200:AA200),IF(OR(datos_campo!Z200="",datos_campo!AA200=""),SUM(datos_campo!Z200:AA200),"revisar"))*400</f>
        <v>2400</v>
      </c>
      <c r="Q196" s="74">
        <f>IF(AND(datos_campo!AB200&gt;=0,datos_campo!AC200&gt;=0),AVERAGE(datos_campo!AB200:AC200),IF(OR(datos_campo!AB200="",datos_campo!AC200=""),SUM(datos_campo!AB200:AC200),"revisar"))*400</f>
        <v>30800</v>
      </c>
      <c r="R196" s="74">
        <f>IF(AND(datos_campo!AD200&gt;=0,datos_campo!AE200&gt;=0),AVERAGE(datos_campo!AD200:AE200),IF(OR(datos_campo!AD200="",datos_campo!AE200=""),SUM(datos_campo!AD200:AE200),"revisar"))*400</f>
        <v>0</v>
      </c>
      <c r="S196" s="74">
        <f>IF(AND(datos_campo!AF200&gt;=0,datos_campo!AG200&gt;=0),AVERAGE(datos_campo!AF200:AG200),IF(OR(datos_campo!AF200="",datos_campo!AG200=""),SUM(datos_campo!AF200:AG200),"revisar"))*400</f>
        <v>0</v>
      </c>
      <c r="T196" s="74">
        <f>IF(AND(datos_campo!AH200&gt;=0,datos_campo!AI200&gt;=0),AVERAGE(datos_campo!AH200:AI200),IF(OR(datos_campo!AH200="",datos_campo!AI200=""),SUM(datos_campo!AH200:AI200),"revisar"))*400</f>
        <v>0</v>
      </c>
      <c r="U196" s="74">
        <f>IF(AND(datos_campo!AJ200&gt;=0,datos_campo!AK200&gt;=0),AVERAGE(datos_campo!AJ200:AK200),IF(OR(datos_campo!AJ200="",datos_campo!AK200=""),SUM(datos_campo!AJ200:AK200),"revisar"))*400</f>
        <v>0</v>
      </c>
      <c r="V196" s="74">
        <f t="shared" ref="V196:V255" si="18">SUM(P196:U196)</f>
        <v>33200</v>
      </c>
      <c r="W196" s="74">
        <f>IF(AND(datos_campo!AL200&gt;=0,datos_campo!AM200&gt;=0),AVERAGE(datos_campo!AL200:AM200),IF(OR(datos_campo!AL200="",datos_campo!AM200=""),SUM(datos_campo!AL200:AM200),"revisar"))*400</f>
        <v>0</v>
      </c>
      <c r="X196" s="74">
        <f>IF(AND(datos_campo!AN200&gt;=0,datos_campo!AO200&gt;=0),AVERAGE(datos_campo!AN200:AO200),IF(OR(datos_campo!AN200="",datos_campo!AO200=""),SUM(datos_campo!AN200:AO200),"revisar"))*400</f>
        <v>0</v>
      </c>
      <c r="Y196" s="160">
        <f t="shared" ref="Y196:Y255" si="19">SUM(W196+X196)</f>
        <v>0</v>
      </c>
    </row>
    <row r="197" spans="1:25" x14ac:dyDescent="0.25">
      <c r="A197" s="158">
        <f>datos_campo!A201</f>
        <v>42774</v>
      </c>
      <c r="B197" s="74" t="str">
        <f>datos_campo!B201</f>
        <v>BANANAL</v>
      </c>
      <c r="C197" s="159" t="str">
        <f>datos_campo!C201</f>
        <v>URABA</v>
      </c>
      <c r="D197" s="75" t="str">
        <f>datos_campo!D201</f>
        <v>Tratamiento</v>
      </c>
      <c r="E197" s="159">
        <f>datos_campo!E201</f>
        <v>2</v>
      </c>
      <c r="F197" s="74" t="str">
        <f>datos_campo!F201</f>
        <v>B7</v>
      </c>
      <c r="G197" s="76">
        <f>datos_campo!G201</f>
        <v>4</v>
      </c>
      <c r="H197" s="74">
        <f>datos_campo!H201</f>
        <v>0</v>
      </c>
      <c r="I197" s="74">
        <f>datos_campo!I201</f>
        <v>1</v>
      </c>
      <c r="J197" s="76">
        <f>(datos_campo!M201/I197)</f>
        <v>29</v>
      </c>
      <c r="K197" s="76">
        <f>(datos_campo!N201/I197)</f>
        <v>147</v>
      </c>
      <c r="L197" s="76">
        <f t="shared" si="15"/>
        <v>176</v>
      </c>
      <c r="M197" s="76">
        <f t="shared" si="16"/>
        <v>16.477272727272727</v>
      </c>
      <c r="N197" s="76">
        <f t="shared" si="17"/>
        <v>83.522727272727266</v>
      </c>
      <c r="O197" s="77">
        <f>IF(COUNTIF(datos_campo!P201:Y201,"&gt;=0")&gt;=1,((SUM(datos_campo!P201:Y201)*100)/(COUNTIF(datos_campo!P201:Y201,"&gt;=0")*20))," ")</f>
        <v>100</v>
      </c>
      <c r="P197" s="74">
        <f>IF(AND(datos_campo!Z201&gt;=0,datos_campo!AA201&gt;=0),AVERAGE(datos_campo!Z201:AA201),IF(OR(datos_campo!Z201="",datos_campo!AA201=""),SUM(datos_campo!Z201:AA201),"revisar"))*400</f>
        <v>29600</v>
      </c>
      <c r="Q197" s="74">
        <f>IF(AND(datos_campo!AB201&gt;=0,datos_campo!AC201&gt;=0),AVERAGE(datos_campo!AB201:AC201),IF(OR(datos_campo!AB201="",datos_campo!AC201=""),SUM(datos_campo!AB201:AC201),"revisar"))*400</f>
        <v>15600</v>
      </c>
      <c r="R197" s="74">
        <f>IF(AND(datos_campo!AD201&gt;=0,datos_campo!AE201&gt;=0),AVERAGE(datos_campo!AD201:AE201),IF(OR(datos_campo!AD201="",datos_campo!AE201=""),SUM(datos_campo!AD201:AE201),"revisar"))*400</f>
        <v>0</v>
      </c>
      <c r="S197" s="74">
        <f>IF(AND(datos_campo!AF201&gt;=0,datos_campo!AG201&gt;=0),AVERAGE(datos_campo!AF201:AG201),IF(OR(datos_campo!AF201="",datos_campo!AG201=""),SUM(datos_campo!AF201:AG201),"revisar"))*400</f>
        <v>0</v>
      </c>
      <c r="T197" s="74">
        <f>IF(AND(datos_campo!AH201&gt;=0,datos_campo!AI201&gt;=0),AVERAGE(datos_campo!AH201:AI201),IF(OR(datos_campo!AH201="",datos_campo!AI201=""),SUM(datos_campo!AH201:AI201),"revisar"))*400</f>
        <v>0</v>
      </c>
      <c r="U197" s="74">
        <f>IF(AND(datos_campo!AJ201&gt;=0,datos_campo!AK201&gt;=0),AVERAGE(datos_campo!AJ201:AK201),IF(OR(datos_campo!AJ201="",datos_campo!AK201=""),SUM(datos_campo!AJ201:AK201),"revisar"))*400</f>
        <v>0</v>
      </c>
      <c r="V197" s="74">
        <f t="shared" si="18"/>
        <v>45200</v>
      </c>
      <c r="W197" s="74">
        <f>IF(AND(datos_campo!AL201&gt;=0,datos_campo!AM201&gt;=0),AVERAGE(datos_campo!AL201:AM201),IF(OR(datos_campo!AL201="",datos_campo!AM201=""),SUM(datos_campo!AL201:AM201),"revisar"))*400</f>
        <v>0</v>
      </c>
      <c r="X197" s="74">
        <f>IF(AND(datos_campo!AN201&gt;=0,datos_campo!AO201&gt;=0),AVERAGE(datos_campo!AN201:AO201),IF(OR(datos_campo!AN201="",datos_campo!AO201=""),SUM(datos_campo!AN201:AO201),"revisar"))*400</f>
        <v>1200</v>
      </c>
      <c r="Y197" s="160">
        <f t="shared" si="19"/>
        <v>1200</v>
      </c>
    </row>
    <row r="198" spans="1:25" x14ac:dyDescent="0.25">
      <c r="A198" s="158">
        <f>datos_campo!A202</f>
        <v>42774</v>
      </c>
      <c r="B198" s="74" t="str">
        <f>datos_campo!B202</f>
        <v>BANANAL</v>
      </c>
      <c r="C198" s="159" t="str">
        <f>datos_campo!C202</f>
        <v>URABA</v>
      </c>
      <c r="D198" s="75" t="str">
        <f>datos_campo!D202</f>
        <v>Tratamiento</v>
      </c>
      <c r="E198" s="159">
        <f>datos_campo!E202</f>
        <v>2</v>
      </c>
      <c r="F198" s="74" t="str">
        <f>datos_campo!F202</f>
        <v>C8</v>
      </c>
      <c r="G198" s="76">
        <f>datos_campo!G202</f>
        <v>4</v>
      </c>
      <c r="H198" s="74">
        <f>datos_campo!H202</f>
        <v>0</v>
      </c>
      <c r="I198" s="74">
        <f>datos_campo!I202</f>
        <v>1</v>
      </c>
      <c r="J198" s="76">
        <f>(datos_campo!M202/I198)</f>
        <v>18</v>
      </c>
      <c r="K198" s="76">
        <f>(datos_campo!N202/I198)</f>
        <v>58</v>
      </c>
      <c r="L198" s="76">
        <f t="shared" si="15"/>
        <v>76</v>
      </c>
      <c r="M198" s="76">
        <f t="shared" si="16"/>
        <v>23.684210526315791</v>
      </c>
      <c r="N198" s="76">
        <f t="shared" si="17"/>
        <v>76.315789473684205</v>
      </c>
      <c r="O198" s="77" t="str">
        <f>IF(COUNTIF(datos_campo!P202:Y202,"&gt;=0")&gt;=1,((SUM(datos_campo!P202:Y202)*100)/(COUNTIF(datos_campo!P202:Y202,"&gt;=0")*20))," ")</f>
        <v xml:space="preserve"> </v>
      </c>
      <c r="P198" s="74">
        <f>IF(AND(datos_campo!Z202&gt;=0,datos_campo!AA202&gt;=0),AVERAGE(datos_campo!Z202:AA202),IF(OR(datos_campo!Z202="",datos_campo!AA202=""),SUM(datos_campo!Z202:AA202),"revisar"))*400</f>
        <v>400</v>
      </c>
      <c r="Q198" s="74">
        <f>IF(AND(datos_campo!AB202&gt;=0,datos_campo!AC202&gt;=0),AVERAGE(datos_campo!AB202:AC202),IF(OR(datos_campo!AB202="",datos_campo!AC202=""),SUM(datos_campo!AB202:AC202),"revisar"))*400</f>
        <v>16000</v>
      </c>
      <c r="R198" s="74">
        <f>IF(AND(datos_campo!AD202&gt;=0,datos_campo!AE202&gt;=0),AVERAGE(datos_campo!AD202:AE202),IF(OR(datos_campo!AD202="",datos_campo!AE202=""),SUM(datos_campo!AD202:AE202),"revisar"))*400</f>
        <v>0</v>
      </c>
      <c r="S198" s="74">
        <f>IF(AND(datos_campo!AF202&gt;=0,datos_campo!AG202&gt;=0),AVERAGE(datos_campo!AF202:AG202),IF(OR(datos_campo!AF202="",datos_campo!AG202=""),SUM(datos_campo!AF202:AG202),"revisar"))*400</f>
        <v>0</v>
      </c>
      <c r="T198" s="74">
        <f>IF(AND(datos_campo!AH202&gt;=0,datos_campo!AI202&gt;=0),AVERAGE(datos_campo!AH202:AI202),IF(OR(datos_campo!AH202="",datos_campo!AI202=""),SUM(datos_campo!AH202:AI202),"revisar"))*400</f>
        <v>0</v>
      </c>
      <c r="U198" s="74">
        <f>IF(AND(datos_campo!AJ202&gt;=0,datos_campo!AK202&gt;=0),AVERAGE(datos_campo!AJ202:AK202),IF(OR(datos_campo!AJ202="",datos_campo!AK202=""),SUM(datos_campo!AJ202:AK202),"revisar"))*400</f>
        <v>0</v>
      </c>
      <c r="V198" s="74">
        <f t="shared" si="18"/>
        <v>16400</v>
      </c>
      <c r="W198" s="74">
        <f>IF(AND(datos_campo!AL202&gt;=0,datos_campo!AM202&gt;=0),AVERAGE(datos_campo!AL202:AM202),IF(OR(datos_campo!AL202="",datos_campo!AM202=""),SUM(datos_campo!AL202:AM202),"revisar"))*400</f>
        <v>0</v>
      </c>
      <c r="X198" s="74">
        <f>IF(AND(datos_campo!AN202&gt;=0,datos_campo!AO202&gt;=0),AVERAGE(datos_campo!AN202:AO202),IF(OR(datos_campo!AN202="",datos_campo!AO202=""),SUM(datos_campo!AN202:AO202),"revisar"))*400</f>
        <v>0</v>
      </c>
      <c r="Y198" s="160">
        <f t="shared" si="19"/>
        <v>0</v>
      </c>
    </row>
    <row r="199" spans="1:25" x14ac:dyDescent="0.25">
      <c r="A199" s="158">
        <f>datos_campo!A203</f>
        <v>42774</v>
      </c>
      <c r="B199" s="74" t="str">
        <f>datos_campo!B203</f>
        <v>BANANAL</v>
      </c>
      <c r="C199" s="159" t="str">
        <f>datos_campo!C203</f>
        <v>URABA</v>
      </c>
      <c r="D199" s="75" t="str">
        <f>datos_campo!D203</f>
        <v>Tratamiento</v>
      </c>
      <c r="E199" s="159">
        <f>datos_campo!E203</f>
        <v>2</v>
      </c>
      <c r="F199" s="74" t="str">
        <f>datos_campo!F203</f>
        <v>A9</v>
      </c>
      <c r="G199" s="76">
        <f>datos_campo!G203</f>
        <v>4</v>
      </c>
      <c r="H199" s="74">
        <f>datos_campo!H203</f>
        <v>0</v>
      </c>
      <c r="I199" s="74">
        <f>datos_campo!I203</f>
        <v>1</v>
      </c>
      <c r="J199" s="76">
        <f>(datos_campo!M203/I199)</f>
        <v>18</v>
      </c>
      <c r="K199" s="76">
        <f>(datos_campo!N203/I199)</f>
        <v>41</v>
      </c>
      <c r="L199" s="76">
        <f t="shared" si="15"/>
        <v>59</v>
      </c>
      <c r="M199" s="76">
        <f t="shared" si="16"/>
        <v>30.508474576271187</v>
      </c>
      <c r="N199" s="76">
        <f t="shared" si="17"/>
        <v>69.491525423728817</v>
      </c>
      <c r="O199" s="77" t="str">
        <f>IF(COUNTIF(datos_campo!P203:Y203,"&gt;=0")&gt;=1,((SUM(datos_campo!P203:Y203)*100)/(COUNTIF(datos_campo!P203:Y203,"&gt;=0")*20))," ")</f>
        <v xml:space="preserve"> </v>
      </c>
      <c r="P199" s="74">
        <f>IF(AND(datos_campo!Z203&gt;=0,datos_campo!AA203&gt;=0),AVERAGE(datos_campo!Z203:AA203),IF(OR(datos_campo!Z203="",datos_campo!AA203=""),SUM(datos_campo!Z203:AA203),"revisar"))*400</f>
        <v>12000</v>
      </c>
      <c r="Q199" s="74">
        <f>IF(AND(datos_campo!AB203&gt;=0,datos_campo!AC203&gt;=0),AVERAGE(datos_campo!AB203:AC203),IF(OR(datos_campo!AB203="",datos_campo!AC203=""),SUM(datos_campo!AB203:AC203),"revisar"))*400</f>
        <v>1200</v>
      </c>
      <c r="R199" s="74">
        <f>IF(AND(datos_campo!AD203&gt;=0,datos_campo!AE203&gt;=0),AVERAGE(datos_campo!AD203:AE203),IF(OR(datos_campo!AD203="",datos_campo!AE203=""),SUM(datos_campo!AD203:AE203),"revisar"))*400</f>
        <v>0</v>
      </c>
      <c r="S199" s="74">
        <f>IF(AND(datos_campo!AF203&gt;=0,datos_campo!AG203&gt;=0),AVERAGE(datos_campo!AF203:AG203),IF(OR(datos_campo!AF203="",datos_campo!AG203=""),SUM(datos_campo!AF203:AG203),"revisar"))*400</f>
        <v>0</v>
      </c>
      <c r="T199" s="74">
        <f>IF(AND(datos_campo!AH203&gt;=0,datos_campo!AI203&gt;=0),AVERAGE(datos_campo!AH203:AI203),IF(OR(datos_campo!AH203="",datos_campo!AI203=""),SUM(datos_campo!AH203:AI203),"revisar"))*400</f>
        <v>0</v>
      </c>
      <c r="U199" s="74">
        <f>IF(AND(datos_campo!AJ203&gt;=0,datos_campo!AK203&gt;=0),AVERAGE(datos_campo!AJ203:AK203),IF(OR(datos_campo!AJ203="",datos_campo!AK203=""),SUM(datos_campo!AJ203:AK203),"revisar"))*400</f>
        <v>0</v>
      </c>
      <c r="V199" s="74">
        <f t="shared" si="18"/>
        <v>13200</v>
      </c>
      <c r="W199" s="74">
        <f>IF(AND(datos_campo!AL203&gt;=0,datos_campo!AM203&gt;=0),AVERAGE(datos_campo!AL203:AM203),IF(OR(datos_campo!AL203="",datos_campo!AM203=""),SUM(datos_campo!AL203:AM203),"revisar"))*400</f>
        <v>0</v>
      </c>
      <c r="X199" s="74">
        <f>IF(AND(datos_campo!AN203&gt;=0,datos_campo!AO203&gt;=0),AVERAGE(datos_campo!AN203:AO203),IF(OR(datos_campo!AN203="",datos_campo!AO203=""),SUM(datos_campo!AN203:AO203),"revisar"))*400</f>
        <v>0</v>
      </c>
      <c r="Y199" s="160">
        <f t="shared" si="19"/>
        <v>0</v>
      </c>
    </row>
    <row r="200" spans="1:25" x14ac:dyDescent="0.25">
      <c r="A200" s="158">
        <f>datos_campo!A204</f>
        <v>42774</v>
      </c>
      <c r="B200" s="74" t="str">
        <f>datos_campo!B204</f>
        <v>BANANAL</v>
      </c>
      <c r="C200" s="159" t="str">
        <f>datos_campo!C204</f>
        <v>URABA</v>
      </c>
      <c r="D200" s="75" t="str">
        <f>datos_campo!D204</f>
        <v>Tratamiento</v>
      </c>
      <c r="E200" s="159">
        <f>datos_campo!E204</f>
        <v>2</v>
      </c>
      <c r="F200" s="74" t="str">
        <f>datos_campo!F204</f>
        <v>B10</v>
      </c>
      <c r="G200" s="76">
        <f>datos_campo!G204</f>
        <v>4</v>
      </c>
      <c r="H200" s="74">
        <f>datos_campo!H204</f>
        <v>0</v>
      </c>
      <c r="I200" s="74">
        <f>datos_campo!I204</f>
        <v>1</v>
      </c>
      <c r="J200" s="76">
        <f>(datos_campo!M204/I200)</f>
        <v>69</v>
      </c>
      <c r="K200" s="76">
        <f>(datos_campo!N204/I200)</f>
        <v>26</v>
      </c>
      <c r="L200" s="76">
        <f t="shared" si="15"/>
        <v>95</v>
      </c>
      <c r="M200" s="76">
        <f t="shared" si="16"/>
        <v>72.631578947368425</v>
      </c>
      <c r="N200" s="76">
        <f t="shared" si="17"/>
        <v>27.368421052631579</v>
      </c>
      <c r="O200" s="77">
        <f>IF(COUNTIF(datos_campo!P204:Y204,"&gt;=0")&gt;=1,((SUM(datos_campo!P204:Y204)*100)/(COUNTIF(datos_campo!P204:Y204,"&gt;=0")*20))," ")</f>
        <v>30</v>
      </c>
      <c r="P200" s="74">
        <f>IF(AND(datos_campo!Z204&gt;=0,datos_campo!AA204&gt;=0),AVERAGE(datos_campo!Z204:AA204),IF(OR(datos_campo!Z204="",datos_campo!AA204=""),SUM(datos_campo!Z204:AA204),"revisar"))*400</f>
        <v>20400</v>
      </c>
      <c r="Q200" s="74">
        <f>IF(AND(datos_campo!AB204&gt;=0,datos_campo!AC204&gt;=0),AVERAGE(datos_campo!AB204:AC204),IF(OR(datos_campo!AB204="",datos_campo!AC204=""),SUM(datos_campo!AB204:AC204),"revisar"))*400</f>
        <v>28800</v>
      </c>
      <c r="R200" s="74">
        <f>IF(AND(datos_campo!AD204&gt;=0,datos_campo!AE204&gt;=0),AVERAGE(datos_campo!AD204:AE204),IF(OR(datos_campo!AD204="",datos_campo!AE204=""),SUM(datos_campo!AD204:AE204),"revisar"))*400</f>
        <v>0</v>
      </c>
      <c r="S200" s="74">
        <f>IF(AND(datos_campo!AF204&gt;=0,datos_campo!AG204&gt;=0),AVERAGE(datos_campo!AF204:AG204),IF(OR(datos_campo!AF204="",datos_campo!AG204=""),SUM(datos_campo!AF204:AG204),"revisar"))*400</f>
        <v>0</v>
      </c>
      <c r="T200" s="74">
        <f>IF(AND(datos_campo!AH204&gt;=0,datos_campo!AI204&gt;=0),AVERAGE(datos_campo!AH204:AI204),IF(OR(datos_campo!AH204="",datos_campo!AI204=""),SUM(datos_campo!AH204:AI204),"revisar"))*400</f>
        <v>0</v>
      </c>
      <c r="U200" s="74">
        <f>IF(AND(datos_campo!AJ204&gt;=0,datos_campo!AK204&gt;=0),AVERAGE(datos_campo!AJ204:AK204),IF(OR(datos_campo!AJ204="",datos_campo!AK204=""),SUM(datos_campo!AJ204:AK204),"revisar"))*400</f>
        <v>0</v>
      </c>
      <c r="V200" s="74">
        <f t="shared" si="18"/>
        <v>49200</v>
      </c>
      <c r="W200" s="74">
        <f>IF(AND(datos_campo!AL204&gt;=0,datos_campo!AM204&gt;=0),AVERAGE(datos_campo!AL204:AM204),IF(OR(datos_campo!AL204="",datos_campo!AM204=""),SUM(datos_campo!AL204:AM204),"revisar"))*400</f>
        <v>0</v>
      </c>
      <c r="X200" s="74">
        <f>IF(AND(datos_campo!AN204&gt;=0,datos_campo!AO204&gt;=0),AVERAGE(datos_campo!AN204:AO204),IF(OR(datos_campo!AN204="",datos_campo!AO204=""),SUM(datos_campo!AN204:AO204),"revisar"))*400</f>
        <v>2800</v>
      </c>
      <c r="Y200" s="160">
        <f t="shared" si="19"/>
        <v>2800</v>
      </c>
    </row>
    <row r="201" spans="1:25" x14ac:dyDescent="0.25">
      <c r="A201" s="158">
        <f>datos_campo!A205</f>
        <v>42774</v>
      </c>
      <c r="B201" s="74" t="str">
        <f>datos_campo!B205</f>
        <v>BANANAL</v>
      </c>
      <c r="C201" s="159" t="str">
        <f>datos_campo!C205</f>
        <v>URABA</v>
      </c>
      <c r="D201" s="75" t="str">
        <f>datos_campo!D205</f>
        <v>Tratamiento</v>
      </c>
      <c r="E201" s="159">
        <f>datos_campo!E205</f>
        <v>2</v>
      </c>
      <c r="F201" s="74" t="str">
        <f>datos_campo!F205</f>
        <v>C11</v>
      </c>
      <c r="G201" s="76">
        <f>datos_campo!G205</f>
        <v>4</v>
      </c>
      <c r="H201" s="74">
        <f>datos_campo!H205</f>
        <v>0</v>
      </c>
      <c r="I201" s="74">
        <f>datos_campo!I205</f>
        <v>1</v>
      </c>
      <c r="J201" s="76">
        <f>(datos_campo!M205/I201)</f>
        <v>58</v>
      </c>
      <c r="K201" s="76">
        <f>(datos_campo!N205/I201)</f>
        <v>28</v>
      </c>
      <c r="L201" s="76">
        <f t="shared" si="15"/>
        <v>86</v>
      </c>
      <c r="M201" s="76">
        <f t="shared" si="16"/>
        <v>67.441860465116278</v>
      </c>
      <c r="N201" s="76">
        <f t="shared" si="17"/>
        <v>32.558139534883722</v>
      </c>
      <c r="O201" s="77" t="str">
        <f>IF(COUNTIF(datos_campo!P205:Y205,"&gt;=0")&gt;=1,((SUM(datos_campo!P205:Y205)*100)/(COUNTIF(datos_campo!P205:Y205,"&gt;=0")*20))," ")</f>
        <v xml:space="preserve"> </v>
      </c>
      <c r="P201" s="74">
        <f>IF(AND(datos_campo!Z205&gt;=0,datos_campo!AA205&gt;=0),AVERAGE(datos_campo!Z205:AA205),IF(OR(datos_campo!Z205="",datos_campo!AA205=""),SUM(datos_campo!Z205:AA205),"revisar"))*400</f>
        <v>0</v>
      </c>
      <c r="Q201" s="74">
        <f>IF(AND(datos_campo!AB205&gt;=0,datos_campo!AC205&gt;=0),AVERAGE(datos_campo!AB205:AC205),IF(OR(datos_campo!AB205="",datos_campo!AC205=""),SUM(datos_campo!AB205:AC205),"revisar"))*400</f>
        <v>1200</v>
      </c>
      <c r="R201" s="74">
        <f>IF(AND(datos_campo!AD205&gt;=0,datos_campo!AE205&gt;=0),AVERAGE(datos_campo!AD205:AE205),IF(OR(datos_campo!AD205="",datos_campo!AE205=""),SUM(datos_campo!AD205:AE205),"revisar"))*400</f>
        <v>0</v>
      </c>
      <c r="S201" s="74">
        <f>IF(AND(datos_campo!AF205&gt;=0,datos_campo!AG205&gt;=0),AVERAGE(datos_campo!AF205:AG205),IF(OR(datos_campo!AF205="",datos_campo!AG205=""),SUM(datos_campo!AF205:AG205),"revisar"))*400</f>
        <v>0</v>
      </c>
      <c r="T201" s="74">
        <f>IF(AND(datos_campo!AH205&gt;=0,datos_campo!AI205&gt;=0),AVERAGE(datos_campo!AH205:AI205),IF(OR(datos_campo!AH205="",datos_campo!AI205=""),SUM(datos_campo!AH205:AI205),"revisar"))*400</f>
        <v>0</v>
      </c>
      <c r="U201" s="74">
        <f>IF(AND(datos_campo!AJ205&gt;=0,datos_campo!AK205&gt;=0),AVERAGE(datos_campo!AJ205:AK205),IF(OR(datos_campo!AJ205="",datos_campo!AK205=""),SUM(datos_campo!AJ205:AK205),"revisar"))*400</f>
        <v>0</v>
      </c>
      <c r="V201" s="74">
        <f t="shared" si="18"/>
        <v>1200</v>
      </c>
      <c r="W201" s="74">
        <f>IF(AND(datos_campo!AL205&gt;=0,datos_campo!AM205&gt;=0),AVERAGE(datos_campo!AL205:AM205),IF(OR(datos_campo!AL205="",datos_campo!AM205=""),SUM(datos_campo!AL205:AM205),"revisar"))*400</f>
        <v>0</v>
      </c>
      <c r="X201" s="74">
        <f>IF(AND(datos_campo!AN205&gt;=0,datos_campo!AO205&gt;=0),AVERAGE(datos_campo!AN205:AO205),IF(OR(datos_campo!AN205="",datos_campo!AO205=""),SUM(datos_campo!AN205:AO205),"revisar"))*400</f>
        <v>0</v>
      </c>
      <c r="Y201" s="160">
        <f t="shared" si="19"/>
        <v>0</v>
      </c>
    </row>
    <row r="202" spans="1:25" x14ac:dyDescent="0.25">
      <c r="A202" s="158">
        <f>datos_campo!A206</f>
        <v>42774</v>
      </c>
      <c r="B202" s="74" t="str">
        <f>datos_campo!B206</f>
        <v>BANANAL</v>
      </c>
      <c r="C202" s="159" t="str">
        <f>datos_campo!C206</f>
        <v>URABA</v>
      </c>
      <c r="D202" s="75" t="str">
        <f>datos_campo!D206</f>
        <v>Tratamiento</v>
      </c>
      <c r="E202" s="159">
        <f>datos_campo!E206</f>
        <v>2</v>
      </c>
      <c r="F202" s="74" t="str">
        <f>datos_campo!F206</f>
        <v>A12</v>
      </c>
      <c r="G202" s="76">
        <f>datos_campo!G206</f>
        <v>4</v>
      </c>
      <c r="H202" s="74">
        <f>datos_campo!H206</f>
        <v>0</v>
      </c>
      <c r="I202" s="74">
        <f>datos_campo!I206</f>
        <v>1</v>
      </c>
      <c r="J202" s="76">
        <f>(datos_campo!M206/I202)</f>
        <v>12</v>
      </c>
      <c r="K202" s="76">
        <f>(datos_campo!N206/I202)</f>
        <v>25</v>
      </c>
      <c r="L202" s="76">
        <f t="shared" si="15"/>
        <v>37</v>
      </c>
      <c r="M202" s="76">
        <f t="shared" si="16"/>
        <v>32.432432432432435</v>
      </c>
      <c r="N202" s="76">
        <f t="shared" si="17"/>
        <v>67.567567567567565</v>
      </c>
      <c r="O202" s="77" t="str">
        <f>IF(COUNTIF(datos_campo!P206:Y206,"&gt;=0")&gt;=1,((SUM(datos_campo!P206:Y206)*100)/(COUNTIF(datos_campo!P206:Y206,"&gt;=0")*20))," ")</f>
        <v xml:space="preserve"> </v>
      </c>
      <c r="P202" s="74">
        <f>IF(AND(datos_campo!Z206&gt;=0,datos_campo!AA206&gt;=0),AVERAGE(datos_campo!Z206:AA206),IF(OR(datos_campo!Z206="",datos_campo!AA206=""),SUM(datos_campo!Z206:AA206),"revisar"))*400</f>
        <v>18800</v>
      </c>
      <c r="Q202" s="74">
        <f>IF(AND(datos_campo!AB206&gt;=0,datos_campo!AC206&gt;=0),AVERAGE(datos_campo!AB206:AC206),IF(OR(datos_campo!AB206="",datos_campo!AC206=""),SUM(datos_campo!AB206:AC206),"revisar"))*400</f>
        <v>5200</v>
      </c>
      <c r="R202" s="74">
        <f>IF(AND(datos_campo!AD206&gt;=0,datos_campo!AE206&gt;=0),AVERAGE(datos_campo!AD206:AE206),IF(OR(datos_campo!AD206="",datos_campo!AE206=""),SUM(datos_campo!AD206:AE206),"revisar"))*400</f>
        <v>0</v>
      </c>
      <c r="S202" s="74">
        <f>IF(AND(datos_campo!AF206&gt;=0,datos_campo!AG206&gt;=0),AVERAGE(datos_campo!AF206:AG206),IF(OR(datos_campo!AF206="",datos_campo!AG206=""),SUM(datos_campo!AF206:AG206),"revisar"))*400</f>
        <v>0</v>
      </c>
      <c r="T202" s="74">
        <f>IF(AND(datos_campo!AH206&gt;=0,datos_campo!AI206&gt;=0),AVERAGE(datos_campo!AH206:AI206),IF(OR(datos_campo!AH206="",datos_campo!AI206=""),SUM(datos_campo!AH206:AI206),"revisar"))*400</f>
        <v>0</v>
      </c>
      <c r="U202" s="74">
        <f>IF(AND(datos_campo!AJ206&gt;=0,datos_campo!AK206&gt;=0),AVERAGE(datos_campo!AJ206:AK206),IF(OR(datos_campo!AJ206="",datos_campo!AK206=""),SUM(datos_campo!AJ206:AK206),"revisar"))*400</f>
        <v>0</v>
      </c>
      <c r="V202" s="74">
        <f t="shared" si="18"/>
        <v>24000</v>
      </c>
      <c r="W202" s="74">
        <f>IF(AND(datos_campo!AL206&gt;=0,datos_campo!AM206&gt;=0),AVERAGE(datos_campo!AL206:AM206),IF(OR(datos_campo!AL206="",datos_campo!AM206=""),SUM(datos_campo!AL206:AM206),"revisar"))*400</f>
        <v>0</v>
      </c>
      <c r="X202" s="74">
        <f>IF(AND(datos_campo!AN206&gt;=0,datos_campo!AO206&gt;=0),AVERAGE(datos_campo!AN206:AO206),IF(OR(datos_campo!AN206="",datos_campo!AO206=""),SUM(datos_campo!AN206:AO206),"revisar"))*400</f>
        <v>1200</v>
      </c>
      <c r="Y202" s="160">
        <f t="shared" si="19"/>
        <v>1200</v>
      </c>
    </row>
    <row r="203" spans="1:25" x14ac:dyDescent="0.25">
      <c r="A203" s="158">
        <f>datos_campo!A207</f>
        <v>42774</v>
      </c>
      <c r="B203" s="74" t="str">
        <f>datos_campo!B207</f>
        <v>BANANAL</v>
      </c>
      <c r="C203" s="159" t="str">
        <f>datos_campo!C207</f>
        <v>URABA</v>
      </c>
      <c r="D203" s="75" t="str">
        <f>datos_campo!D207</f>
        <v>Tratamiento</v>
      </c>
      <c r="E203" s="159">
        <f>datos_campo!E207</f>
        <v>2</v>
      </c>
      <c r="F203" s="74" t="str">
        <f>datos_campo!F207</f>
        <v>B13</v>
      </c>
      <c r="G203" s="76">
        <f>datos_campo!G207</f>
        <v>4</v>
      </c>
      <c r="H203" s="74">
        <f>datos_campo!H207</f>
        <v>0</v>
      </c>
      <c r="I203" s="74">
        <f>datos_campo!I207</f>
        <v>1</v>
      </c>
      <c r="J203" s="76">
        <f>(datos_campo!M207/I203)</f>
        <v>70</v>
      </c>
      <c r="K203" s="76">
        <f>(datos_campo!N207/I203)</f>
        <v>54</v>
      </c>
      <c r="L203" s="76">
        <f t="shared" si="15"/>
        <v>124</v>
      </c>
      <c r="M203" s="76">
        <f t="shared" si="16"/>
        <v>56.451612903225808</v>
      </c>
      <c r="N203" s="76">
        <f t="shared" si="17"/>
        <v>43.548387096774192</v>
      </c>
      <c r="O203" s="77">
        <f>IF(COUNTIF(datos_campo!P207:Y207,"&gt;=0")&gt;=1,((SUM(datos_campo!P207:Y207)*100)/(COUNTIF(datos_campo!P207:Y207,"&gt;=0")*20))," ")</f>
        <v>2.5</v>
      </c>
      <c r="P203" s="74">
        <f>IF(AND(datos_campo!Z207&gt;=0,datos_campo!AA207&gt;=0),AVERAGE(datos_campo!Z207:AA207),IF(OR(datos_campo!Z207="",datos_campo!AA207=""),SUM(datos_campo!Z207:AA207),"revisar"))*400</f>
        <v>36400</v>
      </c>
      <c r="Q203" s="74">
        <f>IF(AND(datos_campo!AB207&gt;=0,datos_campo!AC207&gt;=0),AVERAGE(datos_campo!AB207:AC207),IF(OR(datos_campo!AB207="",datos_campo!AC207=""),SUM(datos_campo!AB207:AC207),"revisar"))*400</f>
        <v>13200</v>
      </c>
      <c r="R203" s="74">
        <f>IF(AND(datos_campo!AD207&gt;=0,datos_campo!AE207&gt;=0),AVERAGE(datos_campo!AD207:AE207),IF(OR(datos_campo!AD207="",datos_campo!AE207=""),SUM(datos_campo!AD207:AE207),"revisar"))*400</f>
        <v>0</v>
      </c>
      <c r="S203" s="74">
        <f>IF(AND(datos_campo!AF207&gt;=0,datos_campo!AG207&gt;=0),AVERAGE(datos_campo!AF207:AG207),IF(OR(datos_campo!AF207="",datos_campo!AG207=""),SUM(datos_campo!AF207:AG207),"revisar"))*400</f>
        <v>400</v>
      </c>
      <c r="T203" s="74">
        <f>IF(AND(datos_campo!AH207&gt;=0,datos_campo!AI207&gt;=0),AVERAGE(datos_campo!AH207:AI207),IF(OR(datos_campo!AH207="",datos_campo!AI207=""),SUM(datos_campo!AH207:AI207),"revisar"))*400</f>
        <v>0</v>
      </c>
      <c r="U203" s="74">
        <f>IF(AND(datos_campo!AJ207&gt;=0,datos_campo!AK207&gt;=0),AVERAGE(datos_campo!AJ207:AK207),IF(OR(datos_campo!AJ207="",datos_campo!AK207=""),SUM(datos_campo!AJ207:AK207),"revisar"))*400</f>
        <v>0</v>
      </c>
      <c r="V203" s="74">
        <f t="shared" si="18"/>
        <v>50000</v>
      </c>
      <c r="W203" s="74">
        <f>IF(AND(datos_campo!AL207&gt;=0,datos_campo!AM207&gt;=0),AVERAGE(datos_campo!AL207:AM207),IF(OR(datos_campo!AL207="",datos_campo!AM207=""),SUM(datos_campo!AL207:AM207),"revisar"))*400</f>
        <v>0</v>
      </c>
      <c r="X203" s="74">
        <f>IF(AND(datos_campo!AN207&gt;=0,datos_campo!AO207&gt;=0),AVERAGE(datos_campo!AN207:AO207),IF(OR(datos_campo!AN207="",datos_campo!AO207=""),SUM(datos_campo!AN207:AO207),"revisar"))*400</f>
        <v>400</v>
      </c>
      <c r="Y203" s="160">
        <f t="shared" si="19"/>
        <v>400</v>
      </c>
    </row>
    <row r="204" spans="1:25" x14ac:dyDescent="0.25">
      <c r="A204" s="158">
        <f>datos_campo!A208</f>
        <v>42774</v>
      </c>
      <c r="B204" s="74" t="str">
        <f>datos_campo!B208</f>
        <v>BANANAL</v>
      </c>
      <c r="C204" s="159" t="str">
        <f>datos_campo!C208</f>
        <v>URABA</v>
      </c>
      <c r="D204" s="75" t="str">
        <f>datos_campo!D208</f>
        <v>Tratamiento</v>
      </c>
      <c r="E204" s="159">
        <f>datos_campo!E208</f>
        <v>2</v>
      </c>
      <c r="F204" s="74" t="str">
        <f>datos_campo!F208</f>
        <v>C14</v>
      </c>
      <c r="G204" s="76">
        <f>datos_campo!G208</f>
        <v>4</v>
      </c>
      <c r="H204" s="74">
        <f>datos_campo!H208</f>
        <v>0</v>
      </c>
      <c r="I204" s="74">
        <f>datos_campo!I208</f>
        <v>1</v>
      </c>
      <c r="J204" s="76">
        <f>(datos_campo!M208/I204)</f>
        <v>32</v>
      </c>
      <c r="K204" s="76">
        <f>(datos_campo!N208/I204)</f>
        <v>49</v>
      </c>
      <c r="L204" s="76">
        <f t="shared" si="15"/>
        <v>81</v>
      </c>
      <c r="M204" s="76">
        <f t="shared" si="16"/>
        <v>39.506172839506171</v>
      </c>
      <c r="N204" s="76">
        <f t="shared" si="17"/>
        <v>60.493827160493829</v>
      </c>
      <c r="O204" s="77">
        <f>IF(COUNTIF(datos_campo!P208:Y208,"&gt;=0")&gt;=1,((SUM(datos_campo!P208:Y208)*100)/(COUNTIF(datos_campo!P208:Y208,"&gt;=0")*20))," ")</f>
        <v>42</v>
      </c>
      <c r="P204" s="74">
        <f>IF(AND(datos_campo!Z208&gt;=0,datos_campo!AA208&gt;=0),AVERAGE(datos_campo!Z208:AA208),IF(OR(datos_campo!Z208="",datos_campo!AA208=""),SUM(datos_campo!Z208:AA208),"revisar"))*400</f>
        <v>33600</v>
      </c>
      <c r="Q204" s="74">
        <f>IF(AND(datos_campo!AB208&gt;=0,datos_campo!AC208&gt;=0),AVERAGE(datos_campo!AB208:AC208),IF(OR(datos_campo!AB208="",datos_campo!AC208=""),SUM(datos_campo!AB208:AC208),"revisar"))*400</f>
        <v>6000</v>
      </c>
      <c r="R204" s="74">
        <f>IF(AND(datos_campo!AD208&gt;=0,datos_campo!AE208&gt;=0),AVERAGE(datos_campo!AD208:AE208),IF(OR(datos_campo!AD208="",datos_campo!AE208=""),SUM(datos_campo!AD208:AE208),"revisar"))*400</f>
        <v>0</v>
      </c>
      <c r="S204" s="74">
        <f>IF(AND(datos_campo!AF208&gt;=0,datos_campo!AG208&gt;=0),AVERAGE(datos_campo!AF208:AG208),IF(OR(datos_campo!AF208="",datos_campo!AG208=""),SUM(datos_campo!AF208:AG208),"revisar"))*400</f>
        <v>400</v>
      </c>
      <c r="T204" s="74">
        <f>IF(AND(datos_campo!AH208&gt;=0,datos_campo!AI208&gt;=0),AVERAGE(datos_campo!AH208:AI208),IF(OR(datos_campo!AH208="",datos_campo!AI208=""),SUM(datos_campo!AH208:AI208),"revisar"))*400</f>
        <v>0</v>
      </c>
      <c r="U204" s="74">
        <f>IF(AND(datos_campo!AJ208&gt;=0,datos_campo!AK208&gt;=0),AVERAGE(datos_campo!AJ208:AK208),IF(OR(datos_campo!AJ208="",datos_campo!AK208=""),SUM(datos_campo!AJ208:AK208),"revisar"))*400</f>
        <v>0</v>
      </c>
      <c r="V204" s="74">
        <f t="shared" si="18"/>
        <v>40000</v>
      </c>
      <c r="W204" s="74">
        <f>IF(AND(datos_campo!AL208&gt;=0,datos_campo!AM208&gt;=0),AVERAGE(datos_campo!AL208:AM208),IF(OR(datos_campo!AL208="",datos_campo!AM208=""),SUM(datos_campo!AL208:AM208),"revisar"))*400</f>
        <v>0</v>
      </c>
      <c r="X204" s="74">
        <f>IF(AND(datos_campo!AN208&gt;=0,datos_campo!AO208&gt;=0),AVERAGE(datos_campo!AN208:AO208),IF(OR(datos_campo!AN208="",datos_campo!AO208=""),SUM(datos_campo!AN208:AO208),"revisar"))*400</f>
        <v>1200</v>
      </c>
      <c r="Y204" s="160">
        <f t="shared" si="19"/>
        <v>1200</v>
      </c>
    </row>
    <row r="205" spans="1:25" x14ac:dyDescent="0.25">
      <c r="A205" s="158">
        <f>datos_campo!A209</f>
        <v>42774</v>
      </c>
      <c r="B205" s="74" t="str">
        <f>datos_campo!B209</f>
        <v>BANANAL</v>
      </c>
      <c r="C205" s="159" t="str">
        <f>datos_campo!C209</f>
        <v>URABA</v>
      </c>
      <c r="D205" s="75" t="str">
        <f>datos_campo!D209</f>
        <v>Tratamiento</v>
      </c>
      <c r="E205" s="159">
        <f>datos_campo!E209</f>
        <v>2</v>
      </c>
      <c r="F205" s="74" t="str">
        <f>datos_campo!F209</f>
        <v>A15</v>
      </c>
      <c r="G205" s="76">
        <f>datos_campo!G209</f>
        <v>4</v>
      </c>
      <c r="H205" s="74">
        <f>datos_campo!H209</f>
        <v>0</v>
      </c>
      <c r="I205" s="74">
        <f>datos_campo!I209</f>
        <v>1</v>
      </c>
      <c r="J205" s="76">
        <f>(datos_campo!M209/I205)</f>
        <v>42</v>
      </c>
      <c r="K205" s="76">
        <f>(datos_campo!N209/I205)</f>
        <v>38</v>
      </c>
      <c r="L205" s="76">
        <f t="shared" si="15"/>
        <v>80</v>
      </c>
      <c r="M205" s="76">
        <f t="shared" si="16"/>
        <v>52.5</v>
      </c>
      <c r="N205" s="76">
        <f t="shared" si="17"/>
        <v>47.5</v>
      </c>
      <c r="O205" s="77">
        <f>IF(COUNTIF(datos_campo!P209:Y209,"&gt;=0")&gt;=1,((SUM(datos_campo!P209:Y209)*100)/(COUNTIF(datos_campo!P209:Y209,"&gt;=0")*20))," ")</f>
        <v>19.166666666666668</v>
      </c>
      <c r="P205" s="74">
        <f>IF(AND(datos_campo!Z209&gt;=0,datos_campo!AA209&gt;=0),AVERAGE(datos_campo!Z209:AA209),IF(OR(datos_campo!Z209="",datos_campo!AA209=""),SUM(datos_campo!Z209:AA209),"revisar"))*400</f>
        <v>13600</v>
      </c>
      <c r="Q205" s="74">
        <f>IF(AND(datos_campo!AB209&gt;=0,datos_campo!AC209&gt;=0),AVERAGE(datos_campo!AB209:AC209),IF(OR(datos_campo!AB209="",datos_campo!AC209=""),SUM(datos_campo!AB209:AC209),"revisar"))*400</f>
        <v>4400</v>
      </c>
      <c r="R205" s="74">
        <f>IF(AND(datos_campo!AD209&gt;=0,datos_campo!AE209&gt;=0),AVERAGE(datos_campo!AD209:AE209),IF(OR(datos_campo!AD209="",datos_campo!AE209=""),SUM(datos_campo!AD209:AE209),"revisar"))*400</f>
        <v>0</v>
      </c>
      <c r="S205" s="74">
        <f>IF(AND(datos_campo!AF209&gt;=0,datos_campo!AG209&gt;=0),AVERAGE(datos_campo!AF209:AG209),IF(OR(datos_campo!AF209="",datos_campo!AG209=""),SUM(datos_campo!AF209:AG209),"revisar"))*400</f>
        <v>0</v>
      </c>
      <c r="T205" s="74">
        <f>IF(AND(datos_campo!AH209&gt;=0,datos_campo!AI209&gt;=0),AVERAGE(datos_campo!AH209:AI209),IF(OR(datos_campo!AH209="",datos_campo!AI209=""),SUM(datos_campo!AH209:AI209),"revisar"))*400</f>
        <v>0</v>
      </c>
      <c r="U205" s="74">
        <f>IF(AND(datos_campo!AJ209&gt;=0,datos_campo!AK209&gt;=0),AVERAGE(datos_campo!AJ209:AK209),IF(OR(datos_campo!AJ209="",datos_campo!AK209=""),SUM(datos_campo!AJ209:AK209),"revisar"))*400</f>
        <v>0</v>
      </c>
      <c r="V205" s="74">
        <f t="shared" si="18"/>
        <v>18000</v>
      </c>
      <c r="W205" s="74">
        <f>IF(AND(datos_campo!AL209&gt;=0,datos_campo!AM209&gt;=0),AVERAGE(datos_campo!AL209:AM209),IF(OR(datos_campo!AL209="",datos_campo!AM209=""),SUM(datos_campo!AL209:AM209),"revisar"))*400</f>
        <v>0</v>
      </c>
      <c r="X205" s="74">
        <f>IF(AND(datos_campo!AN209&gt;=0,datos_campo!AO209&gt;=0),AVERAGE(datos_campo!AN209:AO209),IF(OR(datos_campo!AN209="",datos_campo!AO209=""),SUM(datos_campo!AN209:AO209),"revisar"))*400</f>
        <v>400</v>
      </c>
      <c r="Y205" s="160">
        <f t="shared" si="19"/>
        <v>400</v>
      </c>
    </row>
    <row r="206" spans="1:25" x14ac:dyDescent="0.25">
      <c r="A206" s="158">
        <f>datos_campo!A210</f>
        <v>42774</v>
      </c>
      <c r="B206" s="74" t="str">
        <f>datos_campo!B210</f>
        <v>BANANAL</v>
      </c>
      <c r="C206" s="159" t="str">
        <f>datos_campo!C210</f>
        <v>URABA</v>
      </c>
      <c r="D206" s="75" t="str">
        <f>datos_campo!D210</f>
        <v>Tratamiento</v>
      </c>
      <c r="E206" s="159">
        <f>datos_campo!E210</f>
        <v>2</v>
      </c>
      <c r="F206" s="74" t="str">
        <f>datos_campo!F210</f>
        <v>B16</v>
      </c>
      <c r="G206" s="76">
        <f>datos_campo!G210</f>
        <v>4</v>
      </c>
      <c r="H206" s="74">
        <f>datos_campo!H210</f>
        <v>0</v>
      </c>
      <c r="I206" s="74">
        <f>datos_campo!I210</f>
        <v>1</v>
      </c>
      <c r="J206" s="76">
        <f>(datos_campo!M210/I206)</f>
        <v>22</v>
      </c>
      <c r="K206" s="76">
        <f>(datos_campo!N210/I206)</f>
        <v>66</v>
      </c>
      <c r="L206" s="76">
        <f t="shared" si="15"/>
        <v>88</v>
      </c>
      <c r="M206" s="76">
        <f t="shared" si="16"/>
        <v>25</v>
      </c>
      <c r="N206" s="76">
        <f t="shared" si="17"/>
        <v>75</v>
      </c>
      <c r="O206" s="77">
        <f>IF(COUNTIF(datos_campo!P210:Y210,"&gt;=0")&gt;=1,((SUM(datos_campo!P210:Y210)*100)/(COUNTIF(datos_campo!P210:Y210,"&gt;=0")*20))," ")</f>
        <v>100</v>
      </c>
      <c r="P206" s="74">
        <f>IF(AND(datos_campo!Z210&gt;=0,datos_campo!AA210&gt;=0),AVERAGE(datos_campo!Z210:AA210),IF(OR(datos_campo!Z210="",datos_campo!AA210=""),SUM(datos_campo!Z210:AA210),"revisar"))*400</f>
        <v>46400</v>
      </c>
      <c r="Q206" s="74">
        <f>IF(AND(datos_campo!AB210&gt;=0,datos_campo!AC210&gt;=0),AVERAGE(datos_campo!AB210:AC210),IF(OR(datos_campo!AB210="",datos_campo!AC210=""),SUM(datos_campo!AB210:AC210),"revisar"))*400</f>
        <v>39200</v>
      </c>
      <c r="R206" s="74">
        <f>IF(AND(datos_campo!AD210&gt;=0,datos_campo!AE210&gt;=0),AVERAGE(datos_campo!AD210:AE210),IF(OR(datos_campo!AD210="",datos_campo!AE210=""),SUM(datos_campo!AD210:AE210),"revisar"))*400</f>
        <v>0</v>
      </c>
      <c r="S206" s="74">
        <f>IF(AND(datos_campo!AF210&gt;=0,datos_campo!AG210&gt;=0),AVERAGE(datos_campo!AF210:AG210),IF(OR(datos_campo!AF210="",datos_campo!AG210=""),SUM(datos_campo!AF210:AG210),"revisar"))*400</f>
        <v>0</v>
      </c>
      <c r="T206" s="74">
        <f>IF(AND(datos_campo!AH210&gt;=0,datos_campo!AI210&gt;=0),AVERAGE(datos_campo!AH210:AI210),IF(OR(datos_campo!AH210="",datos_campo!AI210=""),SUM(datos_campo!AH210:AI210),"revisar"))*400</f>
        <v>0</v>
      </c>
      <c r="U206" s="74">
        <f>IF(AND(datos_campo!AJ210&gt;=0,datos_campo!AK210&gt;=0),AVERAGE(datos_campo!AJ210:AK210),IF(OR(datos_campo!AJ210="",datos_campo!AK210=""),SUM(datos_campo!AJ210:AK210),"revisar"))*400</f>
        <v>0</v>
      </c>
      <c r="V206" s="74">
        <f t="shared" si="18"/>
        <v>85600</v>
      </c>
      <c r="W206" s="74">
        <f>IF(AND(datos_campo!AL210&gt;=0,datos_campo!AM210&gt;=0),AVERAGE(datos_campo!AL210:AM210),IF(OR(datos_campo!AL210="",datos_campo!AM210=""),SUM(datos_campo!AL210:AM210),"revisar"))*400</f>
        <v>0</v>
      </c>
      <c r="X206" s="74">
        <f>IF(AND(datos_campo!AN210&gt;=0,datos_campo!AO210&gt;=0),AVERAGE(datos_campo!AN210:AO210),IF(OR(datos_campo!AN210="",datos_campo!AO210=""),SUM(datos_campo!AN210:AO210),"revisar"))*400</f>
        <v>4800</v>
      </c>
      <c r="Y206" s="160">
        <f t="shared" si="19"/>
        <v>4800</v>
      </c>
    </row>
    <row r="207" spans="1:25" x14ac:dyDescent="0.25">
      <c r="A207" s="158">
        <f>datos_campo!A211</f>
        <v>42774</v>
      </c>
      <c r="B207" s="74" t="str">
        <f>datos_campo!B211</f>
        <v>BANANAL</v>
      </c>
      <c r="C207" s="159" t="str">
        <f>datos_campo!C211</f>
        <v>URABA</v>
      </c>
      <c r="D207" s="75" t="str">
        <f>datos_campo!D211</f>
        <v>Tratamiento</v>
      </c>
      <c r="E207" s="159">
        <f>datos_campo!E211</f>
        <v>2</v>
      </c>
      <c r="F207" s="74" t="str">
        <f>datos_campo!F211</f>
        <v>C17</v>
      </c>
      <c r="G207" s="76">
        <f>datos_campo!G211</f>
        <v>4</v>
      </c>
      <c r="H207" s="74">
        <f>datos_campo!H211</f>
        <v>0</v>
      </c>
      <c r="I207" s="74">
        <f>datos_campo!I211</f>
        <v>1</v>
      </c>
      <c r="J207" s="76">
        <f>(datos_campo!M211/I207)</f>
        <v>92</v>
      </c>
      <c r="K207" s="76">
        <f>(datos_campo!N211/I207)</f>
        <v>66</v>
      </c>
      <c r="L207" s="76">
        <f t="shared" si="15"/>
        <v>158</v>
      </c>
      <c r="M207" s="76">
        <f t="shared" si="16"/>
        <v>58.22784810126582</v>
      </c>
      <c r="N207" s="76">
        <f t="shared" si="17"/>
        <v>41.77215189873418</v>
      </c>
      <c r="O207" s="77">
        <f>IF(COUNTIF(datos_campo!P211:Y211,"&gt;=0")&gt;=1,((SUM(datos_campo!P211:Y211)*100)/(COUNTIF(datos_campo!P211:Y211,"&gt;=0")*20))," ")</f>
        <v>22.5</v>
      </c>
      <c r="P207" s="74">
        <f>IF(AND(datos_campo!Z211&gt;=0,datos_campo!AA211&gt;=0),AVERAGE(datos_campo!Z211:AA211),IF(OR(datos_campo!Z211="",datos_campo!AA211=""),SUM(datos_campo!Z211:AA211),"revisar"))*400</f>
        <v>8800</v>
      </c>
      <c r="Q207" s="74">
        <f>IF(AND(datos_campo!AB211&gt;=0,datos_campo!AC211&gt;=0),AVERAGE(datos_campo!AB211:AC211),IF(OR(datos_campo!AB211="",datos_campo!AC211=""),SUM(datos_campo!AB211:AC211),"revisar"))*400</f>
        <v>4000</v>
      </c>
      <c r="R207" s="74">
        <f>IF(AND(datos_campo!AD211&gt;=0,datos_campo!AE211&gt;=0),AVERAGE(datos_campo!AD211:AE211),IF(OR(datos_campo!AD211="",datos_campo!AE211=""),SUM(datos_campo!AD211:AE211),"revisar"))*400</f>
        <v>0</v>
      </c>
      <c r="S207" s="74">
        <f>IF(AND(datos_campo!AF211&gt;=0,datos_campo!AG211&gt;=0),AVERAGE(datos_campo!AF211:AG211),IF(OR(datos_campo!AF211="",datos_campo!AG211=""),SUM(datos_campo!AF211:AG211),"revisar"))*400</f>
        <v>0</v>
      </c>
      <c r="T207" s="74">
        <f>IF(AND(datos_campo!AH211&gt;=0,datos_campo!AI211&gt;=0),AVERAGE(datos_campo!AH211:AI211),IF(OR(datos_campo!AH211="",datos_campo!AI211=""),SUM(datos_campo!AH211:AI211),"revisar"))*400</f>
        <v>0</v>
      </c>
      <c r="U207" s="74">
        <f>IF(AND(datos_campo!AJ211&gt;=0,datos_campo!AK211&gt;=0),AVERAGE(datos_campo!AJ211:AK211),IF(OR(datos_campo!AJ211="",datos_campo!AK211=""),SUM(datos_campo!AJ211:AK211),"revisar"))*400</f>
        <v>0</v>
      </c>
      <c r="V207" s="74">
        <f t="shared" si="18"/>
        <v>12800</v>
      </c>
      <c r="W207" s="74">
        <f>IF(AND(datos_campo!AL211&gt;=0,datos_campo!AM211&gt;=0),AVERAGE(datos_campo!AL211:AM211),IF(OR(datos_campo!AL211="",datos_campo!AM211=""),SUM(datos_campo!AL211:AM211),"revisar"))*400</f>
        <v>0</v>
      </c>
      <c r="X207" s="74">
        <f>IF(AND(datos_campo!AN211&gt;=0,datos_campo!AO211&gt;=0),AVERAGE(datos_campo!AN211:AO211),IF(OR(datos_campo!AN211="",datos_campo!AO211=""),SUM(datos_campo!AN211:AO211),"revisar"))*400</f>
        <v>1200</v>
      </c>
      <c r="Y207" s="160">
        <f t="shared" si="19"/>
        <v>1200</v>
      </c>
    </row>
    <row r="208" spans="1:25" x14ac:dyDescent="0.25">
      <c r="A208" s="158">
        <f>datos_campo!A212</f>
        <v>42774</v>
      </c>
      <c r="B208" s="74" t="str">
        <f>datos_campo!B212</f>
        <v>BANANAL</v>
      </c>
      <c r="C208" s="159" t="str">
        <f>datos_campo!C212</f>
        <v>URABA</v>
      </c>
      <c r="D208" s="75" t="str">
        <f>datos_campo!D212</f>
        <v>Tratamiento</v>
      </c>
      <c r="E208" s="159">
        <f>datos_campo!E212</f>
        <v>2</v>
      </c>
      <c r="F208" s="74" t="str">
        <f>datos_campo!F212</f>
        <v>A18</v>
      </c>
      <c r="G208" s="76">
        <f>datos_campo!G212</f>
        <v>4</v>
      </c>
      <c r="H208" s="74">
        <f>datos_campo!H212</f>
        <v>0</v>
      </c>
      <c r="I208" s="74">
        <f>datos_campo!I212</f>
        <v>1</v>
      </c>
      <c r="J208" s="76">
        <f>(datos_campo!M212/I208)</f>
        <v>4</v>
      </c>
      <c r="K208" s="76">
        <f>(datos_campo!N212/I208)</f>
        <v>55</v>
      </c>
      <c r="L208" s="76">
        <f t="shared" si="15"/>
        <v>59</v>
      </c>
      <c r="M208" s="76">
        <f t="shared" si="16"/>
        <v>6.7796610169491522</v>
      </c>
      <c r="N208" s="76">
        <f t="shared" si="17"/>
        <v>93.220338983050851</v>
      </c>
      <c r="O208" s="77" t="str">
        <f>IF(COUNTIF(datos_campo!P212:Y212,"&gt;=0")&gt;=1,((SUM(datos_campo!P212:Y212)*100)/(COUNTIF(datos_campo!P212:Y212,"&gt;=0")*20))," ")</f>
        <v xml:space="preserve"> </v>
      </c>
      <c r="P208" s="74">
        <f>IF(AND(datos_campo!Z212&gt;=0,datos_campo!AA212&gt;=0),AVERAGE(datos_campo!Z212:AA212),IF(OR(datos_campo!Z212="",datos_campo!AA212=""),SUM(datos_campo!Z212:AA212),"revisar"))*400</f>
        <v>3200</v>
      </c>
      <c r="Q208" s="74">
        <f>IF(AND(datos_campo!AB212&gt;=0,datos_campo!AC212&gt;=0),AVERAGE(datos_campo!AB212:AC212),IF(OR(datos_campo!AB212="",datos_campo!AC212=""),SUM(datos_campo!AB212:AC212),"revisar"))*400</f>
        <v>0</v>
      </c>
      <c r="R208" s="74">
        <f>IF(AND(datos_campo!AD212&gt;=0,datos_campo!AE212&gt;=0),AVERAGE(datos_campo!AD212:AE212),IF(OR(datos_campo!AD212="",datos_campo!AE212=""),SUM(datos_campo!AD212:AE212),"revisar"))*400</f>
        <v>0</v>
      </c>
      <c r="S208" s="74">
        <f>IF(AND(datos_campo!AF212&gt;=0,datos_campo!AG212&gt;=0),AVERAGE(datos_campo!AF212:AG212),IF(OR(datos_campo!AF212="",datos_campo!AG212=""),SUM(datos_campo!AF212:AG212),"revisar"))*400</f>
        <v>400</v>
      </c>
      <c r="T208" s="74">
        <f>IF(AND(datos_campo!AH212&gt;=0,datos_campo!AI212&gt;=0),AVERAGE(datos_campo!AH212:AI212),IF(OR(datos_campo!AH212="",datos_campo!AI212=""),SUM(datos_campo!AH212:AI212),"revisar"))*400</f>
        <v>0</v>
      </c>
      <c r="U208" s="74">
        <f>IF(AND(datos_campo!AJ212&gt;=0,datos_campo!AK212&gt;=0),AVERAGE(datos_campo!AJ212:AK212),IF(OR(datos_campo!AJ212="",datos_campo!AK212=""),SUM(datos_campo!AJ212:AK212),"revisar"))*400</f>
        <v>0</v>
      </c>
      <c r="V208" s="74">
        <f t="shared" si="18"/>
        <v>3600</v>
      </c>
      <c r="W208" s="74">
        <f>IF(AND(datos_campo!AL212&gt;=0,datos_campo!AM212&gt;=0),AVERAGE(datos_campo!AL212:AM212),IF(OR(datos_campo!AL212="",datos_campo!AM212=""),SUM(datos_campo!AL212:AM212),"revisar"))*400</f>
        <v>0</v>
      </c>
      <c r="X208" s="74">
        <f>IF(AND(datos_campo!AN212&gt;=0,datos_campo!AO212&gt;=0),AVERAGE(datos_campo!AN212:AO212),IF(OR(datos_campo!AN212="",datos_campo!AO212=""),SUM(datos_campo!AN212:AO212),"revisar"))*400</f>
        <v>0</v>
      </c>
      <c r="Y208" s="160">
        <f t="shared" si="19"/>
        <v>0</v>
      </c>
    </row>
    <row r="209" spans="1:25" x14ac:dyDescent="0.25">
      <c r="A209" s="158">
        <f>datos_campo!A213</f>
        <v>42774</v>
      </c>
      <c r="B209" s="74" t="str">
        <f>datos_campo!B213</f>
        <v>BANANAL</v>
      </c>
      <c r="C209" s="159" t="str">
        <f>datos_campo!C213</f>
        <v>URABA</v>
      </c>
      <c r="D209" s="75" t="str">
        <f>datos_campo!D213</f>
        <v>Tratamiento</v>
      </c>
      <c r="E209" s="159">
        <f>datos_campo!E213</f>
        <v>2</v>
      </c>
      <c r="F209" s="74" t="str">
        <f>datos_campo!F213</f>
        <v>B19</v>
      </c>
      <c r="G209" s="76">
        <f>datos_campo!G213</f>
        <v>4</v>
      </c>
      <c r="H209" s="74">
        <f>datos_campo!H213</f>
        <v>0</v>
      </c>
      <c r="I209" s="74">
        <f>datos_campo!I213</f>
        <v>1</v>
      </c>
      <c r="J209" s="76">
        <f>(datos_campo!M213/I209)</f>
        <v>39</v>
      </c>
      <c r="K209" s="76">
        <f>(datos_campo!N213/I209)</f>
        <v>41</v>
      </c>
      <c r="L209" s="76">
        <f t="shared" si="15"/>
        <v>80</v>
      </c>
      <c r="M209" s="76">
        <f t="shared" si="16"/>
        <v>48.75</v>
      </c>
      <c r="N209" s="76">
        <f t="shared" si="17"/>
        <v>51.25</v>
      </c>
      <c r="O209" s="77">
        <f>IF(COUNTIF(datos_campo!P213:Y213,"&gt;=0")&gt;=1,((SUM(datos_campo!P213:Y213)*100)/(COUNTIF(datos_campo!P213:Y213,"&gt;=0")*20))," ")</f>
        <v>5</v>
      </c>
      <c r="P209" s="74">
        <f>IF(AND(datos_campo!Z213&gt;=0,datos_campo!AA213&gt;=0),AVERAGE(datos_campo!Z213:AA213),IF(OR(datos_campo!Z213="",datos_campo!AA213=""),SUM(datos_campo!Z213:AA213),"revisar"))*400</f>
        <v>17200</v>
      </c>
      <c r="Q209" s="74">
        <f>IF(AND(datos_campo!AB213&gt;=0,datos_campo!AC213&gt;=0),AVERAGE(datos_campo!AB213:AC213),IF(OR(datos_campo!AB213="",datos_campo!AC213=""),SUM(datos_campo!AB213:AC213),"revisar"))*400</f>
        <v>21600</v>
      </c>
      <c r="R209" s="74">
        <f>IF(AND(datos_campo!AD213&gt;=0,datos_campo!AE213&gt;=0),AVERAGE(datos_campo!AD213:AE213),IF(OR(datos_campo!AD213="",datos_campo!AE213=""),SUM(datos_campo!AD213:AE213),"revisar"))*400</f>
        <v>0</v>
      </c>
      <c r="S209" s="74">
        <f>IF(AND(datos_campo!AF213&gt;=0,datos_campo!AG213&gt;=0),AVERAGE(datos_campo!AF213:AG213),IF(OR(datos_campo!AF213="",datos_campo!AG213=""),SUM(datos_campo!AF213:AG213),"revisar"))*400</f>
        <v>0</v>
      </c>
      <c r="T209" s="74">
        <f>IF(AND(datos_campo!AH213&gt;=0,datos_campo!AI213&gt;=0),AVERAGE(datos_campo!AH213:AI213),IF(OR(datos_campo!AH213="",datos_campo!AI213=""),SUM(datos_campo!AH213:AI213),"revisar"))*400</f>
        <v>0</v>
      </c>
      <c r="U209" s="74">
        <f>IF(AND(datos_campo!AJ213&gt;=0,datos_campo!AK213&gt;=0),AVERAGE(datos_campo!AJ213:AK213),IF(OR(datos_campo!AJ213="",datos_campo!AK213=""),SUM(datos_campo!AJ213:AK213),"revisar"))*400</f>
        <v>0</v>
      </c>
      <c r="V209" s="74">
        <f t="shared" si="18"/>
        <v>38800</v>
      </c>
      <c r="W209" s="74">
        <f>IF(AND(datos_campo!AL213&gt;=0,datos_campo!AM213&gt;=0),AVERAGE(datos_campo!AL213:AM213),IF(OR(datos_campo!AL213="",datos_campo!AM213=""),SUM(datos_campo!AL213:AM213),"revisar"))*400</f>
        <v>0</v>
      </c>
      <c r="X209" s="74">
        <f>IF(AND(datos_campo!AN213&gt;=0,datos_campo!AO213&gt;=0),AVERAGE(datos_campo!AN213:AO213),IF(OR(datos_campo!AN213="",datos_campo!AO213=""),SUM(datos_campo!AN213:AO213),"revisar"))*400</f>
        <v>1600</v>
      </c>
      <c r="Y209" s="160">
        <f t="shared" si="19"/>
        <v>1600</v>
      </c>
    </row>
    <row r="210" spans="1:25" ht="15.75" thickBot="1" x14ac:dyDescent="0.3">
      <c r="A210" s="161">
        <f>datos_campo!A214</f>
        <v>42774</v>
      </c>
      <c r="B210" s="82" t="str">
        <f>datos_campo!B214</f>
        <v>BANANAL</v>
      </c>
      <c r="C210" s="162" t="str">
        <f>datos_campo!C214</f>
        <v>URABA</v>
      </c>
      <c r="D210" s="83" t="str">
        <f>datos_campo!D214</f>
        <v>Tratamiento</v>
      </c>
      <c r="E210" s="162">
        <f>datos_campo!E214</f>
        <v>2</v>
      </c>
      <c r="F210" s="82" t="str">
        <f>datos_campo!F214</f>
        <v>C20</v>
      </c>
      <c r="G210" s="84">
        <f>datos_campo!G214</f>
        <v>4</v>
      </c>
      <c r="H210" s="82">
        <f>datos_campo!H214</f>
        <v>0</v>
      </c>
      <c r="I210" s="82">
        <f>datos_campo!I214</f>
        <v>1</v>
      </c>
      <c r="J210" s="84">
        <f>(datos_campo!M214/I210)</f>
        <v>24</v>
      </c>
      <c r="K210" s="84">
        <f>(datos_campo!N214/I210)</f>
        <v>40</v>
      </c>
      <c r="L210" s="84">
        <f t="shared" si="15"/>
        <v>64</v>
      </c>
      <c r="M210" s="84">
        <f t="shared" si="16"/>
        <v>37.5</v>
      </c>
      <c r="N210" s="84">
        <f t="shared" si="17"/>
        <v>62.5</v>
      </c>
      <c r="O210" s="85">
        <f>IF(COUNTIF(datos_campo!P214:Y214,"&gt;=0")&gt;=1,((SUM(datos_campo!P214:Y214)*100)/(COUNTIF(datos_campo!P214:Y214,"&gt;=0")*20))," ")</f>
        <v>10</v>
      </c>
      <c r="P210" s="82">
        <f>IF(AND(datos_campo!Z214&gt;=0,datos_campo!AA214&gt;=0),AVERAGE(datos_campo!Z214:AA214),IF(OR(datos_campo!Z214="",datos_campo!AA214=""),SUM(datos_campo!Z214:AA214),"revisar"))*400</f>
        <v>3600</v>
      </c>
      <c r="Q210" s="82">
        <f>IF(AND(datos_campo!AB214&gt;=0,datos_campo!AC214&gt;=0),AVERAGE(datos_campo!AB214:AC214),IF(OR(datos_campo!AB214="",datos_campo!AC214=""),SUM(datos_campo!AB214:AC214),"revisar"))*400</f>
        <v>4000</v>
      </c>
      <c r="R210" s="82">
        <f>IF(AND(datos_campo!AD214&gt;=0,datos_campo!AE214&gt;=0),AVERAGE(datos_campo!AD214:AE214),IF(OR(datos_campo!AD214="",datos_campo!AE214=""),SUM(datos_campo!AD214:AE214),"revisar"))*400</f>
        <v>0</v>
      </c>
      <c r="S210" s="82">
        <f>IF(AND(datos_campo!AF214&gt;=0,datos_campo!AG214&gt;=0),AVERAGE(datos_campo!AF214:AG214),IF(OR(datos_campo!AF214="",datos_campo!AG214=""),SUM(datos_campo!AF214:AG214),"revisar"))*400</f>
        <v>0</v>
      </c>
      <c r="T210" s="82">
        <f>IF(AND(datos_campo!AH214&gt;=0,datos_campo!AI214&gt;=0),AVERAGE(datos_campo!AH214:AI214),IF(OR(datos_campo!AH214="",datos_campo!AI214=""),SUM(datos_campo!AH214:AI214),"revisar"))*400</f>
        <v>0</v>
      </c>
      <c r="U210" s="82">
        <f>IF(AND(datos_campo!AJ214&gt;=0,datos_campo!AK214&gt;=0),AVERAGE(datos_campo!AJ214:AK214),IF(OR(datos_campo!AJ214="",datos_campo!AK214=""),SUM(datos_campo!AJ214:AK214),"revisar"))*400</f>
        <v>0</v>
      </c>
      <c r="V210" s="82">
        <f t="shared" si="18"/>
        <v>7600</v>
      </c>
      <c r="W210" s="82">
        <f>IF(AND(datos_campo!AL214&gt;=0,datos_campo!AM214&gt;=0),AVERAGE(datos_campo!AL214:AM214),IF(OR(datos_campo!AL214="",datos_campo!AM214=""),SUM(datos_campo!AL214:AM214),"revisar"))*400</f>
        <v>0</v>
      </c>
      <c r="X210" s="82">
        <f>IF(AND(datos_campo!AN214&gt;=0,datos_campo!AO214&gt;=0),AVERAGE(datos_campo!AN214:AO214),IF(OR(datos_campo!AN214="",datos_campo!AO214=""),SUM(datos_campo!AN214:AO214),"revisar"))*400</f>
        <v>400</v>
      </c>
      <c r="Y210" s="163">
        <f t="shared" si="19"/>
        <v>400</v>
      </c>
    </row>
    <row r="211" spans="1:25" x14ac:dyDescent="0.25">
      <c r="A211" s="24">
        <f>datos_campo!A215</f>
        <v>42821</v>
      </c>
      <c r="B211" s="25" t="str">
        <f>datos_campo!B215</f>
        <v>RANCHO ALEGRE</v>
      </c>
      <c r="C211" s="152" t="str">
        <f>datos_campo!C215</f>
        <v>URABA</v>
      </c>
      <c r="D211" s="26" t="str">
        <f>datos_campo!D215</f>
        <v>Testigo</v>
      </c>
      <c r="E211" s="152">
        <f>datos_campo!E215</f>
        <v>2</v>
      </c>
      <c r="F211" s="25" t="str">
        <f>datos_campo!F215</f>
        <v>B1</v>
      </c>
      <c r="G211" s="27">
        <f>datos_campo!G215</f>
        <v>23</v>
      </c>
      <c r="H211" s="25">
        <f>datos_campo!H215</f>
        <v>0</v>
      </c>
      <c r="I211" s="25">
        <f>datos_campo!I215</f>
        <v>1</v>
      </c>
      <c r="J211" s="27">
        <f>(datos_campo!M215/I211)</f>
        <v>0</v>
      </c>
      <c r="K211" s="27">
        <f>(datos_campo!N215/I211)</f>
        <v>76</v>
      </c>
      <c r="L211" s="27">
        <f t="shared" si="15"/>
        <v>76</v>
      </c>
      <c r="M211" s="27">
        <f t="shared" si="16"/>
        <v>0</v>
      </c>
      <c r="N211" s="27">
        <f t="shared" si="17"/>
        <v>100</v>
      </c>
      <c r="O211" s="28">
        <f>IF(COUNTIF(datos_campo!P215:Y215,"&gt;=0")&gt;=1,((SUM(datos_campo!P215:Y215)*100)/(COUNTIF(datos_campo!P215:Y215,"&gt;=0")*20))," ")</f>
        <v>230</v>
      </c>
      <c r="P211" s="25">
        <f>IF(AND(datos_campo!Z215&gt;=0,datos_campo!AA215&gt;=0),AVERAGE(datos_campo!Z215:AA215),IF(OR(datos_campo!Z215="",datos_campo!AA215=""),SUM(datos_campo!Z215:AA215),"revisar"))*400</f>
        <v>400</v>
      </c>
      <c r="Q211" s="25">
        <f>IF(AND(datos_campo!AB215&gt;=0,datos_campo!AC215&gt;=0),AVERAGE(datos_campo!AB215:AC215),IF(OR(datos_campo!AB215="",datos_campo!AC215=""),SUM(datos_campo!AB215:AC215),"revisar"))*400</f>
        <v>0</v>
      </c>
      <c r="R211" s="25">
        <f>IF(AND(datos_campo!AD215&gt;=0,datos_campo!AE215&gt;=0),AVERAGE(datos_campo!AD215:AE215),IF(OR(datos_campo!AD215="",datos_campo!AE215=""),SUM(datos_campo!AD215:AE215),"revisar"))*400</f>
        <v>0</v>
      </c>
      <c r="S211" s="25">
        <f>IF(AND(datos_campo!AF215&gt;=0,datos_campo!AG215&gt;=0),AVERAGE(datos_campo!AF215:AG215),IF(OR(datos_campo!AF215="",datos_campo!AG215=""),SUM(datos_campo!AF215:AG215),"revisar"))*400</f>
        <v>0</v>
      </c>
      <c r="T211" s="25">
        <f>IF(AND(datos_campo!AH215&gt;=0,datos_campo!AI215&gt;=0),AVERAGE(datos_campo!AH215:AI215),IF(OR(datos_campo!AH215="",datos_campo!AI215=""),SUM(datos_campo!AH215:AI215),"revisar"))*400</f>
        <v>0</v>
      </c>
      <c r="U211" s="25">
        <f>IF(AND(datos_campo!AJ215&gt;=0,datos_campo!AK215&gt;=0),AVERAGE(datos_campo!AJ215:AK215),IF(OR(datos_campo!AJ215="",datos_campo!AK215=""),SUM(datos_campo!AJ215:AK215),"revisar"))*400</f>
        <v>0</v>
      </c>
      <c r="V211" s="25">
        <f t="shared" si="18"/>
        <v>400</v>
      </c>
      <c r="W211" s="25">
        <f>IF(AND(datos_campo!AL215&gt;=0,datos_campo!AM215&gt;=0),AVERAGE(datos_campo!AL215:AM215),IF(OR(datos_campo!AL215="",datos_campo!AM215=""),SUM(datos_campo!AL215:AM215),"revisar"))*400</f>
        <v>0</v>
      </c>
      <c r="X211" s="25">
        <f>IF(AND(datos_campo!AN215&gt;=0,datos_campo!AO215&gt;=0),AVERAGE(datos_campo!AN215:AO215),IF(OR(datos_campo!AN215="",datos_campo!AO215=""),SUM(datos_campo!AN215:AO215),"revisar"))*400</f>
        <v>1200</v>
      </c>
      <c r="Y211" s="164">
        <f t="shared" si="19"/>
        <v>1200</v>
      </c>
    </row>
    <row r="212" spans="1:25" x14ac:dyDescent="0.25">
      <c r="A212" s="33">
        <f>datos_campo!A216</f>
        <v>42821</v>
      </c>
      <c r="B212" s="29" t="str">
        <f>datos_campo!B216</f>
        <v>RANCHO ALEGRE</v>
      </c>
      <c r="C212" s="153" t="str">
        <f>datos_campo!C216</f>
        <v>URABA</v>
      </c>
      <c r="D212" s="30" t="str">
        <f>datos_campo!D216</f>
        <v>Testigo</v>
      </c>
      <c r="E212" s="153">
        <f>datos_campo!E216</f>
        <v>2</v>
      </c>
      <c r="F212" s="29" t="str">
        <f>datos_campo!F216</f>
        <v>B2</v>
      </c>
      <c r="G212" s="31">
        <f>datos_campo!G216</f>
        <v>23</v>
      </c>
      <c r="H212" s="29">
        <f>datos_campo!H216</f>
        <v>0</v>
      </c>
      <c r="I212" s="29">
        <f>datos_campo!I216</f>
        <v>1</v>
      </c>
      <c r="J212" s="31">
        <f>(datos_campo!M216/I212)</f>
        <v>23</v>
      </c>
      <c r="K212" s="31">
        <f>(datos_campo!N216/I212)</f>
        <v>72</v>
      </c>
      <c r="L212" s="31">
        <f t="shared" si="15"/>
        <v>95</v>
      </c>
      <c r="M212" s="31">
        <f t="shared" si="16"/>
        <v>24.210526315789473</v>
      </c>
      <c r="N212" s="31">
        <f t="shared" si="17"/>
        <v>75.78947368421052</v>
      </c>
      <c r="O212" s="32">
        <f>IF(COUNTIF(datos_campo!P216:Y216,"&gt;=0")&gt;=1,((SUM(datos_campo!P216:Y216)*100)/(COUNTIF(datos_campo!P216:Y216,"&gt;=0")*20))," ")</f>
        <v>260</v>
      </c>
      <c r="P212" s="29">
        <f>IF(AND(datos_campo!Z216&gt;=0,datos_campo!AA216&gt;=0),AVERAGE(datos_campo!Z216:AA216),IF(OR(datos_campo!Z216="",datos_campo!AA216=""),SUM(datos_campo!Z216:AA216),"revisar"))*400</f>
        <v>0</v>
      </c>
      <c r="Q212" s="29">
        <f>IF(AND(datos_campo!AB216&gt;=0,datos_campo!AC216&gt;=0),AVERAGE(datos_campo!AB216:AC216),IF(OR(datos_campo!AB216="",datos_campo!AC216=""),SUM(datos_campo!AB216:AC216),"revisar"))*400</f>
        <v>0</v>
      </c>
      <c r="R212" s="29">
        <f>IF(AND(datos_campo!AD216&gt;=0,datos_campo!AE216&gt;=0),AVERAGE(datos_campo!AD216:AE216),IF(OR(datos_campo!AD216="",datos_campo!AE216=""),SUM(datos_campo!AD216:AE216),"revisar"))*400</f>
        <v>0</v>
      </c>
      <c r="S212" s="29">
        <f>IF(AND(datos_campo!AF216&gt;=0,datos_campo!AG216&gt;=0),AVERAGE(datos_campo!AF216:AG216),IF(OR(datos_campo!AF216="",datos_campo!AG216=""),SUM(datos_campo!AF216:AG216),"revisar"))*400</f>
        <v>0</v>
      </c>
      <c r="T212" s="29">
        <f>IF(AND(datos_campo!AH216&gt;=0,datos_campo!AI216&gt;=0),AVERAGE(datos_campo!AH216:AI216),IF(OR(datos_campo!AH216="",datos_campo!AI216=""),SUM(datos_campo!AH216:AI216),"revisar"))*400</f>
        <v>0</v>
      </c>
      <c r="U212" s="29">
        <f>IF(AND(datos_campo!AJ216&gt;=0,datos_campo!AK216&gt;=0),AVERAGE(datos_campo!AJ216:AK216),IF(OR(datos_campo!AJ216="",datos_campo!AK216=""),SUM(datos_campo!AJ216:AK216),"revisar"))*400</f>
        <v>600</v>
      </c>
      <c r="V212" s="29">
        <f t="shared" si="18"/>
        <v>600</v>
      </c>
      <c r="W212" s="29">
        <f>IF(AND(datos_campo!AL216&gt;=0,datos_campo!AM216&gt;=0),AVERAGE(datos_campo!AL216:AM216),IF(OR(datos_campo!AL216="",datos_campo!AM216=""),SUM(datos_campo!AL216:AM216),"revisar"))*400</f>
        <v>0</v>
      </c>
      <c r="X212" s="29">
        <f>IF(AND(datos_campo!AN216&gt;=0,datos_campo!AO216&gt;=0),AVERAGE(datos_campo!AN216:AO216),IF(OR(datos_campo!AN216="",datos_campo!AO216=""),SUM(datos_campo!AN216:AO216),"revisar"))*400</f>
        <v>0</v>
      </c>
      <c r="Y212" s="242">
        <f t="shared" si="19"/>
        <v>0</v>
      </c>
    </row>
    <row r="213" spans="1:25" x14ac:dyDescent="0.25">
      <c r="A213" s="33">
        <f>datos_campo!A217</f>
        <v>42821</v>
      </c>
      <c r="B213" s="29" t="str">
        <f>datos_campo!B217</f>
        <v>RANCHO ALEGRE</v>
      </c>
      <c r="C213" s="153" t="str">
        <f>datos_campo!C217</f>
        <v>URABA</v>
      </c>
      <c r="D213" s="30" t="str">
        <f>datos_campo!D217</f>
        <v>Testigo</v>
      </c>
      <c r="E213" s="153">
        <f>datos_campo!E217</f>
        <v>2</v>
      </c>
      <c r="F213" s="29" t="str">
        <f>datos_campo!F217</f>
        <v>B3</v>
      </c>
      <c r="G213" s="31">
        <f>datos_campo!G217</f>
        <v>23</v>
      </c>
      <c r="H213" s="29">
        <f>datos_campo!H217</f>
        <v>0</v>
      </c>
      <c r="I213" s="29">
        <f>datos_campo!I217</f>
        <v>1</v>
      </c>
      <c r="J213" s="31">
        <f>(datos_campo!M217/I213)</f>
        <v>18</v>
      </c>
      <c r="K213" s="31">
        <f>(datos_campo!N217/I213)</f>
        <v>22</v>
      </c>
      <c r="L213" s="31">
        <f t="shared" si="15"/>
        <v>40</v>
      </c>
      <c r="M213" s="31">
        <f t="shared" si="16"/>
        <v>45</v>
      </c>
      <c r="N213" s="31">
        <f t="shared" si="17"/>
        <v>55</v>
      </c>
      <c r="O213" s="32">
        <f>IF(COUNTIF(datos_campo!P217:Y217,"&gt;=0")&gt;=1,((SUM(datos_campo!P217:Y217)*100)/(COUNTIF(datos_campo!P217:Y217,"&gt;=0")*20))," ")</f>
        <v>60</v>
      </c>
      <c r="P213" s="29">
        <f>IF(AND(datos_campo!Z217&gt;=0,datos_campo!AA217&gt;=0),AVERAGE(datos_campo!Z217:AA217),IF(OR(datos_campo!Z217="",datos_campo!AA217=""),SUM(datos_campo!Z217:AA217),"revisar"))*400</f>
        <v>0</v>
      </c>
      <c r="Q213" s="29">
        <f>IF(AND(datos_campo!AB217&gt;=0,datos_campo!AC217&gt;=0),AVERAGE(datos_campo!AB217:AC217),IF(OR(datos_campo!AB217="",datos_campo!AC217=""),SUM(datos_campo!AB217:AC217),"revisar"))*400</f>
        <v>0</v>
      </c>
      <c r="R213" s="29">
        <f>IF(AND(datos_campo!AD217&gt;=0,datos_campo!AE217&gt;=0),AVERAGE(datos_campo!AD217:AE217),IF(OR(datos_campo!AD217="",datos_campo!AE217=""),SUM(datos_campo!AD217:AE217),"revisar"))*400</f>
        <v>0</v>
      </c>
      <c r="S213" s="29">
        <f>IF(AND(datos_campo!AF217&gt;=0,datos_campo!AG217&gt;=0),AVERAGE(datos_campo!AF217:AG217),IF(OR(datos_campo!AF217="",datos_campo!AG217=""),SUM(datos_campo!AF217:AG217),"revisar"))*400</f>
        <v>0</v>
      </c>
      <c r="T213" s="29">
        <f>IF(AND(datos_campo!AH217&gt;=0,datos_campo!AI217&gt;=0),AVERAGE(datos_campo!AH217:AI217),IF(OR(datos_campo!AH217="",datos_campo!AI217=""),SUM(datos_campo!AH217:AI217),"revisar"))*400</f>
        <v>0</v>
      </c>
      <c r="U213" s="29">
        <f>IF(AND(datos_campo!AJ217&gt;=0,datos_campo!AK217&gt;=0),AVERAGE(datos_campo!AJ217:AK217),IF(OR(datos_campo!AJ217="",datos_campo!AK217=""),SUM(datos_campo!AJ217:AK217),"revisar"))*400</f>
        <v>800</v>
      </c>
      <c r="V213" s="29">
        <f t="shared" si="18"/>
        <v>800</v>
      </c>
      <c r="W213" s="29">
        <f>IF(AND(datos_campo!AL217&gt;=0,datos_campo!AM217&gt;=0),AVERAGE(datos_campo!AL217:AM217),IF(OR(datos_campo!AL217="",datos_campo!AM217=""),SUM(datos_campo!AL217:AM217),"revisar"))*400</f>
        <v>0</v>
      </c>
      <c r="X213" s="29">
        <f>IF(AND(datos_campo!AN217&gt;=0,datos_campo!AO217&gt;=0),AVERAGE(datos_campo!AN217:AO217),IF(OR(datos_campo!AN217="",datos_campo!AO217=""),SUM(datos_campo!AN217:AO217),"revisar"))*400</f>
        <v>400</v>
      </c>
      <c r="Y213" s="242">
        <f t="shared" si="19"/>
        <v>400</v>
      </c>
    </row>
    <row r="214" spans="1:25" x14ac:dyDescent="0.25">
      <c r="A214" s="33">
        <f>datos_campo!A218</f>
        <v>42821</v>
      </c>
      <c r="B214" s="29" t="str">
        <f>datos_campo!B218</f>
        <v>RANCHO ALEGRE</v>
      </c>
      <c r="C214" s="153" t="str">
        <f>datos_campo!C218</f>
        <v>URABA</v>
      </c>
      <c r="D214" s="30" t="str">
        <f>datos_campo!D218</f>
        <v>Testigo</v>
      </c>
      <c r="E214" s="153">
        <f>datos_campo!E218</f>
        <v>2</v>
      </c>
      <c r="F214" s="29" t="str">
        <f>datos_campo!F218</f>
        <v>B4</v>
      </c>
      <c r="G214" s="31">
        <f>datos_campo!G218</f>
        <v>23</v>
      </c>
      <c r="H214" s="29">
        <f>datos_campo!H218</f>
        <v>0</v>
      </c>
      <c r="I214" s="29">
        <f>datos_campo!I218</f>
        <v>1</v>
      </c>
      <c r="J214" s="31">
        <f>(datos_campo!M218/I214)</f>
        <v>13</v>
      </c>
      <c r="K214" s="31">
        <f>(datos_campo!N218/I214)</f>
        <v>89</v>
      </c>
      <c r="L214" s="31">
        <f t="shared" si="15"/>
        <v>102</v>
      </c>
      <c r="M214" s="31">
        <f t="shared" si="16"/>
        <v>12.745098039215685</v>
      </c>
      <c r="N214" s="31">
        <f t="shared" si="17"/>
        <v>87.254901960784309</v>
      </c>
      <c r="O214" s="32">
        <f>IF(COUNTIF(datos_campo!P218:Y218,"&gt;=0")&gt;=1,((SUM(datos_campo!P218:Y218)*100)/(COUNTIF(datos_campo!P218:Y218,"&gt;=0")*20))," ")</f>
        <v>55</v>
      </c>
      <c r="P214" s="29">
        <f>IF(AND(datos_campo!Z218&gt;=0,datos_campo!AA218&gt;=0),AVERAGE(datos_campo!Z218:AA218),IF(OR(datos_campo!Z218="",datos_campo!AA218=""),SUM(datos_campo!Z218:AA218),"revisar"))*400</f>
        <v>0</v>
      </c>
      <c r="Q214" s="29">
        <f>IF(AND(datos_campo!AB218&gt;=0,datos_campo!AC218&gt;=0),AVERAGE(datos_campo!AB218:AC218),IF(OR(datos_campo!AB218="",datos_campo!AC218=""),SUM(datos_campo!AB218:AC218),"revisar"))*400</f>
        <v>0</v>
      </c>
      <c r="R214" s="29">
        <f>IF(AND(datos_campo!AD218&gt;=0,datos_campo!AE218&gt;=0),AVERAGE(datos_campo!AD218:AE218),IF(OR(datos_campo!AD218="",datos_campo!AE218=""),SUM(datos_campo!AD218:AE218),"revisar"))*400</f>
        <v>0</v>
      </c>
      <c r="S214" s="29">
        <f>IF(AND(datos_campo!AF218&gt;=0,datos_campo!AG218&gt;=0),AVERAGE(datos_campo!AF218:AG218),IF(OR(datos_campo!AF218="",datos_campo!AG218=""),SUM(datos_campo!AF218:AG218),"revisar"))*400</f>
        <v>0</v>
      </c>
      <c r="T214" s="29">
        <f>IF(AND(datos_campo!AH218&gt;=0,datos_campo!AI218&gt;=0),AVERAGE(datos_campo!AH218:AI218),IF(OR(datos_campo!AH218="",datos_campo!AI218=""),SUM(datos_campo!AH218:AI218),"revisar"))*400</f>
        <v>0</v>
      </c>
      <c r="U214" s="29">
        <f>IF(AND(datos_campo!AJ218&gt;=0,datos_campo!AK218&gt;=0),AVERAGE(datos_campo!AJ218:AK218),IF(OR(datos_campo!AJ218="",datos_campo!AK218=""),SUM(datos_campo!AJ218:AK218),"revisar"))*400</f>
        <v>0</v>
      </c>
      <c r="V214" s="29">
        <f t="shared" si="18"/>
        <v>0</v>
      </c>
      <c r="W214" s="29">
        <f>IF(AND(datos_campo!AL218&gt;=0,datos_campo!AM218&gt;=0),AVERAGE(datos_campo!AL218:AM218),IF(OR(datos_campo!AL218="",datos_campo!AM218=""),SUM(datos_campo!AL218:AM218),"revisar"))*400</f>
        <v>0</v>
      </c>
      <c r="X214" s="29">
        <f>IF(AND(datos_campo!AN218&gt;=0,datos_campo!AO218&gt;=0),AVERAGE(datos_campo!AN218:AO218),IF(OR(datos_campo!AN218="",datos_campo!AO218=""),SUM(datos_campo!AN218:AO218),"revisar"))*400</f>
        <v>800</v>
      </c>
      <c r="Y214" s="242">
        <f t="shared" si="19"/>
        <v>800</v>
      </c>
    </row>
    <row r="215" spans="1:25" x14ac:dyDescent="0.25">
      <c r="A215" s="33">
        <f>datos_campo!A219</f>
        <v>42821</v>
      </c>
      <c r="B215" s="29" t="str">
        <f>datos_campo!B219</f>
        <v>RANCHO ALEGRE</v>
      </c>
      <c r="C215" s="153" t="str">
        <f>datos_campo!C219</f>
        <v>URABA</v>
      </c>
      <c r="D215" s="30" t="str">
        <f>datos_campo!D219</f>
        <v>Testigo</v>
      </c>
      <c r="E215" s="153">
        <f>datos_campo!E219</f>
        <v>2</v>
      </c>
      <c r="F215" s="29" t="str">
        <f>datos_campo!F219</f>
        <v>B5</v>
      </c>
      <c r="G215" s="31">
        <f>datos_campo!G219</f>
        <v>23</v>
      </c>
      <c r="H215" s="29">
        <f>datos_campo!H219</f>
        <v>0</v>
      </c>
      <c r="I215" s="29">
        <f>datos_campo!I219</f>
        <v>1</v>
      </c>
      <c r="J215" s="31">
        <f>(datos_campo!M219/I215)</f>
        <v>9</v>
      </c>
      <c r="K215" s="31">
        <f>(datos_campo!N219/I215)</f>
        <v>46</v>
      </c>
      <c r="L215" s="31">
        <f t="shared" si="15"/>
        <v>55</v>
      </c>
      <c r="M215" s="31">
        <f t="shared" si="16"/>
        <v>16.363636363636363</v>
      </c>
      <c r="N215" s="31">
        <f t="shared" si="17"/>
        <v>83.63636363636364</v>
      </c>
      <c r="O215" s="32">
        <f>IF(COUNTIF(datos_campo!P219:Y219,"&gt;=0")&gt;=1,((SUM(datos_campo!P219:Y219)*100)/(COUNTIF(datos_campo!P219:Y219,"&gt;=0")*20))," ")</f>
        <v>115</v>
      </c>
      <c r="P215" s="29">
        <f>IF(AND(datos_campo!Z219&gt;=0,datos_campo!AA219&gt;=0),AVERAGE(datos_campo!Z219:AA219),IF(OR(datos_campo!Z219="",datos_campo!AA219=""),SUM(datos_campo!Z219:AA219),"revisar"))*400</f>
        <v>0</v>
      </c>
      <c r="Q215" s="29">
        <f>IF(AND(datos_campo!AB219&gt;=0,datos_campo!AC219&gt;=0),AVERAGE(datos_campo!AB219:AC219),IF(OR(datos_campo!AB219="",datos_campo!AC219=""),SUM(datos_campo!AB219:AC219),"revisar"))*400</f>
        <v>0</v>
      </c>
      <c r="R215" s="29">
        <f>IF(AND(datos_campo!AD219&gt;=0,datos_campo!AE219&gt;=0),AVERAGE(datos_campo!AD219:AE219),IF(OR(datos_campo!AD219="",datos_campo!AE219=""),SUM(datos_campo!AD219:AE219),"revisar"))*400</f>
        <v>0</v>
      </c>
      <c r="S215" s="29">
        <f>IF(AND(datos_campo!AF219&gt;=0,datos_campo!AG219&gt;=0),AVERAGE(datos_campo!AF219:AG219),IF(OR(datos_campo!AF219="",datos_campo!AG219=""),SUM(datos_campo!AF219:AG219),"revisar"))*400</f>
        <v>0</v>
      </c>
      <c r="T215" s="29">
        <f>IF(AND(datos_campo!AH219&gt;=0,datos_campo!AI219&gt;=0),AVERAGE(datos_campo!AH219:AI219),IF(OR(datos_campo!AH219="",datos_campo!AI219=""),SUM(datos_campo!AH219:AI219),"revisar"))*400</f>
        <v>0</v>
      </c>
      <c r="U215" s="29">
        <f>IF(AND(datos_campo!AJ219&gt;=0,datos_campo!AK219&gt;=0),AVERAGE(datos_campo!AJ219:AK219),IF(OR(datos_campo!AJ219="",datos_campo!AK219=""),SUM(datos_campo!AJ219:AK219),"revisar"))*400</f>
        <v>200</v>
      </c>
      <c r="V215" s="29">
        <f t="shared" si="18"/>
        <v>200</v>
      </c>
      <c r="W215" s="29">
        <f>IF(AND(datos_campo!AL219&gt;=0,datos_campo!AM219&gt;=0),AVERAGE(datos_campo!AL219:AM219),IF(OR(datos_campo!AL219="",datos_campo!AM219=""),SUM(datos_campo!AL219:AM219),"revisar"))*400</f>
        <v>0</v>
      </c>
      <c r="X215" s="29">
        <f>IF(AND(datos_campo!AN219&gt;=0,datos_campo!AO219&gt;=0),AVERAGE(datos_campo!AN219:AO219),IF(OR(datos_campo!AN219="",datos_campo!AO219=""),SUM(datos_campo!AN219:AO219),"revisar"))*400</f>
        <v>0</v>
      </c>
      <c r="Y215" s="242">
        <f t="shared" si="19"/>
        <v>0</v>
      </c>
    </row>
    <row r="216" spans="1:25" x14ac:dyDescent="0.25">
      <c r="A216" s="33">
        <f>datos_campo!A220</f>
        <v>42821</v>
      </c>
      <c r="B216" s="29" t="str">
        <f>datos_campo!B220</f>
        <v>RANCHO ALEGRE</v>
      </c>
      <c r="C216" s="153" t="str">
        <f>datos_campo!C220</f>
        <v>URABA</v>
      </c>
      <c r="D216" s="30" t="str">
        <f>datos_campo!D220</f>
        <v>Testigo</v>
      </c>
      <c r="E216" s="153">
        <f>datos_campo!E220</f>
        <v>2</v>
      </c>
      <c r="F216" s="29" t="str">
        <f>datos_campo!F220</f>
        <v>B6</v>
      </c>
      <c r="G216" s="31">
        <f>datos_campo!G220</f>
        <v>23</v>
      </c>
      <c r="H216" s="29">
        <f>datos_campo!H220</f>
        <v>0</v>
      </c>
      <c r="I216" s="29">
        <f>datos_campo!I220</f>
        <v>1</v>
      </c>
      <c r="J216" s="31">
        <f>(datos_campo!M220/I216)</f>
        <v>29</v>
      </c>
      <c r="K216" s="31">
        <f>(datos_campo!N220/I216)</f>
        <v>23</v>
      </c>
      <c r="L216" s="31">
        <f t="shared" si="15"/>
        <v>52</v>
      </c>
      <c r="M216" s="31">
        <f t="shared" si="16"/>
        <v>55.769230769230766</v>
      </c>
      <c r="N216" s="31">
        <f t="shared" si="17"/>
        <v>44.230769230769234</v>
      </c>
      <c r="O216" s="32">
        <f>IF(COUNTIF(datos_campo!P220:Y220,"&gt;=0")&gt;=1,((SUM(datos_campo!P220:Y220)*100)/(COUNTIF(datos_campo!P220:Y220,"&gt;=0")*20))," ")</f>
        <v>52.5</v>
      </c>
      <c r="P216" s="29">
        <f>IF(AND(datos_campo!Z220&gt;=0,datos_campo!AA220&gt;=0),AVERAGE(datos_campo!Z220:AA220),IF(OR(datos_campo!Z220="",datos_campo!AA220=""),SUM(datos_campo!Z220:AA220),"revisar"))*400</f>
        <v>0</v>
      </c>
      <c r="Q216" s="29">
        <f>IF(AND(datos_campo!AB220&gt;=0,datos_campo!AC220&gt;=0),AVERAGE(datos_campo!AB220:AC220),IF(OR(datos_campo!AB220="",datos_campo!AC220=""),SUM(datos_campo!AB220:AC220),"revisar"))*400</f>
        <v>0</v>
      </c>
      <c r="R216" s="29">
        <f>IF(AND(datos_campo!AD220&gt;=0,datos_campo!AE220&gt;=0),AVERAGE(datos_campo!AD220:AE220),IF(OR(datos_campo!AD220="",datos_campo!AE220=""),SUM(datos_campo!AD220:AE220),"revisar"))*400</f>
        <v>0</v>
      </c>
      <c r="S216" s="29">
        <f>IF(AND(datos_campo!AF220&gt;=0,datos_campo!AG220&gt;=0),AVERAGE(datos_campo!AF220:AG220),IF(OR(datos_campo!AF220="",datos_campo!AG220=""),SUM(datos_campo!AF220:AG220),"revisar"))*400</f>
        <v>0</v>
      </c>
      <c r="T216" s="29">
        <f>IF(AND(datos_campo!AH220&gt;=0,datos_campo!AI220&gt;=0),AVERAGE(datos_campo!AH220:AI220),IF(OR(datos_campo!AH220="",datos_campo!AI220=""),SUM(datos_campo!AH220:AI220),"revisar"))*400</f>
        <v>0</v>
      </c>
      <c r="U216" s="29">
        <f>IF(AND(datos_campo!AJ220&gt;=0,datos_campo!AK220&gt;=0),AVERAGE(datos_campo!AJ220:AK220),IF(OR(datos_campo!AJ220="",datos_campo!AK220=""),SUM(datos_campo!AJ220:AK220),"revisar"))*400</f>
        <v>400</v>
      </c>
      <c r="V216" s="29">
        <f t="shared" si="18"/>
        <v>400</v>
      </c>
      <c r="W216" s="29">
        <f>IF(AND(datos_campo!AL220&gt;=0,datos_campo!AM220&gt;=0),AVERAGE(datos_campo!AL220:AM220),IF(OR(datos_campo!AL220="",datos_campo!AM220=""),SUM(datos_campo!AL220:AM220),"revisar"))*400</f>
        <v>0</v>
      </c>
      <c r="X216" s="29">
        <f>IF(AND(datos_campo!AN220&gt;=0,datos_campo!AO220&gt;=0),AVERAGE(datos_campo!AN220:AO220),IF(OR(datos_campo!AN220="",datos_campo!AO220=""),SUM(datos_campo!AN220:AO220),"revisar"))*400</f>
        <v>0</v>
      </c>
      <c r="Y216" s="242">
        <f t="shared" si="19"/>
        <v>0</v>
      </c>
    </row>
    <row r="217" spans="1:25" x14ac:dyDescent="0.25">
      <c r="A217" s="33">
        <f>datos_campo!A221</f>
        <v>42821</v>
      </c>
      <c r="B217" s="29" t="str">
        <f>datos_campo!B221</f>
        <v>RANCHO ALEGRE</v>
      </c>
      <c r="C217" s="153" t="str">
        <f>datos_campo!C221</f>
        <v>URABA</v>
      </c>
      <c r="D217" s="30" t="str">
        <f>datos_campo!D221</f>
        <v>Testigo</v>
      </c>
      <c r="E217" s="153">
        <f>datos_campo!E221</f>
        <v>2</v>
      </c>
      <c r="F217" s="29" t="str">
        <f>datos_campo!F221</f>
        <v>B7</v>
      </c>
      <c r="G217" s="31">
        <f>datos_campo!G221</f>
        <v>23</v>
      </c>
      <c r="H217" s="29">
        <f>datos_campo!H221</f>
        <v>0</v>
      </c>
      <c r="I217" s="29">
        <f>datos_campo!I221</f>
        <v>1</v>
      </c>
      <c r="J217" s="31">
        <f>(datos_campo!M221/I217)</f>
        <v>57</v>
      </c>
      <c r="K217" s="31">
        <f>(datos_campo!N221/I217)</f>
        <v>6</v>
      </c>
      <c r="L217" s="31">
        <f t="shared" si="15"/>
        <v>63</v>
      </c>
      <c r="M217" s="31">
        <f t="shared" si="16"/>
        <v>90.476190476190482</v>
      </c>
      <c r="N217" s="31">
        <f t="shared" si="17"/>
        <v>9.5238095238095237</v>
      </c>
      <c r="O217" s="32">
        <f>IF(COUNTIF(datos_campo!P221:Y221,"&gt;=0")&gt;=1,((SUM(datos_campo!P221:Y221)*100)/(COUNTIF(datos_campo!P221:Y221,"&gt;=0")*20))," ")</f>
        <v>9.2857142857142865</v>
      </c>
      <c r="P217" s="29">
        <f>IF(AND(datos_campo!Z221&gt;=0,datos_campo!AA221&gt;=0),AVERAGE(datos_campo!Z221:AA221),IF(OR(datos_campo!Z221="",datos_campo!AA221=""),SUM(datos_campo!Z221:AA221),"revisar"))*400</f>
        <v>0</v>
      </c>
      <c r="Q217" s="29">
        <f>IF(AND(datos_campo!AB221&gt;=0,datos_campo!AC221&gt;=0),AVERAGE(datos_campo!AB221:AC221),IF(OR(datos_campo!AB221="",datos_campo!AC221=""),SUM(datos_campo!AB221:AC221),"revisar"))*400</f>
        <v>0</v>
      </c>
      <c r="R217" s="29">
        <f>IF(AND(datos_campo!AD221&gt;=0,datos_campo!AE221&gt;=0),AVERAGE(datos_campo!AD221:AE221),IF(OR(datos_campo!AD221="",datos_campo!AE221=""),SUM(datos_campo!AD221:AE221),"revisar"))*400</f>
        <v>0</v>
      </c>
      <c r="S217" s="29">
        <f>IF(AND(datos_campo!AF221&gt;=0,datos_campo!AG221&gt;=0),AVERAGE(datos_campo!AF221:AG221),IF(OR(datos_campo!AF221="",datos_campo!AG221=""),SUM(datos_campo!AF221:AG221),"revisar"))*400</f>
        <v>0</v>
      </c>
      <c r="T217" s="29">
        <f>IF(AND(datos_campo!AH221&gt;=0,datos_campo!AI221&gt;=0),AVERAGE(datos_campo!AH221:AI221),IF(OR(datos_campo!AH221="",datos_campo!AI221=""),SUM(datos_campo!AH221:AI221),"revisar"))*400</f>
        <v>0</v>
      </c>
      <c r="U217" s="29">
        <f>IF(AND(datos_campo!AJ221&gt;=0,datos_campo!AK221&gt;=0),AVERAGE(datos_campo!AJ221:AK221),IF(OR(datos_campo!AJ221="",datos_campo!AK221=""),SUM(datos_campo!AJ221:AK221),"revisar"))*400</f>
        <v>400</v>
      </c>
      <c r="V217" s="29">
        <f t="shared" si="18"/>
        <v>400</v>
      </c>
      <c r="W217" s="29">
        <f>IF(AND(datos_campo!AL221&gt;=0,datos_campo!AM221&gt;=0),AVERAGE(datos_campo!AL221:AM221),IF(OR(datos_campo!AL221="",datos_campo!AM221=""),SUM(datos_campo!AL221:AM221),"revisar"))*400</f>
        <v>0</v>
      </c>
      <c r="X217" s="29">
        <f>IF(AND(datos_campo!AN221&gt;=0,datos_campo!AO221&gt;=0),AVERAGE(datos_campo!AN221:AO221),IF(OR(datos_campo!AN221="",datos_campo!AO221=""),SUM(datos_campo!AN221:AO221),"revisar"))*400</f>
        <v>1200</v>
      </c>
      <c r="Y217" s="242">
        <f t="shared" si="19"/>
        <v>1200</v>
      </c>
    </row>
    <row r="218" spans="1:25" x14ac:dyDescent="0.25">
      <c r="A218" s="33">
        <f>datos_campo!A222</f>
        <v>42821</v>
      </c>
      <c r="B218" s="29" t="str">
        <f>datos_campo!B222</f>
        <v>RANCHO ALEGRE</v>
      </c>
      <c r="C218" s="153" t="str">
        <f>datos_campo!C222</f>
        <v>URABA</v>
      </c>
      <c r="D218" s="30" t="str">
        <f>datos_campo!D222</f>
        <v>Testigo</v>
      </c>
      <c r="E218" s="153">
        <f>datos_campo!E222</f>
        <v>2</v>
      </c>
      <c r="F218" s="29" t="str">
        <f>datos_campo!F222</f>
        <v>B8</v>
      </c>
      <c r="G218" s="31">
        <f>datos_campo!G222</f>
        <v>23</v>
      </c>
      <c r="H218" s="29">
        <f>datos_campo!H222</f>
        <v>0</v>
      </c>
      <c r="I218" s="29">
        <f>datos_campo!I222</f>
        <v>1</v>
      </c>
      <c r="J218" s="31">
        <f>(datos_campo!M222/I218)</f>
        <v>56</v>
      </c>
      <c r="K218" s="31">
        <f>(datos_campo!N222/I218)</f>
        <v>32</v>
      </c>
      <c r="L218" s="31">
        <f t="shared" si="15"/>
        <v>88</v>
      </c>
      <c r="M218" s="31">
        <f t="shared" si="16"/>
        <v>63.636363636363633</v>
      </c>
      <c r="N218" s="31">
        <f t="shared" si="17"/>
        <v>36.363636363636367</v>
      </c>
      <c r="O218" s="32">
        <f>IF(COUNTIF(datos_campo!P222:Y222,"&gt;=0")&gt;=1,((SUM(datos_campo!P222:Y222)*100)/(COUNTIF(datos_campo!P222:Y222,"&gt;=0")*20))," ")</f>
        <v>22.142857142857142</v>
      </c>
      <c r="P218" s="29">
        <f>IF(AND(datos_campo!Z222&gt;=0,datos_campo!AA222&gt;=0),AVERAGE(datos_campo!Z222:AA222),IF(OR(datos_campo!Z222="",datos_campo!AA222=""),SUM(datos_campo!Z222:AA222),"revisar"))*400</f>
        <v>800</v>
      </c>
      <c r="Q218" s="29">
        <f>IF(AND(datos_campo!AB222&gt;=0,datos_campo!AC222&gt;=0),AVERAGE(datos_campo!AB222:AC222),IF(OR(datos_campo!AB222="",datos_campo!AC222=""),SUM(datos_campo!AB222:AC222),"revisar"))*400</f>
        <v>0</v>
      </c>
      <c r="R218" s="29">
        <f>IF(AND(datos_campo!AD222&gt;=0,datos_campo!AE222&gt;=0),AVERAGE(datos_campo!AD222:AE222),IF(OR(datos_campo!AD222="",datos_campo!AE222=""),SUM(datos_campo!AD222:AE222),"revisar"))*400</f>
        <v>0</v>
      </c>
      <c r="S218" s="29">
        <f>IF(AND(datos_campo!AF222&gt;=0,datos_campo!AG222&gt;=0),AVERAGE(datos_campo!AF222:AG222),IF(OR(datos_campo!AF222="",datos_campo!AG222=""),SUM(datos_campo!AF222:AG222),"revisar"))*400</f>
        <v>0</v>
      </c>
      <c r="T218" s="29">
        <f>IF(AND(datos_campo!AH222&gt;=0,datos_campo!AI222&gt;=0),AVERAGE(datos_campo!AH222:AI222),IF(OR(datos_campo!AH222="",datos_campo!AI222=""),SUM(datos_campo!AH222:AI222),"revisar"))*400</f>
        <v>0</v>
      </c>
      <c r="U218" s="29">
        <f>IF(AND(datos_campo!AJ222&gt;=0,datos_campo!AK222&gt;=0),AVERAGE(datos_campo!AJ222:AK222),IF(OR(datos_campo!AJ222="",datos_campo!AK222=""),SUM(datos_campo!AJ222:AK222),"revisar"))*400</f>
        <v>0</v>
      </c>
      <c r="V218" s="29">
        <f t="shared" si="18"/>
        <v>800</v>
      </c>
      <c r="W218" s="29">
        <f>IF(AND(datos_campo!AL222&gt;=0,datos_campo!AM222&gt;=0),AVERAGE(datos_campo!AL222:AM222),IF(OR(datos_campo!AL222="",datos_campo!AM222=""),SUM(datos_campo!AL222:AM222),"revisar"))*400</f>
        <v>0</v>
      </c>
      <c r="X218" s="29">
        <f>IF(AND(datos_campo!AN222&gt;=0,datos_campo!AO222&gt;=0),AVERAGE(datos_campo!AN222:AO222),IF(OR(datos_campo!AN222="",datos_campo!AO222=""),SUM(datos_campo!AN222:AO222),"revisar"))*400</f>
        <v>0</v>
      </c>
      <c r="Y218" s="242">
        <f t="shared" si="19"/>
        <v>0</v>
      </c>
    </row>
    <row r="219" spans="1:25" x14ac:dyDescent="0.25">
      <c r="A219" s="33">
        <f>datos_campo!A223</f>
        <v>42821</v>
      </c>
      <c r="B219" s="29" t="str">
        <f>datos_campo!B223</f>
        <v>RANCHO ALEGRE</v>
      </c>
      <c r="C219" s="153" t="str">
        <f>datos_campo!C223</f>
        <v>URABA</v>
      </c>
      <c r="D219" s="30" t="str">
        <f>datos_campo!D223</f>
        <v>Testigo</v>
      </c>
      <c r="E219" s="153">
        <f>datos_campo!E223</f>
        <v>2</v>
      </c>
      <c r="F219" s="29" t="str">
        <f>datos_campo!F223</f>
        <v>B9</v>
      </c>
      <c r="G219" s="31">
        <f>datos_campo!G223</f>
        <v>23</v>
      </c>
      <c r="H219" s="29">
        <f>datos_campo!H223</f>
        <v>0</v>
      </c>
      <c r="I219" s="29">
        <f>datos_campo!I223</f>
        <v>1</v>
      </c>
      <c r="J219" s="31">
        <f>(datos_campo!M223/I219)</f>
        <v>3</v>
      </c>
      <c r="K219" s="31">
        <f>(datos_campo!N223/I219)</f>
        <v>37</v>
      </c>
      <c r="L219" s="31">
        <f t="shared" si="15"/>
        <v>40</v>
      </c>
      <c r="M219" s="31">
        <f t="shared" si="16"/>
        <v>7.5</v>
      </c>
      <c r="N219" s="31">
        <f t="shared" si="17"/>
        <v>92.5</v>
      </c>
      <c r="O219" s="32">
        <f>IF(COUNTIF(datos_campo!P223:Y223,"&gt;=0")&gt;=1,((SUM(datos_campo!P223:Y223)*100)/(COUNTIF(datos_campo!P223:Y223,"&gt;=0")*20))," ")</f>
        <v>67.5</v>
      </c>
      <c r="P219" s="29">
        <f>IF(AND(datos_campo!Z223&gt;=0,datos_campo!AA223&gt;=0),AVERAGE(datos_campo!Z223:AA223),IF(OR(datos_campo!Z223="",datos_campo!AA223=""),SUM(datos_campo!Z223:AA223),"revisar"))*400</f>
        <v>4400</v>
      </c>
      <c r="Q219" s="29">
        <f>IF(AND(datos_campo!AB223&gt;=0,datos_campo!AC223&gt;=0),AVERAGE(datos_campo!AB223:AC223),IF(OR(datos_campo!AB223="",datos_campo!AC223=""),SUM(datos_campo!AB223:AC223),"revisar"))*400</f>
        <v>800</v>
      </c>
      <c r="R219" s="29">
        <f>IF(AND(datos_campo!AD223&gt;=0,datos_campo!AE223&gt;=0),AVERAGE(datos_campo!AD223:AE223),IF(OR(datos_campo!AD223="",datos_campo!AE223=""),SUM(datos_campo!AD223:AE223),"revisar"))*400</f>
        <v>0</v>
      </c>
      <c r="S219" s="29">
        <f>IF(AND(datos_campo!AF223&gt;=0,datos_campo!AG223&gt;=0),AVERAGE(datos_campo!AF223:AG223),IF(OR(datos_campo!AF223="",datos_campo!AG223=""),SUM(datos_campo!AF223:AG223),"revisar"))*400</f>
        <v>0</v>
      </c>
      <c r="T219" s="29">
        <f>IF(AND(datos_campo!AH223&gt;=0,datos_campo!AI223&gt;=0),AVERAGE(datos_campo!AH223:AI223),IF(OR(datos_campo!AH223="",datos_campo!AI223=""),SUM(datos_campo!AH223:AI223),"revisar"))*400</f>
        <v>0</v>
      </c>
      <c r="U219" s="29">
        <f>IF(AND(datos_campo!AJ223&gt;=0,datos_campo!AK223&gt;=0),AVERAGE(datos_campo!AJ223:AK223),IF(OR(datos_campo!AJ223="",datos_campo!AK223=""),SUM(datos_campo!AJ223:AK223),"revisar"))*400</f>
        <v>0</v>
      </c>
      <c r="V219" s="29">
        <f t="shared" si="18"/>
        <v>5200</v>
      </c>
      <c r="W219" s="29">
        <f>IF(AND(datos_campo!AL223&gt;=0,datos_campo!AM223&gt;=0),AVERAGE(datos_campo!AL223:AM223),IF(OR(datos_campo!AL223="",datos_campo!AM223=""),SUM(datos_campo!AL223:AM223),"revisar"))*400</f>
        <v>0</v>
      </c>
      <c r="X219" s="29">
        <f>IF(AND(datos_campo!AN223&gt;=0,datos_campo!AO223&gt;=0),AVERAGE(datos_campo!AN223:AO223),IF(OR(datos_campo!AN223="",datos_campo!AO223=""),SUM(datos_campo!AN223:AO223),"revisar"))*400</f>
        <v>400</v>
      </c>
      <c r="Y219" s="242">
        <f t="shared" si="19"/>
        <v>400</v>
      </c>
    </row>
    <row r="220" spans="1:25" x14ac:dyDescent="0.25">
      <c r="A220" s="33">
        <f>datos_campo!A224</f>
        <v>42821</v>
      </c>
      <c r="B220" s="29" t="str">
        <f>datos_campo!B224</f>
        <v>RANCHO ALEGRE</v>
      </c>
      <c r="C220" s="153" t="str">
        <f>datos_campo!C224</f>
        <v>URABA</v>
      </c>
      <c r="D220" s="30" t="str">
        <f>datos_campo!D224</f>
        <v>Testigo</v>
      </c>
      <c r="E220" s="153">
        <f>datos_campo!E224</f>
        <v>2</v>
      </c>
      <c r="F220" s="29" t="str">
        <f>datos_campo!F224</f>
        <v>B10</v>
      </c>
      <c r="G220" s="31">
        <f>datos_campo!G224</f>
        <v>23</v>
      </c>
      <c r="H220" s="29">
        <f>datos_campo!H224</f>
        <v>0</v>
      </c>
      <c r="I220" s="29">
        <f>datos_campo!I224</f>
        <v>1</v>
      </c>
      <c r="J220" s="31">
        <f>(datos_campo!M224/I220)</f>
        <v>46</v>
      </c>
      <c r="K220" s="31">
        <f>(datos_campo!N224/I220)</f>
        <v>27</v>
      </c>
      <c r="L220" s="31">
        <f t="shared" si="15"/>
        <v>73</v>
      </c>
      <c r="M220" s="31">
        <f t="shared" si="16"/>
        <v>63.013698630136986</v>
      </c>
      <c r="N220" s="31">
        <f t="shared" si="17"/>
        <v>36.986301369863014</v>
      </c>
      <c r="O220" s="32">
        <f>IF(COUNTIF(datos_campo!P224:Y224,"&gt;=0")&gt;=1,((SUM(datos_campo!P224:Y224)*100)/(COUNTIF(datos_campo!P224:Y224,"&gt;=0")*20))," ")</f>
        <v>36.25</v>
      </c>
      <c r="P220" s="29">
        <f>IF(AND(datos_campo!Z224&gt;=0,datos_campo!AA224&gt;=0),AVERAGE(datos_campo!Z224:AA224),IF(OR(datos_campo!Z224="",datos_campo!AA224=""),SUM(datos_campo!Z224:AA224),"revisar"))*400</f>
        <v>0</v>
      </c>
      <c r="Q220" s="29">
        <f>IF(AND(datos_campo!AB224&gt;=0,datos_campo!AC224&gt;=0),AVERAGE(datos_campo!AB224:AC224),IF(OR(datos_campo!AB224="",datos_campo!AC224=""),SUM(datos_campo!AB224:AC224),"revisar"))*400</f>
        <v>0</v>
      </c>
      <c r="R220" s="29">
        <f>IF(AND(datos_campo!AD224&gt;=0,datos_campo!AE224&gt;=0),AVERAGE(datos_campo!AD224:AE224),IF(OR(datos_campo!AD224="",datos_campo!AE224=""),SUM(datos_campo!AD224:AE224),"revisar"))*400</f>
        <v>0</v>
      </c>
      <c r="S220" s="29">
        <f>IF(AND(datos_campo!AF224&gt;=0,datos_campo!AG224&gt;=0),AVERAGE(datos_campo!AF224:AG224),IF(OR(datos_campo!AF224="",datos_campo!AG224=""),SUM(datos_campo!AF224:AG224),"revisar"))*400</f>
        <v>0</v>
      </c>
      <c r="T220" s="29">
        <f>IF(AND(datos_campo!AH224&gt;=0,datos_campo!AI224&gt;=0),AVERAGE(datos_campo!AH224:AI224),IF(OR(datos_campo!AH224="",datos_campo!AI224=""),SUM(datos_campo!AH224:AI224),"revisar"))*400</f>
        <v>0</v>
      </c>
      <c r="U220" s="29">
        <f>IF(AND(datos_campo!AJ224&gt;=0,datos_campo!AK224&gt;=0),AVERAGE(datos_campo!AJ224:AK224),IF(OR(datos_campo!AJ224="",datos_campo!AK224=""),SUM(datos_campo!AJ224:AK224),"revisar"))*400</f>
        <v>0</v>
      </c>
      <c r="V220" s="29">
        <f t="shared" si="18"/>
        <v>0</v>
      </c>
      <c r="W220" s="29">
        <f>IF(AND(datos_campo!AL224&gt;=0,datos_campo!AM224&gt;=0),AVERAGE(datos_campo!AL224:AM224),IF(OR(datos_campo!AL224="",datos_campo!AM224=""),SUM(datos_campo!AL224:AM224),"revisar"))*400</f>
        <v>0</v>
      </c>
      <c r="X220" s="29">
        <f>IF(AND(datos_campo!AN224&gt;=0,datos_campo!AO224&gt;=0),AVERAGE(datos_campo!AN224:AO224),IF(OR(datos_campo!AN224="",datos_campo!AO224=""),SUM(datos_campo!AN224:AO224),"revisar"))*400</f>
        <v>0</v>
      </c>
      <c r="Y220" s="242">
        <f t="shared" si="19"/>
        <v>0</v>
      </c>
    </row>
    <row r="221" spans="1:25" x14ac:dyDescent="0.25">
      <c r="A221" s="33">
        <f>datos_campo!A225</f>
        <v>42821</v>
      </c>
      <c r="B221" s="29" t="str">
        <f>datos_campo!B225</f>
        <v>RANCHO ALEGRE</v>
      </c>
      <c r="C221" s="153" t="str">
        <f>datos_campo!C225</f>
        <v>URABA</v>
      </c>
      <c r="D221" s="30" t="str">
        <f>datos_campo!D225</f>
        <v>Testigo</v>
      </c>
      <c r="E221" s="153">
        <f>datos_campo!E225</f>
        <v>2</v>
      </c>
      <c r="F221" s="29" t="str">
        <f>datos_campo!F225</f>
        <v>B11</v>
      </c>
      <c r="G221" s="31">
        <f>datos_campo!G225</f>
        <v>23</v>
      </c>
      <c r="H221" s="29">
        <f>datos_campo!H225</f>
        <v>0</v>
      </c>
      <c r="I221" s="29">
        <f>datos_campo!I225</f>
        <v>1</v>
      </c>
      <c r="J221" s="31">
        <f>(datos_campo!M225/I221)</f>
        <v>28</v>
      </c>
      <c r="K221" s="31">
        <f>(datos_campo!N225/I221)</f>
        <v>72</v>
      </c>
      <c r="L221" s="31">
        <f t="shared" si="15"/>
        <v>100</v>
      </c>
      <c r="M221" s="31">
        <f t="shared" si="16"/>
        <v>28</v>
      </c>
      <c r="N221" s="31">
        <f t="shared" si="17"/>
        <v>72</v>
      </c>
      <c r="O221" s="32">
        <f>IF(COUNTIF(datos_campo!P225:Y225,"&gt;=0")&gt;=1,((SUM(datos_campo!P225:Y225)*100)/(COUNTIF(datos_campo!P225:Y225,"&gt;=0")*20))," ")</f>
        <v>62.5</v>
      </c>
      <c r="P221" s="29">
        <f>IF(AND(datos_campo!Z225&gt;=0,datos_campo!AA225&gt;=0),AVERAGE(datos_campo!Z225:AA225),IF(OR(datos_campo!Z225="",datos_campo!AA225=""),SUM(datos_campo!Z225:AA225),"revisar"))*400</f>
        <v>0</v>
      </c>
      <c r="Q221" s="29">
        <f>IF(AND(datos_campo!AB225&gt;=0,datos_campo!AC225&gt;=0),AVERAGE(datos_campo!AB225:AC225),IF(OR(datos_campo!AB225="",datos_campo!AC225=""),SUM(datos_campo!AB225:AC225),"revisar"))*400</f>
        <v>0</v>
      </c>
      <c r="R221" s="29">
        <f>IF(AND(datos_campo!AD225&gt;=0,datos_campo!AE225&gt;=0),AVERAGE(datos_campo!AD225:AE225),IF(OR(datos_campo!AD225="",datos_campo!AE225=""),SUM(datos_campo!AD225:AE225),"revisar"))*400</f>
        <v>0</v>
      </c>
      <c r="S221" s="29">
        <f>IF(AND(datos_campo!AF225&gt;=0,datos_campo!AG225&gt;=0),AVERAGE(datos_campo!AF225:AG225),IF(OR(datos_campo!AF225="",datos_campo!AG225=""),SUM(datos_campo!AF225:AG225),"revisar"))*400</f>
        <v>0</v>
      </c>
      <c r="T221" s="29">
        <f>IF(AND(datos_campo!AH225&gt;=0,datos_campo!AI225&gt;=0),AVERAGE(datos_campo!AH225:AI225),IF(OR(datos_campo!AH225="",datos_campo!AI225=""),SUM(datos_campo!AH225:AI225),"revisar"))*400</f>
        <v>0</v>
      </c>
      <c r="U221" s="29">
        <f>IF(AND(datos_campo!AJ225&gt;=0,datos_campo!AK225&gt;=0),AVERAGE(datos_campo!AJ225:AK225),IF(OR(datos_campo!AJ225="",datos_campo!AK225=""),SUM(datos_campo!AJ225:AK225),"revisar"))*400</f>
        <v>0</v>
      </c>
      <c r="V221" s="29">
        <f t="shared" si="18"/>
        <v>0</v>
      </c>
      <c r="W221" s="29">
        <f>IF(AND(datos_campo!AL225&gt;=0,datos_campo!AM225&gt;=0),AVERAGE(datos_campo!AL225:AM225),IF(OR(datos_campo!AL225="",datos_campo!AM225=""),SUM(datos_campo!AL225:AM225),"revisar"))*400</f>
        <v>0</v>
      </c>
      <c r="X221" s="29">
        <f>IF(AND(datos_campo!AN225&gt;=0,datos_campo!AO225&gt;=0),AVERAGE(datos_campo!AN225:AO225),IF(OR(datos_campo!AN225="",datos_campo!AO225=""),SUM(datos_campo!AN225:AO225),"revisar"))*400</f>
        <v>400</v>
      </c>
      <c r="Y221" s="242">
        <f t="shared" si="19"/>
        <v>400</v>
      </c>
    </row>
    <row r="222" spans="1:25" x14ac:dyDescent="0.25">
      <c r="A222" s="33">
        <f>datos_campo!A226</f>
        <v>42821</v>
      </c>
      <c r="B222" s="29" t="str">
        <f>datos_campo!B226</f>
        <v>RANCHO ALEGRE</v>
      </c>
      <c r="C222" s="153" t="str">
        <f>datos_campo!C226</f>
        <v>URABA</v>
      </c>
      <c r="D222" s="30" t="str">
        <f>datos_campo!D226</f>
        <v>Testigo</v>
      </c>
      <c r="E222" s="153">
        <f>datos_campo!E226</f>
        <v>2</v>
      </c>
      <c r="F222" s="29" t="str">
        <f>datos_campo!F226</f>
        <v>B12</v>
      </c>
      <c r="G222" s="31">
        <f>datos_campo!G226</f>
        <v>23</v>
      </c>
      <c r="H222" s="29">
        <f>datos_campo!H226</f>
        <v>0</v>
      </c>
      <c r="I222" s="29">
        <f>datos_campo!I226</f>
        <v>1</v>
      </c>
      <c r="J222" s="31">
        <f>(datos_campo!M226/I222)</f>
        <v>53</v>
      </c>
      <c r="K222" s="31">
        <f>(datos_campo!N226/I222)</f>
        <v>77</v>
      </c>
      <c r="L222" s="31">
        <f t="shared" si="15"/>
        <v>130</v>
      </c>
      <c r="M222" s="31">
        <f t="shared" si="16"/>
        <v>40.769230769230766</v>
      </c>
      <c r="N222" s="31">
        <f t="shared" si="17"/>
        <v>59.230769230769234</v>
      </c>
      <c r="O222" s="32">
        <f>IF(COUNTIF(datos_campo!P226:Y226,"&gt;=0")&gt;=1,((SUM(datos_campo!P226:Y226)*100)/(COUNTIF(datos_campo!P226:Y226,"&gt;=0")*20))," ")</f>
        <v>45</v>
      </c>
      <c r="P222" s="29">
        <f>IF(AND(datos_campo!Z226&gt;=0,datos_campo!AA226&gt;=0),AVERAGE(datos_campo!Z226:AA226),IF(OR(datos_campo!Z226="",datos_campo!AA226=""),SUM(datos_campo!Z226:AA226),"revisar"))*400</f>
        <v>0</v>
      </c>
      <c r="Q222" s="29">
        <f>IF(AND(datos_campo!AB226&gt;=0,datos_campo!AC226&gt;=0),AVERAGE(datos_campo!AB226:AC226),IF(OR(datos_campo!AB226="",datos_campo!AC226=""),SUM(datos_campo!AB226:AC226),"revisar"))*400</f>
        <v>0</v>
      </c>
      <c r="R222" s="29">
        <f>IF(AND(datos_campo!AD226&gt;=0,datos_campo!AE226&gt;=0),AVERAGE(datos_campo!AD226:AE226),IF(OR(datos_campo!AD226="",datos_campo!AE226=""),SUM(datos_campo!AD226:AE226),"revisar"))*400</f>
        <v>0</v>
      </c>
      <c r="S222" s="29">
        <f>IF(AND(datos_campo!AF226&gt;=0,datos_campo!AG226&gt;=0),AVERAGE(datos_campo!AF226:AG226),IF(OR(datos_campo!AF226="",datos_campo!AG226=""),SUM(datos_campo!AF226:AG226),"revisar"))*400</f>
        <v>0</v>
      </c>
      <c r="T222" s="29">
        <f>IF(AND(datos_campo!AH226&gt;=0,datos_campo!AI226&gt;=0),AVERAGE(datos_campo!AH226:AI226),IF(OR(datos_campo!AH226="",datos_campo!AI226=""),SUM(datos_campo!AH226:AI226),"revisar"))*400</f>
        <v>0</v>
      </c>
      <c r="U222" s="29">
        <f>IF(AND(datos_campo!AJ226&gt;=0,datos_campo!AK226&gt;=0),AVERAGE(datos_campo!AJ226:AK226),IF(OR(datos_campo!AJ226="",datos_campo!AK226=""),SUM(datos_campo!AJ226:AK226),"revisar"))*400</f>
        <v>200</v>
      </c>
      <c r="V222" s="29">
        <f t="shared" si="18"/>
        <v>200</v>
      </c>
      <c r="W222" s="29">
        <f>IF(AND(datos_campo!AL226&gt;=0,datos_campo!AM226&gt;=0),AVERAGE(datos_campo!AL226:AM226),IF(OR(datos_campo!AL226="",datos_campo!AM226=""),SUM(datos_campo!AL226:AM226),"revisar"))*400</f>
        <v>0</v>
      </c>
      <c r="X222" s="29">
        <f>IF(AND(datos_campo!AN226&gt;=0,datos_campo!AO226&gt;=0),AVERAGE(datos_campo!AN226:AO226),IF(OR(datos_campo!AN226="",datos_campo!AO226=""),SUM(datos_campo!AN226:AO226),"revisar"))*400</f>
        <v>0</v>
      </c>
      <c r="Y222" s="242">
        <f t="shared" si="19"/>
        <v>0</v>
      </c>
    </row>
    <row r="223" spans="1:25" x14ac:dyDescent="0.25">
      <c r="A223" s="33">
        <f>datos_campo!A227</f>
        <v>42821</v>
      </c>
      <c r="B223" s="29" t="str">
        <f>datos_campo!B227</f>
        <v>RANCHO ALEGRE</v>
      </c>
      <c r="C223" s="153" t="str">
        <f>datos_campo!C227</f>
        <v>URABA</v>
      </c>
      <c r="D223" s="30" t="str">
        <f>datos_campo!D227</f>
        <v>Testigo</v>
      </c>
      <c r="E223" s="153">
        <f>datos_campo!E227</f>
        <v>2</v>
      </c>
      <c r="F223" s="29" t="str">
        <f>datos_campo!F227</f>
        <v>B13</v>
      </c>
      <c r="G223" s="31">
        <f>datos_campo!G227</f>
        <v>23</v>
      </c>
      <c r="H223" s="29">
        <f>datos_campo!H227</f>
        <v>0</v>
      </c>
      <c r="I223" s="29">
        <f>datos_campo!I227</f>
        <v>1</v>
      </c>
      <c r="J223" s="31">
        <f>(datos_campo!M227/I223)</f>
        <v>56</v>
      </c>
      <c r="K223" s="31">
        <f>(datos_campo!N227/I223)</f>
        <v>7</v>
      </c>
      <c r="L223" s="31">
        <f t="shared" si="15"/>
        <v>63</v>
      </c>
      <c r="M223" s="31">
        <f t="shared" si="16"/>
        <v>88.888888888888886</v>
      </c>
      <c r="N223" s="31">
        <f t="shared" si="17"/>
        <v>11.111111111111111</v>
      </c>
      <c r="O223" s="32">
        <f>IF(COUNTIF(datos_campo!P227:Y227,"&gt;=0")&gt;=1,((SUM(datos_campo!P227:Y227)*100)/(COUNTIF(datos_campo!P227:Y227,"&gt;=0")*20))," ")</f>
        <v>27.5</v>
      </c>
      <c r="P223" s="29">
        <f>IF(AND(datos_campo!Z227&gt;=0,datos_campo!AA227&gt;=0),AVERAGE(datos_campo!Z227:AA227),IF(OR(datos_campo!Z227="",datos_campo!AA227=""),SUM(datos_campo!Z227:AA227),"revisar"))*400</f>
        <v>0</v>
      </c>
      <c r="Q223" s="29">
        <f>IF(AND(datos_campo!AB227&gt;=0,datos_campo!AC227&gt;=0),AVERAGE(datos_campo!AB227:AC227),IF(OR(datos_campo!AB227="",datos_campo!AC227=""),SUM(datos_campo!AB227:AC227),"revisar"))*400</f>
        <v>0</v>
      </c>
      <c r="R223" s="29">
        <f>IF(AND(datos_campo!AD227&gt;=0,datos_campo!AE227&gt;=0),AVERAGE(datos_campo!AD227:AE227),IF(OR(datos_campo!AD227="",datos_campo!AE227=""),SUM(datos_campo!AD227:AE227),"revisar"))*400</f>
        <v>0</v>
      </c>
      <c r="S223" s="29">
        <f>IF(AND(datos_campo!AF227&gt;=0,datos_campo!AG227&gt;=0),AVERAGE(datos_campo!AF227:AG227),IF(OR(datos_campo!AF227="",datos_campo!AG227=""),SUM(datos_campo!AF227:AG227),"revisar"))*400</f>
        <v>0</v>
      </c>
      <c r="T223" s="29">
        <f>IF(AND(datos_campo!AH227&gt;=0,datos_campo!AI227&gt;=0),AVERAGE(datos_campo!AH227:AI227),IF(OR(datos_campo!AH227="",datos_campo!AI227=""),SUM(datos_campo!AH227:AI227),"revisar"))*400</f>
        <v>0</v>
      </c>
      <c r="U223" s="29">
        <f>IF(AND(datos_campo!AJ227&gt;=0,datos_campo!AK227&gt;=0),AVERAGE(datos_campo!AJ227:AK227),IF(OR(datos_campo!AJ227="",datos_campo!AK227=""),SUM(datos_campo!AJ227:AK227),"revisar"))*400</f>
        <v>0</v>
      </c>
      <c r="V223" s="29">
        <f t="shared" si="18"/>
        <v>0</v>
      </c>
      <c r="W223" s="29">
        <f>IF(AND(datos_campo!AL227&gt;=0,datos_campo!AM227&gt;=0),AVERAGE(datos_campo!AL227:AM227),IF(OR(datos_campo!AL227="",datos_campo!AM227=""),SUM(datos_campo!AL227:AM227),"revisar"))*400</f>
        <v>0</v>
      </c>
      <c r="X223" s="29">
        <f>IF(AND(datos_campo!AN227&gt;=0,datos_campo!AO227&gt;=0),AVERAGE(datos_campo!AN227:AO227),IF(OR(datos_campo!AN227="",datos_campo!AO227=""),SUM(datos_campo!AN227:AO227),"revisar"))*400</f>
        <v>1600</v>
      </c>
      <c r="Y223" s="242">
        <f t="shared" si="19"/>
        <v>1600</v>
      </c>
    </row>
    <row r="224" spans="1:25" x14ac:dyDescent="0.25">
      <c r="A224" s="33">
        <f>datos_campo!A228</f>
        <v>42821</v>
      </c>
      <c r="B224" s="29" t="str">
        <f>datos_campo!B228</f>
        <v>RANCHO ALEGRE</v>
      </c>
      <c r="C224" s="153" t="str">
        <f>datos_campo!C228</f>
        <v>URABA</v>
      </c>
      <c r="D224" s="30" t="str">
        <f>datos_campo!D228</f>
        <v>Testigo</v>
      </c>
      <c r="E224" s="153">
        <f>datos_campo!E228</f>
        <v>2</v>
      </c>
      <c r="F224" s="29" t="str">
        <f>datos_campo!F228</f>
        <v>B14</v>
      </c>
      <c r="G224" s="31">
        <f>datos_campo!G228</f>
        <v>23</v>
      </c>
      <c r="H224" s="29">
        <f>datos_campo!H228</f>
        <v>0</v>
      </c>
      <c r="I224" s="29">
        <f>datos_campo!I228</f>
        <v>1</v>
      </c>
      <c r="J224" s="31">
        <f>(datos_campo!M228/I224)</f>
        <v>64</v>
      </c>
      <c r="K224" s="31">
        <f>(datos_campo!N228/I224)</f>
        <v>27</v>
      </c>
      <c r="L224" s="31">
        <f t="shared" si="15"/>
        <v>91</v>
      </c>
      <c r="M224" s="31">
        <f t="shared" si="16"/>
        <v>70.329670329670336</v>
      </c>
      <c r="N224" s="31">
        <f t="shared" si="17"/>
        <v>29.670329670329672</v>
      </c>
      <c r="O224" s="32">
        <f>IF(COUNTIF(datos_campo!P228:Y228,"&gt;=0")&gt;=1,((SUM(datos_campo!P228:Y228)*100)/(COUNTIF(datos_campo!P228:Y228,"&gt;=0")*20))," ")</f>
        <v>178.33333333333334</v>
      </c>
      <c r="P224" s="29">
        <f>IF(AND(datos_campo!Z228&gt;=0,datos_campo!AA228&gt;=0),AVERAGE(datos_campo!Z228:AA228),IF(OR(datos_campo!Z228="",datos_campo!AA228=""),SUM(datos_campo!Z228:AA228),"revisar"))*400</f>
        <v>5200</v>
      </c>
      <c r="Q224" s="29">
        <f>IF(AND(datos_campo!AB228&gt;=0,datos_campo!AC228&gt;=0),AVERAGE(datos_campo!AB228:AC228),IF(OR(datos_campo!AB228="",datos_campo!AC228=""),SUM(datos_campo!AB228:AC228),"revisar"))*400</f>
        <v>0</v>
      </c>
      <c r="R224" s="29">
        <f>IF(AND(datos_campo!AD228&gt;=0,datos_campo!AE228&gt;=0),AVERAGE(datos_campo!AD228:AE228),IF(OR(datos_campo!AD228="",datos_campo!AE228=""),SUM(datos_campo!AD228:AE228),"revisar"))*400</f>
        <v>0</v>
      </c>
      <c r="S224" s="29">
        <f>IF(AND(datos_campo!AF228&gt;=0,datos_campo!AG228&gt;=0),AVERAGE(datos_campo!AF228:AG228),IF(OR(datos_campo!AF228="",datos_campo!AG228=""),SUM(datos_campo!AF228:AG228),"revisar"))*400</f>
        <v>0</v>
      </c>
      <c r="T224" s="29">
        <f>IF(AND(datos_campo!AH228&gt;=0,datos_campo!AI228&gt;=0),AVERAGE(datos_campo!AH228:AI228),IF(OR(datos_campo!AH228="",datos_campo!AI228=""),SUM(datos_campo!AH228:AI228),"revisar"))*400</f>
        <v>0</v>
      </c>
      <c r="U224" s="29">
        <f>IF(AND(datos_campo!AJ228&gt;=0,datos_campo!AK228&gt;=0),AVERAGE(datos_campo!AJ228:AK228),IF(OR(datos_campo!AJ228="",datos_campo!AK228=""),SUM(datos_campo!AJ228:AK228),"revisar"))*400</f>
        <v>0</v>
      </c>
      <c r="V224" s="29">
        <f t="shared" si="18"/>
        <v>5200</v>
      </c>
      <c r="W224" s="29">
        <f>IF(AND(datos_campo!AL228&gt;=0,datos_campo!AM228&gt;=0),AVERAGE(datos_campo!AL228:AM228),IF(OR(datos_campo!AL228="",datos_campo!AM228=""),SUM(datos_campo!AL228:AM228),"revisar"))*400</f>
        <v>0</v>
      </c>
      <c r="X224" s="29">
        <f>IF(AND(datos_campo!AN228&gt;=0,datos_campo!AO228&gt;=0),AVERAGE(datos_campo!AN228:AO228),IF(OR(datos_campo!AN228="",datos_campo!AO228=""),SUM(datos_campo!AN228:AO228),"revisar"))*400</f>
        <v>400</v>
      </c>
      <c r="Y224" s="242">
        <f t="shared" si="19"/>
        <v>400</v>
      </c>
    </row>
    <row r="225" spans="1:25" x14ac:dyDescent="0.25">
      <c r="A225" s="33">
        <f>datos_campo!A229</f>
        <v>42821</v>
      </c>
      <c r="B225" s="29" t="str">
        <f>datos_campo!B229</f>
        <v>RANCHO ALEGRE</v>
      </c>
      <c r="C225" s="153" t="str">
        <f>datos_campo!C229</f>
        <v>URABA</v>
      </c>
      <c r="D225" s="30" t="str">
        <f>datos_campo!D229</f>
        <v>Testigo</v>
      </c>
      <c r="E225" s="153">
        <f>datos_campo!E229</f>
        <v>2</v>
      </c>
      <c r="F225" s="29" t="str">
        <f>datos_campo!F229</f>
        <v>B15</v>
      </c>
      <c r="G225" s="31">
        <f>datos_campo!G229</f>
        <v>23</v>
      </c>
      <c r="H225" s="29">
        <f>datos_campo!H229</f>
        <v>0</v>
      </c>
      <c r="I225" s="29">
        <f>datos_campo!I229</f>
        <v>1</v>
      </c>
      <c r="J225" s="31">
        <f>(datos_campo!M229/I225)</f>
        <v>5</v>
      </c>
      <c r="K225" s="31">
        <f>(datos_campo!N229/I225)</f>
        <v>25</v>
      </c>
      <c r="L225" s="31">
        <f t="shared" si="15"/>
        <v>30</v>
      </c>
      <c r="M225" s="31">
        <f t="shared" si="16"/>
        <v>16.666666666666668</v>
      </c>
      <c r="N225" s="31">
        <f t="shared" si="17"/>
        <v>83.333333333333329</v>
      </c>
      <c r="O225" s="32">
        <f>IF(COUNTIF(datos_campo!P229:Y229,"&gt;=0")&gt;=1,((SUM(datos_campo!P229:Y229)*100)/(COUNTIF(datos_campo!P229:Y229,"&gt;=0")*20))," ")</f>
        <v>11.666666666666666</v>
      </c>
      <c r="P225" s="29">
        <f>IF(AND(datos_campo!Z229&gt;=0,datos_campo!AA229&gt;=0),AVERAGE(datos_campo!Z229:AA229),IF(OR(datos_campo!Z229="",datos_campo!AA229=""),SUM(datos_campo!Z229:AA229),"revisar"))*400</f>
        <v>0</v>
      </c>
      <c r="Q225" s="29">
        <f>IF(AND(datos_campo!AB229&gt;=0,datos_campo!AC229&gt;=0),AVERAGE(datos_campo!AB229:AC229),IF(OR(datos_campo!AB229="",datos_campo!AC229=""),SUM(datos_campo!AB229:AC229),"revisar"))*400</f>
        <v>200</v>
      </c>
      <c r="R225" s="29">
        <f>IF(AND(datos_campo!AD229&gt;=0,datos_campo!AE229&gt;=0),AVERAGE(datos_campo!AD229:AE229),IF(OR(datos_campo!AD229="",datos_campo!AE229=""),SUM(datos_campo!AD229:AE229),"revisar"))*400</f>
        <v>0</v>
      </c>
      <c r="S225" s="29">
        <f>IF(AND(datos_campo!AF229&gt;=0,datos_campo!AG229&gt;=0),AVERAGE(datos_campo!AF229:AG229),IF(OR(datos_campo!AF229="",datos_campo!AG229=""),SUM(datos_campo!AF229:AG229),"revisar"))*400</f>
        <v>0</v>
      </c>
      <c r="T225" s="29">
        <f>IF(AND(datos_campo!AH229&gt;=0,datos_campo!AI229&gt;=0),AVERAGE(datos_campo!AH229:AI229),IF(OR(datos_campo!AH229="",datos_campo!AI229=""),SUM(datos_campo!AH229:AI229),"revisar"))*400</f>
        <v>0</v>
      </c>
      <c r="U225" s="29">
        <f>IF(AND(datos_campo!AJ229&gt;=0,datos_campo!AK229&gt;=0),AVERAGE(datos_campo!AJ229:AK229),IF(OR(datos_campo!AJ229="",datos_campo!AK229=""),SUM(datos_campo!AJ229:AK229),"revisar"))*400</f>
        <v>0</v>
      </c>
      <c r="V225" s="29">
        <f t="shared" si="18"/>
        <v>200</v>
      </c>
      <c r="W225" s="29">
        <f>IF(AND(datos_campo!AL229&gt;=0,datos_campo!AM229&gt;=0),AVERAGE(datos_campo!AL229:AM229),IF(OR(datos_campo!AL229="",datos_campo!AM229=""),SUM(datos_campo!AL229:AM229),"revisar"))*400</f>
        <v>0</v>
      </c>
      <c r="X225" s="29">
        <f>IF(AND(datos_campo!AN229&gt;=0,datos_campo!AO229&gt;=0),AVERAGE(datos_campo!AN229:AO229),IF(OR(datos_campo!AN229="",datos_campo!AO229=""),SUM(datos_campo!AN229:AO229),"revisar"))*400</f>
        <v>0</v>
      </c>
      <c r="Y225" s="242">
        <f t="shared" si="19"/>
        <v>0</v>
      </c>
    </row>
    <row r="226" spans="1:25" x14ac:dyDescent="0.25">
      <c r="A226" s="33">
        <f>datos_campo!A230</f>
        <v>42821</v>
      </c>
      <c r="B226" s="29" t="str">
        <f>datos_campo!B230</f>
        <v>RANCHO ALEGRE</v>
      </c>
      <c r="C226" s="153" t="str">
        <f>datos_campo!C230</f>
        <v>URABA</v>
      </c>
      <c r="D226" s="30" t="str">
        <f>datos_campo!D230</f>
        <v>Testigo</v>
      </c>
      <c r="E226" s="153">
        <f>datos_campo!E230</f>
        <v>2</v>
      </c>
      <c r="F226" s="29" t="str">
        <f>datos_campo!F230</f>
        <v>B16</v>
      </c>
      <c r="G226" s="31">
        <f>datos_campo!G230</f>
        <v>23</v>
      </c>
      <c r="H226" s="29">
        <f>datos_campo!H230</f>
        <v>0</v>
      </c>
      <c r="I226" s="29">
        <f>datos_campo!I230</f>
        <v>1</v>
      </c>
      <c r="J226" s="31">
        <f>(datos_campo!M230/I226)</f>
        <v>3</v>
      </c>
      <c r="K226" s="31">
        <f>(datos_campo!N230/I226)</f>
        <v>32</v>
      </c>
      <c r="L226" s="31">
        <f t="shared" si="15"/>
        <v>35</v>
      </c>
      <c r="M226" s="31">
        <f t="shared" si="16"/>
        <v>8.5714285714285712</v>
      </c>
      <c r="N226" s="31">
        <f t="shared" si="17"/>
        <v>91.428571428571431</v>
      </c>
      <c r="O226" s="32">
        <f>IF(COUNTIF(datos_campo!P230:Y230,"&gt;=0")&gt;=1,((SUM(datos_campo!P230:Y230)*100)/(COUNTIF(datos_campo!P230:Y230,"&gt;=0")*20))," ")</f>
        <v>10</v>
      </c>
      <c r="P226" s="29">
        <f>IF(AND(datos_campo!Z230&gt;=0,datos_campo!AA230&gt;=0),AVERAGE(datos_campo!Z230:AA230),IF(OR(datos_campo!Z230="",datos_campo!AA230=""),SUM(datos_campo!Z230:AA230),"revisar"))*400</f>
        <v>0</v>
      </c>
      <c r="Q226" s="29">
        <f>IF(AND(datos_campo!AB230&gt;=0,datos_campo!AC230&gt;=0),AVERAGE(datos_campo!AB230:AC230),IF(OR(datos_campo!AB230="",datos_campo!AC230=""),SUM(datos_campo!AB230:AC230),"revisar"))*400</f>
        <v>0</v>
      </c>
      <c r="R226" s="29">
        <f>IF(AND(datos_campo!AD230&gt;=0,datos_campo!AE230&gt;=0),AVERAGE(datos_campo!AD230:AE230),IF(OR(datos_campo!AD230="",datos_campo!AE230=""),SUM(datos_campo!AD230:AE230),"revisar"))*400</f>
        <v>0</v>
      </c>
      <c r="S226" s="29">
        <f>IF(AND(datos_campo!AF230&gt;=0,datos_campo!AG230&gt;=0),AVERAGE(datos_campo!AF230:AG230),IF(OR(datos_campo!AF230="",datos_campo!AG230=""),SUM(datos_campo!AF230:AG230),"revisar"))*400</f>
        <v>0</v>
      </c>
      <c r="T226" s="29">
        <f>IF(AND(datos_campo!AH230&gt;=0,datos_campo!AI230&gt;=0),AVERAGE(datos_campo!AH230:AI230),IF(OR(datos_campo!AH230="",datos_campo!AI230=""),SUM(datos_campo!AH230:AI230),"revisar"))*400</f>
        <v>0</v>
      </c>
      <c r="U226" s="29">
        <f>IF(AND(datos_campo!AJ230&gt;=0,datos_campo!AK230&gt;=0),AVERAGE(datos_campo!AJ230:AK230),IF(OR(datos_campo!AJ230="",datos_campo!AK230=""),SUM(datos_campo!AJ230:AK230),"revisar"))*400</f>
        <v>0</v>
      </c>
      <c r="V226" s="29">
        <f t="shared" si="18"/>
        <v>0</v>
      </c>
      <c r="W226" s="29">
        <f>IF(AND(datos_campo!AL230&gt;=0,datos_campo!AM230&gt;=0),AVERAGE(datos_campo!AL230:AM230),IF(OR(datos_campo!AL230="",datos_campo!AM230=""),SUM(datos_campo!AL230:AM230),"revisar"))*400</f>
        <v>0</v>
      </c>
      <c r="X226" s="29">
        <f>IF(AND(datos_campo!AN230&gt;=0,datos_campo!AO230&gt;=0),AVERAGE(datos_campo!AN230:AO230),IF(OR(datos_campo!AN230="",datos_campo!AO230=""),SUM(datos_campo!AN230:AO230),"revisar"))*400</f>
        <v>5200</v>
      </c>
      <c r="Y226" s="242">
        <f t="shared" si="19"/>
        <v>5200</v>
      </c>
    </row>
    <row r="227" spans="1:25" x14ac:dyDescent="0.25">
      <c r="A227" s="33">
        <f>datos_campo!A231</f>
        <v>42821</v>
      </c>
      <c r="B227" s="29" t="str">
        <f>datos_campo!B231</f>
        <v>RANCHO ALEGRE</v>
      </c>
      <c r="C227" s="153" t="str">
        <f>datos_campo!C231</f>
        <v>URABA</v>
      </c>
      <c r="D227" s="30" t="str">
        <f>datos_campo!D231</f>
        <v>Testigo</v>
      </c>
      <c r="E227" s="153">
        <f>datos_campo!E231</f>
        <v>2</v>
      </c>
      <c r="F227" s="29" t="str">
        <f>datos_campo!F231</f>
        <v>B17</v>
      </c>
      <c r="G227" s="31">
        <f>datos_campo!G231</f>
        <v>23</v>
      </c>
      <c r="H227" s="29">
        <f>datos_campo!H231</f>
        <v>0</v>
      </c>
      <c r="I227" s="29">
        <f>datos_campo!I231</f>
        <v>1</v>
      </c>
      <c r="J227" s="31">
        <f>(datos_campo!M231/I227)</f>
        <v>53</v>
      </c>
      <c r="K227" s="31">
        <f>(datos_campo!N231/I227)</f>
        <v>36</v>
      </c>
      <c r="L227" s="31">
        <f t="shared" si="15"/>
        <v>89</v>
      </c>
      <c r="M227" s="31">
        <f t="shared" si="16"/>
        <v>59.550561797752806</v>
      </c>
      <c r="N227" s="31">
        <f t="shared" si="17"/>
        <v>40.449438202247194</v>
      </c>
      <c r="O227" s="32">
        <f>IF(COUNTIF(datos_campo!P231:Y231,"&gt;=0")&gt;=1,((SUM(datos_campo!P231:Y231)*100)/(COUNTIF(datos_campo!P231:Y231,"&gt;=0")*20))," ")</f>
        <v>13.928571428571429</v>
      </c>
      <c r="P227" s="29">
        <f>IF(AND(datos_campo!Z231&gt;=0,datos_campo!AA231&gt;=0),AVERAGE(datos_campo!Z231:AA231),IF(OR(datos_campo!Z231="",datos_campo!AA231=""),SUM(datos_campo!Z231:AA231),"revisar"))*400</f>
        <v>0</v>
      </c>
      <c r="Q227" s="29">
        <f>IF(AND(datos_campo!AB231&gt;=0,datos_campo!AC231&gt;=0),AVERAGE(datos_campo!AB231:AC231),IF(OR(datos_campo!AB231="",datos_campo!AC231=""),SUM(datos_campo!AB231:AC231),"revisar"))*400</f>
        <v>200</v>
      </c>
      <c r="R227" s="29">
        <f>IF(AND(datos_campo!AD231&gt;=0,datos_campo!AE231&gt;=0),AVERAGE(datos_campo!AD231:AE231),IF(OR(datos_campo!AD231="",datos_campo!AE231=""),SUM(datos_campo!AD231:AE231),"revisar"))*400</f>
        <v>0</v>
      </c>
      <c r="S227" s="29">
        <f>IF(AND(datos_campo!AF231&gt;=0,datos_campo!AG231&gt;=0),AVERAGE(datos_campo!AF231:AG231),IF(OR(datos_campo!AF231="",datos_campo!AG231=""),SUM(datos_campo!AF231:AG231),"revisar"))*400</f>
        <v>0</v>
      </c>
      <c r="T227" s="29">
        <f>IF(AND(datos_campo!AH231&gt;=0,datos_campo!AI231&gt;=0),AVERAGE(datos_campo!AH231:AI231),IF(OR(datos_campo!AH231="",datos_campo!AI231=""),SUM(datos_campo!AH231:AI231),"revisar"))*400</f>
        <v>0</v>
      </c>
      <c r="U227" s="29">
        <f>IF(AND(datos_campo!AJ231&gt;=0,datos_campo!AK231&gt;=0),AVERAGE(datos_campo!AJ231:AK231),IF(OR(datos_campo!AJ231="",datos_campo!AK231=""),SUM(datos_campo!AJ231:AK231),"revisar"))*400</f>
        <v>200</v>
      </c>
      <c r="V227" s="29">
        <f t="shared" si="18"/>
        <v>400</v>
      </c>
      <c r="W227" s="29">
        <f>IF(AND(datos_campo!AL231&gt;=0,datos_campo!AM231&gt;=0),AVERAGE(datos_campo!AL231:AM231),IF(OR(datos_campo!AL231="",datos_campo!AM231=""),SUM(datos_campo!AL231:AM231),"revisar"))*400</f>
        <v>0</v>
      </c>
      <c r="X227" s="29">
        <f>IF(AND(datos_campo!AN231&gt;=0,datos_campo!AO231&gt;=0),AVERAGE(datos_campo!AN231:AO231),IF(OR(datos_campo!AN231="",datos_campo!AO231=""),SUM(datos_campo!AN231:AO231),"revisar"))*400</f>
        <v>0</v>
      </c>
      <c r="Y227" s="242">
        <f t="shared" si="19"/>
        <v>0</v>
      </c>
    </row>
    <row r="228" spans="1:25" x14ac:dyDescent="0.25">
      <c r="A228" s="33">
        <f>datos_campo!A232</f>
        <v>42821</v>
      </c>
      <c r="B228" s="29" t="str">
        <f>datos_campo!B232</f>
        <v>RANCHO ALEGRE</v>
      </c>
      <c r="C228" s="153" t="str">
        <f>datos_campo!C232</f>
        <v>URABA</v>
      </c>
      <c r="D228" s="30" t="str">
        <f>datos_campo!D232</f>
        <v>Testigo</v>
      </c>
      <c r="E228" s="153">
        <f>datos_campo!E232</f>
        <v>2</v>
      </c>
      <c r="F228" s="29" t="str">
        <f>datos_campo!F232</f>
        <v>B18</v>
      </c>
      <c r="G228" s="31">
        <f>datos_campo!G232</f>
        <v>23</v>
      </c>
      <c r="H228" s="29">
        <f>datos_campo!H232</f>
        <v>0</v>
      </c>
      <c r="I228" s="29">
        <f>datos_campo!I232</f>
        <v>1</v>
      </c>
      <c r="J228" s="31">
        <f>(datos_campo!M232/I228)</f>
        <v>28</v>
      </c>
      <c r="K228" s="31">
        <f>(datos_campo!N232/I228)</f>
        <v>31</v>
      </c>
      <c r="L228" s="31">
        <f t="shared" si="15"/>
        <v>59</v>
      </c>
      <c r="M228" s="31">
        <f t="shared" si="16"/>
        <v>47.457627118644069</v>
      </c>
      <c r="N228" s="31">
        <f t="shared" si="17"/>
        <v>52.542372881355931</v>
      </c>
      <c r="O228" s="32">
        <f>IF(COUNTIF(datos_campo!P232:Y232,"&gt;=0")&gt;=1,((SUM(datos_campo!P232:Y232)*100)/(COUNTIF(datos_campo!P232:Y232,"&gt;=0")*20))," ")</f>
        <v>170</v>
      </c>
      <c r="P228" s="29">
        <f>IF(AND(datos_campo!Z232&gt;=0,datos_campo!AA232&gt;=0),AVERAGE(datos_campo!Z232:AA232),IF(OR(datos_campo!Z232="",datos_campo!AA232=""),SUM(datos_campo!Z232:AA232),"revisar"))*400</f>
        <v>400</v>
      </c>
      <c r="Q228" s="29">
        <f>IF(AND(datos_campo!AB232&gt;=0,datos_campo!AC232&gt;=0),AVERAGE(datos_campo!AB232:AC232),IF(OR(datos_campo!AB232="",datos_campo!AC232=""),SUM(datos_campo!AB232:AC232),"revisar"))*400</f>
        <v>0</v>
      </c>
      <c r="R228" s="29">
        <f>IF(AND(datos_campo!AD232&gt;=0,datos_campo!AE232&gt;=0),AVERAGE(datos_campo!AD232:AE232),IF(OR(datos_campo!AD232="",datos_campo!AE232=""),SUM(datos_campo!AD232:AE232),"revisar"))*400</f>
        <v>0</v>
      </c>
      <c r="S228" s="29">
        <f>IF(AND(datos_campo!AF232&gt;=0,datos_campo!AG232&gt;=0),AVERAGE(datos_campo!AF232:AG232),IF(OR(datos_campo!AF232="",datos_campo!AG232=""),SUM(datos_campo!AF232:AG232),"revisar"))*400</f>
        <v>0</v>
      </c>
      <c r="T228" s="29">
        <f>IF(AND(datos_campo!AH232&gt;=0,datos_campo!AI232&gt;=0),AVERAGE(datos_campo!AH232:AI232),IF(OR(datos_campo!AH232="",datos_campo!AI232=""),SUM(datos_campo!AH232:AI232),"revisar"))*400</f>
        <v>0</v>
      </c>
      <c r="U228" s="29">
        <f>IF(AND(datos_campo!AJ232&gt;=0,datos_campo!AK232&gt;=0),AVERAGE(datos_campo!AJ232:AK232),IF(OR(datos_campo!AJ232="",datos_campo!AK232=""),SUM(datos_campo!AJ232:AK232),"revisar"))*400</f>
        <v>200</v>
      </c>
      <c r="V228" s="29">
        <f t="shared" si="18"/>
        <v>600</v>
      </c>
      <c r="W228" s="29">
        <f>IF(AND(datos_campo!AL232&gt;=0,datos_campo!AM232&gt;=0),AVERAGE(datos_campo!AL232:AM232),IF(OR(datos_campo!AL232="",datos_campo!AM232=""),SUM(datos_campo!AL232:AM232),"revisar"))*400</f>
        <v>0</v>
      </c>
      <c r="X228" s="29">
        <f>IF(AND(datos_campo!AN232&gt;=0,datos_campo!AO232&gt;=0),AVERAGE(datos_campo!AN232:AO232),IF(OR(datos_campo!AN232="",datos_campo!AO232=""),SUM(datos_campo!AN232:AO232),"revisar"))*400</f>
        <v>0</v>
      </c>
      <c r="Y228" s="242">
        <f t="shared" si="19"/>
        <v>0</v>
      </c>
    </row>
    <row r="229" spans="1:25" x14ac:dyDescent="0.25">
      <c r="A229" s="33">
        <f>datos_campo!A233</f>
        <v>42821</v>
      </c>
      <c r="B229" s="29" t="str">
        <f>datos_campo!B233</f>
        <v>RANCHO ALEGRE</v>
      </c>
      <c r="C229" s="153" t="str">
        <f>datos_campo!C233</f>
        <v>URABA</v>
      </c>
      <c r="D229" s="30" t="str">
        <f>datos_campo!D233</f>
        <v>Testigo</v>
      </c>
      <c r="E229" s="153">
        <f>datos_campo!E233</f>
        <v>2</v>
      </c>
      <c r="F229" s="29" t="str">
        <f>datos_campo!F233</f>
        <v>B19</v>
      </c>
      <c r="G229" s="31">
        <f>datos_campo!G233</f>
        <v>23</v>
      </c>
      <c r="H229" s="29">
        <f>datos_campo!H233</f>
        <v>0</v>
      </c>
      <c r="I229" s="29">
        <f>datos_campo!I233</f>
        <v>1</v>
      </c>
      <c r="J229" s="31">
        <f>(datos_campo!M233/I229)</f>
        <v>23</v>
      </c>
      <c r="K229" s="31">
        <f>(datos_campo!N233/I229)</f>
        <v>49</v>
      </c>
      <c r="L229" s="31">
        <f t="shared" si="15"/>
        <v>72</v>
      </c>
      <c r="M229" s="31">
        <f t="shared" si="16"/>
        <v>31.944444444444443</v>
      </c>
      <c r="N229" s="31">
        <f t="shared" si="17"/>
        <v>68.055555555555557</v>
      </c>
      <c r="O229" s="32">
        <f>IF(COUNTIF(datos_campo!P233:Y233,"&gt;=0")&gt;=1,((SUM(datos_campo!P233:Y233)*100)/(COUNTIF(datos_campo!P233:Y233,"&gt;=0")*20))," ")</f>
        <v>150</v>
      </c>
      <c r="P229" s="29">
        <f>IF(AND(datos_campo!Z233&gt;=0,datos_campo!AA233&gt;=0),AVERAGE(datos_campo!Z233:AA233),IF(OR(datos_campo!Z233="",datos_campo!AA233=""),SUM(datos_campo!Z233:AA233),"revisar"))*400</f>
        <v>0</v>
      </c>
      <c r="Q229" s="29">
        <f>IF(AND(datos_campo!AB233&gt;=0,datos_campo!AC233&gt;=0),AVERAGE(datos_campo!AB233:AC233),IF(OR(datos_campo!AB233="",datos_campo!AC233=""),SUM(datos_campo!AB233:AC233),"revisar"))*400</f>
        <v>0</v>
      </c>
      <c r="R229" s="29">
        <f>IF(AND(datos_campo!AD233&gt;=0,datos_campo!AE233&gt;=0),AVERAGE(datos_campo!AD233:AE233),IF(OR(datos_campo!AD233="",datos_campo!AE233=""),SUM(datos_campo!AD233:AE233),"revisar"))*400</f>
        <v>0</v>
      </c>
      <c r="S229" s="29">
        <f>IF(AND(datos_campo!AF233&gt;=0,datos_campo!AG233&gt;=0),AVERAGE(datos_campo!AF233:AG233),IF(OR(datos_campo!AF233="",datos_campo!AG233=""),SUM(datos_campo!AF233:AG233),"revisar"))*400</f>
        <v>0</v>
      </c>
      <c r="T229" s="29">
        <f>IF(AND(datos_campo!AH233&gt;=0,datos_campo!AI233&gt;=0),AVERAGE(datos_campo!AH233:AI233),IF(OR(datos_campo!AH233="",datos_campo!AI233=""),SUM(datos_campo!AH233:AI233),"revisar"))*400</f>
        <v>0</v>
      </c>
      <c r="U229" s="29">
        <f>IF(AND(datos_campo!AJ233&gt;=0,datos_campo!AK233&gt;=0),AVERAGE(datos_campo!AJ233:AK233),IF(OR(datos_campo!AJ233="",datos_campo!AK233=""),SUM(datos_campo!AJ233:AK233),"revisar"))*400</f>
        <v>0</v>
      </c>
      <c r="V229" s="29">
        <f t="shared" si="18"/>
        <v>0</v>
      </c>
      <c r="W229" s="29">
        <f>IF(AND(datos_campo!AL233&gt;=0,datos_campo!AM233&gt;=0),AVERAGE(datos_campo!AL233:AM233),IF(OR(datos_campo!AL233="",datos_campo!AM233=""),SUM(datos_campo!AL233:AM233),"revisar"))*400</f>
        <v>0</v>
      </c>
      <c r="X229" s="29">
        <f>IF(AND(datos_campo!AN233&gt;=0,datos_campo!AO233&gt;=0),AVERAGE(datos_campo!AN233:AO233),IF(OR(datos_campo!AN233="",datos_campo!AO233=""),SUM(datos_campo!AN233:AO233),"revisar"))*400</f>
        <v>0</v>
      </c>
      <c r="Y229" s="242">
        <f t="shared" si="19"/>
        <v>0</v>
      </c>
    </row>
    <row r="230" spans="1:25" ht="15.75" thickBot="1" x14ac:dyDescent="0.3">
      <c r="A230" s="34">
        <f>datos_campo!A234</f>
        <v>42821</v>
      </c>
      <c r="B230" s="35" t="str">
        <f>datos_campo!B234</f>
        <v>RANCHO ALEGRE</v>
      </c>
      <c r="C230" s="154" t="str">
        <f>datos_campo!C234</f>
        <v>URABA</v>
      </c>
      <c r="D230" s="36" t="str">
        <f>datos_campo!D234</f>
        <v>Testigo</v>
      </c>
      <c r="E230" s="154">
        <f>datos_campo!E234</f>
        <v>2</v>
      </c>
      <c r="F230" s="35" t="str">
        <f>datos_campo!F234</f>
        <v>B20</v>
      </c>
      <c r="G230" s="37">
        <f>datos_campo!G234</f>
        <v>23</v>
      </c>
      <c r="H230" s="35">
        <f>datos_campo!H234</f>
        <v>0</v>
      </c>
      <c r="I230" s="35">
        <f>datos_campo!I234</f>
        <v>1</v>
      </c>
      <c r="J230" s="37">
        <f>(datos_campo!M234/I230)</f>
        <v>10</v>
      </c>
      <c r="K230" s="37">
        <f>(datos_campo!N234/I230)</f>
        <v>30</v>
      </c>
      <c r="L230" s="37">
        <f t="shared" si="15"/>
        <v>40</v>
      </c>
      <c r="M230" s="37">
        <f t="shared" si="16"/>
        <v>25</v>
      </c>
      <c r="N230" s="37">
        <f t="shared" si="17"/>
        <v>75</v>
      </c>
      <c r="O230" s="38">
        <f>IF(COUNTIF(datos_campo!P234:Y234,"&gt;=0")&gt;=1,((SUM(datos_campo!P234:Y234)*100)/(COUNTIF(datos_campo!P234:Y234,"&gt;=0")*20))," ")</f>
        <v>47.5</v>
      </c>
      <c r="P230" s="35">
        <f>IF(AND(datos_campo!Z234&gt;=0,datos_campo!AA234&gt;=0),AVERAGE(datos_campo!Z234:AA234),IF(OR(datos_campo!Z234="",datos_campo!AA234=""),SUM(datos_campo!Z234:AA234),"revisar"))*400</f>
        <v>0</v>
      </c>
      <c r="Q230" s="35">
        <f>IF(AND(datos_campo!AB234&gt;=0,datos_campo!AC234&gt;=0),AVERAGE(datos_campo!AB234:AC234),IF(OR(datos_campo!AB234="",datos_campo!AC234=""),SUM(datos_campo!AB234:AC234),"revisar"))*400</f>
        <v>0</v>
      </c>
      <c r="R230" s="35">
        <f>IF(AND(datos_campo!AD234&gt;=0,datos_campo!AE234&gt;=0),AVERAGE(datos_campo!AD234:AE234),IF(OR(datos_campo!AD234="",datos_campo!AE234=""),SUM(datos_campo!AD234:AE234),"revisar"))*400</f>
        <v>0</v>
      </c>
      <c r="S230" s="35">
        <f>IF(AND(datos_campo!AF234&gt;=0,datos_campo!AG234&gt;=0),AVERAGE(datos_campo!AF234:AG234),IF(OR(datos_campo!AF234="",datos_campo!AG234=""),SUM(datos_campo!AF234:AG234),"revisar"))*400</f>
        <v>0</v>
      </c>
      <c r="T230" s="35">
        <f>IF(AND(datos_campo!AH234&gt;=0,datos_campo!AI234&gt;=0),AVERAGE(datos_campo!AH234:AI234),IF(OR(datos_campo!AH234="",datos_campo!AI234=""),SUM(datos_campo!AH234:AI234),"revisar"))*400</f>
        <v>0</v>
      </c>
      <c r="U230" s="35">
        <f>IF(AND(datos_campo!AJ234&gt;=0,datos_campo!AK234&gt;=0),AVERAGE(datos_campo!AJ234:AK234),IF(OR(datos_campo!AJ234="",datos_campo!AK234=""),SUM(datos_campo!AJ234:AK234),"revisar"))*400</f>
        <v>0</v>
      </c>
      <c r="V230" s="35">
        <f t="shared" si="18"/>
        <v>0</v>
      </c>
      <c r="W230" s="35">
        <f>IF(AND(datos_campo!AL234&gt;=0,datos_campo!AM234&gt;=0),AVERAGE(datos_campo!AL234:AM234),IF(OR(datos_campo!AL234="",datos_campo!AM234=""),SUM(datos_campo!AL234:AM234),"revisar"))*400</f>
        <v>0</v>
      </c>
      <c r="X230" s="35">
        <f>IF(AND(datos_campo!AN234&gt;=0,datos_campo!AO234&gt;=0),AVERAGE(datos_campo!AN234:AO234),IF(OR(datos_campo!AN234="",datos_campo!AO234=""),SUM(datos_campo!AN234:AO234),"revisar"))*400</f>
        <v>400</v>
      </c>
      <c r="Y230" s="165">
        <f t="shared" si="19"/>
        <v>400</v>
      </c>
    </row>
    <row r="231" spans="1:25" x14ac:dyDescent="0.25">
      <c r="A231" s="166">
        <f>datos_campo!A235</f>
        <v>42822</v>
      </c>
      <c r="B231" s="167" t="str">
        <f>datos_campo!B235</f>
        <v>RANCHO ALEGRE</v>
      </c>
      <c r="C231" s="168" t="str">
        <f>datos_campo!C235</f>
        <v>URABA</v>
      </c>
      <c r="D231" s="169" t="str">
        <f>datos_campo!D235</f>
        <v>Tratamiento</v>
      </c>
      <c r="E231" s="168">
        <f>datos_campo!E235</f>
        <v>2</v>
      </c>
      <c r="F231" s="167" t="str">
        <f>datos_campo!F235</f>
        <v>B1</v>
      </c>
      <c r="G231" s="170">
        <f>datos_campo!G235</f>
        <v>23</v>
      </c>
      <c r="H231" s="167">
        <f>datos_campo!H235</f>
        <v>0</v>
      </c>
      <c r="I231" s="167">
        <f>datos_campo!I235</f>
        <v>1</v>
      </c>
      <c r="J231" s="170">
        <f>(datos_campo!M235/I231)</f>
        <v>21</v>
      </c>
      <c r="K231" s="170">
        <f>(datos_campo!N235/I231)</f>
        <v>50</v>
      </c>
      <c r="L231" s="170">
        <f t="shared" si="15"/>
        <v>71</v>
      </c>
      <c r="M231" s="170">
        <f t="shared" si="16"/>
        <v>29.577464788732396</v>
      </c>
      <c r="N231" s="170">
        <f t="shared" si="17"/>
        <v>70.422535211267601</v>
      </c>
      <c r="O231" s="171">
        <f>IF(COUNTIF(datos_campo!P235:Y235,"&gt;=0")&gt;=1,((SUM(datos_campo!P235:Y235)*100)/(COUNTIF(datos_campo!P235:Y235,"&gt;=0")*20))," ")</f>
        <v>110</v>
      </c>
      <c r="P231" s="167">
        <f>IF(AND(datos_campo!Z235&gt;=0,datos_campo!AA235&gt;=0),AVERAGE(datos_campo!Z235:AA235),IF(OR(datos_campo!Z235="",datos_campo!AA235=""),SUM(datos_campo!Z235:AA235),"revisar"))*400</f>
        <v>0</v>
      </c>
      <c r="Q231" s="167">
        <f>IF(AND(datos_campo!AB235&gt;=0,datos_campo!AC235&gt;=0),AVERAGE(datos_campo!AB235:AC235),IF(OR(datos_campo!AB235="",datos_campo!AC235=""),SUM(datos_campo!AB235:AC235),"revisar"))*400</f>
        <v>0</v>
      </c>
      <c r="R231" s="167">
        <f>IF(AND(datos_campo!AD235&gt;=0,datos_campo!AE235&gt;=0),AVERAGE(datos_campo!AD235:AE235),IF(OR(datos_campo!AD235="",datos_campo!AE235=""),SUM(datos_campo!AD235:AE235),"revisar"))*400</f>
        <v>0</v>
      </c>
      <c r="S231" s="167">
        <f>IF(AND(datos_campo!AF235&gt;=0,datos_campo!AG235&gt;=0),AVERAGE(datos_campo!AF235:AG235),IF(OR(datos_campo!AF235="",datos_campo!AG235=""),SUM(datos_campo!AF235:AG235),"revisar"))*400</f>
        <v>0</v>
      </c>
      <c r="T231" s="167">
        <f>IF(AND(datos_campo!AH235&gt;=0,datos_campo!AI235&gt;=0),AVERAGE(datos_campo!AH235:AI235),IF(OR(datos_campo!AH235="",datos_campo!AI235=""),SUM(datos_campo!AH235:AI235),"revisar"))*400</f>
        <v>0</v>
      </c>
      <c r="U231" s="167">
        <f>IF(AND(datos_campo!AJ235&gt;=0,datos_campo!AK235&gt;=0),AVERAGE(datos_campo!AJ235:AK235),IF(OR(datos_campo!AJ235="",datos_campo!AK235=""),SUM(datos_campo!AJ235:AK235),"revisar"))*400</f>
        <v>0</v>
      </c>
      <c r="V231" s="167">
        <f t="shared" si="18"/>
        <v>0</v>
      </c>
      <c r="W231" s="167">
        <f>IF(AND(datos_campo!AL235&gt;=0,datos_campo!AM235&gt;=0),AVERAGE(datos_campo!AL235:AM235),IF(OR(datos_campo!AL235="",datos_campo!AM235=""),SUM(datos_campo!AL235:AM235),"revisar"))*400</f>
        <v>0</v>
      </c>
      <c r="X231" s="167">
        <f>IF(AND(datos_campo!AN235&gt;=0,datos_campo!AO235&gt;=0),AVERAGE(datos_campo!AN235:AO235),IF(OR(datos_campo!AN235="",datos_campo!AO235=""),SUM(datos_campo!AN235:AO235),"revisar"))*400</f>
        <v>0</v>
      </c>
      <c r="Y231" s="172">
        <f t="shared" si="19"/>
        <v>0</v>
      </c>
    </row>
    <row r="232" spans="1:25" x14ac:dyDescent="0.25">
      <c r="A232" s="173">
        <f>datos_campo!A236</f>
        <v>42822</v>
      </c>
      <c r="B232" s="78" t="str">
        <f>datos_campo!B236</f>
        <v>RANCHO ALEGRE</v>
      </c>
      <c r="C232" s="174" t="str">
        <f>datos_campo!C236</f>
        <v>URABA</v>
      </c>
      <c r="D232" s="79" t="str">
        <f>datos_campo!D236</f>
        <v>Tratamiento</v>
      </c>
      <c r="E232" s="174">
        <f>datos_campo!E236</f>
        <v>2</v>
      </c>
      <c r="F232" s="78" t="str">
        <f>datos_campo!F236</f>
        <v>B2</v>
      </c>
      <c r="G232" s="80">
        <f>datos_campo!G236</f>
        <v>23</v>
      </c>
      <c r="H232" s="78">
        <f>datos_campo!H236</f>
        <v>0</v>
      </c>
      <c r="I232" s="78">
        <f>datos_campo!I236</f>
        <v>1</v>
      </c>
      <c r="J232" s="80">
        <f>(datos_campo!M236/I232)</f>
        <v>5</v>
      </c>
      <c r="K232" s="80">
        <f>(datos_campo!N236/I232)</f>
        <v>31</v>
      </c>
      <c r="L232" s="80">
        <f t="shared" si="15"/>
        <v>36</v>
      </c>
      <c r="M232" s="80">
        <f t="shared" si="16"/>
        <v>13.888888888888889</v>
      </c>
      <c r="N232" s="80">
        <f t="shared" si="17"/>
        <v>86.111111111111114</v>
      </c>
      <c r="O232" s="81">
        <f>IF(COUNTIF(datos_campo!P236:Y236,"&gt;=0")&gt;=1,((SUM(datos_campo!P236:Y236)*100)/(COUNTIF(datos_campo!P236:Y236,"&gt;=0")*20))," ")</f>
        <v>16.666666666666668</v>
      </c>
      <c r="P232" s="78">
        <f>IF(AND(datos_campo!Z236&gt;=0,datos_campo!AA236&gt;=0),AVERAGE(datos_campo!Z236:AA236),IF(OR(datos_campo!Z236="",datos_campo!AA236=""),SUM(datos_campo!Z236:AA236),"revisar"))*400</f>
        <v>400</v>
      </c>
      <c r="Q232" s="78">
        <f>IF(AND(datos_campo!AB236&gt;=0,datos_campo!AC236&gt;=0),AVERAGE(datos_campo!AB236:AC236),IF(OR(datos_campo!AB236="",datos_campo!AC236=""),SUM(datos_campo!AB236:AC236),"revisar"))*400</f>
        <v>0</v>
      </c>
      <c r="R232" s="78">
        <f>IF(AND(datos_campo!AD236&gt;=0,datos_campo!AE236&gt;=0),AVERAGE(datos_campo!AD236:AE236),IF(OR(datos_campo!AD236="",datos_campo!AE236=""),SUM(datos_campo!AD236:AE236),"revisar"))*400</f>
        <v>0</v>
      </c>
      <c r="S232" s="78">
        <f>IF(AND(datos_campo!AF236&gt;=0,datos_campo!AG236&gt;=0),AVERAGE(datos_campo!AF236:AG236),IF(OR(datos_campo!AF236="",datos_campo!AG236=""),SUM(datos_campo!AF236:AG236),"revisar"))*400</f>
        <v>0</v>
      </c>
      <c r="T232" s="78">
        <f>IF(AND(datos_campo!AH236&gt;=0,datos_campo!AI236&gt;=0),AVERAGE(datos_campo!AH236:AI236),IF(OR(datos_campo!AH236="",datos_campo!AI236=""),SUM(datos_campo!AH236:AI236),"revisar"))*400</f>
        <v>0</v>
      </c>
      <c r="U232" s="78">
        <f>IF(AND(datos_campo!AJ236&gt;=0,datos_campo!AK236&gt;=0),AVERAGE(datos_campo!AJ236:AK236),IF(OR(datos_campo!AJ236="",datos_campo!AK236=""),SUM(datos_campo!AJ236:AK236),"revisar"))*400</f>
        <v>200</v>
      </c>
      <c r="V232" s="78">
        <f t="shared" si="18"/>
        <v>600</v>
      </c>
      <c r="W232" s="78">
        <f>IF(AND(datos_campo!AL236&gt;=0,datos_campo!AM236&gt;=0),AVERAGE(datos_campo!AL236:AM236),IF(OR(datos_campo!AL236="",datos_campo!AM236=""),SUM(datos_campo!AL236:AM236),"revisar"))*400</f>
        <v>0</v>
      </c>
      <c r="X232" s="78">
        <f>IF(AND(datos_campo!AN236&gt;=0,datos_campo!AO236&gt;=0),AVERAGE(datos_campo!AN236:AO236),IF(OR(datos_campo!AN236="",datos_campo!AO236=""),SUM(datos_campo!AN236:AO236),"revisar"))*400</f>
        <v>2000</v>
      </c>
      <c r="Y232" s="175">
        <f t="shared" si="19"/>
        <v>2000</v>
      </c>
    </row>
    <row r="233" spans="1:25" x14ac:dyDescent="0.25">
      <c r="A233" s="173">
        <f>datos_campo!A237</f>
        <v>42822</v>
      </c>
      <c r="B233" s="78" t="str">
        <f>datos_campo!B237</f>
        <v>RANCHO ALEGRE</v>
      </c>
      <c r="C233" s="174" t="str">
        <f>datos_campo!C237</f>
        <v>URABA</v>
      </c>
      <c r="D233" s="79" t="str">
        <f>datos_campo!D237</f>
        <v>Tratamiento</v>
      </c>
      <c r="E233" s="174">
        <f>datos_campo!E237</f>
        <v>2</v>
      </c>
      <c r="F233" s="78" t="str">
        <f>datos_campo!F237</f>
        <v>B3</v>
      </c>
      <c r="G233" s="80">
        <f>datos_campo!G237</f>
        <v>23</v>
      </c>
      <c r="H233" s="78">
        <f>datos_campo!H237</f>
        <v>0</v>
      </c>
      <c r="I233" s="78">
        <f>datos_campo!I237</f>
        <v>1</v>
      </c>
      <c r="J233" s="80">
        <f>(datos_campo!M237/I233)</f>
        <v>84</v>
      </c>
      <c r="K233" s="80">
        <f>(datos_campo!N237/I233)</f>
        <v>58</v>
      </c>
      <c r="L233" s="80">
        <f t="shared" si="15"/>
        <v>142</v>
      </c>
      <c r="M233" s="80">
        <f t="shared" si="16"/>
        <v>59.154929577464792</v>
      </c>
      <c r="N233" s="80">
        <f t="shared" si="17"/>
        <v>40.845070422535208</v>
      </c>
      <c r="O233" s="81">
        <f>IF(COUNTIF(datos_campo!P237:Y237,"&gt;=0")&gt;=1,((SUM(datos_campo!P237:Y237)*100)/(COUNTIF(datos_campo!P237:Y237,"&gt;=0")*20))," ")</f>
        <v>113.33333333333333</v>
      </c>
      <c r="P233" s="78">
        <f>IF(AND(datos_campo!Z237&gt;=0,datos_campo!AA237&gt;=0),AVERAGE(datos_campo!Z237:AA237),IF(OR(datos_campo!Z237="",datos_campo!AA237=""),SUM(datos_campo!Z237:AA237),"revisar"))*400</f>
        <v>0</v>
      </c>
      <c r="Q233" s="78">
        <f>IF(AND(datos_campo!AB237&gt;=0,datos_campo!AC237&gt;=0),AVERAGE(datos_campo!AB237:AC237),IF(OR(datos_campo!AB237="",datos_campo!AC237=""),SUM(datos_campo!AB237:AC237),"revisar"))*400</f>
        <v>0</v>
      </c>
      <c r="R233" s="78">
        <f>IF(AND(datos_campo!AD237&gt;=0,datos_campo!AE237&gt;=0),AVERAGE(datos_campo!AD237:AE237),IF(OR(datos_campo!AD237="",datos_campo!AE237=""),SUM(datos_campo!AD237:AE237),"revisar"))*400</f>
        <v>0</v>
      </c>
      <c r="S233" s="78">
        <f>IF(AND(datos_campo!AF237&gt;=0,datos_campo!AG237&gt;=0),AVERAGE(datos_campo!AF237:AG237),IF(OR(datos_campo!AF237="",datos_campo!AG237=""),SUM(datos_campo!AF237:AG237),"revisar"))*400</f>
        <v>0</v>
      </c>
      <c r="T233" s="78">
        <f>IF(AND(datos_campo!AH237&gt;=0,datos_campo!AI237&gt;=0),AVERAGE(datos_campo!AH237:AI237),IF(OR(datos_campo!AH237="",datos_campo!AI237=""),SUM(datos_campo!AH237:AI237),"revisar"))*400</f>
        <v>0</v>
      </c>
      <c r="U233" s="78">
        <f>IF(AND(datos_campo!AJ237&gt;=0,datos_campo!AK237&gt;=0),AVERAGE(datos_campo!AJ237:AK237),IF(OR(datos_campo!AJ237="",datos_campo!AK237=""),SUM(datos_campo!AJ237:AK237),"revisar"))*400</f>
        <v>0</v>
      </c>
      <c r="V233" s="78">
        <f t="shared" si="18"/>
        <v>0</v>
      </c>
      <c r="W233" s="78">
        <f>IF(AND(datos_campo!AL237&gt;=0,datos_campo!AM237&gt;=0),AVERAGE(datos_campo!AL237:AM237),IF(OR(datos_campo!AL237="",datos_campo!AM237=""),SUM(datos_campo!AL237:AM237),"revisar"))*400</f>
        <v>0</v>
      </c>
      <c r="X233" s="78">
        <f>IF(AND(datos_campo!AN237&gt;=0,datos_campo!AO237&gt;=0),AVERAGE(datos_campo!AN237:AO237),IF(OR(datos_campo!AN237="",datos_campo!AO237=""),SUM(datos_campo!AN237:AO237),"revisar"))*400</f>
        <v>400</v>
      </c>
      <c r="Y233" s="175">
        <f t="shared" si="19"/>
        <v>400</v>
      </c>
    </row>
    <row r="234" spans="1:25" x14ac:dyDescent="0.25">
      <c r="A234" s="173">
        <f>datos_campo!A238</f>
        <v>42822</v>
      </c>
      <c r="B234" s="78" t="str">
        <f>datos_campo!B238</f>
        <v>RANCHO ALEGRE</v>
      </c>
      <c r="C234" s="174" t="str">
        <f>datos_campo!C238</f>
        <v>URABA</v>
      </c>
      <c r="D234" s="79" t="str">
        <f>datos_campo!D238</f>
        <v>Tratamiento</v>
      </c>
      <c r="E234" s="174">
        <f>datos_campo!E238</f>
        <v>2</v>
      </c>
      <c r="F234" s="78" t="str">
        <f>datos_campo!F238</f>
        <v>B4</v>
      </c>
      <c r="G234" s="80">
        <f>datos_campo!G238</f>
        <v>23</v>
      </c>
      <c r="H234" s="78">
        <f>datos_campo!H238</f>
        <v>0</v>
      </c>
      <c r="I234" s="78">
        <f>datos_campo!I238</f>
        <v>1</v>
      </c>
      <c r="J234" s="80">
        <f>(datos_campo!M238/I234)</f>
        <v>54</v>
      </c>
      <c r="K234" s="80">
        <f>(datos_campo!N238/I234)</f>
        <v>39</v>
      </c>
      <c r="L234" s="80">
        <f t="shared" si="15"/>
        <v>93</v>
      </c>
      <c r="M234" s="80">
        <f t="shared" si="16"/>
        <v>58.064516129032256</v>
      </c>
      <c r="N234" s="80">
        <f t="shared" si="17"/>
        <v>41.935483870967744</v>
      </c>
      <c r="O234" s="81">
        <f>IF(COUNTIF(datos_campo!P238:Y238,"&gt;=0")&gt;=1,((SUM(datos_campo!P238:Y238)*100)/(COUNTIF(datos_campo!P238:Y238,"&gt;=0")*20))," ")</f>
        <v>73.571428571428569</v>
      </c>
      <c r="P234" s="78">
        <f>IF(AND(datos_campo!Z238&gt;=0,datos_campo!AA238&gt;=0),AVERAGE(datos_campo!Z238:AA238),IF(OR(datos_campo!Z238="",datos_campo!AA238=""),SUM(datos_campo!Z238:AA238),"revisar"))*400</f>
        <v>0</v>
      </c>
      <c r="Q234" s="78">
        <f>IF(AND(datos_campo!AB238&gt;=0,datos_campo!AC238&gt;=0),AVERAGE(datos_campo!AB238:AC238),IF(OR(datos_campo!AB238="",datos_campo!AC238=""),SUM(datos_campo!AB238:AC238),"revisar"))*400</f>
        <v>0</v>
      </c>
      <c r="R234" s="78">
        <f>IF(AND(datos_campo!AD238&gt;=0,datos_campo!AE238&gt;=0),AVERAGE(datos_campo!AD238:AE238),IF(OR(datos_campo!AD238="",datos_campo!AE238=""),SUM(datos_campo!AD238:AE238),"revisar"))*400</f>
        <v>0</v>
      </c>
      <c r="S234" s="78">
        <f>IF(AND(datos_campo!AF238&gt;=0,datos_campo!AG238&gt;=0),AVERAGE(datos_campo!AF238:AG238),IF(OR(datos_campo!AF238="",datos_campo!AG238=""),SUM(datos_campo!AF238:AG238),"revisar"))*400</f>
        <v>0</v>
      </c>
      <c r="T234" s="78">
        <f>IF(AND(datos_campo!AH238&gt;=0,datos_campo!AI238&gt;=0),AVERAGE(datos_campo!AH238:AI238),IF(OR(datos_campo!AH238="",datos_campo!AI238=""),SUM(datos_campo!AH238:AI238),"revisar"))*400</f>
        <v>0</v>
      </c>
      <c r="U234" s="78">
        <f>IF(AND(datos_campo!AJ238&gt;=0,datos_campo!AK238&gt;=0),AVERAGE(datos_campo!AJ238:AK238),IF(OR(datos_campo!AJ238="",datos_campo!AK238=""),SUM(datos_campo!AJ238:AK238),"revisar"))*400</f>
        <v>200</v>
      </c>
      <c r="V234" s="78">
        <f t="shared" si="18"/>
        <v>200</v>
      </c>
      <c r="W234" s="78">
        <f>IF(AND(datos_campo!AL238&gt;=0,datos_campo!AM238&gt;=0),AVERAGE(datos_campo!AL238:AM238),IF(OR(datos_campo!AL238="",datos_campo!AM238=""),SUM(datos_campo!AL238:AM238),"revisar"))*400</f>
        <v>0</v>
      </c>
      <c r="X234" s="78">
        <f>IF(AND(datos_campo!AN238&gt;=0,datos_campo!AO238&gt;=0),AVERAGE(datos_campo!AN238:AO238),IF(OR(datos_campo!AN238="",datos_campo!AO238=""),SUM(datos_campo!AN238:AO238),"revisar"))*400</f>
        <v>800</v>
      </c>
      <c r="Y234" s="175">
        <f t="shared" si="19"/>
        <v>800</v>
      </c>
    </row>
    <row r="235" spans="1:25" x14ac:dyDescent="0.25">
      <c r="A235" s="173">
        <f>datos_campo!A239</f>
        <v>42822</v>
      </c>
      <c r="B235" s="78" t="str">
        <f>datos_campo!B239</f>
        <v>RANCHO ALEGRE</v>
      </c>
      <c r="C235" s="174" t="str">
        <f>datos_campo!C239</f>
        <v>URABA</v>
      </c>
      <c r="D235" s="79" t="str">
        <f>datos_campo!D239</f>
        <v>Tratamiento</v>
      </c>
      <c r="E235" s="174">
        <f>datos_campo!E239</f>
        <v>2</v>
      </c>
      <c r="F235" s="78" t="str">
        <f>datos_campo!F239</f>
        <v>B5</v>
      </c>
      <c r="G235" s="80">
        <f>datos_campo!G239</f>
        <v>23</v>
      </c>
      <c r="H235" s="78">
        <f>datos_campo!H239</f>
        <v>0</v>
      </c>
      <c r="I235" s="78">
        <f>datos_campo!I239</f>
        <v>1</v>
      </c>
      <c r="J235" s="80">
        <f>(datos_campo!M239/I235)</f>
        <v>11</v>
      </c>
      <c r="K235" s="80">
        <f>(datos_campo!N239/I235)</f>
        <v>23</v>
      </c>
      <c r="L235" s="80">
        <f t="shared" si="15"/>
        <v>34</v>
      </c>
      <c r="M235" s="80">
        <f t="shared" si="16"/>
        <v>32.352941176470587</v>
      </c>
      <c r="N235" s="80">
        <f t="shared" si="17"/>
        <v>67.647058823529406</v>
      </c>
      <c r="O235" s="81">
        <f>IF(COUNTIF(datos_campo!P239:Y239,"&gt;=0")&gt;=1,((SUM(datos_campo!P239:Y239)*100)/(COUNTIF(datos_campo!P239:Y239,"&gt;=0")*20))," ")</f>
        <v>10</v>
      </c>
      <c r="P235" s="78">
        <f>IF(AND(datos_campo!Z239&gt;=0,datos_campo!AA239&gt;=0),AVERAGE(datos_campo!Z239:AA239),IF(OR(datos_campo!Z239="",datos_campo!AA239=""),SUM(datos_campo!Z239:AA239),"revisar"))*400</f>
        <v>400</v>
      </c>
      <c r="Q235" s="78">
        <f>IF(AND(datos_campo!AB239&gt;=0,datos_campo!AC239&gt;=0),AVERAGE(datos_campo!AB239:AC239),IF(OR(datos_campo!AB239="",datos_campo!AC239=""),SUM(datos_campo!AB239:AC239),"revisar"))*400</f>
        <v>0</v>
      </c>
      <c r="R235" s="78">
        <f>IF(AND(datos_campo!AD239&gt;=0,datos_campo!AE239&gt;=0),AVERAGE(datos_campo!AD239:AE239),IF(OR(datos_campo!AD239="",datos_campo!AE239=""),SUM(datos_campo!AD239:AE239),"revisar"))*400</f>
        <v>0</v>
      </c>
      <c r="S235" s="78">
        <f>IF(AND(datos_campo!AF239&gt;=0,datos_campo!AG239&gt;=0),AVERAGE(datos_campo!AF239:AG239),IF(OR(datos_campo!AF239="",datos_campo!AG239=""),SUM(datos_campo!AF239:AG239),"revisar"))*400</f>
        <v>0</v>
      </c>
      <c r="T235" s="78">
        <f>IF(AND(datos_campo!AH239&gt;=0,datos_campo!AI239&gt;=0),AVERAGE(datos_campo!AH239:AI239),IF(OR(datos_campo!AH239="",datos_campo!AI239=""),SUM(datos_campo!AH239:AI239),"revisar"))*400</f>
        <v>0</v>
      </c>
      <c r="U235" s="78">
        <f>IF(AND(datos_campo!AJ239&gt;=0,datos_campo!AK239&gt;=0),AVERAGE(datos_campo!AJ239:AK239),IF(OR(datos_campo!AJ239="",datos_campo!AK239=""),SUM(datos_campo!AJ239:AK239),"revisar"))*400</f>
        <v>200</v>
      </c>
      <c r="V235" s="78">
        <f t="shared" si="18"/>
        <v>600</v>
      </c>
      <c r="W235" s="78">
        <f>IF(AND(datos_campo!AL239&gt;=0,datos_campo!AM239&gt;=0),AVERAGE(datos_campo!AL239:AM239),IF(OR(datos_campo!AL239="",datos_campo!AM239=""),SUM(datos_campo!AL239:AM239),"revisar"))*400</f>
        <v>0</v>
      </c>
      <c r="X235" s="78">
        <f>IF(AND(datos_campo!AN239&gt;=0,datos_campo!AO239&gt;=0),AVERAGE(datos_campo!AN239:AO239),IF(OR(datos_campo!AN239="",datos_campo!AO239=""),SUM(datos_campo!AN239:AO239),"revisar"))*400</f>
        <v>800</v>
      </c>
      <c r="Y235" s="175">
        <f t="shared" si="19"/>
        <v>800</v>
      </c>
    </row>
    <row r="236" spans="1:25" x14ac:dyDescent="0.25">
      <c r="A236" s="173">
        <f>datos_campo!A240</f>
        <v>42822</v>
      </c>
      <c r="B236" s="78" t="str">
        <f>datos_campo!B240</f>
        <v>RANCHO ALEGRE</v>
      </c>
      <c r="C236" s="174" t="str">
        <f>datos_campo!C240</f>
        <v>URABA</v>
      </c>
      <c r="D236" s="79" t="str">
        <f>datos_campo!D240</f>
        <v>Tratamiento</v>
      </c>
      <c r="E236" s="174">
        <f>datos_campo!E240</f>
        <v>2</v>
      </c>
      <c r="F236" s="78" t="str">
        <f>datos_campo!F240</f>
        <v>B6</v>
      </c>
      <c r="G236" s="80">
        <f>datos_campo!G240</f>
        <v>23</v>
      </c>
      <c r="H236" s="78">
        <f>datos_campo!H240</f>
        <v>0</v>
      </c>
      <c r="I236" s="78">
        <f>datos_campo!I240</f>
        <v>1</v>
      </c>
      <c r="J236" s="80">
        <f>(datos_campo!M240/I236)</f>
        <v>31</v>
      </c>
      <c r="K236" s="80">
        <f>(datos_campo!N240/I236)</f>
        <v>45</v>
      </c>
      <c r="L236" s="80">
        <f t="shared" si="15"/>
        <v>76</v>
      </c>
      <c r="M236" s="80">
        <f t="shared" si="16"/>
        <v>40.789473684210527</v>
      </c>
      <c r="N236" s="80">
        <f t="shared" si="17"/>
        <v>59.210526315789473</v>
      </c>
      <c r="O236" s="81">
        <f>IF(COUNTIF(datos_campo!P240:Y240,"&gt;=0")&gt;=1,((SUM(datos_campo!P240:Y240)*100)/(COUNTIF(datos_campo!P240:Y240,"&gt;=0")*20))," ")</f>
        <v>157.5</v>
      </c>
      <c r="P236" s="78">
        <f>IF(AND(datos_campo!Z240&gt;=0,datos_campo!AA240&gt;=0),AVERAGE(datos_campo!Z240:AA240),IF(OR(datos_campo!Z240="",datos_campo!AA240=""),SUM(datos_campo!Z240:AA240),"revisar"))*400</f>
        <v>1200</v>
      </c>
      <c r="Q236" s="78">
        <f>IF(AND(datos_campo!AB240&gt;=0,datos_campo!AC240&gt;=0),AVERAGE(datos_campo!AB240:AC240),IF(OR(datos_campo!AB240="",datos_campo!AC240=""),SUM(datos_campo!AB240:AC240),"revisar"))*400</f>
        <v>400</v>
      </c>
      <c r="R236" s="78">
        <f>IF(AND(datos_campo!AD240&gt;=0,datos_campo!AE240&gt;=0),AVERAGE(datos_campo!AD240:AE240),IF(OR(datos_campo!AD240="",datos_campo!AE240=""),SUM(datos_campo!AD240:AE240),"revisar"))*400</f>
        <v>0</v>
      </c>
      <c r="S236" s="78">
        <f>IF(AND(datos_campo!AF240&gt;=0,datos_campo!AG240&gt;=0),AVERAGE(datos_campo!AF240:AG240),IF(OR(datos_campo!AF240="",datos_campo!AG240=""),SUM(datos_campo!AF240:AG240),"revisar"))*400</f>
        <v>0</v>
      </c>
      <c r="T236" s="78">
        <f>IF(AND(datos_campo!AH240&gt;=0,datos_campo!AI240&gt;=0),AVERAGE(datos_campo!AH240:AI240),IF(OR(datos_campo!AH240="",datos_campo!AI240=""),SUM(datos_campo!AH240:AI240),"revisar"))*400</f>
        <v>0</v>
      </c>
      <c r="U236" s="78">
        <f>IF(AND(datos_campo!AJ240&gt;=0,datos_campo!AK240&gt;=0),AVERAGE(datos_campo!AJ240:AK240),IF(OR(datos_campo!AJ240="",datos_campo!AK240=""),SUM(datos_campo!AJ240:AK240),"revisar"))*400</f>
        <v>400</v>
      </c>
      <c r="V236" s="78">
        <f t="shared" si="18"/>
        <v>2000</v>
      </c>
      <c r="W236" s="78">
        <f>IF(AND(datos_campo!AL240&gt;=0,datos_campo!AM240&gt;=0),AVERAGE(datos_campo!AL240:AM240),IF(OR(datos_campo!AL240="",datos_campo!AM240=""),SUM(datos_campo!AL240:AM240),"revisar"))*400</f>
        <v>0</v>
      </c>
      <c r="X236" s="78">
        <f>IF(AND(datos_campo!AN240&gt;=0,datos_campo!AO240&gt;=0),AVERAGE(datos_campo!AN240:AO240),IF(OR(datos_campo!AN240="",datos_campo!AO240=""),SUM(datos_campo!AN240:AO240),"revisar"))*400</f>
        <v>0</v>
      </c>
      <c r="Y236" s="175">
        <f t="shared" si="19"/>
        <v>0</v>
      </c>
    </row>
    <row r="237" spans="1:25" x14ac:dyDescent="0.25">
      <c r="A237" s="173">
        <f>datos_campo!A241</f>
        <v>42822</v>
      </c>
      <c r="B237" s="78" t="str">
        <f>datos_campo!B241</f>
        <v>RANCHO ALEGRE</v>
      </c>
      <c r="C237" s="174" t="str">
        <f>datos_campo!C241</f>
        <v>URABA</v>
      </c>
      <c r="D237" s="79" t="str">
        <f>datos_campo!D241</f>
        <v>Tratamiento</v>
      </c>
      <c r="E237" s="174">
        <f>datos_campo!E241</f>
        <v>2</v>
      </c>
      <c r="F237" s="78" t="str">
        <f>datos_campo!F241</f>
        <v>B7</v>
      </c>
      <c r="G237" s="80">
        <f>datos_campo!G241</f>
        <v>23</v>
      </c>
      <c r="H237" s="78">
        <f>datos_campo!H241</f>
        <v>0</v>
      </c>
      <c r="I237" s="78">
        <f>datos_campo!I241</f>
        <v>1</v>
      </c>
      <c r="J237" s="80">
        <f>(datos_campo!M241/I237)</f>
        <v>57</v>
      </c>
      <c r="K237" s="80">
        <f>(datos_campo!N241/I237)</f>
        <v>29</v>
      </c>
      <c r="L237" s="80">
        <f t="shared" si="15"/>
        <v>86</v>
      </c>
      <c r="M237" s="80">
        <f t="shared" si="16"/>
        <v>66.279069767441854</v>
      </c>
      <c r="N237" s="80">
        <f t="shared" si="17"/>
        <v>33.720930232558139</v>
      </c>
      <c r="O237" s="81">
        <f>IF(COUNTIF(datos_campo!P241:Y241,"&gt;=0")&gt;=1,((SUM(datos_campo!P241:Y241)*100)/(COUNTIF(datos_campo!P241:Y241,"&gt;=0")*20))," ")</f>
        <v>93.75</v>
      </c>
      <c r="P237" s="78">
        <f>IF(AND(datos_campo!Z241&gt;=0,datos_campo!AA241&gt;=0),AVERAGE(datos_campo!Z241:AA241),IF(OR(datos_campo!Z241="",datos_campo!AA241=""),SUM(datos_campo!Z241:AA241),"revisar"))*400</f>
        <v>0</v>
      </c>
      <c r="Q237" s="78">
        <f>IF(AND(datos_campo!AB241&gt;=0,datos_campo!AC241&gt;=0),AVERAGE(datos_campo!AB241:AC241),IF(OR(datos_campo!AB241="",datos_campo!AC241=""),SUM(datos_campo!AB241:AC241),"revisar"))*400</f>
        <v>200</v>
      </c>
      <c r="R237" s="78">
        <f>IF(AND(datos_campo!AD241&gt;=0,datos_campo!AE241&gt;=0),AVERAGE(datos_campo!AD241:AE241),IF(OR(datos_campo!AD241="",datos_campo!AE241=""),SUM(datos_campo!AD241:AE241),"revisar"))*400</f>
        <v>0</v>
      </c>
      <c r="S237" s="78">
        <f>IF(AND(datos_campo!AF241&gt;=0,datos_campo!AG241&gt;=0),AVERAGE(datos_campo!AF241:AG241),IF(OR(datos_campo!AF241="",datos_campo!AG241=""),SUM(datos_campo!AF241:AG241),"revisar"))*400</f>
        <v>0</v>
      </c>
      <c r="T237" s="78">
        <f>IF(AND(datos_campo!AH241&gt;=0,datos_campo!AI241&gt;=0),AVERAGE(datos_campo!AH241:AI241),IF(OR(datos_campo!AH241="",datos_campo!AI241=""),SUM(datos_campo!AH241:AI241),"revisar"))*400</f>
        <v>0</v>
      </c>
      <c r="U237" s="78">
        <f>IF(AND(datos_campo!AJ241&gt;=0,datos_campo!AK241&gt;=0),AVERAGE(datos_campo!AJ241:AK241),IF(OR(datos_campo!AJ241="",datos_campo!AK241=""),SUM(datos_campo!AJ241:AK241),"revisar"))*400</f>
        <v>200</v>
      </c>
      <c r="V237" s="78">
        <f t="shared" si="18"/>
        <v>400</v>
      </c>
      <c r="W237" s="78">
        <f>IF(AND(datos_campo!AL241&gt;=0,datos_campo!AM241&gt;=0),AVERAGE(datos_campo!AL241:AM241),IF(OR(datos_campo!AL241="",datos_campo!AM241=""),SUM(datos_campo!AL241:AM241),"revisar"))*400</f>
        <v>0</v>
      </c>
      <c r="X237" s="78">
        <f>IF(AND(datos_campo!AN241&gt;=0,datos_campo!AO241&gt;=0),AVERAGE(datos_campo!AN241:AO241),IF(OR(datos_campo!AN241="",datos_campo!AO241=""),SUM(datos_campo!AN241:AO241),"revisar"))*400</f>
        <v>0</v>
      </c>
      <c r="Y237" s="175">
        <f t="shared" si="19"/>
        <v>0</v>
      </c>
    </row>
    <row r="238" spans="1:25" x14ac:dyDescent="0.25">
      <c r="A238" s="173">
        <f>datos_campo!A242</f>
        <v>42822</v>
      </c>
      <c r="B238" s="78" t="str">
        <f>datos_campo!B242</f>
        <v>RANCHO ALEGRE</v>
      </c>
      <c r="C238" s="174" t="str">
        <f>datos_campo!C242</f>
        <v>URABA</v>
      </c>
      <c r="D238" s="79" t="str">
        <f>datos_campo!D242</f>
        <v>Tratamiento</v>
      </c>
      <c r="E238" s="174">
        <f>datos_campo!E242</f>
        <v>2</v>
      </c>
      <c r="F238" s="78" t="str">
        <f>datos_campo!F242</f>
        <v>B8</v>
      </c>
      <c r="G238" s="80">
        <f>datos_campo!G242</f>
        <v>23</v>
      </c>
      <c r="H238" s="78">
        <f>datos_campo!H242</f>
        <v>0</v>
      </c>
      <c r="I238" s="78">
        <f>datos_campo!I242</f>
        <v>1</v>
      </c>
      <c r="J238" s="80">
        <f>(datos_campo!M242/I238)</f>
        <v>19</v>
      </c>
      <c r="K238" s="80">
        <f>(datos_campo!N242/I238)</f>
        <v>36</v>
      </c>
      <c r="L238" s="80">
        <f t="shared" si="15"/>
        <v>55</v>
      </c>
      <c r="M238" s="80">
        <f t="shared" si="16"/>
        <v>34.545454545454547</v>
      </c>
      <c r="N238" s="80">
        <f t="shared" si="17"/>
        <v>65.454545454545453</v>
      </c>
      <c r="O238" s="81">
        <f>IF(COUNTIF(datos_campo!P242:Y242,"&gt;=0")&gt;=1,((SUM(datos_campo!P242:Y242)*100)/(COUNTIF(datos_campo!P242:Y242,"&gt;=0")*20))," ")</f>
        <v>142.5</v>
      </c>
      <c r="P238" s="78">
        <f>IF(AND(datos_campo!Z242&gt;=0,datos_campo!AA242&gt;=0),AVERAGE(datos_campo!Z242:AA242),IF(OR(datos_campo!Z242="",datos_campo!AA242=""),SUM(datos_campo!Z242:AA242),"revisar"))*400</f>
        <v>7600</v>
      </c>
      <c r="Q238" s="78">
        <f>IF(AND(datos_campo!AB242&gt;=0,datos_campo!AC242&gt;=0),AVERAGE(datos_campo!AB242:AC242),IF(OR(datos_campo!AB242="",datos_campo!AC242=""),SUM(datos_campo!AB242:AC242),"revisar"))*400</f>
        <v>0</v>
      </c>
      <c r="R238" s="78">
        <f>IF(AND(datos_campo!AD242&gt;=0,datos_campo!AE242&gt;=0),AVERAGE(datos_campo!AD242:AE242),IF(OR(datos_campo!AD242="",datos_campo!AE242=""),SUM(datos_campo!AD242:AE242),"revisar"))*400</f>
        <v>0</v>
      </c>
      <c r="S238" s="78">
        <f>IF(AND(datos_campo!AF242&gt;=0,datos_campo!AG242&gt;=0),AVERAGE(datos_campo!AF242:AG242),IF(OR(datos_campo!AF242="",datos_campo!AG242=""),SUM(datos_campo!AF242:AG242),"revisar"))*400</f>
        <v>0</v>
      </c>
      <c r="T238" s="78">
        <f>IF(AND(datos_campo!AH242&gt;=0,datos_campo!AI242&gt;=0),AVERAGE(datos_campo!AH242:AI242),IF(OR(datos_campo!AH242="",datos_campo!AI242=""),SUM(datos_campo!AH242:AI242),"revisar"))*400</f>
        <v>0</v>
      </c>
      <c r="U238" s="78">
        <f>IF(AND(datos_campo!AJ242&gt;=0,datos_campo!AK242&gt;=0),AVERAGE(datos_campo!AJ242:AK242),IF(OR(datos_campo!AJ242="",datos_campo!AK242=""),SUM(datos_campo!AJ242:AK242),"revisar"))*400</f>
        <v>200</v>
      </c>
      <c r="V238" s="78">
        <f t="shared" si="18"/>
        <v>7800</v>
      </c>
      <c r="W238" s="78">
        <f>IF(AND(datos_campo!AL242&gt;=0,datos_campo!AM242&gt;=0),AVERAGE(datos_campo!AL242:AM242),IF(OR(datos_campo!AL242="",datos_campo!AM242=""),SUM(datos_campo!AL242:AM242),"revisar"))*400</f>
        <v>0</v>
      </c>
      <c r="X238" s="78">
        <f>IF(AND(datos_campo!AN242&gt;=0,datos_campo!AO242&gt;=0),AVERAGE(datos_campo!AN242:AO242),IF(OR(datos_campo!AN242="",datos_campo!AO242=""),SUM(datos_campo!AN242:AO242),"revisar"))*400</f>
        <v>2000</v>
      </c>
      <c r="Y238" s="175">
        <f t="shared" si="19"/>
        <v>2000</v>
      </c>
    </row>
    <row r="239" spans="1:25" x14ac:dyDescent="0.25">
      <c r="A239" s="173">
        <f>datos_campo!A243</f>
        <v>42822</v>
      </c>
      <c r="B239" s="78" t="str">
        <f>datos_campo!B243</f>
        <v>RANCHO ALEGRE</v>
      </c>
      <c r="C239" s="174" t="str">
        <f>datos_campo!C243</f>
        <v>URABA</v>
      </c>
      <c r="D239" s="79" t="str">
        <f>datos_campo!D243</f>
        <v>Tratamiento</v>
      </c>
      <c r="E239" s="174">
        <f>datos_campo!E243</f>
        <v>2</v>
      </c>
      <c r="F239" s="78" t="str">
        <f>datos_campo!F243</f>
        <v>B9</v>
      </c>
      <c r="G239" s="80">
        <f>datos_campo!G243</f>
        <v>23</v>
      </c>
      <c r="H239" s="78">
        <f>datos_campo!H243</f>
        <v>0</v>
      </c>
      <c r="I239" s="78">
        <f>datos_campo!I243</f>
        <v>1</v>
      </c>
      <c r="J239" s="80">
        <f>(datos_campo!M243/I239)</f>
        <v>20</v>
      </c>
      <c r="K239" s="80">
        <f>(datos_campo!N243/I239)</f>
        <v>23</v>
      </c>
      <c r="L239" s="80">
        <f t="shared" si="15"/>
        <v>43</v>
      </c>
      <c r="M239" s="80">
        <f t="shared" si="16"/>
        <v>46.511627906976742</v>
      </c>
      <c r="N239" s="80">
        <f t="shared" si="17"/>
        <v>53.488372093023258</v>
      </c>
      <c r="O239" s="81">
        <f>IF(COUNTIF(datos_campo!P243:Y243,"&gt;=0")&gt;=1,((SUM(datos_campo!P243:Y243)*100)/(COUNTIF(datos_campo!P243:Y243,"&gt;=0")*20))," ")</f>
        <v>70</v>
      </c>
      <c r="P239" s="78">
        <f>IF(AND(datos_campo!Z243&gt;=0,datos_campo!AA243&gt;=0),AVERAGE(datos_campo!Z243:AA243),IF(OR(datos_campo!Z243="",datos_campo!AA243=""),SUM(datos_campo!Z243:AA243),"revisar"))*400</f>
        <v>400</v>
      </c>
      <c r="Q239" s="78">
        <f>IF(AND(datos_campo!AB243&gt;=0,datos_campo!AC243&gt;=0),AVERAGE(datos_campo!AB243:AC243),IF(OR(datos_campo!AB243="",datos_campo!AC243=""),SUM(datos_campo!AB243:AC243),"revisar"))*400</f>
        <v>800</v>
      </c>
      <c r="R239" s="78">
        <f>IF(AND(datos_campo!AD243&gt;=0,datos_campo!AE243&gt;=0),AVERAGE(datos_campo!AD243:AE243),IF(OR(datos_campo!AD243="",datos_campo!AE243=""),SUM(datos_campo!AD243:AE243),"revisar"))*400</f>
        <v>0</v>
      </c>
      <c r="S239" s="78">
        <f>IF(AND(datos_campo!AF243&gt;=0,datos_campo!AG243&gt;=0),AVERAGE(datos_campo!AF243:AG243),IF(OR(datos_campo!AF243="",datos_campo!AG243=""),SUM(datos_campo!AF243:AG243),"revisar"))*400</f>
        <v>0</v>
      </c>
      <c r="T239" s="78">
        <f>IF(AND(datos_campo!AH243&gt;=0,datos_campo!AI243&gt;=0),AVERAGE(datos_campo!AH243:AI243),IF(OR(datos_campo!AH243="",datos_campo!AI243=""),SUM(datos_campo!AH243:AI243),"revisar"))*400</f>
        <v>0</v>
      </c>
      <c r="U239" s="78">
        <f>IF(AND(datos_campo!AJ243&gt;=0,datos_campo!AK243&gt;=0),AVERAGE(datos_campo!AJ243:AK243),IF(OR(datos_campo!AJ243="",datos_campo!AK243=""),SUM(datos_campo!AJ243:AK243),"revisar"))*400</f>
        <v>200</v>
      </c>
      <c r="V239" s="78">
        <f t="shared" si="18"/>
        <v>1400</v>
      </c>
      <c r="W239" s="78">
        <f>IF(AND(datos_campo!AL243&gt;=0,datos_campo!AM243&gt;=0),AVERAGE(datos_campo!AL243:AM243),IF(OR(datos_campo!AL243="",datos_campo!AM243=""),SUM(datos_campo!AL243:AM243),"revisar"))*400</f>
        <v>0</v>
      </c>
      <c r="X239" s="78">
        <f>IF(AND(datos_campo!AN243&gt;=0,datos_campo!AO243&gt;=0),AVERAGE(datos_campo!AN243:AO243),IF(OR(datos_campo!AN243="",datos_campo!AO243=""),SUM(datos_campo!AN243:AO243),"revisar"))*400</f>
        <v>0</v>
      </c>
      <c r="Y239" s="175">
        <f t="shared" si="19"/>
        <v>0</v>
      </c>
    </row>
    <row r="240" spans="1:25" x14ac:dyDescent="0.25">
      <c r="A240" s="173">
        <f>datos_campo!A244</f>
        <v>42822</v>
      </c>
      <c r="B240" s="78" t="str">
        <f>datos_campo!B244</f>
        <v>RANCHO ALEGRE</v>
      </c>
      <c r="C240" s="174" t="str">
        <f>datos_campo!C244</f>
        <v>URABA</v>
      </c>
      <c r="D240" s="79" t="str">
        <f>datos_campo!D244</f>
        <v>Tratamiento</v>
      </c>
      <c r="E240" s="174">
        <f>datos_campo!E244</f>
        <v>2</v>
      </c>
      <c r="F240" s="78" t="str">
        <f>datos_campo!F244</f>
        <v>B10</v>
      </c>
      <c r="G240" s="80">
        <f>datos_campo!G244</f>
        <v>23</v>
      </c>
      <c r="H240" s="78">
        <f>datos_campo!H244</f>
        <v>0</v>
      </c>
      <c r="I240" s="78">
        <f>datos_campo!I244</f>
        <v>1</v>
      </c>
      <c r="J240" s="80">
        <f>(datos_campo!M244/I240)</f>
        <v>42</v>
      </c>
      <c r="K240" s="80">
        <f>(datos_campo!N244/I240)</f>
        <v>18</v>
      </c>
      <c r="L240" s="80">
        <f t="shared" si="15"/>
        <v>60</v>
      </c>
      <c r="M240" s="80">
        <f t="shared" si="16"/>
        <v>70</v>
      </c>
      <c r="N240" s="80">
        <f t="shared" si="17"/>
        <v>30</v>
      </c>
      <c r="O240" s="81">
        <f>IF(COUNTIF(datos_campo!P244:Y244,"&gt;=0")&gt;=1,((SUM(datos_campo!P244:Y244)*100)/(COUNTIF(datos_campo!P244:Y244,"&gt;=0")*20))," ")</f>
        <v>71.666666666666671</v>
      </c>
      <c r="P240" s="78">
        <f>IF(AND(datos_campo!Z244&gt;=0,datos_campo!AA244&gt;=0),AVERAGE(datos_campo!Z244:AA244),IF(OR(datos_campo!Z244="",datos_campo!AA244=""),SUM(datos_campo!Z244:AA244),"revisar"))*400</f>
        <v>0</v>
      </c>
      <c r="Q240" s="78">
        <f>IF(AND(datos_campo!AB244&gt;=0,datos_campo!AC244&gt;=0),AVERAGE(datos_campo!AB244:AC244),IF(OR(datos_campo!AB244="",datos_campo!AC244=""),SUM(datos_campo!AB244:AC244),"revisar"))*400</f>
        <v>800</v>
      </c>
      <c r="R240" s="78">
        <f>IF(AND(datos_campo!AD244&gt;=0,datos_campo!AE244&gt;=0),AVERAGE(datos_campo!AD244:AE244),IF(OR(datos_campo!AD244="",datos_campo!AE244=""),SUM(datos_campo!AD244:AE244),"revisar"))*400</f>
        <v>0</v>
      </c>
      <c r="S240" s="78">
        <f>IF(AND(datos_campo!AF244&gt;=0,datos_campo!AG244&gt;=0),AVERAGE(datos_campo!AF244:AG244),IF(OR(datos_campo!AF244="",datos_campo!AG244=""),SUM(datos_campo!AF244:AG244),"revisar"))*400</f>
        <v>0</v>
      </c>
      <c r="T240" s="78">
        <f>IF(AND(datos_campo!AH244&gt;=0,datos_campo!AI244&gt;=0),AVERAGE(datos_campo!AH244:AI244),IF(OR(datos_campo!AH244="",datos_campo!AI244=""),SUM(datos_campo!AH244:AI244),"revisar"))*400</f>
        <v>0</v>
      </c>
      <c r="U240" s="78">
        <f>IF(AND(datos_campo!AJ244&gt;=0,datos_campo!AK244&gt;=0),AVERAGE(datos_campo!AJ244:AK244),IF(OR(datos_campo!AJ244="",datos_campo!AK244=""),SUM(datos_campo!AJ244:AK244),"revisar"))*400</f>
        <v>0</v>
      </c>
      <c r="V240" s="78">
        <f t="shared" si="18"/>
        <v>800</v>
      </c>
      <c r="W240" s="78">
        <f>IF(AND(datos_campo!AL244&gt;=0,datos_campo!AM244&gt;=0),AVERAGE(datos_campo!AL244:AM244),IF(OR(datos_campo!AL244="",datos_campo!AM244=""),SUM(datos_campo!AL244:AM244),"revisar"))*400</f>
        <v>0</v>
      </c>
      <c r="X240" s="78">
        <f>IF(AND(datos_campo!AN244&gt;=0,datos_campo!AO244&gt;=0),AVERAGE(datos_campo!AN244:AO244),IF(OR(datos_campo!AN244="",datos_campo!AO244=""),SUM(datos_campo!AN244:AO244),"revisar"))*400</f>
        <v>400</v>
      </c>
      <c r="Y240" s="175">
        <f t="shared" si="19"/>
        <v>400</v>
      </c>
    </row>
    <row r="241" spans="1:25" x14ac:dyDescent="0.25">
      <c r="A241" s="173">
        <f>datos_campo!A245</f>
        <v>42822</v>
      </c>
      <c r="B241" s="78" t="str">
        <f>datos_campo!B245</f>
        <v>RANCHO ALEGRE</v>
      </c>
      <c r="C241" s="174" t="str">
        <f>datos_campo!C245</f>
        <v>URABA</v>
      </c>
      <c r="D241" s="79" t="str">
        <f>datos_campo!D245</f>
        <v>Tratamiento</v>
      </c>
      <c r="E241" s="174">
        <f>datos_campo!E245</f>
        <v>2</v>
      </c>
      <c r="F241" s="78" t="str">
        <f>datos_campo!F245</f>
        <v>B11</v>
      </c>
      <c r="G241" s="80">
        <f>datos_campo!G245</f>
        <v>23</v>
      </c>
      <c r="H241" s="78">
        <f>datos_campo!H245</f>
        <v>0</v>
      </c>
      <c r="I241" s="78">
        <f>datos_campo!I245</f>
        <v>1</v>
      </c>
      <c r="J241" s="80">
        <f>(datos_campo!M245/I241)</f>
        <v>23</v>
      </c>
      <c r="K241" s="80">
        <f>(datos_campo!N245/I241)</f>
        <v>23</v>
      </c>
      <c r="L241" s="80">
        <f t="shared" si="15"/>
        <v>46</v>
      </c>
      <c r="M241" s="80">
        <f t="shared" si="16"/>
        <v>50</v>
      </c>
      <c r="N241" s="80">
        <f t="shared" si="17"/>
        <v>50</v>
      </c>
      <c r="O241" s="81">
        <f>IF(COUNTIF(datos_campo!P245:Y245,"&gt;=0")&gt;=1,((SUM(datos_campo!P245:Y245)*100)/(COUNTIF(datos_campo!P245:Y245,"&gt;=0")*20))," ")</f>
        <v>182.5</v>
      </c>
      <c r="P241" s="78">
        <f>IF(AND(datos_campo!Z245&gt;=0,datos_campo!AA245&gt;=0),AVERAGE(datos_campo!Z245:AA245),IF(OR(datos_campo!Z245="",datos_campo!AA245=""),SUM(datos_campo!Z245:AA245),"revisar"))*400</f>
        <v>400</v>
      </c>
      <c r="Q241" s="78">
        <f>IF(AND(datos_campo!AB245&gt;=0,datos_campo!AC245&gt;=0),AVERAGE(datos_campo!AB245:AC245),IF(OR(datos_campo!AB245="",datos_campo!AC245=""),SUM(datos_campo!AB245:AC245),"revisar"))*400</f>
        <v>1200</v>
      </c>
      <c r="R241" s="78">
        <f>IF(AND(datos_campo!AD245&gt;=0,datos_campo!AE245&gt;=0),AVERAGE(datos_campo!AD245:AE245),IF(OR(datos_campo!AD245="",datos_campo!AE245=""),SUM(datos_campo!AD245:AE245),"revisar"))*400</f>
        <v>0</v>
      </c>
      <c r="S241" s="78">
        <f>IF(AND(datos_campo!AF245&gt;=0,datos_campo!AG245&gt;=0),AVERAGE(datos_campo!AF245:AG245),IF(OR(datos_campo!AF245="",datos_campo!AG245=""),SUM(datos_campo!AF245:AG245),"revisar"))*400</f>
        <v>0</v>
      </c>
      <c r="T241" s="78">
        <f>IF(AND(datos_campo!AH245&gt;=0,datos_campo!AI245&gt;=0),AVERAGE(datos_campo!AH245:AI245),IF(OR(datos_campo!AH245="",datos_campo!AI245=""),SUM(datos_campo!AH245:AI245),"revisar"))*400</f>
        <v>0</v>
      </c>
      <c r="U241" s="78">
        <f>IF(AND(datos_campo!AJ245&gt;=0,datos_campo!AK245&gt;=0),AVERAGE(datos_campo!AJ245:AK245),IF(OR(datos_campo!AJ245="",datos_campo!AK245=""),SUM(datos_campo!AJ245:AK245),"revisar"))*400</f>
        <v>0</v>
      </c>
      <c r="V241" s="78">
        <f t="shared" si="18"/>
        <v>1600</v>
      </c>
      <c r="W241" s="78">
        <f>IF(AND(datos_campo!AL245&gt;=0,datos_campo!AM245&gt;=0),AVERAGE(datos_campo!AL245:AM245),IF(OR(datos_campo!AL245="",datos_campo!AM245=""),SUM(datos_campo!AL245:AM245),"revisar"))*400</f>
        <v>0</v>
      </c>
      <c r="X241" s="78">
        <f>IF(AND(datos_campo!AN245&gt;=0,datos_campo!AO245&gt;=0),AVERAGE(datos_campo!AN245:AO245),IF(OR(datos_campo!AN245="",datos_campo!AO245=""),SUM(datos_campo!AN245:AO245),"revisar"))*400</f>
        <v>0</v>
      </c>
      <c r="Y241" s="175">
        <f t="shared" si="19"/>
        <v>0</v>
      </c>
    </row>
    <row r="242" spans="1:25" x14ac:dyDescent="0.25">
      <c r="A242" s="173">
        <f>datos_campo!A246</f>
        <v>42822</v>
      </c>
      <c r="B242" s="78" t="str">
        <f>datos_campo!B246</f>
        <v>RANCHO ALEGRE</v>
      </c>
      <c r="C242" s="174" t="str">
        <f>datos_campo!C246</f>
        <v>URABA</v>
      </c>
      <c r="D242" s="79" t="str">
        <f>datos_campo!D246</f>
        <v>Tratamiento</v>
      </c>
      <c r="E242" s="174">
        <f>datos_campo!E246</f>
        <v>2</v>
      </c>
      <c r="F242" s="78" t="str">
        <f>datos_campo!F246</f>
        <v>B12</v>
      </c>
      <c r="G242" s="80">
        <f>datos_campo!G246</f>
        <v>23</v>
      </c>
      <c r="H242" s="78">
        <f>datos_campo!H246</f>
        <v>0</v>
      </c>
      <c r="I242" s="78">
        <f>datos_campo!I246</f>
        <v>1</v>
      </c>
      <c r="J242" s="80">
        <f>(datos_campo!M246/I242)</f>
        <v>25</v>
      </c>
      <c r="K242" s="80">
        <f>(datos_campo!N246/I242)</f>
        <v>10</v>
      </c>
      <c r="L242" s="80">
        <f t="shared" si="15"/>
        <v>35</v>
      </c>
      <c r="M242" s="80">
        <f t="shared" si="16"/>
        <v>71.428571428571431</v>
      </c>
      <c r="N242" s="80">
        <f t="shared" si="17"/>
        <v>28.571428571428573</v>
      </c>
      <c r="O242" s="81">
        <f>IF(COUNTIF(datos_campo!P246:Y246,"&gt;=0")&gt;=1,((SUM(datos_campo!P246:Y246)*100)/(COUNTIF(datos_campo!P246:Y246,"&gt;=0")*20))," ")</f>
        <v>145</v>
      </c>
      <c r="P242" s="78">
        <f>IF(AND(datos_campo!Z246&gt;=0,datos_campo!AA246&gt;=0),AVERAGE(datos_campo!Z246:AA246),IF(OR(datos_campo!Z246="",datos_campo!AA246=""),SUM(datos_campo!Z246:AA246),"revisar"))*400</f>
        <v>4800</v>
      </c>
      <c r="Q242" s="78">
        <f>IF(AND(datos_campo!AB246&gt;=0,datos_campo!AC246&gt;=0),AVERAGE(datos_campo!AB246:AC246),IF(OR(datos_campo!AB246="",datos_campo!AC246=""),SUM(datos_campo!AB246:AC246),"revisar"))*400</f>
        <v>400</v>
      </c>
      <c r="R242" s="78">
        <f>IF(AND(datos_campo!AD246&gt;=0,datos_campo!AE246&gt;=0),AVERAGE(datos_campo!AD246:AE246),IF(OR(datos_campo!AD246="",datos_campo!AE246=""),SUM(datos_campo!AD246:AE246),"revisar"))*400</f>
        <v>0</v>
      </c>
      <c r="S242" s="78">
        <f>IF(AND(datos_campo!AF246&gt;=0,datos_campo!AG246&gt;=0),AVERAGE(datos_campo!AF246:AG246),IF(OR(datos_campo!AF246="",datos_campo!AG246=""),SUM(datos_campo!AF246:AG246),"revisar"))*400</f>
        <v>0</v>
      </c>
      <c r="T242" s="78">
        <f>IF(AND(datos_campo!AH246&gt;=0,datos_campo!AI246&gt;=0),AVERAGE(datos_campo!AH246:AI246),IF(OR(datos_campo!AH246="",datos_campo!AI246=""),SUM(datos_campo!AH246:AI246),"revisar"))*400</f>
        <v>0</v>
      </c>
      <c r="U242" s="78">
        <f>IF(AND(datos_campo!AJ246&gt;=0,datos_campo!AK246&gt;=0),AVERAGE(datos_campo!AJ246:AK246),IF(OR(datos_campo!AJ246="",datos_campo!AK246=""),SUM(datos_campo!AJ246:AK246),"revisar"))*400</f>
        <v>0</v>
      </c>
      <c r="V242" s="78">
        <f t="shared" si="18"/>
        <v>5200</v>
      </c>
      <c r="W242" s="78">
        <f>IF(AND(datos_campo!AL246&gt;=0,datos_campo!AM246&gt;=0),AVERAGE(datos_campo!AL246:AM246),IF(OR(datos_campo!AL246="",datos_campo!AM246=""),SUM(datos_campo!AL246:AM246),"revisar"))*400</f>
        <v>0</v>
      </c>
      <c r="X242" s="78">
        <f>IF(AND(datos_campo!AN246&gt;=0,datos_campo!AO246&gt;=0),AVERAGE(datos_campo!AN246:AO246),IF(OR(datos_campo!AN246="",datos_campo!AO246=""),SUM(datos_campo!AN246:AO246),"revisar"))*400</f>
        <v>0</v>
      </c>
      <c r="Y242" s="175">
        <f t="shared" si="19"/>
        <v>0</v>
      </c>
    </row>
    <row r="243" spans="1:25" x14ac:dyDescent="0.25">
      <c r="A243" s="173">
        <f>datos_campo!A247</f>
        <v>42822</v>
      </c>
      <c r="B243" s="78" t="str">
        <f>datos_campo!B247</f>
        <v>RANCHO ALEGRE</v>
      </c>
      <c r="C243" s="174" t="str">
        <f>datos_campo!C247</f>
        <v>URABA</v>
      </c>
      <c r="D243" s="79" t="str">
        <f>datos_campo!D247</f>
        <v>Tratamiento</v>
      </c>
      <c r="E243" s="174">
        <f>datos_campo!E247</f>
        <v>2</v>
      </c>
      <c r="F243" s="78" t="str">
        <f>datos_campo!F247</f>
        <v>B13</v>
      </c>
      <c r="G243" s="80">
        <f>datos_campo!G247</f>
        <v>23</v>
      </c>
      <c r="H243" s="78">
        <f>datos_campo!H247</f>
        <v>0</v>
      </c>
      <c r="I243" s="78">
        <f>datos_campo!I247</f>
        <v>1</v>
      </c>
      <c r="J243" s="80">
        <f>(datos_campo!M247/I243)</f>
        <v>13</v>
      </c>
      <c r="K243" s="80">
        <f>(datos_campo!N247/I243)</f>
        <v>13</v>
      </c>
      <c r="L243" s="80">
        <f t="shared" si="15"/>
        <v>26</v>
      </c>
      <c r="M243" s="80">
        <f t="shared" si="16"/>
        <v>50</v>
      </c>
      <c r="N243" s="80">
        <f t="shared" si="17"/>
        <v>50</v>
      </c>
      <c r="O243" s="81">
        <f>IF(COUNTIF(datos_campo!P247:Y247,"&gt;=0")&gt;=1,((SUM(datos_campo!P247:Y247)*100)/(COUNTIF(datos_campo!P247:Y247,"&gt;=0")*20))," ")</f>
        <v>32.5</v>
      </c>
      <c r="P243" s="78">
        <f>IF(AND(datos_campo!Z247&gt;=0,datos_campo!AA247&gt;=0),AVERAGE(datos_campo!Z247:AA247),IF(OR(datos_campo!Z247="",datos_campo!AA247=""),SUM(datos_campo!Z247:AA247),"revisar"))*400</f>
        <v>0</v>
      </c>
      <c r="Q243" s="78">
        <f>IF(AND(datos_campo!AB247&gt;=0,datos_campo!AC247&gt;=0),AVERAGE(datos_campo!AB247:AC247),IF(OR(datos_campo!AB247="",datos_campo!AC247=""),SUM(datos_campo!AB247:AC247),"revisar"))*400</f>
        <v>200</v>
      </c>
      <c r="R243" s="78">
        <f>IF(AND(datos_campo!AD247&gt;=0,datos_campo!AE247&gt;=0),AVERAGE(datos_campo!AD247:AE247),IF(OR(datos_campo!AD247="",datos_campo!AE247=""),SUM(datos_campo!AD247:AE247),"revisar"))*400</f>
        <v>400</v>
      </c>
      <c r="S243" s="78">
        <f>IF(AND(datos_campo!AF247&gt;=0,datos_campo!AG247&gt;=0),AVERAGE(datos_campo!AF247:AG247),IF(OR(datos_campo!AF247="",datos_campo!AG247=""),SUM(datos_campo!AF247:AG247),"revisar"))*400</f>
        <v>0</v>
      </c>
      <c r="T243" s="78">
        <f>IF(AND(datos_campo!AH247&gt;=0,datos_campo!AI247&gt;=0),AVERAGE(datos_campo!AH247:AI247),IF(OR(datos_campo!AH247="",datos_campo!AI247=""),SUM(datos_campo!AH247:AI247),"revisar"))*400</f>
        <v>0</v>
      </c>
      <c r="U243" s="78">
        <f>IF(AND(datos_campo!AJ247&gt;=0,datos_campo!AK247&gt;=0),AVERAGE(datos_campo!AJ247:AK247),IF(OR(datos_campo!AJ247="",datos_campo!AK247=""),SUM(datos_campo!AJ247:AK247),"revisar"))*400</f>
        <v>0</v>
      </c>
      <c r="V243" s="78">
        <f t="shared" si="18"/>
        <v>600</v>
      </c>
      <c r="W243" s="78">
        <f>IF(AND(datos_campo!AL247&gt;=0,datos_campo!AM247&gt;=0),AVERAGE(datos_campo!AL247:AM247),IF(OR(datos_campo!AL247="",datos_campo!AM247=""),SUM(datos_campo!AL247:AM247),"revisar"))*400</f>
        <v>0</v>
      </c>
      <c r="X243" s="78">
        <f>IF(AND(datos_campo!AN247&gt;=0,datos_campo!AO247&gt;=0),AVERAGE(datos_campo!AN247:AO247),IF(OR(datos_campo!AN247="",datos_campo!AO247=""),SUM(datos_campo!AN247:AO247),"revisar"))*400</f>
        <v>800</v>
      </c>
      <c r="Y243" s="175">
        <f t="shared" si="19"/>
        <v>800</v>
      </c>
    </row>
    <row r="244" spans="1:25" x14ac:dyDescent="0.25">
      <c r="A244" s="173">
        <f>datos_campo!A248</f>
        <v>42822</v>
      </c>
      <c r="B244" s="78" t="str">
        <f>datos_campo!B248</f>
        <v>RANCHO ALEGRE</v>
      </c>
      <c r="C244" s="174" t="str">
        <f>datos_campo!C248</f>
        <v>URABA</v>
      </c>
      <c r="D244" s="79" t="str">
        <f>datos_campo!D248</f>
        <v>Tratamiento</v>
      </c>
      <c r="E244" s="174">
        <f>datos_campo!E248</f>
        <v>2</v>
      </c>
      <c r="F244" s="78" t="str">
        <f>datos_campo!F248</f>
        <v>B14</v>
      </c>
      <c r="G244" s="80">
        <f>datos_campo!G248</f>
        <v>23</v>
      </c>
      <c r="H244" s="78">
        <f>datos_campo!H248</f>
        <v>0</v>
      </c>
      <c r="I244" s="78">
        <f>datos_campo!I248</f>
        <v>1</v>
      </c>
      <c r="J244" s="80">
        <f>(datos_campo!M248/I244)</f>
        <v>45</v>
      </c>
      <c r="K244" s="80">
        <f>(datos_campo!N248/I244)</f>
        <v>46</v>
      </c>
      <c r="L244" s="80">
        <f t="shared" si="15"/>
        <v>91</v>
      </c>
      <c r="M244" s="80">
        <f t="shared" si="16"/>
        <v>49.450549450549453</v>
      </c>
      <c r="N244" s="80">
        <f t="shared" si="17"/>
        <v>50.549450549450547</v>
      </c>
      <c r="O244" s="81">
        <f>IF(COUNTIF(datos_campo!P248:Y248,"&gt;=0")&gt;=1,((SUM(datos_campo!P248:Y248)*100)/(COUNTIF(datos_campo!P248:Y248,"&gt;=0")*20))," ")</f>
        <v>30</v>
      </c>
      <c r="P244" s="78">
        <f>IF(AND(datos_campo!Z248&gt;=0,datos_campo!AA248&gt;=0),AVERAGE(datos_campo!Z248:AA248),IF(OR(datos_campo!Z248="",datos_campo!AA248=""),SUM(datos_campo!Z248:AA248),"revisar"))*400</f>
        <v>0</v>
      </c>
      <c r="Q244" s="78">
        <f>IF(AND(datos_campo!AB248&gt;=0,datos_campo!AC248&gt;=0),AVERAGE(datos_campo!AB248:AC248),IF(OR(datos_campo!AB248="",datos_campo!AC248=""),SUM(datos_campo!AB248:AC248),"revisar"))*400</f>
        <v>200</v>
      </c>
      <c r="R244" s="78">
        <f>IF(AND(datos_campo!AD248&gt;=0,datos_campo!AE248&gt;=0),AVERAGE(datos_campo!AD248:AE248),IF(OR(datos_campo!AD248="",datos_campo!AE248=""),SUM(datos_campo!AD248:AE248),"revisar"))*400</f>
        <v>0</v>
      </c>
      <c r="S244" s="78">
        <f>IF(AND(datos_campo!AF248&gt;=0,datos_campo!AG248&gt;=0),AVERAGE(datos_campo!AF248:AG248),IF(OR(datos_campo!AF248="",datos_campo!AG248=""),SUM(datos_campo!AF248:AG248),"revisar"))*400</f>
        <v>0</v>
      </c>
      <c r="T244" s="78">
        <f>IF(AND(datos_campo!AH248&gt;=0,datos_campo!AI248&gt;=0),AVERAGE(datos_campo!AH248:AI248),IF(OR(datos_campo!AH248="",datos_campo!AI248=""),SUM(datos_campo!AH248:AI248),"revisar"))*400</f>
        <v>0</v>
      </c>
      <c r="U244" s="78">
        <f>IF(AND(datos_campo!AJ248&gt;=0,datos_campo!AK248&gt;=0),AVERAGE(datos_campo!AJ248:AK248),IF(OR(datos_campo!AJ248="",datos_campo!AK248=""),SUM(datos_campo!AJ248:AK248),"revisar"))*400</f>
        <v>0</v>
      </c>
      <c r="V244" s="78">
        <f t="shared" si="18"/>
        <v>200</v>
      </c>
      <c r="W244" s="78">
        <f>IF(AND(datos_campo!AL248&gt;=0,datos_campo!AM248&gt;=0),AVERAGE(datos_campo!AL248:AM248),IF(OR(datos_campo!AL248="",datos_campo!AM248=""),SUM(datos_campo!AL248:AM248),"revisar"))*400</f>
        <v>0</v>
      </c>
      <c r="X244" s="78">
        <f>IF(AND(datos_campo!AN248&gt;=0,datos_campo!AO248&gt;=0),AVERAGE(datos_campo!AN248:AO248),IF(OR(datos_campo!AN248="",datos_campo!AO248=""),SUM(datos_campo!AN248:AO248),"revisar"))*400</f>
        <v>800</v>
      </c>
      <c r="Y244" s="175">
        <f t="shared" si="19"/>
        <v>800</v>
      </c>
    </row>
    <row r="245" spans="1:25" x14ac:dyDescent="0.25">
      <c r="A245" s="173">
        <f>datos_campo!A249</f>
        <v>42822</v>
      </c>
      <c r="B245" s="78" t="str">
        <f>datos_campo!B249</f>
        <v>RANCHO ALEGRE</v>
      </c>
      <c r="C245" s="174" t="str">
        <f>datos_campo!C249</f>
        <v>URABA</v>
      </c>
      <c r="D245" s="79" t="str">
        <f>datos_campo!D249</f>
        <v>Tratamiento</v>
      </c>
      <c r="E245" s="174">
        <f>datos_campo!E249</f>
        <v>2</v>
      </c>
      <c r="F245" s="78" t="str">
        <f>datos_campo!F249</f>
        <v>B15</v>
      </c>
      <c r="G245" s="80">
        <f>datos_campo!G249</f>
        <v>23</v>
      </c>
      <c r="H245" s="78">
        <f>datos_campo!H249</f>
        <v>0</v>
      </c>
      <c r="I245" s="78">
        <f>datos_campo!I249</f>
        <v>1</v>
      </c>
      <c r="J245" s="80">
        <f>(datos_campo!M249/I245)</f>
        <v>55</v>
      </c>
      <c r="K245" s="80">
        <f>(datos_campo!N249/I245)</f>
        <v>15</v>
      </c>
      <c r="L245" s="80">
        <f t="shared" si="15"/>
        <v>70</v>
      </c>
      <c r="M245" s="80">
        <f t="shared" si="16"/>
        <v>78.571428571428569</v>
      </c>
      <c r="N245" s="80">
        <f t="shared" si="17"/>
        <v>21.428571428571427</v>
      </c>
      <c r="O245" s="81">
        <f>IF(COUNTIF(datos_campo!P249:Y249,"&gt;=0")&gt;=1,((SUM(datos_campo!P249:Y249)*100)/(COUNTIF(datos_campo!P249:Y249,"&gt;=0")*20))," ")</f>
        <v>11.875</v>
      </c>
      <c r="P245" s="78">
        <f>IF(AND(datos_campo!Z249&gt;=0,datos_campo!AA249&gt;=0),AVERAGE(datos_campo!Z249:AA249),IF(OR(datos_campo!Z249="",datos_campo!AA249=""),SUM(datos_campo!Z249:AA249),"revisar"))*400</f>
        <v>400</v>
      </c>
      <c r="Q245" s="78">
        <f>IF(AND(datos_campo!AB249&gt;=0,datos_campo!AC249&gt;=0),AVERAGE(datos_campo!AB249:AC249),IF(OR(datos_campo!AB249="",datos_campo!AC249=""),SUM(datos_campo!AB249:AC249),"revisar"))*400</f>
        <v>400</v>
      </c>
      <c r="R245" s="78">
        <f>IF(AND(datos_campo!AD249&gt;=0,datos_campo!AE249&gt;=0),AVERAGE(datos_campo!AD249:AE249),IF(OR(datos_campo!AD249="",datos_campo!AE249=""),SUM(datos_campo!AD249:AE249),"revisar"))*400</f>
        <v>0</v>
      </c>
      <c r="S245" s="78">
        <f>IF(AND(datos_campo!AF249&gt;=0,datos_campo!AG249&gt;=0),AVERAGE(datos_campo!AF249:AG249),IF(OR(datos_campo!AF249="",datos_campo!AG249=""),SUM(datos_campo!AF249:AG249),"revisar"))*400</f>
        <v>0</v>
      </c>
      <c r="T245" s="78">
        <f>IF(AND(datos_campo!AH249&gt;=0,datos_campo!AI249&gt;=0),AVERAGE(datos_campo!AH249:AI249),IF(OR(datos_campo!AH249="",datos_campo!AI249=""),SUM(datos_campo!AH249:AI249),"revisar"))*400</f>
        <v>0</v>
      </c>
      <c r="U245" s="78">
        <f>IF(AND(datos_campo!AJ249&gt;=0,datos_campo!AK249&gt;=0),AVERAGE(datos_campo!AJ249:AK249),IF(OR(datos_campo!AJ249="",datos_campo!AK249=""),SUM(datos_campo!AJ249:AK249),"revisar"))*400</f>
        <v>0</v>
      </c>
      <c r="V245" s="78">
        <f t="shared" si="18"/>
        <v>800</v>
      </c>
      <c r="W245" s="78">
        <f>IF(AND(datos_campo!AL249&gt;=0,datos_campo!AM249&gt;=0),AVERAGE(datos_campo!AL249:AM249),IF(OR(datos_campo!AL249="",datos_campo!AM249=""),SUM(datos_campo!AL249:AM249),"revisar"))*400</f>
        <v>0</v>
      </c>
      <c r="X245" s="78">
        <f>IF(AND(datos_campo!AN249&gt;=0,datos_campo!AO249&gt;=0),AVERAGE(datos_campo!AN249:AO249),IF(OR(datos_campo!AN249="",datos_campo!AO249=""),SUM(datos_campo!AN249:AO249),"revisar"))*400</f>
        <v>0</v>
      </c>
      <c r="Y245" s="175">
        <f t="shared" si="19"/>
        <v>0</v>
      </c>
    </row>
    <row r="246" spans="1:25" x14ac:dyDescent="0.25">
      <c r="A246" s="173">
        <f>datos_campo!A250</f>
        <v>42822</v>
      </c>
      <c r="B246" s="78" t="str">
        <f>datos_campo!B250</f>
        <v>RANCHO ALEGRE</v>
      </c>
      <c r="C246" s="174" t="str">
        <f>datos_campo!C250</f>
        <v>URABA</v>
      </c>
      <c r="D246" s="79" t="str">
        <f>datos_campo!D250</f>
        <v>Tratamiento</v>
      </c>
      <c r="E246" s="174">
        <f>datos_campo!E250</f>
        <v>2</v>
      </c>
      <c r="F246" s="78" t="str">
        <f>datos_campo!F250</f>
        <v>B16</v>
      </c>
      <c r="G246" s="80">
        <f>datos_campo!G250</f>
        <v>23</v>
      </c>
      <c r="H246" s="78">
        <f>datos_campo!H250</f>
        <v>0</v>
      </c>
      <c r="I246" s="78">
        <f>datos_campo!I250</f>
        <v>1</v>
      </c>
      <c r="J246" s="80">
        <f>(datos_campo!M250/I246)</f>
        <v>42</v>
      </c>
      <c r="K246" s="80">
        <f>(datos_campo!N250/I246)</f>
        <v>24</v>
      </c>
      <c r="L246" s="80">
        <f t="shared" si="15"/>
        <v>66</v>
      </c>
      <c r="M246" s="80">
        <f t="shared" si="16"/>
        <v>63.636363636363633</v>
      </c>
      <c r="N246" s="80">
        <f t="shared" si="17"/>
        <v>36.363636363636367</v>
      </c>
      <c r="O246" s="81">
        <f>IF(COUNTIF(datos_campo!P250:Y250,"&gt;=0")&gt;=1,((SUM(datos_campo!P250:Y250)*100)/(COUNTIF(datos_campo!P250:Y250,"&gt;=0")*20))," ")</f>
        <v>126.66666666666667</v>
      </c>
      <c r="P246" s="78">
        <f>IF(AND(datos_campo!Z250&gt;=0,datos_campo!AA250&gt;=0),AVERAGE(datos_campo!Z250:AA250),IF(OR(datos_campo!Z250="",datos_campo!AA250=""),SUM(datos_campo!Z250:AA250),"revisar"))*400</f>
        <v>400</v>
      </c>
      <c r="Q246" s="78">
        <f>IF(AND(datos_campo!AB250&gt;=0,datos_campo!AC250&gt;=0),AVERAGE(datos_campo!AB250:AC250),IF(OR(datos_campo!AB250="",datos_campo!AC250=""),SUM(datos_campo!AB250:AC250),"revisar"))*400</f>
        <v>2000</v>
      </c>
      <c r="R246" s="78">
        <f>IF(AND(datos_campo!AD250&gt;=0,datos_campo!AE250&gt;=0),AVERAGE(datos_campo!AD250:AE250),IF(OR(datos_campo!AD250="",datos_campo!AE250=""),SUM(datos_campo!AD250:AE250),"revisar"))*400</f>
        <v>0</v>
      </c>
      <c r="S246" s="78">
        <f>IF(AND(datos_campo!AF250&gt;=0,datos_campo!AG250&gt;=0),AVERAGE(datos_campo!AF250:AG250),IF(OR(datos_campo!AF250="",datos_campo!AG250=""),SUM(datos_campo!AF250:AG250),"revisar"))*400</f>
        <v>0</v>
      </c>
      <c r="T246" s="78">
        <f>IF(AND(datos_campo!AH250&gt;=0,datos_campo!AI250&gt;=0),AVERAGE(datos_campo!AH250:AI250),IF(OR(datos_campo!AH250="",datos_campo!AI250=""),SUM(datos_campo!AH250:AI250),"revisar"))*400</f>
        <v>0</v>
      </c>
      <c r="U246" s="78">
        <f>IF(AND(datos_campo!AJ250&gt;=0,datos_campo!AK250&gt;=0),AVERAGE(datos_campo!AJ250:AK250),IF(OR(datos_campo!AJ250="",datos_campo!AK250=""),SUM(datos_campo!AJ250:AK250),"revisar"))*400</f>
        <v>400</v>
      </c>
      <c r="V246" s="78">
        <f t="shared" si="18"/>
        <v>2800</v>
      </c>
      <c r="W246" s="78">
        <f>IF(AND(datos_campo!AL250&gt;=0,datos_campo!AM250&gt;=0),AVERAGE(datos_campo!AL250:AM250),IF(OR(datos_campo!AL250="",datos_campo!AM250=""),SUM(datos_campo!AL250:AM250),"revisar"))*400</f>
        <v>0</v>
      </c>
      <c r="X246" s="78">
        <f>IF(AND(datos_campo!AN250&gt;=0,datos_campo!AO250&gt;=0),AVERAGE(datos_campo!AN250:AO250),IF(OR(datos_campo!AN250="",datos_campo!AO250=""),SUM(datos_campo!AN250:AO250),"revisar"))*400</f>
        <v>0</v>
      </c>
      <c r="Y246" s="175">
        <f t="shared" si="19"/>
        <v>0</v>
      </c>
    </row>
    <row r="247" spans="1:25" x14ac:dyDescent="0.25">
      <c r="A247" s="173">
        <f>datos_campo!A251</f>
        <v>42822</v>
      </c>
      <c r="B247" s="78" t="str">
        <f>datos_campo!B251</f>
        <v>RANCHO ALEGRE</v>
      </c>
      <c r="C247" s="174" t="str">
        <f>datos_campo!C251</f>
        <v>URABA</v>
      </c>
      <c r="D247" s="79" t="str">
        <f>datos_campo!D251</f>
        <v>Tratamiento</v>
      </c>
      <c r="E247" s="174">
        <f>datos_campo!E251</f>
        <v>2</v>
      </c>
      <c r="F247" s="78" t="str">
        <f>datos_campo!F251</f>
        <v>B17</v>
      </c>
      <c r="G247" s="80">
        <f>datos_campo!G251</f>
        <v>23</v>
      </c>
      <c r="H247" s="78">
        <f>datos_campo!H251</f>
        <v>0</v>
      </c>
      <c r="I247" s="78">
        <f>datos_campo!I251</f>
        <v>1</v>
      </c>
      <c r="J247" s="80">
        <f>(datos_campo!M251/I247)</f>
        <v>21</v>
      </c>
      <c r="K247" s="80">
        <f>(datos_campo!N251/I247)</f>
        <v>60</v>
      </c>
      <c r="L247" s="80">
        <f t="shared" si="15"/>
        <v>81</v>
      </c>
      <c r="M247" s="80">
        <f t="shared" si="16"/>
        <v>25.925925925925927</v>
      </c>
      <c r="N247" s="80">
        <f t="shared" si="17"/>
        <v>74.074074074074076</v>
      </c>
      <c r="O247" s="81">
        <f>IF(COUNTIF(datos_campo!P251:Y251,"&gt;=0")&gt;=1,((SUM(datos_campo!P251:Y251)*100)/(COUNTIF(datos_campo!P251:Y251,"&gt;=0")*20))," ")</f>
        <v>140</v>
      </c>
      <c r="P247" s="78">
        <f>IF(AND(datos_campo!Z251&gt;=0,datos_campo!AA251&gt;=0),AVERAGE(datos_campo!Z251:AA251),IF(OR(datos_campo!Z251="",datos_campo!AA251=""),SUM(datos_campo!Z251:AA251),"revisar"))*400</f>
        <v>0</v>
      </c>
      <c r="Q247" s="78">
        <f>IF(AND(datos_campo!AB251&gt;=0,datos_campo!AC251&gt;=0),AVERAGE(datos_campo!AB251:AC251),IF(OR(datos_campo!AB251="",datos_campo!AC251=""),SUM(datos_campo!AB251:AC251),"revisar"))*400</f>
        <v>0</v>
      </c>
      <c r="R247" s="78">
        <f>IF(AND(datos_campo!AD251&gt;=0,datos_campo!AE251&gt;=0),AVERAGE(datos_campo!AD251:AE251),IF(OR(datos_campo!AD251="",datos_campo!AE251=""),SUM(datos_campo!AD251:AE251),"revisar"))*400</f>
        <v>0</v>
      </c>
      <c r="S247" s="78">
        <f>IF(AND(datos_campo!AF251&gt;=0,datos_campo!AG251&gt;=0),AVERAGE(datos_campo!AF251:AG251),IF(OR(datos_campo!AF251="",datos_campo!AG251=""),SUM(datos_campo!AF251:AG251),"revisar"))*400</f>
        <v>0</v>
      </c>
      <c r="T247" s="78">
        <f>IF(AND(datos_campo!AH251&gt;=0,datos_campo!AI251&gt;=0),AVERAGE(datos_campo!AH251:AI251),IF(OR(datos_campo!AH251="",datos_campo!AI251=""),SUM(datos_campo!AH251:AI251),"revisar"))*400</f>
        <v>200</v>
      </c>
      <c r="U247" s="78">
        <f>IF(AND(datos_campo!AJ251&gt;=0,datos_campo!AK251&gt;=0),AVERAGE(datos_campo!AJ251:AK251),IF(OR(datos_campo!AJ251="",datos_campo!AK251=""),SUM(datos_campo!AJ251:AK251),"revisar"))*400</f>
        <v>200</v>
      </c>
      <c r="V247" s="78">
        <f t="shared" si="18"/>
        <v>400</v>
      </c>
      <c r="W247" s="78">
        <f>IF(AND(datos_campo!AL251&gt;=0,datos_campo!AM251&gt;=0),AVERAGE(datos_campo!AL251:AM251),IF(OR(datos_campo!AL251="",datos_campo!AM251=""),SUM(datos_campo!AL251:AM251),"revisar"))*400</f>
        <v>0</v>
      </c>
      <c r="X247" s="78">
        <f>IF(AND(datos_campo!AN251&gt;=0,datos_campo!AO251&gt;=0),AVERAGE(datos_campo!AN251:AO251),IF(OR(datos_campo!AN251="",datos_campo!AO251=""),SUM(datos_campo!AN251:AO251),"revisar"))*400</f>
        <v>2000</v>
      </c>
      <c r="Y247" s="175">
        <f t="shared" si="19"/>
        <v>2000</v>
      </c>
    </row>
    <row r="248" spans="1:25" x14ac:dyDescent="0.25">
      <c r="A248" s="173">
        <f>datos_campo!A252</f>
        <v>42822</v>
      </c>
      <c r="B248" s="78" t="str">
        <f>datos_campo!B252</f>
        <v>RANCHO ALEGRE</v>
      </c>
      <c r="C248" s="174" t="str">
        <f>datos_campo!C252</f>
        <v>URABA</v>
      </c>
      <c r="D248" s="79" t="str">
        <f>datos_campo!D252</f>
        <v>Tratamiento</v>
      </c>
      <c r="E248" s="174">
        <f>datos_campo!E252</f>
        <v>2</v>
      </c>
      <c r="F248" s="78" t="str">
        <f>datos_campo!F252</f>
        <v>B18</v>
      </c>
      <c r="G248" s="80">
        <f>datos_campo!G252</f>
        <v>23</v>
      </c>
      <c r="H248" s="78">
        <f>datos_campo!H252</f>
        <v>0</v>
      </c>
      <c r="I248" s="78">
        <f>datos_campo!I252</f>
        <v>1</v>
      </c>
      <c r="J248" s="80">
        <f>(datos_campo!M252/I248)</f>
        <v>30</v>
      </c>
      <c r="K248" s="80">
        <f>(datos_campo!N252/I248)</f>
        <v>11</v>
      </c>
      <c r="L248" s="80">
        <f t="shared" si="15"/>
        <v>41</v>
      </c>
      <c r="M248" s="80">
        <f t="shared" si="16"/>
        <v>73.170731707317074</v>
      </c>
      <c r="N248" s="80">
        <f t="shared" si="17"/>
        <v>26.829268292682926</v>
      </c>
      <c r="O248" s="81">
        <f>IF(COUNTIF(datos_campo!P252:Y252,"&gt;=0")&gt;=1,((SUM(datos_campo!P252:Y252)*100)/(COUNTIF(datos_campo!P252:Y252,"&gt;=0")*20))," ")</f>
        <v>40</v>
      </c>
      <c r="P248" s="78">
        <f>IF(AND(datos_campo!Z252&gt;=0,datos_campo!AA252&gt;=0),AVERAGE(datos_campo!Z252:AA252),IF(OR(datos_campo!Z252="",datos_campo!AA252=""),SUM(datos_campo!Z252:AA252),"revisar"))*400</f>
        <v>0</v>
      </c>
      <c r="Q248" s="78">
        <f>IF(AND(datos_campo!AB252&gt;=0,datos_campo!AC252&gt;=0),AVERAGE(datos_campo!AB252:AC252),IF(OR(datos_campo!AB252="",datos_campo!AC252=""),SUM(datos_campo!AB252:AC252),"revisar"))*400</f>
        <v>0</v>
      </c>
      <c r="R248" s="78">
        <f>IF(AND(datos_campo!AD252&gt;=0,datos_campo!AE252&gt;=0),AVERAGE(datos_campo!AD252:AE252),IF(OR(datos_campo!AD252="",datos_campo!AE252=""),SUM(datos_campo!AD252:AE252),"revisar"))*400</f>
        <v>0</v>
      </c>
      <c r="S248" s="78">
        <f>IF(AND(datos_campo!AF252&gt;=0,datos_campo!AG252&gt;=0),AVERAGE(datos_campo!AF252:AG252),IF(OR(datos_campo!AF252="",datos_campo!AG252=""),SUM(datos_campo!AF252:AG252),"revisar"))*400</f>
        <v>0</v>
      </c>
      <c r="T248" s="78">
        <f>IF(AND(datos_campo!AH252&gt;=0,datos_campo!AI252&gt;=0),AVERAGE(datos_campo!AH252:AI252),IF(OR(datos_campo!AH252="",datos_campo!AI252=""),SUM(datos_campo!AH252:AI252),"revisar"))*400</f>
        <v>0</v>
      </c>
      <c r="U248" s="78">
        <f>IF(AND(datos_campo!AJ252&gt;=0,datos_campo!AK252&gt;=0),AVERAGE(datos_campo!AJ252:AK252),IF(OR(datos_campo!AJ252="",datos_campo!AK252=""),SUM(datos_campo!AJ252:AK252),"revisar"))*400</f>
        <v>0</v>
      </c>
      <c r="V248" s="78">
        <f t="shared" si="18"/>
        <v>0</v>
      </c>
      <c r="W248" s="78">
        <f>IF(AND(datos_campo!AL252&gt;=0,datos_campo!AM252&gt;=0),AVERAGE(datos_campo!AL252:AM252),IF(OR(datos_campo!AL252="",datos_campo!AM252=""),SUM(datos_campo!AL252:AM252),"revisar"))*400</f>
        <v>0</v>
      </c>
      <c r="X248" s="78">
        <f>IF(AND(datos_campo!AN252&gt;=0,datos_campo!AO252&gt;=0),AVERAGE(datos_campo!AN252:AO252),IF(OR(datos_campo!AN252="",datos_campo!AO252=""),SUM(datos_campo!AN252:AO252),"revisar"))*400</f>
        <v>0</v>
      </c>
      <c r="Y248" s="175">
        <f t="shared" si="19"/>
        <v>0</v>
      </c>
    </row>
    <row r="249" spans="1:25" x14ac:dyDescent="0.25">
      <c r="A249" s="173">
        <f>datos_campo!A253</f>
        <v>42822</v>
      </c>
      <c r="B249" s="78" t="str">
        <f>datos_campo!B253</f>
        <v>RANCHO ALEGRE</v>
      </c>
      <c r="C249" s="174" t="str">
        <f>datos_campo!C253</f>
        <v>URABA</v>
      </c>
      <c r="D249" s="79" t="str">
        <f>datos_campo!D253</f>
        <v>Tratamiento</v>
      </c>
      <c r="E249" s="174">
        <f>datos_campo!E253</f>
        <v>2</v>
      </c>
      <c r="F249" s="78" t="str">
        <f>datos_campo!F253</f>
        <v>B19</v>
      </c>
      <c r="G249" s="80">
        <f>datos_campo!G253</f>
        <v>23</v>
      </c>
      <c r="H249" s="78">
        <f>datos_campo!H253</f>
        <v>0</v>
      </c>
      <c r="I249" s="78">
        <f>datos_campo!I253</f>
        <v>1</v>
      </c>
      <c r="J249" s="80">
        <f>(datos_campo!M253/I249)</f>
        <v>81</v>
      </c>
      <c r="K249" s="80">
        <f>(datos_campo!N253/I249)</f>
        <v>2</v>
      </c>
      <c r="L249" s="80">
        <f t="shared" si="15"/>
        <v>83</v>
      </c>
      <c r="M249" s="80">
        <f t="shared" si="16"/>
        <v>97.590361445783131</v>
      </c>
      <c r="N249" s="80">
        <f t="shared" si="17"/>
        <v>2.4096385542168677</v>
      </c>
      <c r="O249" s="81">
        <f>IF(COUNTIF(datos_campo!P253:Y253,"&gt;=0")&gt;=1,((SUM(datos_campo!P253:Y253)*100)/(COUNTIF(datos_campo!P253:Y253,"&gt;=0")*20))," ")</f>
        <v>37.5</v>
      </c>
      <c r="P249" s="78">
        <f>IF(AND(datos_campo!Z253&gt;=0,datos_campo!AA253&gt;=0),AVERAGE(datos_campo!Z253:AA253),IF(OR(datos_campo!Z253="",datos_campo!AA253=""),SUM(datos_campo!Z253:AA253),"revisar"))*400</f>
        <v>0</v>
      </c>
      <c r="Q249" s="78">
        <f>IF(AND(datos_campo!AB253&gt;=0,datos_campo!AC253&gt;=0),AVERAGE(datos_campo!AB253:AC253),IF(OR(datos_campo!AB253="",datos_campo!AC253=""),SUM(datos_campo!AB253:AC253),"revisar"))*400</f>
        <v>0</v>
      </c>
      <c r="R249" s="78">
        <f>IF(AND(datos_campo!AD253&gt;=0,datos_campo!AE253&gt;=0),AVERAGE(datos_campo!AD253:AE253),IF(OR(datos_campo!AD253="",datos_campo!AE253=""),SUM(datos_campo!AD253:AE253),"revisar"))*400</f>
        <v>0</v>
      </c>
      <c r="S249" s="78">
        <f>IF(AND(datos_campo!AF253&gt;=0,datos_campo!AG253&gt;=0),AVERAGE(datos_campo!AF253:AG253),IF(OR(datos_campo!AF253="",datos_campo!AG253=""),SUM(datos_campo!AF253:AG253),"revisar"))*400</f>
        <v>0</v>
      </c>
      <c r="T249" s="78">
        <f>IF(AND(datos_campo!AH253&gt;=0,datos_campo!AI253&gt;=0),AVERAGE(datos_campo!AH253:AI253),IF(OR(datos_campo!AH253="",datos_campo!AI253=""),SUM(datos_campo!AH253:AI253),"revisar"))*400</f>
        <v>0</v>
      </c>
      <c r="U249" s="78">
        <f>IF(AND(datos_campo!AJ253&gt;=0,datos_campo!AK253&gt;=0),AVERAGE(datos_campo!AJ253:AK253),IF(OR(datos_campo!AJ253="",datos_campo!AK253=""),SUM(datos_campo!AJ253:AK253),"revisar"))*400</f>
        <v>0</v>
      </c>
      <c r="V249" s="78">
        <f t="shared" si="18"/>
        <v>0</v>
      </c>
      <c r="W249" s="78">
        <f>IF(AND(datos_campo!AL253&gt;=0,datos_campo!AM253&gt;=0),AVERAGE(datos_campo!AL253:AM253),IF(OR(datos_campo!AL253="",datos_campo!AM253=""),SUM(datos_campo!AL253:AM253),"revisar"))*400</f>
        <v>0</v>
      </c>
      <c r="X249" s="78">
        <f>IF(AND(datos_campo!AN253&gt;=0,datos_campo!AO253&gt;=0),AVERAGE(datos_campo!AN253:AO253),IF(OR(datos_campo!AN253="",datos_campo!AO253=""),SUM(datos_campo!AN253:AO253),"revisar"))*400</f>
        <v>0</v>
      </c>
      <c r="Y249" s="175">
        <f t="shared" si="19"/>
        <v>0</v>
      </c>
    </row>
    <row r="250" spans="1:25" ht="15.75" thickBot="1" x14ac:dyDescent="0.3">
      <c r="A250" s="176">
        <f>datos_campo!A254</f>
        <v>42822</v>
      </c>
      <c r="B250" s="177" t="str">
        <f>datos_campo!B254</f>
        <v>RANCHO ALEGRE</v>
      </c>
      <c r="C250" s="178" t="str">
        <f>datos_campo!C254</f>
        <v>URABA</v>
      </c>
      <c r="D250" s="179" t="str">
        <f>datos_campo!D254</f>
        <v>Tratamiento</v>
      </c>
      <c r="E250" s="178">
        <f>datos_campo!E254</f>
        <v>2</v>
      </c>
      <c r="F250" s="177" t="str">
        <f>datos_campo!F254</f>
        <v>B20</v>
      </c>
      <c r="G250" s="180">
        <f>datos_campo!G254</f>
        <v>23</v>
      </c>
      <c r="H250" s="177">
        <f>datos_campo!H254</f>
        <v>0</v>
      </c>
      <c r="I250" s="177">
        <f>datos_campo!I254</f>
        <v>1</v>
      </c>
      <c r="J250" s="180">
        <f>(datos_campo!M254/I250)</f>
        <v>62</v>
      </c>
      <c r="K250" s="180">
        <f>(datos_campo!N254/I250)</f>
        <v>42</v>
      </c>
      <c r="L250" s="180">
        <f t="shared" si="15"/>
        <v>104</v>
      </c>
      <c r="M250" s="180">
        <f t="shared" si="16"/>
        <v>59.615384615384613</v>
      </c>
      <c r="N250" s="180">
        <f t="shared" si="17"/>
        <v>40.384615384615387</v>
      </c>
      <c r="O250" s="181">
        <f>IF(COUNTIF(datos_campo!P254:Y254,"&gt;=0")&gt;=1,((SUM(datos_campo!P254:Y254)*100)/(COUNTIF(datos_campo!P254:Y254,"&gt;=0")*20))," ")</f>
        <v>80</v>
      </c>
      <c r="P250" s="177">
        <f>IF(AND(datos_campo!Z254&gt;=0,datos_campo!AA254&gt;=0),AVERAGE(datos_campo!Z254:AA254),IF(OR(datos_campo!Z254="",datos_campo!AA254=""),SUM(datos_campo!Z254:AA254),"revisar"))*400</f>
        <v>800</v>
      </c>
      <c r="Q250" s="177">
        <f>IF(AND(datos_campo!AB254&gt;=0,datos_campo!AC254&gt;=0),AVERAGE(datos_campo!AB254:AC254),IF(OR(datos_campo!AB254="",datos_campo!AC254=""),SUM(datos_campo!AB254:AC254),"revisar"))*400</f>
        <v>1200</v>
      </c>
      <c r="R250" s="177">
        <f>IF(AND(datos_campo!AD254&gt;=0,datos_campo!AE254&gt;=0),AVERAGE(datos_campo!AD254:AE254),IF(OR(datos_campo!AD254="",datos_campo!AE254=""),SUM(datos_campo!AD254:AE254),"revisar"))*400</f>
        <v>0</v>
      </c>
      <c r="S250" s="177">
        <f>IF(AND(datos_campo!AF254&gt;=0,datos_campo!AG254&gt;=0),AVERAGE(datos_campo!AF254:AG254),IF(OR(datos_campo!AF254="",datos_campo!AG254=""),SUM(datos_campo!AF254:AG254),"revisar"))*400</f>
        <v>0</v>
      </c>
      <c r="T250" s="177">
        <f>IF(AND(datos_campo!AH254&gt;=0,datos_campo!AI254&gt;=0),AVERAGE(datos_campo!AH254:AI254),IF(OR(datos_campo!AH254="",datos_campo!AI254=""),SUM(datos_campo!AH254:AI254),"revisar"))*400</f>
        <v>0</v>
      </c>
      <c r="U250" s="177">
        <f>IF(AND(datos_campo!AJ254&gt;=0,datos_campo!AK254&gt;=0),AVERAGE(datos_campo!AJ254:AK254),IF(OR(datos_campo!AJ254="",datos_campo!AK254=""),SUM(datos_campo!AJ254:AK254),"revisar"))*400</f>
        <v>0</v>
      </c>
      <c r="V250" s="177">
        <f t="shared" si="18"/>
        <v>2000</v>
      </c>
      <c r="W250" s="177">
        <f>IF(AND(datos_campo!AL254&gt;=0,datos_campo!AM254&gt;=0),AVERAGE(datos_campo!AL254:AM254),IF(OR(datos_campo!AL254="",datos_campo!AM254=""),SUM(datos_campo!AL254:AM254),"revisar"))*400</f>
        <v>0</v>
      </c>
      <c r="X250" s="177">
        <f>IF(AND(datos_campo!AN254&gt;=0,datos_campo!AO254&gt;=0),AVERAGE(datos_campo!AN254:AO254),IF(OR(datos_campo!AN254="",datos_campo!AO254=""),SUM(datos_campo!AN254:AO254),"revisar"))*400</f>
        <v>400</v>
      </c>
      <c r="Y250" s="182">
        <f t="shared" si="19"/>
        <v>400</v>
      </c>
    </row>
    <row r="251" spans="1:25" x14ac:dyDescent="0.25">
      <c r="A251" s="24">
        <f>datos_campo!A255</f>
        <v>42786</v>
      </c>
      <c r="B251" s="25" t="str">
        <f>datos_campo!B255</f>
        <v>CABALLO 1</v>
      </c>
      <c r="C251" s="152" t="str">
        <f>datos_campo!C255</f>
        <v>SANTA MARTA</v>
      </c>
      <c r="D251" s="26" t="str">
        <f>datos_campo!D255</f>
        <v>Testigo</v>
      </c>
      <c r="E251" s="152">
        <f>datos_campo!E255</f>
        <v>2</v>
      </c>
      <c r="F251" s="25" t="str">
        <f>datos_campo!F255</f>
        <v>B1</v>
      </c>
      <c r="G251" s="27">
        <f>datos_campo!G255</f>
        <v>7</v>
      </c>
      <c r="H251" s="25">
        <f>datos_campo!H255</f>
        <v>0</v>
      </c>
      <c r="I251" s="25">
        <f>datos_campo!I255</f>
        <v>1</v>
      </c>
      <c r="J251" s="27">
        <f>(datos_campo!M255/I251)</f>
        <v>17</v>
      </c>
      <c r="K251" s="27">
        <f>(datos_campo!N255/I251)</f>
        <v>23</v>
      </c>
      <c r="L251" s="27">
        <f t="shared" si="15"/>
        <v>40</v>
      </c>
      <c r="M251" s="27">
        <f t="shared" si="16"/>
        <v>42.5</v>
      </c>
      <c r="N251" s="27">
        <f t="shared" si="17"/>
        <v>57.5</v>
      </c>
      <c r="O251" s="28">
        <f>IF(COUNTIF(datos_campo!P255:Y255,"&gt;=0")&gt;=1,((SUM(datos_campo!P255:Y255)*100)/(COUNTIF(datos_campo!P255:Y255,"&gt;=0")*20))," ")</f>
        <v>0</v>
      </c>
      <c r="P251" s="25">
        <f>IF(AND(datos_campo!Z255&gt;=0,datos_campo!AA255&gt;=0),AVERAGE(datos_campo!Z255:AA255),IF(OR(datos_campo!Z255="",datos_campo!AA255=""),SUM(datos_campo!Z255:AA255),"revisar"))*400</f>
        <v>2400</v>
      </c>
      <c r="Q251" s="25">
        <f>IF(AND(datos_campo!AB255&gt;=0,datos_campo!AC255&gt;=0),AVERAGE(datos_campo!AB255:AC255),IF(OR(datos_campo!AB255="",datos_campo!AC255=""),SUM(datos_campo!AB255:AC255),"revisar"))*400</f>
        <v>2800</v>
      </c>
      <c r="R251" s="25">
        <f>IF(AND(datos_campo!AD255&gt;=0,datos_campo!AE255&gt;=0),AVERAGE(datos_campo!AD255:AE255),IF(OR(datos_campo!AD255="",datos_campo!AE255=""),SUM(datos_campo!AD255:AE255),"revisar"))*400</f>
        <v>400</v>
      </c>
      <c r="S251" s="25">
        <f>IF(AND(datos_campo!AF255&gt;=0,datos_campo!AG255&gt;=0),AVERAGE(datos_campo!AF255:AG255),IF(OR(datos_campo!AF255="",datos_campo!AG255=""),SUM(datos_campo!AF255:AG255),"revisar"))*400</f>
        <v>0</v>
      </c>
      <c r="T251" s="25">
        <f>IF(AND(datos_campo!AH255&gt;=0,datos_campo!AI255&gt;=0),AVERAGE(datos_campo!AH255:AI255),IF(OR(datos_campo!AH255="",datos_campo!AI255=""),SUM(datos_campo!AH255:AI255),"revisar"))*400</f>
        <v>0</v>
      </c>
      <c r="U251" s="25">
        <f>IF(AND(datos_campo!AJ255&gt;=0,datos_campo!AK255&gt;=0),AVERAGE(datos_campo!AJ255:AK255),IF(OR(datos_campo!AJ255="",datos_campo!AK255=""),SUM(datos_campo!AJ255:AK255),"revisar"))*400</f>
        <v>0</v>
      </c>
      <c r="V251" s="25">
        <f t="shared" si="18"/>
        <v>5600</v>
      </c>
      <c r="W251" s="25">
        <f>IF(AND(datos_campo!AL255&gt;=0,datos_campo!AM255&gt;=0),AVERAGE(datos_campo!AL255:AM255),IF(OR(datos_campo!AL255="",datos_campo!AM255=""),SUM(datos_campo!AL255:AM255),"revisar"))*400</f>
        <v>0</v>
      </c>
      <c r="X251" s="25">
        <f>IF(AND(datos_campo!AN255&gt;=0,datos_campo!AO255&gt;=0),AVERAGE(datos_campo!AN255:AO255),IF(OR(datos_campo!AN255="",datos_campo!AO255=""),SUM(datos_campo!AN255:AO255),"revisar"))*400</f>
        <v>2400</v>
      </c>
      <c r="Y251" s="164">
        <f t="shared" si="19"/>
        <v>2400</v>
      </c>
    </row>
    <row r="252" spans="1:25" x14ac:dyDescent="0.25">
      <c r="A252" s="33">
        <f>datos_campo!A256</f>
        <v>42786</v>
      </c>
      <c r="B252" s="29" t="str">
        <f>datos_campo!B256</f>
        <v>CABALLO 1</v>
      </c>
      <c r="C252" s="153" t="str">
        <f>datos_campo!C256</f>
        <v>SANTA MARTA</v>
      </c>
      <c r="D252" s="30" t="str">
        <f>datos_campo!D256</f>
        <v>Testigo</v>
      </c>
      <c r="E252" s="153">
        <f>datos_campo!E256</f>
        <v>2</v>
      </c>
      <c r="F252" s="29" t="str">
        <f>datos_campo!F256</f>
        <v>B2</v>
      </c>
      <c r="G252" s="31">
        <f>datos_campo!G256</f>
        <v>7</v>
      </c>
      <c r="H252" s="29">
        <f>datos_campo!H256</f>
        <v>0</v>
      </c>
      <c r="I252" s="29">
        <f>datos_campo!I256</f>
        <v>1</v>
      </c>
      <c r="J252" s="31">
        <f>(datos_campo!M256/I252)</f>
        <v>14</v>
      </c>
      <c r="K252" s="31">
        <f>(datos_campo!N256/I252)</f>
        <v>9</v>
      </c>
      <c r="L252" s="31">
        <f t="shared" si="15"/>
        <v>23</v>
      </c>
      <c r="M252" s="31">
        <f t="shared" si="16"/>
        <v>60.869565217391305</v>
      </c>
      <c r="N252" s="31">
        <f t="shared" si="17"/>
        <v>39.130434782608695</v>
      </c>
      <c r="O252" s="32">
        <f>IF(COUNTIF(datos_campo!P256:Y256,"&gt;=0")&gt;=1,((SUM(datos_campo!P256:Y256)*100)/(COUNTIF(datos_campo!P256:Y256,"&gt;=0")*20))," ")</f>
        <v>0</v>
      </c>
      <c r="P252" s="29">
        <f>IF(AND(datos_campo!Z256&gt;=0,datos_campo!AA256&gt;=0),AVERAGE(datos_campo!Z256:AA256),IF(OR(datos_campo!Z256="",datos_campo!AA256=""),SUM(datos_campo!Z256:AA256),"revisar"))*400</f>
        <v>400</v>
      </c>
      <c r="Q252" s="29">
        <f>IF(AND(datos_campo!AB256&gt;=0,datos_campo!AC256&gt;=0),AVERAGE(datos_campo!AB256:AC256),IF(OR(datos_campo!AB256="",datos_campo!AC256=""),SUM(datos_campo!AB256:AC256),"revisar"))*400</f>
        <v>8400</v>
      </c>
      <c r="R252" s="29">
        <f>IF(AND(datos_campo!AD256&gt;=0,datos_campo!AE256&gt;=0),AVERAGE(datos_campo!AD256:AE256),IF(OR(datos_campo!AD256="",datos_campo!AE256=""),SUM(datos_campo!AD256:AE256),"revisar"))*400</f>
        <v>400</v>
      </c>
      <c r="S252" s="29">
        <f>IF(AND(datos_campo!AF256&gt;=0,datos_campo!AG256&gt;=0),AVERAGE(datos_campo!AF256:AG256),IF(OR(datos_campo!AF256="",datos_campo!AG256=""),SUM(datos_campo!AF256:AG256),"revisar"))*400</f>
        <v>0</v>
      </c>
      <c r="T252" s="29">
        <f>IF(AND(datos_campo!AH256&gt;=0,datos_campo!AI256&gt;=0),AVERAGE(datos_campo!AH256:AI256),IF(OR(datos_campo!AH256="",datos_campo!AI256=""),SUM(datos_campo!AH256:AI256),"revisar"))*400</f>
        <v>0</v>
      </c>
      <c r="U252" s="29">
        <f>IF(AND(datos_campo!AJ256&gt;=0,datos_campo!AK256&gt;=0),AVERAGE(datos_campo!AJ256:AK256),IF(OR(datos_campo!AJ256="",datos_campo!AK256=""),SUM(datos_campo!AJ256:AK256),"revisar"))*400</f>
        <v>0</v>
      </c>
      <c r="V252" s="29">
        <f t="shared" si="18"/>
        <v>9200</v>
      </c>
      <c r="W252" s="29">
        <f>IF(AND(datos_campo!AL256&gt;=0,datos_campo!AM256&gt;=0),AVERAGE(datos_campo!AL256:AM256),IF(OR(datos_campo!AL256="",datos_campo!AM256=""),SUM(datos_campo!AL256:AM256),"revisar"))*400</f>
        <v>0</v>
      </c>
      <c r="X252" s="29">
        <f>IF(AND(datos_campo!AN256&gt;=0,datos_campo!AO256&gt;=0),AVERAGE(datos_campo!AN256:AO256),IF(OR(datos_campo!AN256="",datos_campo!AO256=""),SUM(datos_campo!AN256:AO256),"revisar"))*400</f>
        <v>400</v>
      </c>
      <c r="Y252" s="242">
        <f t="shared" si="19"/>
        <v>400</v>
      </c>
    </row>
    <row r="253" spans="1:25" x14ac:dyDescent="0.25">
      <c r="A253" s="33">
        <f>datos_campo!A257</f>
        <v>42786</v>
      </c>
      <c r="B253" s="29" t="str">
        <f>datos_campo!B257</f>
        <v>CABALLO 1</v>
      </c>
      <c r="C253" s="153" t="str">
        <f>datos_campo!C257</f>
        <v>SANTA MARTA</v>
      </c>
      <c r="D253" s="30" t="str">
        <f>datos_campo!D257</f>
        <v>Testigo</v>
      </c>
      <c r="E253" s="153">
        <f>datos_campo!E257</f>
        <v>2</v>
      </c>
      <c r="F253" s="29" t="str">
        <f>datos_campo!F257</f>
        <v>B3</v>
      </c>
      <c r="G253" s="31">
        <f>datos_campo!G257</f>
        <v>7</v>
      </c>
      <c r="H253" s="29">
        <f>datos_campo!H257</f>
        <v>0</v>
      </c>
      <c r="I253" s="29">
        <f>datos_campo!I257</f>
        <v>1</v>
      </c>
      <c r="J253" s="31">
        <f>(datos_campo!M257/I253)</f>
        <v>26</v>
      </c>
      <c r="K253" s="31">
        <f>(datos_campo!N257/I253)</f>
        <v>164</v>
      </c>
      <c r="L253" s="31">
        <f t="shared" si="15"/>
        <v>190</v>
      </c>
      <c r="M253" s="31">
        <f t="shared" si="16"/>
        <v>13.684210526315789</v>
      </c>
      <c r="N253" s="31">
        <f t="shared" si="17"/>
        <v>86.315789473684205</v>
      </c>
      <c r="O253" s="32" t="str">
        <f>IF(COUNTIF(datos_campo!P257:Y257,"&gt;=0")&gt;=1,((SUM(datos_campo!P257:Y257)*100)/(COUNTIF(datos_campo!P257:Y257,"&gt;=0")*20))," ")</f>
        <v xml:space="preserve"> </v>
      </c>
      <c r="P253" s="29">
        <f>IF(AND(datos_campo!Z257&gt;=0,datos_campo!AA257&gt;=0),AVERAGE(datos_campo!Z257:AA257),IF(OR(datos_campo!Z257="",datos_campo!AA257=""),SUM(datos_campo!Z257:AA257),"revisar"))*400</f>
        <v>33200</v>
      </c>
      <c r="Q253" s="29">
        <f>IF(AND(datos_campo!AB257&gt;=0,datos_campo!AC257&gt;=0),AVERAGE(datos_campo!AB257:AC257),IF(OR(datos_campo!AB257="",datos_campo!AC257=""),SUM(datos_campo!AB257:AC257),"revisar"))*400</f>
        <v>15600</v>
      </c>
      <c r="R253" s="29">
        <f>IF(AND(datos_campo!AD257&gt;=0,datos_campo!AE257&gt;=0),AVERAGE(datos_campo!AD257:AE257),IF(OR(datos_campo!AD257="",datos_campo!AE257=""),SUM(datos_campo!AD257:AE257),"revisar"))*400</f>
        <v>0</v>
      </c>
      <c r="S253" s="29">
        <f>IF(AND(datos_campo!AF257&gt;=0,datos_campo!AG257&gt;=0),AVERAGE(datos_campo!AF257:AG257),IF(OR(datos_campo!AF257="",datos_campo!AG257=""),SUM(datos_campo!AF257:AG257),"revisar"))*400</f>
        <v>400</v>
      </c>
      <c r="T253" s="29">
        <f>IF(AND(datos_campo!AH257&gt;=0,datos_campo!AI257&gt;=0),AVERAGE(datos_campo!AH257:AI257),IF(OR(datos_campo!AH257="",datos_campo!AI257=""),SUM(datos_campo!AH257:AI257),"revisar"))*400</f>
        <v>0</v>
      </c>
      <c r="U253" s="29">
        <f>IF(AND(datos_campo!AJ257&gt;=0,datos_campo!AK257&gt;=0),AVERAGE(datos_campo!AJ257:AK257),IF(OR(datos_campo!AJ257="",datos_campo!AK257=""),SUM(datos_campo!AJ257:AK257),"revisar"))*400</f>
        <v>0</v>
      </c>
      <c r="V253" s="29">
        <f t="shared" si="18"/>
        <v>49200</v>
      </c>
      <c r="W253" s="29">
        <f>IF(AND(datos_campo!AL257&gt;=0,datos_campo!AM257&gt;=0),AVERAGE(datos_campo!AL257:AM257),IF(OR(datos_campo!AL257="",datos_campo!AM257=""),SUM(datos_campo!AL257:AM257),"revisar"))*400</f>
        <v>0</v>
      </c>
      <c r="X253" s="29">
        <f>IF(AND(datos_campo!AN257&gt;=0,datos_campo!AO257&gt;=0),AVERAGE(datos_campo!AN257:AO257),IF(OR(datos_campo!AN257="",datos_campo!AO257=""),SUM(datos_campo!AN257:AO257),"revisar"))*400</f>
        <v>3600</v>
      </c>
      <c r="Y253" s="242">
        <f t="shared" si="19"/>
        <v>3600</v>
      </c>
    </row>
    <row r="254" spans="1:25" x14ac:dyDescent="0.25">
      <c r="A254" s="33">
        <f>datos_campo!A258</f>
        <v>42786</v>
      </c>
      <c r="B254" s="29" t="str">
        <f>datos_campo!B258</f>
        <v>CABALLO 1</v>
      </c>
      <c r="C254" s="153" t="str">
        <f>datos_campo!C258</f>
        <v>SANTA MARTA</v>
      </c>
      <c r="D254" s="30" t="str">
        <f>datos_campo!D258</f>
        <v>Testigo</v>
      </c>
      <c r="E254" s="153">
        <f>datos_campo!E258</f>
        <v>2</v>
      </c>
      <c r="F254" s="29" t="str">
        <f>datos_campo!F258</f>
        <v>B4</v>
      </c>
      <c r="G254" s="31">
        <f>datos_campo!G258</f>
        <v>7</v>
      </c>
      <c r="H254" s="29">
        <f>datos_campo!H258</f>
        <v>0</v>
      </c>
      <c r="I254" s="29">
        <f>datos_campo!I258</f>
        <v>1</v>
      </c>
      <c r="J254" s="31">
        <f>(datos_campo!M258/I254)</f>
        <v>21</v>
      </c>
      <c r="K254" s="31">
        <f>(datos_campo!N258/I254)</f>
        <v>62</v>
      </c>
      <c r="L254" s="31">
        <f t="shared" si="15"/>
        <v>83</v>
      </c>
      <c r="M254" s="31">
        <f t="shared" si="16"/>
        <v>25.301204819277107</v>
      </c>
      <c r="N254" s="31">
        <f t="shared" si="17"/>
        <v>74.698795180722897</v>
      </c>
      <c r="O254" s="32">
        <f>IF(COUNTIF(datos_campo!P258:Y258,"&gt;=0")&gt;=1,((SUM(datos_campo!P258:Y258)*100)/(COUNTIF(datos_campo!P258:Y258,"&gt;=0")*20))," ")</f>
        <v>6.25</v>
      </c>
      <c r="P254" s="29">
        <f>IF(AND(datos_campo!Z258&gt;=0,datos_campo!AA258&gt;=0),AVERAGE(datos_campo!Z258:AA258),IF(OR(datos_campo!Z258="",datos_campo!AA258=""),SUM(datos_campo!Z258:AA258),"revisar"))*400</f>
        <v>5200</v>
      </c>
      <c r="Q254" s="29">
        <f>IF(AND(datos_campo!AB258&gt;=0,datos_campo!AC258&gt;=0),AVERAGE(datos_campo!AB258:AC258),IF(OR(datos_campo!AB258="",datos_campo!AC258=""),SUM(datos_campo!AB258:AC258),"revisar"))*400</f>
        <v>19600</v>
      </c>
      <c r="R254" s="29">
        <f>IF(AND(datos_campo!AD258&gt;=0,datos_campo!AE258&gt;=0),AVERAGE(datos_campo!AD258:AE258),IF(OR(datos_campo!AD258="",datos_campo!AE258=""),SUM(datos_campo!AD258:AE258),"revisar"))*400</f>
        <v>800</v>
      </c>
      <c r="S254" s="29">
        <f>IF(AND(datos_campo!AF258&gt;=0,datos_campo!AG258&gt;=0),AVERAGE(datos_campo!AF258:AG258),IF(OR(datos_campo!AF258="",datos_campo!AG258=""),SUM(datos_campo!AF258:AG258),"revisar"))*400</f>
        <v>0</v>
      </c>
      <c r="T254" s="29">
        <f>IF(AND(datos_campo!AH258&gt;=0,datos_campo!AI258&gt;=0),AVERAGE(datos_campo!AH258:AI258),IF(OR(datos_campo!AH258="",datos_campo!AI258=""),SUM(datos_campo!AH258:AI258),"revisar"))*400</f>
        <v>0</v>
      </c>
      <c r="U254" s="29">
        <f>IF(AND(datos_campo!AJ258&gt;=0,datos_campo!AK258&gt;=0),AVERAGE(datos_campo!AJ258:AK258),IF(OR(datos_campo!AJ258="",datos_campo!AK258=""),SUM(datos_campo!AJ258:AK258),"revisar"))*400</f>
        <v>0</v>
      </c>
      <c r="V254" s="29">
        <f t="shared" si="18"/>
        <v>25600</v>
      </c>
      <c r="W254" s="29">
        <f>IF(AND(datos_campo!AL258&gt;=0,datos_campo!AM258&gt;=0),AVERAGE(datos_campo!AL258:AM258),IF(OR(datos_campo!AL258="",datos_campo!AM258=""),SUM(datos_campo!AL258:AM258),"revisar"))*400</f>
        <v>0</v>
      </c>
      <c r="X254" s="29">
        <f>IF(AND(datos_campo!AN258&gt;=0,datos_campo!AO258&gt;=0),AVERAGE(datos_campo!AN258:AO258),IF(OR(datos_campo!AN258="",datos_campo!AO258=""),SUM(datos_campo!AN258:AO258),"revisar"))*400</f>
        <v>400</v>
      </c>
      <c r="Y254" s="242">
        <f t="shared" si="19"/>
        <v>400</v>
      </c>
    </row>
    <row r="255" spans="1:25" x14ac:dyDescent="0.25">
      <c r="A255" s="33">
        <f>datos_campo!A259</f>
        <v>42786</v>
      </c>
      <c r="B255" s="29" t="str">
        <f>datos_campo!B259</f>
        <v>CABALLO 1</v>
      </c>
      <c r="C255" s="153" t="str">
        <f>datos_campo!C259</f>
        <v>SANTA MARTA</v>
      </c>
      <c r="D255" s="30" t="str">
        <f>datos_campo!D259</f>
        <v>Testigo</v>
      </c>
      <c r="E255" s="153">
        <f>datos_campo!E259</f>
        <v>2</v>
      </c>
      <c r="F255" s="29" t="str">
        <f>datos_campo!F259</f>
        <v>B5</v>
      </c>
      <c r="G255" s="31">
        <f>datos_campo!G259</f>
        <v>7</v>
      </c>
      <c r="H255" s="29">
        <f>datos_campo!H259</f>
        <v>0</v>
      </c>
      <c r="I255" s="29">
        <f>datos_campo!I259</f>
        <v>1</v>
      </c>
      <c r="J255" s="31">
        <f>(datos_campo!M259/I255)</f>
        <v>20</v>
      </c>
      <c r="K255" s="31">
        <f>(datos_campo!N259/I255)</f>
        <v>8</v>
      </c>
      <c r="L255" s="31">
        <f t="shared" si="15"/>
        <v>28</v>
      </c>
      <c r="M255" s="31">
        <f t="shared" si="16"/>
        <v>71.428571428571431</v>
      </c>
      <c r="N255" s="31">
        <f t="shared" si="17"/>
        <v>28.571428571428573</v>
      </c>
      <c r="O255" s="32">
        <f>IF(COUNTIF(datos_campo!P259:Y259,"&gt;=0")&gt;=1,((SUM(datos_campo!P259:Y259)*100)/(COUNTIF(datos_campo!P259:Y259,"&gt;=0")*20))," ")</f>
        <v>0</v>
      </c>
      <c r="P255" s="29">
        <f>IF(AND(datos_campo!Z259&gt;=0,datos_campo!AA259&gt;=0),AVERAGE(datos_campo!Z259:AA259),IF(OR(datos_campo!Z259="",datos_campo!AA259=""),SUM(datos_campo!Z259:AA259),"revisar"))*400</f>
        <v>5200</v>
      </c>
      <c r="Q255" s="29">
        <f>IF(AND(datos_campo!AB259&gt;=0,datos_campo!AC259&gt;=0),AVERAGE(datos_campo!AB259:AC259),IF(OR(datos_campo!AB259="",datos_campo!AC259=""),SUM(datos_campo!AB259:AC259),"revisar"))*400</f>
        <v>3600</v>
      </c>
      <c r="R255" s="29">
        <f>IF(AND(datos_campo!AD259&gt;=0,datos_campo!AE259&gt;=0),AVERAGE(datos_campo!AD259:AE259),IF(OR(datos_campo!AD259="",datos_campo!AE259=""),SUM(datos_campo!AD259:AE259),"revisar"))*400</f>
        <v>400</v>
      </c>
      <c r="S255" s="29">
        <f>IF(AND(datos_campo!AF259&gt;=0,datos_campo!AG259&gt;=0),AVERAGE(datos_campo!AF259:AG259),IF(OR(datos_campo!AF259="",datos_campo!AG259=""),SUM(datos_campo!AF259:AG259),"revisar"))*400</f>
        <v>0</v>
      </c>
      <c r="T255" s="29">
        <f>IF(AND(datos_campo!AH259&gt;=0,datos_campo!AI259&gt;=0),AVERAGE(datos_campo!AH259:AI259),IF(OR(datos_campo!AH259="",datos_campo!AI259=""),SUM(datos_campo!AH259:AI259),"revisar"))*400</f>
        <v>0</v>
      </c>
      <c r="U255" s="29">
        <f>IF(AND(datos_campo!AJ259&gt;=0,datos_campo!AK259&gt;=0),AVERAGE(datos_campo!AJ259:AK259),IF(OR(datos_campo!AJ259="",datos_campo!AK259=""),SUM(datos_campo!AJ259:AK259),"revisar"))*400</f>
        <v>0</v>
      </c>
      <c r="V255" s="29">
        <f t="shared" si="18"/>
        <v>9200</v>
      </c>
      <c r="W255" s="29">
        <f>IF(AND(datos_campo!AL259&gt;=0,datos_campo!AM259&gt;=0),AVERAGE(datos_campo!AL259:AM259),IF(OR(datos_campo!AL259="",datos_campo!AM259=""),SUM(datos_campo!AL259:AM259),"revisar"))*400</f>
        <v>0</v>
      </c>
      <c r="X255" s="29">
        <f>IF(AND(datos_campo!AN259&gt;=0,datos_campo!AO259&gt;=0),AVERAGE(datos_campo!AN259:AO259),IF(OR(datos_campo!AN259="",datos_campo!AO259=""),SUM(datos_campo!AN259:AO259),"revisar"))*400</f>
        <v>400</v>
      </c>
      <c r="Y255" s="242">
        <f t="shared" si="19"/>
        <v>400</v>
      </c>
    </row>
    <row r="256" spans="1:25" x14ac:dyDescent="0.25">
      <c r="A256" s="33">
        <f>datos_campo!A260</f>
        <v>42786</v>
      </c>
      <c r="B256" s="29" t="str">
        <f>datos_campo!B260</f>
        <v>CABALLO 1</v>
      </c>
      <c r="C256" s="153" t="str">
        <f>datos_campo!C260</f>
        <v>SANTA MARTA</v>
      </c>
      <c r="D256" s="30" t="str">
        <f>datos_campo!D260</f>
        <v>Testigo</v>
      </c>
      <c r="E256" s="153">
        <f>datos_campo!E260</f>
        <v>2</v>
      </c>
      <c r="F256" s="29" t="str">
        <f>datos_campo!F260</f>
        <v>B6</v>
      </c>
      <c r="G256" s="31">
        <f>datos_campo!G260</f>
        <v>7</v>
      </c>
      <c r="H256" s="29">
        <f>datos_campo!H260</f>
        <v>0</v>
      </c>
      <c r="I256" s="29">
        <f>datos_campo!I260</f>
        <v>1</v>
      </c>
      <c r="J256" s="31">
        <f>(datos_campo!M260/I256)</f>
        <v>30</v>
      </c>
      <c r="K256" s="31">
        <f>(datos_campo!N260/I256)</f>
        <v>38</v>
      </c>
      <c r="L256" s="31">
        <f t="shared" ref="L256:L317" si="20">J256+K256</f>
        <v>68</v>
      </c>
      <c r="M256" s="31">
        <f t="shared" ref="M256:M317" si="21">(J256*100)/$L256</f>
        <v>44.117647058823529</v>
      </c>
      <c r="N256" s="31">
        <f t="shared" ref="N256:N317" si="22">(K256*100)/$L256</f>
        <v>55.882352941176471</v>
      </c>
      <c r="O256" s="32" t="str">
        <f>IF(COUNTIF(datos_campo!P260:Y260,"&gt;=0")&gt;=1,((SUM(datos_campo!P260:Y260)*100)/(COUNTIF(datos_campo!P260:Y260,"&gt;=0")*20))," ")</f>
        <v xml:space="preserve"> </v>
      </c>
      <c r="P256" s="29">
        <f>IF(AND(datos_campo!Z260&gt;=0,datos_campo!AA260&gt;=0),AVERAGE(datos_campo!Z260:AA260),IF(OR(datos_campo!Z260="",datos_campo!AA260=""),SUM(datos_campo!Z260:AA260),"revisar"))*400</f>
        <v>5200</v>
      </c>
      <c r="Q256" s="29">
        <f>IF(AND(datos_campo!AB260&gt;=0,datos_campo!AC260&gt;=0),AVERAGE(datos_campo!AB260:AC260),IF(OR(datos_campo!AB260="",datos_campo!AC260=""),SUM(datos_campo!AB260:AC260),"revisar"))*400</f>
        <v>10800</v>
      </c>
      <c r="R256" s="29">
        <f>IF(AND(datos_campo!AD260&gt;=0,datos_campo!AE260&gt;=0),AVERAGE(datos_campo!AD260:AE260),IF(OR(datos_campo!AD260="",datos_campo!AE260=""),SUM(datos_campo!AD260:AE260),"revisar"))*400</f>
        <v>1600</v>
      </c>
      <c r="S256" s="29">
        <f>IF(AND(datos_campo!AF260&gt;=0,datos_campo!AG260&gt;=0),AVERAGE(datos_campo!AF260:AG260),IF(OR(datos_campo!AF260="",datos_campo!AG260=""),SUM(datos_campo!AF260:AG260),"revisar"))*400</f>
        <v>800</v>
      </c>
      <c r="T256" s="29">
        <f>IF(AND(datos_campo!AH260&gt;=0,datos_campo!AI260&gt;=0),AVERAGE(datos_campo!AH260:AI260),IF(OR(datos_campo!AH260="",datos_campo!AI260=""),SUM(datos_campo!AH260:AI260),"revisar"))*400</f>
        <v>0</v>
      </c>
      <c r="U256" s="29">
        <f>IF(AND(datos_campo!AJ260&gt;=0,datos_campo!AK260&gt;=0),AVERAGE(datos_campo!AJ260:AK260),IF(OR(datos_campo!AJ260="",datos_campo!AK260=""),SUM(datos_campo!AJ260:AK260),"revisar"))*400</f>
        <v>0</v>
      </c>
      <c r="V256" s="29">
        <f t="shared" ref="V256:V317" si="23">SUM(P256:U256)</f>
        <v>18400</v>
      </c>
      <c r="W256" s="29">
        <f>IF(AND(datos_campo!AL260&gt;=0,datos_campo!AM260&gt;=0),AVERAGE(datos_campo!AL260:AM260),IF(OR(datos_campo!AL260="",datos_campo!AM260=""),SUM(datos_campo!AL260:AM260),"revisar"))*400</f>
        <v>0</v>
      </c>
      <c r="X256" s="29">
        <f>IF(AND(datos_campo!AN260&gt;=0,datos_campo!AO260&gt;=0),AVERAGE(datos_campo!AN260:AO260),IF(OR(datos_campo!AN260="",datos_campo!AO260=""),SUM(datos_campo!AN260:AO260),"revisar"))*400</f>
        <v>400</v>
      </c>
      <c r="Y256" s="242">
        <f t="shared" ref="Y256:Y317" si="24">SUM(W256+X256)</f>
        <v>400</v>
      </c>
    </row>
    <row r="257" spans="1:25" x14ac:dyDescent="0.25">
      <c r="A257" s="33">
        <f>datos_campo!A261</f>
        <v>42786</v>
      </c>
      <c r="B257" s="29" t="str">
        <f>datos_campo!B261</f>
        <v>CABALLO 1</v>
      </c>
      <c r="C257" s="153" t="str">
        <f>datos_campo!C261</f>
        <v>SANTA MARTA</v>
      </c>
      <c r="D257" s="30" t="str">
        <f>datos_campo!D261</f>
        <v>Testigo</v>
      </c>
      <c r="E257" s="153">
        <f>datos_campo!E261</f>
        <v>2</v>
      </c>
      <c r="F257" s="29" t="str">
        <f>datos_campo!F261</f>
        <v>B7</v>
      </c>
      <c r="G257" s="31">
        <f>datos_campo!G261</f>
        <v>7</v>
      </c>
      <c r="H257" s="29">
        <f>datos_campo!H261</f>
        <v>0</v>
      </c>
      <c r="I257" s="29">
        <f>datos_campo!I261</f>
        <v>1</v>
      </c>
      <c r="J257" s="31">
        <f>(datos_campo!M261/I257)</f>
        <v>39</v>
      </c>
      <c r="K257" s="31">
        <f>(datos_campo!N261/I257)</f>
        <v>48</v>
      </c>
      <c r="L257" s="31">
        <f t="shared" si="20"/>
        <v>87</v>
      </c>
      <c r="M257" s="31">
        <f t="shared" si="21"/>
        <v>44.827586206896555</v>
      </c>
      <c r="N257" s="31">
        <f t="shared" si="22"/>
        <v>55.172413793103445</v>
      </c>
      <c r="O257" s="32">
        <f>IF(COUNTIF(datos_campo!P261:Y261,"&gt;=0")&gt;=1,((SUM(datos_campo!P261:Y261)*100)/(COUNTIF(datos_campo!P261:Y261,"&gt;=0")*20))," ")</f>
        <v>0</v>
      </c>
      <c r="P257" s="29">
        <f>IF(AND(datos_campo!Z261&gt;=0,datos_campo!AA261&gt;=0),AVERAGE(datos_campo!Z261:AA261),IF(OR(datos_campo!Z261="",datos_campo!AA261=""),SUM(datos_campo!Z261:AA261),"revisar"))*400</f>
        <v>800</v>
      </c>
      <c r="Q257" s="29">
        <f>IF(AND(datos_campo!AB261&gt;=0,datos_campo!AC261&gt;=0),AVERAGE(datos_campo!AB261:AC261),IF(OR(datos_campo!AB261="",datos_campo!AC261=""),SUM(datos_campo!AB261:AC261),"revisar"))*400</f>
        <v>6000</v>
      </c>
      <c r="R257" s="29">
        <f>IF(AND(datos_campo!AD261&gt;=0,datos_campo!AE261&gt;=0),AVERAGE(datos_campo!AD261:AE261),IF(OR(datos_campo!AD261="",datos_campo!AE261=""),SUM(datos_campo!AD261:AE261),"revisar"))*400</f>
        <v>400</v>
      </c>
      <c r="S257" s="29">
        <f>IF(AND(datos_campo!AF261&gt;=0,datos_campo!AG261&gt;=0),AVERAGE(datos_campo!AF261:AG261),IF(OR(datos_campo!AF261="",datos_campo!AG261=""),SUM(datos_campo!AF261:AG261),"revisar"))*400</f>
        <v>0</v>
      </c>
      <c r="T257" s="29">
        <f>IF(AND(datos_campo!AH261&gt;=0,datos_campo!AI261&gt;=0),AVERAGE(datos_campo!AH261:AI261),IF(OR(datos_campo!AH261="",datos_campo!AI261=""),SUM(datos_campo!AH261:AI261),"revisar"))*400</f>
        <v>0</v>
      </c>
      <c r="U257" s="29">
        <f>IF(AND(datos_campo!AJ261&gt;=0,datos_campo!AK261&gt;=0),AVERAGE(datos_campo!AJ261:AK261),IF(OR(datos_campo!AJ261="",datos_campo!AK261=""),SUM(datos_campo!AJ261:AK261),"revisar"))*400</f>
        <v>0</v>
      </c>
      <c r="V257" s="29">
        <f t="shared" si="23"/>
        <v>7200</v>
      </c>
      <c r="W257" s="29">
        <f>IF(AND(datos_campo!AL261&gt;=0,datos_campo!AM261&gt;=0),AVERAGE(datos_campo!AL261:AM261),IF(OR(datos_campo!AL261="",datos_campo!AM261=""),SUM(datos_campo!AL261:AM261),"revisar"))*400</f>
        <v>0</v>
      </c>
      <c r="X257" s="29">
        <f>IF(AND(datos_campo!AN261&gt;=0,datos_campo!AO261&gt;=0),AVERAGE(datos_campo!AN261:AO261),IF(OR(datos_campo!AN261="",datos_campo!AO261=""),SUM(datos_campo!AN261:AO261),"revisar"))*400</f>
        <v>0</v>
      </c>
      <c r="Y257" s="242">
        <f t="shared" si="24"/>
        <v>0</v>
      </c>
    </row>
    <row r="258" spans="1:25" x14ac:dyDescent="0.25">
      <c r="A258" s="33">
        <f>datos_campo!A262</f>
        <v>42786</v>
      </c>
      <c r="B258" s="29" t="str">
        <f>datos_campo!B262</f>
        <v>CABALLO 1</v>
      </c>
      <c r="C258" s="153" t="str">
        <f>datos_campo!C262</f>
        <v>SANTA MARTA</v>
      </c>
      <c r="D258" s="30" t="str">
        <f>datos_campo!D262</f>
        <v>Testigo</v>
      </c>
      <c r="E258" s="153">
        <f>datos_campo!E262</f>
        <v>2</v>
      </c>
      <c r="F258" s="29" t="str">
        <f>datos_campo!F262</f>
        <v>B8</v>
      </c>
      <c r="G258" s="31">
        <f>datos_campo!G262</f>
        <v>7</v>
      </c>
      <c r="H258" s="29">
        <f>datos_campo!H262</f>
        <v>0</v>
      </c>
      <c r="I258" s="29">
        <f>datos_campo!I262</f>
        <v>1</v>
      </c>
      <c r="J258" s="31">
        <f>(datos_campo!M262/I258)</f>
        <v>47</v>
      </c>
      <c r="K258" s="31">
        <f>(datos_campo!N262/I258)</f>
        <v>53</v>
      </c>
      <c r="L258" s="31">
        <f t="shared" si="20"/>
        <v>100</v>
      </c>
      <c r="M258" s="31">
        <f t="shared" si="21"/>
        <v>47</v>
      </c>
      <c r="N258" s="31">
        <f t="shared" si="22"/>
        <v>53</v>
      </c>
      <c r="O258" s="32">
        <f>IF(COUNTIF(datos_campo!P262:Y262,"&gt;=0")&gt;=1,((SUM(datos_campo!P262:Y262)*100)/(COUNTIF(datos_campo!P262:Y262,"&gt;=0")*20))," ")</f>
        <v>8.75</v>
      </c>
      <c r="P258" s="29">
        <f>IF(AND(datos_campo!Z262&gt;=0,datos_campo!AA262&gt;=0),AVERAGE(datos_campo!Z262:AA262),IF(OR(datos_campo!Z262="",datos_campo!AA262=""),SUM(datos_campo!Z262:AA262),"revisar"))*400</f>
        <v>6000</v>
      </c>
      <c r="Q258" s="29">
        <f>IF(AND(datos_campo!AB262&gt;=0,datos_campo!AC262&gt;=0),AVERAGE(datos_campo!AB262:AC262),IF(OR(datos_campo!AB262="",datos_campo!AC262=""),SUM(datos_campo!AB262:AC262),"revisar"))*400</f>
        <v>14800</v>
      </c>
      <c r="R258" s="29">
        <f>IF(AND(datos_campo!AD262&gt;=0,datos_campo!AE262&gt;=0),AVERAGE(datos_campo!AD262:AE262),IF(OR(datos_campo!AD262="",datos_campo!AE262=""),SUM(datos_campo!AD262:AE262),"revisar"))*400</f>
        <v>0</v>
      </c>
      <c r="S258" s="29">
        <f>IF(AND(datos_campo!AF262&gt;=0,datos_campo!AG262&gt;=0),AVERAGE(datos_campo!AF262:AG262),IF(OR(datos_campo!AF262="",datos_campo!AG262=""),SUM(datos_campo!AF262:AG262),"revisar"))*400</f>
        <v>0</v>
      </c>
      <c r="T258" s="29">
        <f>IF(AND(datos_campo!AH262&gt;=0,datos_campo!AI262&gt;=0),AVERAGE(datos_campo!AH262:AI262),IF(OR(datos_campo!AH262="",datos_campo!AI262=""),SUM(datos_campo!AH262:AI262),"revisar"))*400</f>
        <v>0</v>
      </c>
      <c r="U258" s="29">
        <f>IF(AND(datos_campo!AJ262&gt;=0,datos_campo!AK262&gt;=0),AVERAGE(datos_campo!AJ262:AK262),IF(OR(datos_campo!AJ262="",datos_campo!AK262=""),SUM(datos_campo!AJ262:AK262),"revisar"))*400</f>
        <v>0</v>
      </c>
      <c r="V258" s="29">
        <f t="shared" si="23"/>
        <v>20800</v>
      </c>
      <c r="W258" s="29">
        <f>IF(AND(datos_campo!AL262&gt;=0,datos_campo!AM262&gt;=0),AVERAGE(datos_campo!AL262:AM262),IF(OR(datos_campo!AL262="",datos_campo!AM262=""),SUM(datos_campo!AL262:AM262),"revisar"))*400</f>
        <v>0</v>
      </c>
      <c r="X258" s="29">
        <f>IF(AND(datos_campo!AN262&gt;=0,datos_campo!AO262&gt;=0),AVERAGE(datos_campo!AN262:AO262),IF(OR(datos_campo!AN262="",datos_campo!AO262=""),SUM(datos_campo!AN262:AO262),"revisar"))*400</f>
        <v>6800</v>
      </c>
      <c r="Y258" s="242">
        <f t="shared" si="24"/>
        <v>6800</v>
      </c>
    </row>
    <row r="259" spans="1:25" x14ac:dyDescent="0.25">
      <c r="A259" s="33">
        <f>datos_campo!A263</f>
        <v>42786</v>
      </c>
      <c r="B259" s="29" t="str">
        <f>datos_campo!B263</f>
        <v>CABALLO 1</v>
      </c>
      <c r="C259" s="153" t="str">
        <f>datos_campo!C263</f>
        <v>SANTA MARTA</v>
      </c>
      <c r="D259" s="30" t="str">
        <f>datos_campo!D263</f>
        <v>Testigo</v>
      </c>
      <c r="E259" s="153">
        <f>datos_campo!E263</f>
        <v>2</v>
      </c>
      <c r="F259" s="29" t="str">
        <f>datos_campo!F263</f>
        <v>B9</v>
      </c>
      <c r="G259" s="31">
        <f>datos_campo!G263</f>
        <v>7</v>
      </c>
      <c r="H259" s="29">
        <f>datos_campo!H263</f>
        <v>0</v>
      </c>
      <c r="I259" s="29">
        <f>datos_campo!I263</f>
        <v>1</v>
      </c>
      <c r="J259" s="31">
        <f>(datos_campo!M263/I259)</f>
        <v>71</v>
      </c>
      <c r="K259" s="31">
        <f>(datos_campo!N263/I259)</f>
        <v>20</v>
      </c>
      <c r="L259" s="31">
        <f t="shared" si="20"/>
        <v>91</v>
      </c>
      <c r="M259" s="31">
        <f t="shared" si="21"/>
        <v>78.021978021978029</v>
      </c>
      <c r="N259" s="31">
        <f t="shared" si="22"/>
        <v>21.978021978021978</v>
      </c>
      <c r="O259" s="32">
        <f>IF(COUNTIF(datos_campo!P263:Y263,"&gt;=0")&gt;=1,((SUM(datos_campo!P263:Y263)*100)/(COUNTIF(datos_campo!P263:Y263,"&gt;=0")*20))," ")</f>
        <v>3.3333333333333335</v>
      </c>
      <c r="P259" s="29">
        <f>IF(AND(datos_campo!Z263&gt;=0,datos_campo!AA263&gt;=0),AVERAGE(datos_campo!Z263:AA263),IF(OR(datos_campo!Z263="",datos_campo!AA263=""),SUM(datos_campo!Z263:AA263),"revisar"))*400</f>
        <v>2000</v>
      </c>
      <c r="Q259" s="29">
        <f>IF(AND(datos_campo!AB263&gt;=0,datos_campo!AC263&gt;=0),AVERAGE(datos_campo!AB263:AC263),IF(OR(datos_campo!AB263="",datos_campo!AC263=""),SUM(datos_campo!AB263:AC263),"revisar"))*400</f>
        <v>10400</v>
      </c>
      <c r="R259" s="29">
        <f>IF(AND(datos_campo!AD263&gt;=0,datos_campo!AE263&gt;=0),AVERAGE(datos_campo!AD263:AE263),IF(OR(datos_campo!AD263="",datos_campo!AE263=""),SUM(datos_campo!AD263:AE263),"revisar"))*400</f>
        <v>400</v>
      </c>
      <c r="S259" s="29">
        <f>IF(AND(datos_campo!AF263&gt;=0,datos_campo!AG263&gt;=0),AVERAGE(datos_campo!AF263:AG263),IF(OR(datos_campo!AF263="",datos_campo!AG263=""),SUM(datos_campo!AF263:AG263),"revisar"))*400</f>
        <v>0</v>
      </c>
      <c r="T259" s="29">
        <f>IF(AND(datos_campo!AH263&gt;=0,datos_campo!AI263&gt;=0),AVERAGE(datos_campo!AH263:AI263),IF(OR(datos_campo!AH263="",datos_campo!AI263=""),SUM(datos_campo!AH263:AI263),"revisar"))*400</f>
        <v>0</v>
      </c>
      <c r="U259" s="29">
        <f>IF(AND(datos_campo!AJ263&gt;=0,datos_campo!AK263&gt;=0),AVERAGE(datos_campo!AJ263:AK263),IF(OR(datos_campo!AJ263="",datos_campo!AK263=""),SUM(datos_campo!AJ263:AK263),"revisar"))*400</f>
        <v>0</v>
      </c>
      <c r="V259" s="29">
        <f t="shared" si="23"/>
        <v>12800</v>
      </c>
      <c r="W259" s="29">
        <f>IF(AND(datos_campo!AL263&gt;=0,datos_campo!AM263&gt;=0),AVERAGE(datos_campo!AL263:AM263),IF(OR(datos_campo!AL263="",datos_campo!AM263=""),SUM(datos_campo!AL263:AM263),"revisar"))*400</f>
        <v>0</v>
      </c>
      <c r="X259" s="29">
        <f>IF(AND(datos_campo!AN263&gt;=0,datos_campo!AO263&gt;=0),AVERAGE(datos_campo!AN263:AO263),IF(OR(datos_campo!AN263="",datos_campo!AO263=""),SUM(datos_campo!AN263:AO263),"revisar"))*400</f>
        <v>1200</v>
      </c>
      <c r="Y259" s="242">
        <f t="shared" si="24"/>
        <v>1200</v>
      </c>
    </row>
    <row r="260" spans="1:25" x14ac:dyDescent="0.25">
      <c r="A260" s="33">
        <f>datos_campo!A264</f>
        <v>42786</v>
      </c>
      <c r="B260" s="29" t="str">
        <f>datos_campo!B264</f>
        <v>CABALLO 1</v>
      </c>
      <c r="C260" s="153" t="str">
        <f>datos_campo!C264</f>
        <v>SANTA MARTA</v>
      </c>
      <c r="D260" s="30" t="str">
        <f>datos_campo!D264</f>
        <v>Testigo</v>
      </c>
      <c r="E260" s="153">
        <f>datos_campo!E264</f>
        <v>2</v>
      </c>
      <c r="F260" s="29" t="str">
        <f>datos_campo!F264</f>
        <v>B10</v>
      </c>
      <c r="G260" s="31">
        <f>datos_campo!G264</f>
        <v>7</v>
      </c>
      <c r="H260" s="29">
        <f>datos_campo!H264</f>
        <v>0</v>
      </c>
      <c r="I260" s="29">
        <f>datos_campo!I264</f>
        <v>1</v>
      </c>
      <c r="J260" s="31">
        <f>(datos_campo!M264/I260)</f>
        <v>38</v>
      </c>
      <c r="K260" s="31">
        <f>(datos_campo!N264/I260)</f>
        <v>45</v>
      </c>
      <c r="L260" s="31">
        <f t="shared" si="20"/>
        <v>83</v>
      </c>
      <c r="M260" s="31">
        <f t="shared" si="21"/>
        <v>45.783132530120483</v>
      </c>
      <c r="N260" s="31">
        <f t="shared" si="22"/>
        <v>54.216867469879517</v>
      </c>
      <c r="O260" s="32">
        <f>IF(COUNTIF(datos_campo!P264:Y264,"&gt;=0")&gt;=1,((SUM(datos_campo!P264:Y264)*100)/(COUNTIF(datos_campo!P264:Y264,"&gt;=0")*20))," ")</f>
        <v>60</v>
      </c>
      <c r="P260" s="29">
        <f>IF(AND(datos_campo!Z264&gt;=0,datos_campo!AA264&gt;=0),AVERAGE(datos_campo!Z264:AA264),IF(OR(datos_campo!Z264="",datos_campo!AA264=""),SUM(datos_campo!Z264:AA264),"revisar"))*400</f>
        <v>14000</v>
      </c>
      <c r="Q260" s="29">
        <f>IF(AND(datos_campo!AB264&gt;=0,datos_campo!AC264&gt;=0),AVERAGE(datos_campo!AB264:AC264),IF(OR(datos_campo!AB264="",datos_campo!AC264=""),SUM(datos_campo!AB264:AC264),"revisar"))*400</f>
        <v>19200</v>
      </c>
      <c r="R260" s="29">
        <f>IF(AND(datos_campo!AD264&gt;=0,datos_campo!AE264&gt;=0),AVERAGE(datos_campo!AD264:AE264),IF(OR(datos_campo!AD264="",datos_campo!AE264=""),SUM(datos_campo!AD264:AE264),"revisar"))*400</f>
        <v>0</v>
      </c>
      <c r="S260" s="29">
        <f>IF(AND(datos_campo!AF264&gt;=0,datos_campo!AG264&gt;=0),AVERAGE(datos_campo!AF264:AG264),IF(OR(datos_campo!AF264="",datos_campo!AG264=""),SUM(datos_campo!AF264:AG264),"revisar"))*400</f>
        <v>0</v>
      </c>
      <c r="T260" s="29">
        <f>IF(AND(datos_campo!AH264&gt;=0,datos_campo!AI264&gt;=0),AVERAGE(datos_campo!AH264:AI264),IF(OR(datos_campo!AH264="",datos_campo!AI264=""),SUM(datos_campo!AH264:AI264),"revisar"))*400</f>
        <v>0</v>
      </c>
      <c r="U260" s="29">
        <f>IF(AND(datos_campo!AJ264&gt;=0,datos_campo!AK264&gt;=0),AVERAGE(datos_campo!AJ264:AK264),IF(OR(datos_campo!AJ264="",datos_campo!AK264=""),SUM(datos_campo!AJ264:AK264),"revisar"))*400</f>
        <v>0</v>
      </c>
      <c r="V260" s="29">
        <f t="shared" si="23"/>
        <v>33200</v>
      </c>
      <c r="W260" s="29">
        <f>IF(AND(datos_campo!AL264&gt;=0,datos_campo!AM264&gt;=0),AVERAGE(datos_campo!AL264:AM264),IF(OR(datos_campo!AL264="",datos_campo!AM264=""),SUM(datos_campo!AL264:AM264),"revisar"))*400</f>
        <v>0</v>
      </c>
      <c r="X260" s="29">
        <f>IF(AND(datos_campo!AN264&gt;=0,datos_campo!AO264&gt;=0),AVERAGE(datos_campo!AN264:AO264),IF(OR(datos_campo!AN264="",datos_campo!AO264=""),SUM(datos_campo!AN264:AO264),"revisar"))*400</f>
        <v>400</v>
      </c>
      <c r="Y260" s="242">
        <f t="shared" si="24"/>
        <v>400</v>
      </c>
    </row>
    <row r="261" spans="1:25" x14ac:dyDescent="0.25">
      <c r="A261" s="33">
        <f>datos_campo!A265</f>
        <v>42786</v>
      </c>
      <c r="B261" s="29" t="str">
        <f>datos_campo!B265</f>
        <v>CABALLO 1</v>
      </c>
      <c r="C261" s="153" t="str">
        <f>datos_campo!C265</f>
        <v>SANTA MARTA</v>
      </c>
      <c r="D261" s="30" t="str">
        <f>datos_campo!D265</f>
        <v>Testigo</v>
      </c>
      <c r="E261" s="153">
        <f>datos_campo!E265</f>
        <v>2</v>
      </c>
      <c r="F261" s="29" t="str">
        <f>datos_campo!F265</f>
        <v>B11</v>
      </c>
      <c r="G261" s="31">
        <f>datos_campo!G265</f>
        <v>7</v>
      </c>
      <c r="H261" s="29">
        <f>datos_campo!H265</f>
        <v>0</v>
      </c>
      <c r="I261" s="29">
        <f>datos_campo!I265</f>
        <v>1</v>
      </c>
      <c r="J261" s="31">
        <f>(datos_campo!M265/I261)</f>
        <v>22</v>
      </c>
      <c r="K261" s="31">
        <f>(datos_campo!N265/I261)</f>
        <v>42</v>
      </c>
      <c r="L261" s="31">
        <f t="shared" si="20"/>
        <v>64</v>
      </c>
      <c r="M261" s="31">
        <f t="shared" si="21"/>
        <v>34.375</v>
      </c>
      <c r="N261" s="31">
        <f t="shared" si="22"/>
        <v>65.625</v>
      </c>
      <c r="O261" s="32">
        <f>IF(COUNTIF(datos_campo!P265:Y265,"&gt;=0")&gt;=1,((SUM(datos_campo!P265:Y265)*100)/(COUNTIF(datos_campo!P265:Y265,"&gt;=0")*20))," ")</f>
        <v>5.5000000000000009</v>
      </c>
      <c r="P261" s="29">
        <f>IF(AND(datos_campo!Z265&gt;=0,datos_campo!AA265&gt;=0),AVERAGE(datos_campo!Z265:AA265),IF(OR(datos_campo!Z265="",datos_campo!AA265=""),SUM(datos_campo!Z265:AA265),"revisar"))*400</f>
        <v>0</v>
      </c>
      <c r="Q261" s="29">
        <f>IF(AND(datos_campo!AB265&gt;=0,datos_campo!AC265&gt;=0),AVERAGE(datos_campo!AB265:AC265),IF(OR(datos_campo!AB265="",datos_campo!AC265=""),SUM(datos_campo!AB265:AC265),"revisar"))*400</f>
        <v>6800</v>
      </c>
      <c r="R261" s="29">
        <f>IF(AND(datos_campo!AD265&gt;=0,datos_campo!AE265&gt;=0),AVERAGE(datos_campo!AD265:AE265),IF(OR(datos_campo!AD265="",datos_campo!AE265=""),SUM(datos_campo!AD265:AE265),"revisar"))*400</f>
        <v>0</v>
      </c>
      <c r="S261" s="29">
        <f>IF(AND(datos_campo!AF265&gt;=0,datos_campo!AG265&gt;=0),AVERAGE(datos_campo!AF265:AG265),IF(OR(datos_campo!AF265="",datos_campo!AG265=""),SUM(datos_campo!AF265:AG265),"revisar"))*400</f>
        <v>0</v>
      </c>
      <c r="T261" s="29">
        <f>IF(AND(datos_campo!AH265&gt;=0,datos_campo!AI265&gt;=0),AVERAGE(datos_campo!AH265:AI265),IF(OR(datos_campo!AH265="",datos_campo!AI265=""),SUM(datos_campo!AH265:AI265),"revisar"))*400</f>
        <v>0</v>
      </c>
      <c r="U261" s="29">
        <f>IF(AND(datos_campo!AJ265&gt;=0,datos_campo!AK265&gt;=0),AVERAGE(datos_campo!AJ265:AK265),IF(OR(datos_campo!AJ265="",datos_campo!AK265=""),SUM(datos_campo!AJ265:AK265),"revisar"))*400</f>
        <v>0</v>
      </c>
      <c r="V261" s="29">
        <f t="shared" si="23"/>
        <v>6800</v>
      </c>
      <c r="W261" s="29">
        <f>IF(AND(datos_campo!AL265&gt;=0,datos_campo!AM265&gt;=0),AVERAGE(datos_campo!AL265:AM265),IF(OR(datos_campo!AL265="",datos_campo!AM265=""),SUM(datos_campo!AL265:AM265),"revisar"))*400</f>
        <v>0</v>
      </c>
      <c r="X261" s="29">
        <f>IF(AND(datos_campo!AN265&gt;=0,datos_campo!AO265&gt;=0),AVERAGE(datos_campo!AN265:AO265),IF(OR(datos_campo!AN265="",datos_campo!AO265=""),SUM(datos_campo!AN265:AO265),"revisar"))*400</f>
        <v>0</v>
      </c>
      <c r="Y261" s="242">
        <f t="shared" si="24"/>
        <v>0</v>
      </c>
    </row>
    <row r="262" spans="1:25" x14ac:dyDescent="0.25">
      <c r="A262" s="33">
        <f>datos_campo!A266</f>
        <v>42786</v>
      </c>
      <c r="B262" s="29" t="str">
        <f>datos_campo!B266</f>
        <v>CABALLO 1</v>
      </c>
      <c r="C262" s="153" t="str">
        <f>datos_campo!C266</f>
        <v>SANTA MARTA</v>
      </c>
      <c r="D262" s="30" t="str">
        <f>datos_campo!D266</f>
        <v>Testigo</v>
      </c>
      <c r="E262" s="153">
        <f>datos_campo!E266</f>
        <v>2</v>
      </c>
      <c r="F262" s="29" t="str">
        <f>datos_campo!F266</f>
        <v>B12</v>
      </c>
      <c r="G262" s="31">
        <f>datos_campo!G266</f>
        <v>7</v>
      </c>
      <c r="H262" s="29">
        <f>datos_campo!H266</f>
        <v>0</v>
      </c>
      <c r="I262" s="29">
        <f>datos_campo!I266</f>
        <v>1</v>
      </c>
      <c r="J262" s="31">
        <f>(datos_campo!M266/I262)</f>
        <v>41</v>
      </c>
      <c r="K262" s="31">
        <f>(datos_campo!N266/I262)</f>
        <v>11</v>
      </c>
      <c r="L262" s="31">
        <f t="shared" si="20"/>
        <v>52</v>
      </c>
      <c r="M262" s="31">
        <f t="shared" si="21"/>
        <v>78.84615384615384</v>
      </c>
      <c r="N262" s="31">
        <f t="shared" si="22"/>
        <v>21.153846153846153</v>
      </c>
      <c r="O262" s="32">
        <f>IF(COUNTIF(datos_campo!P266:Y266,"&gt;=0")&gt;=1,((SUM(datos_campo!P266:Y266)*100)/(COUNTIF(datos_campo!P266:Y266,"&gt;=0")*20))," ")</f>
        <v>0</v>
      </c>
      <c r="P262" s="29">
        <f>IF(AND(datos_campo!Z266&gt;=0,datos_campo!AA266&gt;=0),AVERAGE(datos_campo!Z266:AA266),IF(OR(datos_campo!Z266="",datos_campo!AA266=""),SUM(datos_campo!Z266:AA266),"revisar"))*400</f>
        <v>2800</v>
      </c>
      <c r="Q262" s="29">
        <f>IF(AND(datos_campo!AB266&gt;=0,datos_campo!AC266&gt;=0),AVERAGE(datos_campo!AB266:AC266),IF(OR(datos_campo!AB266="",datos_campo!AC266=""),SUM(datos_campo!AB266:AC266),"revisar"))*400</f>
        <v>14400</v>
      </c>
      <c r="R262" s="29">
        <f>IF(AND(datos_campo!AD266&gt;=0,datos_campo!AE266&gt;=0),AVERAGE(datos_campo!AD266:AE266),IF(OR(datos_campo!AD266="",datos_campo!AE266=""),SUM(datos_campo!AD266:AE266),"revisar"))*400</f>
        <v>0</v>
      </c>
      <c r="S262" s="29">
        <f>IF(AND(datos_campo!AF266&gt;=0,datos_campo!AG266&gt;=0),AVERAGE(datos_campo!AF266:AG266),IF(OR(datos_campo!AF266="",datos_campo!AG266=""),SUM(datos_campo!AF266:AG266),"revisar"))*400</f>
        <v>0</v>
      </c>
      <c r="T262" s="29">
        <f>IF(AND(datos_campo!AH266&gt;=0,datos_campo!AI266&gt;=0),AVERAGE(datos_campo!AH266:AI266),IF(OR(datos_campo!AH266="",datos_campo!AI266=""),SUM(datos_campo!AH266:AI266),"revisar"))*400</f>
        <v>0</v>
      </c>
      <c r="U262" s="29">
        <f>IF(AND(datos_campo!AJ266&gt;=0,datos_campo!AK266&gt;=0),AVERAGE(datos_campo!AJ266:AK266),IF(OR(datos_campo!AJ266="",datos_campo!AK266=""),SUM(datos_campo!AJ266:AK266),"revisar"))*400</f>
        <v>0</v>
      </c>
      <c r="V262" s="29">
        <f t="shared" si="23"/>
        <v>17200</v>
      </c>
      <c r="W262" s="29">
        <f>IF(AND(datos_campo!AL266&gt;=0,datos_campo!AM266&gt;=0),AVERAGE(datos_campo!AL266:AM266),IF(OR(datos_campo!AL266="",datos_campo!AM266=""),SUM(datos_campo!AL266:AM266),"revisar"))*400</f>
        <v>0</v>
      </c>
      <c r="X262" s="29">
        <f>IF(AND(datos_campo!AN266&gt;=0,datos_campo!AO266&gt;=0),AVERAGE(datos_campo!AN266:AO266),IF(OR(datos_campo!AN266="",datos_campo!AO266=""),SUM(datos_campo!AN266:AO266),"revisar"))*400</f>
        <v>0</v>
      </c>
      <c r="Y262" s="242">
        <f t="shared" si="24"/>
        <v>0</v>
      </c>
    </row>
    <row r="263" spans="1:25" x14ac:dyDescent="0.25">
      <c r="A263" s="33">
        <f>datos_campo!A267</f>
        <v>42786</v>
      </c>
      <c r="B263" s="29" t="str">
        <f>datos_campo!B267</f>
        <v>CABALLO 1</v>
      </c>
      <c r="C263" s="153" t="str">
        <f>datos_campo!C267</f>
        <v>SANTA MARTA</v>
      </c>
      <c r="D263" s="30" t="str">
        <f>datos_campo!D267</f>
        <v>Testigo</v>
      </c>
      <c r="E263" s="153">
        <f>datos_campo!E267</f>
        <v>2</v>
      </c>
      <c r="F263" s="29" t="str">
        <f>datos_campo!F267</f>
        <v>B13</v>
      </c>
      <c r="G263" s="31">
        <f>datos_campo!G267</f>
        <v>7</v>
      </c>
      <c r="H263" s="29">
        <f>datos_campo!H267</f>
        <v>0</v>
      </c>
      <c r="I263" s="29">
        <f>datos_campo!I267</f>
        <v>1</v>
      </c>
      <c r="J263" s="31">
        <f>(datos_campo!M267/I263)</f>
        <v>32</v>
      </c>
      <c r="K263" s="31">
        <f>(datos_campo!N267/I263)</f>
        <v>45</v>
      </c>
      <c r="L263" s="31">
        <f t="shared" si="20"/>
        <v>77</v>
      </c>
      <c r="M263" s="31">
        <f t="shared" si="21"/>
        <v>41.558441558441558</v>
      </c>
      <c r="N263" s="31">
        <f t="shared" si="22"/>
        <v>58.441558441558442</v>
      </c>
      <c r="O263" s="32">
        <f>IF(COUNTIF(datos_campo!P267:Y267,"&gt;=0")&gt;=1,((SUM(datos_campo!P267:Y267)*100)/(COUNTIF(datos_campo!P267:Y267,"&gt;=0")*20))," ")</f>
        <v>9.5</v>
      </c>
      <c r="P263" s="29">
        <f>IF(AND(datos_campo!Z267&gt;=0,datos_campo!AA267&gt;=0),AVERAGE(datos_campo!Z267:AA267),IF(OR(datos_campo!Z267="",datos_campo!AA267=""),SUM(datos_campo!Z267:AA267),"revisar"))*400</f>
        <v>4800</v>
      </c>
      <c r="Q263" s="29">
        <f>IF(AND(datos_campo!AB267&gt;=0,datos_campo!AC267&gt;=0),AVERAGE(datos_campo!AB267:AC267),IF(OR(datos_campo!AB267="",datos_campo!AC267=""),SUM(datos_campo!AB267:AC267),"revisar"))*400</f>
        <v>19200</v>
      </c>
      <c r="R263" s="29">
        <f>IF(AND(datos_campo!AD267&gt;=0,datos_campo!AE267&gt;=0),AVERAGE(datos_campo!AD267:AE267),IF(OR(datos_campo!AD267="",datos_campo!AE267=""),SUM(datos_campo!AD267:AE267),"revisar"))*400</f>
        <v>400</v>
      </c>
      <c r="S263" s="29">
        <f>IF(AND(datos_campo!AF267&gt;=0,datos_campo!AG267&gt;=0),AVERAGE(datos_campo!AF267:AG267),IF(OR(datos_campo!AF267="",datos_campo!AG267=""),SUM(datos_campo!AF267:AG267),"revisar"))*400</f>
        <v>400</v>
      </c>
      <c r="T263" s="29">
        <f>IF(AND(datos_campo!AH267&gt;=0,datos_campo!AI267&gt;=0),AVERAGE(datos_campo!AH267:AI267),IF(OR(datos_campo!AH267="",datos_campo!AI267=""),SUM(datos_campo!AH267:AI267),"revisar"))*400</f>
        <v>0</v>
      </c>
      <c r="U263" s="29">
        <f>IF(AND(datos_campo!AJ267&gt;=0,datos_campo!AK267&gt;=0),AVERAGE(datos_campo!AJ267:AK267),IF(OR(datos_campo!AJ267="",datos_campo!AK267=""),SUM(datos_campo!AJ267:AK267),"revisar"))*400</f>
        <v>0</v>
      </c>
      <c r="V263" s="29">
        <f t="shared" si="23"/>
        <v>24800</v>
      </c>
      <c r="W263" s="29">
        <f>IF(AND(datos_campo!AL267&gt;=0,datos_campo!AM267&gt;=0),AVERAGE(datos_campo!AL267:AM267),IF(OR(datos_campo!AL267="",datos_campo!AM267=""),SUM(datos_campo!AL267:AM267),"revisar"))*400</f>
        <v>0</v>
      </c>
      <c r="X263" s="29">
        <f>IF(AND(datos_campo!AN267&gt;=0,datos_campo!AO267&gt;=0),AVERAGE(datos_campo!AN267:AO267),IF(OR(datos_campo!AN267="",datos_campo!AO267=""),SUM(datos_campo!AN267:AO267),"revisar"))*400</f>
        <v>1600</v>
      </c>
      <c r="Y263" s="242">
        <f t="shared" si="24"/>
        <v>1600</v>
      </c>
    </row>
    <row r="264" spans="1:25" x14ac:dyDescent="0.25">
      <c r="A264" s="33">
        <f>datos_campo!A268</f>
        <v>42786</v>
      </c>
      <c r="B264" s="29" t="str">
        <f>datos_campo!B268</f>
        <v>CABALLO 1</v>
      </c>
      <c r="C264" s="153" t="str">
        <f>datos_campo!C268</f>
        <v>SANTA MARTA</v>
      </c>
      <c r="D264" s="30" t="str">
        <f>datos_campo!D268</f>
        <v>Testigo</v>
      </c>
      <c r="E264" s="153">
        <f>datos_campo!E268</f>
        <v>2</v>
      </c>
      <c r="F264" s="29" t="str">
        <f>datos_campo!F268</f>
        <v>B14</v>
      </c>
      <c r="G264" s="31">
        <f>datos_campo!G268</f>
        <v>7</v>
      </c>
      <c r="H264" s="29">
        <f>datos_campo!H268</f>
        <v>0</v>
      </c>
      <c r="I264" s="29">
        <f>datos_campo!I268</f>
        <v>1</v>
      </c>
      <c r="J264" s="31">
        <f>(datos_campo!M268/I264)</f>
        <v>34</v>
      </c>
      <c r="K264" s="31">
        <f>(datos_campo!N268/I264)</f>
        <v>21</v>
      </c>
      <c r="L264" s="31">
        <f t="shared" si="20"/>
        <v>55</v>
      </c>
      <c r="M264" s="31">
        <f t="shared" si="21"/>
        <v>61.81818181818182</v>
      </c>
      <c r="N264" s="31">
        <f t="shared" si="22"/>
        <v>38.18181818181818</v>
      </c>
      <c r="O264" s="32">
        <f>IF(COUNTIF(datos_campo!P268:Y268,"&gt;=0")&gt;=1,((SUM(datos_campo!P268:Y268)*100)/(COUNTIF(datos_campo!P268:Y268,"&gt;=0")*20))," ")</f>
        <v>0</v>
      </c>
      <c r="P264" s="29">
        <f>IF(AND(datos_campo!Z268&gt;=0,datos_campo!AA268&gt;=0),AVERAGE(datos_campo!Z268:AA268),IF(OR(datos_campo!Z268="",datos_campo!AA268=""),SUM(datos_campo!Z268:AA268),"revisar"))*400</f>
        <v>800</v>
      </c>
      <c r="Q264" s="29">
        <f>IF(AND(datos_campo!AB268&gt;=0,datos_campo!AC268&gt;=0),AVERAGE(datos_campo!AB268:AC268),IF(OR(datos_campo!AB268="",datos_campo!AC268=""),SUM(datos_campo!AB268:AC268),"revisar"))*400</f>
        <v>10000</v>
      </c>
      <c r="R264" s="29">
        <f>IF(AND(datos_campo!AD268&gt;=0,datos_campo!AE268&gt;=0),AVERAGE(datos_campo!AD268:AE268),IF(OR(datos_campo!AD268="",datos_campo!AE268=""),SUM(datos_campo!AD268:AE268),"revisar"))*400</f>
        <v>0</v>
      </c>
      <c r="S264" s="29">
        <f>IF(AND(datos_campo!AF268&gt;=0,datos_campo!AG268&gt;=0),AVERAGE(datos_campo!AF268:AG268),IF(OR(datos_campo!AF268="",datos_campo!AG268=""),SUM(datos_campo!AF268:AG268),"revisar"))*400</f>
        <v>0</v>
      </c>
      <c r="T264" s="29">
        <f>IF(AND(datos_campo!AH268&gt;=0,datos_campo!AI268&gt;=0),AVERAGE(datos_campo!AH268:AI268),IF(OR(datos_campo!AH268="",datos_campo!AI268=""),SUM(datos_campo!AH268:AI268),"revisar"))*400</f>
        <v>0</v>
      </c>
      <c r="U264" s="29">
        <f>IF(AND(datos_campo!AJ268&gt;=0,datos_campo!AK268&gt;=0),AVERAGE(datos_campo!AJ268:AK268),IF(OR(datos_campo!AJ268="",datos_campo!AK268=""),SUM(datos_campo!AJ268:AK268),"revisar"))*400</f>
        <v>0</v>
      </c>
      <c r="V264" s="29">
        <f t="shared" si="23"/>
        <v>10800</v>
      </c>
      <c r="W264" s="29">
        <f>IF(AND(datos_campo!AL268&gt;=0,datos_campo!AM268&gt;=0),AVERAGE(datos_campo!AL268:AM268),IF(OR(datos_campo!AL268="",datos_campo!AM268=""),SUM(datos_campo!AL268:AM268),"revisar"))*400</f>
        <v>0</v>
      </c>
      <c r="X264" s="29">
        <f>IF(AND(datos_campo!AN268&gt;=0,datos_campo!AO268&gt;=0),AVERAGE(datos_campo!AN268:AO268),IF(OR(datos_campo!AN268="",datos_campo!AO268=""),SUM(datos_campo!AN268:AO268),"revisar"))*400</f>
        <v>4800</v>
      </c>
      <c r="Y264" s="242">
        <f t="shared" si="24"/>
        <v>4800</v>
      </c>
    </row>
    <row r="265" spans="1:25" x14ac:dyDescent="0.25">
      <c r="A265" s="33">
        <f>datos_campo!A269</f>
        <v>42786</v>
      </c>
      <c r="B265" s="29" t="str">
        <f>datos_campo!B269</f>
        <v>CABALLO 1</v>
      </c>
      <c r="C265" s="153" t="str">
        <f>datos_campo!C269</f>
        <v>SANTA MARTA</v>
      </c>
      <c r="D265" s="30" t="str">
        <f>datos_campo!D269</f>
        <v>Testigo</v>
      </c>
      <c r="E265" s="153">
        <f>datos_campo!E269</f>
        <v>2</v>
      </c>
      <c r="F265" s="29" t="str">
        <f>datos_campo!F269</f>
        <v>B15</v>
      </c>
      <c r="G265" s="31">
        <f>datos_campo!G269</f>
        <v>7</v>
      </c>
      <c r="H265" s="29">
        <f>datos_campo!H269</f>
        <v>0</v>
      </c>
      <c r="I265" s="29">
        <f>datos_campo!I269</f>
        <v>1</v>
      </c>
      <c r="J265" s="31">
        <f>(datos_campo!M269/I265)</f>
        <v>32</v>
      </c>
      <c r="K265" s="31">
        <f>(datos_campo!N269/I265)</f>
        <v>21</v>
      </c>
      <c r="L265" s="31">
        <f t="shared" si="20"/>
        <v>53</v>
      </c>
      <c r="M265" s="31">
        <f t="shared" si="21"/>
        <v>60.377358490566039</v>
      </c>
      <c r="N265" s="31">
        <f t="shared" si="22"/>
        <v>39.622641509433961</v>
      </c>
      <c r="O265" s="32">
        <f>IF(COUNTIF(datos_campo!P269:Y269,"&gt;=0")&gt;=1,((SUM(datos_campo!P269:Y269)*100)/(COUNTIF(datos_campo!P269:Y269,"&gt;=0")*20))," ")</f>
        <v>0</v>
      </c>
      <c r="P265" s="29">
        <f>IF(AND(datos_campo!Z269&gt;=0,datos_campo!AA269&gt;=0),AVERAGE(datos_campo!Z269:AA269),IF(OR(datos_campo!Z269="",datos_campo!AA269=""),SUM(datos_campo!Z269:AA269),"revisar"))*400</f>
        <v>6800</v>
      </c>
      <c r="Q265" s="29">
        <f>IF(AND(datos_campo!AB269&gt;=0,datos_campo!AC269&gt;=0),AVERAGE(datos_campo!AB269:AC269),IF(OR(datos_campo!AB269="",datos_campo!AC269=""),SUM(datos_campo!AB269:AC269),"revisar"))*400</f>
        <v>4000</v>
      </c>
      <c r="R265" s="29">
        <f>IF(AND(datos_campo!AD269&gt;=0,datos_campo!AE269&gt;=0),AVERAGE(datos_campo!AD269:AE269),IF(OR(datos_campo!AD269="",datos_campo!AE269=""),SUM(datos_campo!AD269:AE269),"revisar"))*400</f>
        <v>0</v>
      </c>
      <c r="S265" s="29">
        <f>IF(AND(datos_campo!AF269&gt;=0,datos_campo!AG269&gt;=0),AVERAGE(datos_campo!AF269:AG269),IF(OR(datos_campo!AF269="",datos_campo!AG269=""),SUM(datos_campo!AF269:AG269),"revisar"))*400</f>
        <v>0</v>
      </c>
      <c r="T265" s="29">
        <f>IF(AND(datos_campo!AH269&gt;=0,datos_campo!AI269&gt;=0),AVERAGE(datos_campo!AH269:AI269),IF(OR(datos_campo!AH269="",datos_campo!AI269=""),SUM(datos_campo!AH269:AI269),"revisar"))*400</f>
        <v>0</v>
      </c>
      <c r="U265" s="29">
        <f>IF(AND(datos_campo!AJ269&gt;=0,datos_campo!AK269&gt;=0),AVERAGE(datos_campo!AJ269:AK269),IF(OR(datos_campo!AJ269="",datos_campo!AK269=""),SUM(datos_campo!AJ269:AK269),"revisar"))*400</f>
        <v>0</v>
      </c>
      <c r="V265" s="29">
        <f t="shared" si="23"/>
        <v>10800</v>
      </c>
      <c r="W265" s="29">
        <f>IF(AND(datos_campo!AL269&gt;=0,datos_campo!AM269&gt;=0),AVERAGE(datos_campo!AL269:AM269),IF(OR(datos_campo!AL269="",datos_campo!AM269=""),SUM(datos_campo!AL269:AM269),"revisar"))*400</f>
        <v>0</v>
      </c>
      <c r="X265" s="29">
        <f>IF(AND(datos_campo!AN269&gt;=0,datos_campo!AO269&gt;=0),AVERAGE(datos_campo!AN269:AO269),IF(OR(datos_campo!AN269="",datos_campo!AO269=""),SUM(datos_campo!AN269:AO269),"revisar"))*400</f>
        <v>400</v>
      </c>
      <c r="Y265" s="242">
        <f t="shared" si="24"/>
        <v>400</v>
      </c>
    </row>
    <row r="266" spans="1:25" x14ac:dyDescent="0.25">
      <c r="A266" s="33">
        <f>datos_campo!A270</f>
        <v>42786</v>
      </c>
      <c r="B266" s="29" t="str">
        <f>datos_campo!B270</f>
        <v>CABALLO 1</v>
      </c>
      <c r="C266" s="153" t="str">
        <f>datos_campo!C270</f>
        <v>SANTA MARTA</v>
      </c>
      <c r="D266" s="30" t="str">
        <f>datos_campo!D270</f>
        <v>Testigo</v>
      </c>
      <c r="E266" s="153">
        <f>datos_campo!E270</f>
        <v>2</v>
      </c>
      <c r="F266" s="29" t="str">
        <f>datos_campo!F270</f>
        <v>B16</v>
      </c>
      <c r="G266" s="31">
        <f>datos_campo!G270</f>
        <v>7</v>
      </c>
      <c r="H266" s="29">
        <f>datos_campo!H270</f>
        <v>0</v>
      </c>
      <c r="I266" s="29">
        <f>datos_campo!I270</f>
        <v>1</v>
      </c>
      <c r="J266" s="31">
        <f>(datos_campo!M270/I266)</f>
        <v>14</v>
      </c>
      <c r="K266" s="31">
        <f>(datos_campo!N270/I266)</f>
        <v>39</v>
      </c>
      <c r="L266" s="31">
        <f t="shared" si="20"/>
        <v>53</v>
      </c>
      <c r="M266" s="31">
        <f t="shared" si="21"/>
        <v>26.415094339622641</v>
      </c>
      <c r="N266" s="31">
        <f t="shared" si="22"/>
        <v>73.584905660377359</v>
      </c>
      <c r="O266" s="32">
        <f>IF(COUNTIF(datos_campo!P270:Y270,"&gt;=0")&gt;=1,((SUM(datos_campo!P270:Y270)*100)/(COUNTIF(datos_campo!P270:Y270,"&gt;=0")*20))," ")</f>
        <v>5</v>
      </c>
      <c r="P266" s="29">
        <f>IF(AND(datos_campo!Z270&gt;=0,datos_campo!AA270&gt;=0),AVERAGE(datos_campo!Z270:AA270),IF(OR(datos_campo!Z270="",datos_campo!AA270=""),SUM(datos_campo!Z270:AA270),"revisar"))*400</f>
        <v>1200</v>
      </c>
      <c r="Q266" s="29">
        <f>IF(AND(datos_campo!AB270&gt;=0,datos_campo!AC270&gt;=0),AVERAGE(datos_campo!AB270:AC270),IF(OR(datos_campo!AB270="",datos_campo!AC270=""),SUM(datos_campo!AB270:AC270),"revisar"))*400</f>
        <v>2800</v>
      </c>
      <c r="R266" s="29">
        <f>IF(AND(datos_campo!AD270&gt;=0,datos_campo!AE270&gt;=0),AVERAGE(datos_campo!AD270:AE270),IF(OR(datos_campo!AD270="",datos_campo!AE270=""),SUM(datos_campo!AD270:AE270),"revisar"))*400</f>
        <v>1200</v>
      </c>
      <c r="S266" s="29">
        <f>IF(AND(datos_campo!AF270&gt;=0,datos_campo!AG270&gt;=0),AVERAGE(datos_campo!AF270:AG270),IF(OR(datos_campo!AF270="",datos_campo!AG270=""),SUM(datos_campo!AF270:AG270),"revisar"))*400</f>
        <v>0</v>
      </c>
      <c r="T266" s="29">
        <f>IF(AND(datos_campo!AH270&gt;=0,datos_campo!AI270&gt;=0),AVERAGE(datos_campo!AH270:AI270),IF(OR(datos_campo!AH270="",datos_campo!AI270=""),SUM(datos_campo!AH270:AI270),"revisar"))*400</f>
        <v>400</v>
      </c>
      <c r="U266" s="29">
        <f>IF(AND(datos_campo!AJ270&gt;=0,datos_campo!AK270&gt;=0),AVERAGE(datos_campo!AJ270:AK270),IF(OR(datos_campo!AJ270="",datos_campo!AK270=""),SUM(datos_campo!AJ270:AK270),"revisar"))*400</f>
        <v>0</v>
      </c>
      <c r="V266" s="29">
        <f t="shared" si="23"/>
        <v>5600</v>
      </c>
      <c r="W266" s="29">
        <f>IF(AND(datos_campo!AL270&gt;=0,datos_campo!AM270&gt;=0),AVERAGE(datos_campo!AL270:AM270),IF(OR(datos_campo!AL270="",datos_campo!AM270=""),SUM(datos_campo!AL270:AM270),"revisar"))*400</f>
        <v>0</v>
      </c>
      <c r="X266" s="29">
        <f>IF(AND(datos_campo!AN270&gt;=0,datos_campo!AO270&gt;=0),AVERAGE(datos_campo!AN270:AO270),IF(OR(datos_campo!AN270="",datos_campo!AO270=""),SUM(datos_campo!AN270:AO270),"revisar"))*400</f>
        <v>0</v>
      </c>
      <c r="Y266" s="242">
        <f t="shared" si="24"/>
        <v>0</v>
      </c>
    </row>
    <row r="267" spans="1:25" x14ac:dyDescent="0.25">
      <c r="A267" s="33">
        <f>datos_campo!A271</f>
        <v>42786</v>
      </c>
      <c r="B267" s="29" t="str">
        <f>datos_campo!B271</f>
        <v>CABALLO 1</v>
      </c>
      <c r="C267" s="153" t="str">
        <f>datos_campo!C271</f>
        <v>SANTA MARTA</v>
      </c>
      <c r="D267" s="30" t="str">
        <f>datos_campo!D271</f>
        <v>Testigo</v>
      </c>
      <c r="E267" s="153">
        <f>datos_campo!E271</f>
        <v>2</v>
      </c>
      <c r="F267" s="29" t="str">
        <f>datos_campo!F271</f>
        <v>B17</v>
      </c>
      <c r="G267" s="31">
        <f>datos_campo!G271</f>
        <v>7</v>
      </c>
      <c r="H267" s="29">
        <f>datos_campo!H271</f>
        <v>0</v>
      </c>
      <c r="I267" s="29">
        <f>datos_campo!I271</f>
        <v>1</v>
      </c>
      <c r="J267" s="31">
        <f>(datos_campo!M271/I267)</f>
        <v>72</v>
      </c>
      <c r="K267" s="31">
        <f>(datos_campo!N271/I267)</f>
        <v>42</v>
      </c>
      <c r="L267" s="31">
        <f t="shared" si="20"/>
        <v>114</v>
      </c>
      <c r="M267" s="31">
        <f t="shared" si="21"/>
        <v>63.157894736842103</v>
      </c>
      <c r="N267" s="31">
        <f t="shared" si="22"/>
        <v>36.842105263157897</v>
      </c>
      <c r="O267" s="32">
        <f>IF(COUNTIF(datos_campo!P271:Y271,"&gt;=0")&gt;=1,((SUM(datos_campo!P271:Y271)*100)/(COUNTIF(datos_campo!P271:Y271,"&gt;=0")*20))," ")</f>
        <v>0</v>
      </c>
      <c r="P267" s="29">
        <f>IF(AND(datos_campo!Z271&gt;=0,datos_campo!AA271&gt;=0),AVERAGE(datos_campo!Z271:AA271),IF(OR(datos_campo!Z271="",datos_campo!AA271=""),SUM(datos_campo!Z271:AA271),"revisar"))*400</f>
        <v>7200</v>
      </c>
      <c r="Q267" s="29">
        <f>IF(AND(datos_campo!AB271&gt;=0,datos_campo!AC271&gt;=0),AVERAGE(datos_campo!AB271:AC271),IF(OR(datos_campo!AB271="",datos_campo!AC271=""),SUM(datos_campo!AB271:AC271),"revisar"))*400</f>
        <v>15200</v>
      </c>
      <c r="R267" s="29">
        <f>IF(AND(datos_campo!AD271&gt;=0,datos_campo!AE271&gt;=0),AVERAGE(datos_campo!AD271:AE271),IF(OR(datos_campo!AD271="",datos_campo!AE271=""),SUM(datos_campo!AD271:AE271),"revisar"))*400</f>
        <v>0</v>
      </c>
      <c r="S267" s="29">
        <f>IF(AND(datos_campo!AF271&gt;=0,datos_campo!AG271&gt;=0),AVERAGE(datos_campo!AF271:AG271),IF(OR(datos_campo!AF271="",datos_campo!AG271=""),SUM(datos_campo!AF271:AG271),"revisar"))*400</f>
        <v>0</v>
      </c>
      <c r="T267" s="29">
        <f>IF(AND(datos_campo!AH271&gt;=0,datos_campo!AI271&gt;=0),AVERAGE(datos_campo!AH271:AI271),IF(OR(datos_campo!AH271="",datos_campo!AI271=""),SUM(datos_campo!AH271:AI271),"revisar"))*400</f>
        <v>0</v>
      </c>
      <c r="U267" s="29">
        <f>IF(AND(datos_campo!AJ271&gt;=0,datos_campo!AK271&gt;=0),AVERAGE(datos_campo!AJ271:AK271),IF(OR(datos_campo!AJ271="",datos_campo!AK271=""),SUM(datos_campo!AJ271:AK271),"revisar"))*400</f>
        <v>0</v>
      </c>
      <c r="V267" s="29">
        <f t="shared" si="23"/>
        <v>22400</v>
      </c>
      <c r="W267" s="29">
        <f>IF(AND(datos_campo!AL271&gt;=0,datos_campo!AM271&gt;=0),AVERAGE(datos_campo!AL271:AM271),IF(OR(datos_campo!AL271="",datos_campo!AM271=""),SUM(datos_campo!AL271:AM271),"revisar"))*400</f>
        <v>0</v>
      </c>
      <c r="X267" s="29">
        <f>IF(AND(datos_campo!AN271&gt;=0,datos_campo!AO271&gt;=0),AVERAGE(datos_campo!AN271:AO271),IF(OR(datos_campo!AN271="",datos_campo!AO271=""),SUM(datos_campo!AN271:AO271),"revisar"))*400</f>
        <v>400</v>
      </c>
      <c r="Y267" s="242">
        <f t="shared" si="24"/>
        <v>400</v>
      </c>
    </row>
    <row r="268" spans="1:25" x14ac:dyDescent="0.25">
      <c r="A268" s="33">
        <f>datos_campo!A272</f>
        <v>42786</v>
      </c>
      <c r="B268" s="29" t="str">
        <f>datos_campo!B272</f>
        <v>CABALLO 1</v>
      </c>
      <c r="C268" s="153" t="str">
        <f>datos_campo!C272</f>
        <v>SANTA MARTA</v>
      </c>
      <c r="D268" s="30" t="str">
        <f>datos_campo!D272</f>
        <v>Testigo</v>
      </c>
      <c r="E268" s="153">
        <f>datos_campo!E272</f>
        <v>2</v>
      </c>
      <c r="F268" s="29" t="str">
        <f>datos_campo!F272</f>
        <v>B18</v>
      </c>
      <c r="G268" s="31">
        <f>datos_campo!G272</f>
        <v>7</v>
      </c>
      <c r="H268" s="29">
        <f>datos_campo!H272</f>
        <v>0</v>
      </c>
      <c r="I268" s="29">
        <f>datos_campo!I272</f>
        <v>1</v>
      </c>
      <c r="J268" s="31">
        <f>(datos_campo!M272/I268)</f>
        <v>18</v>
      </c>
      <c r="K268" s="31">
        <f>(datos_campo!N272/I268)</f>
        <v>37</v>
      </c>
      <c r="L268" s="31">
        <f t="shared" si="20"/>
        <v>55</v>
      </c>
      <c r="M268" s="31">
        <f t="shared" si="21"/>
        <v>32.727272727272727</v>
      </c>
      <c r="N268" s="31">
        <f t="shared" si="22"/>
        <v>67.272727272727266</v>
      </c>
      <c r="O268" s="32">
        <f>IF(COUNTIF(datos_campo!P272:Y272,"&gt;=0")&gt;=1,((SUM(datos_campo!P272:Y272)*100)/(COUNTIF(datos_campo!P272:Y272,"&gt;=0")*20))," ")</f>
        <v>0</v>
      </c>
      <c r="P268" s="29">
        <f>IF(AND(datos_campo!Z272&gt;=0,datos_campo!AA272&gt;=0),AVERAGE(datos_campo!Z272:AA272),IF(OR(datos_campo!Z272="",datos_campo!AA272=""),SUM(datos_campo!Z272:AA272),"revisar"))*400</f>
        <v>400</v>
      </c>
      <c r="Q268" s="29">
        <f>IF(AND(datos_campo!AB272&gt;=0,datos_campo!AC272&gt;=0),AVERAGE(datos_campo!AB272:AC272),IF(OR(datos_campo!AB272="",datos_campo!AC272=""),SUM(datos_campo!AB272:AC272),"revisar"))*400</f>
        <v>10400</v>
      </c>
      <c r="R268" s="29">
        <f>IF(AND(datos_campo!AD272&gt;=0,datos_campo!AE272&gt;=0),AVERAGE(datos_campo!AD272:AE272),IF(OR(datos_campo!AD272="",datos_campo!AE272=""),SUM(datos_campo!AD272:AE272),"revisar"))*400</f>
        <v>0</v>
      </c>
      <c r="S268" s="29">
        <f>IF(AND(datos_campo!AF272&gt;=0,datos_campo!AG272&gt;=0),AVERAGE(datos_campo!AF272:AG272),IF(OR(datos_campo!AF272="",datos_campo!AG272=""),SUM(datos_campo!AF272:AG272),"revisar"))*400</f>
        <v>0</v>
      </c>
      <c r="T268" s="29">
        <f>IF(AND(datos_campo!AH272&gt;=0,datos_campo!AI272&gt;=0),AVERAGE(datos_campo!AH272:AI272),IF(OR(datos_campo!AH272="",datos_campo!AI272=""),SUM(datos_campo!AH272:AI272),"revisar"))*400</f>
        <v>0</v>
      </c>
      <c r="U268" s="29">
        <f>IF(AND(datos_campo!AJ272&gt;=0,datos_campo!AK272&gt;=0),AVERAGE(datos_campo!AJ272:AK272),IF(OR(datos_campo!AJ272="",datos_campo!AK272=""),SUM(datos_campo!AJ272:AK272),"revisar"))*400</f>
        <v>0</v>
      </c>
      <c r="V268" s="29">
        <f t="shared" si="23"/>
        <v>10800</v>
      </c>
      <c r="W268" s="29">
        <f>IF(AND(datos_campo!AL272&gt;=0,datos_campo!AM272&gt;=0),AVERAGE(datos_campo!AL272:AM272),IF(OR(datos_campo!AL272="",datos_campo!AM272=""),SUM(datos_campo!AL272:AM272),"revisar"))*400</f>
        <v>0</v>
      </c>
      <c r="X268" s="29">
        <f>IF(AND(datos_campo!AN272&gt;=0,datos_campo!AO272&gt;=0),AVERAGE(datos_campo!AN272:AO272),IF(OR(datos_campo!AN272="",datos_campo!AO272=""),SUM(datos_campo!AN272:AO272),"revisar"))*400</f>
        <v>400</v>
      </c>
      <c r="Y268" s="242">
        <f t="shared" si="24"/>
        <v>400</v>
      </c>
    </row>
    <row r="269" spans="1:25" x14ac:dyDescent="0.25">
      <c r="A269" s="33">
        <f>datos_campo!A273</f>
        <v>42786</v>
      </c>
      <c r="B269" s="29" t="str">
        <f>datos_campo!B273</f>
        <v>CABALLO 1</v>
      </c>
      <c r="C269" s="153" t="str">
        <f>datos_campo!C273</f>
        <v>SANTA MARTA</v>
      </c>
      <c r="D269" s="30" t="str">
        <f>datos_campo!D273</f>
        <v>Testigo</v>
      </c>
      <c r="E269" s="153">
        <f>datos_campo!E273</f>
        <v>2</v>
      </c>
      <c r="F269" s="29" t="str">
        <f>datos_campo!F273</f>
        <v>B19</v>
      </c>
      <c r="G269" s="31">
        <f>datos_campo!G273</f>
        <v>7</v>
      </c>
      <c r="H269" s="29">
        <f>datos_campo!H273</f>
        <v>0</v>
      </c>
      <c r="I269" s="29">
        <f>datos_campo!I273</f>
        <v>1</v>
      </c>
      <c r="J269" s="31">
        <f>(datos_campo!M273/I269)</f>
        <v>53</v>
      </c>
      <c r="K269" s="31">
        <f>(datos_campo!N273/I269)</f>
        <v>117</v>
      </c>
      <c r="L269" s="31">
        <f t="shared" si="20"/>
        <v>170</v>
      </c>
      <c r="M269" s="31">
        <f t="shared" si="21"/>
        <v>31.176470588235293</v>
      </c>
      <c r="N269" s="31">
        <f t="shared" si="22"/>
        <v>68.82352941176471</v>
      </c>
      <c r="O269" s="32">
        <f>IF(COUNTIF(datos_campo!P273:Y273,"&gt;=0")&gt;=1,((SUM(datos_campo!P273:Y273)*100)/(COUNTIF(datos_campo!P273:Y273,"&gt;=0")*20))," ")</f>
        <v>0</v>
      </c>
      <c r="P269" s="29">
        <f>IF(AND(datos_campo!Z273&gt;=0,datos_campo!AA273&gt;=0),AVERAGE(datos_campo!Z273:AA273),IF(OR(datos_campo!Z273="",datos_campo!AA273=""),SUM(datos_campo!Z273:AA273),"revisar"))*400</f>
        <v>2400</v>
      </c>
      <c r="Q269" s="29">
        <f>IF(AND(datos_campo!AB273&gt;=0,datos_campo!AC273&gt;=0),AVERAGE(datos_campo!AB273:AC273),IF(OR(datos_campo!AB273="",datos_campo!AC273=""),SUM(datos_campo!AB273:AC273),"revisar"))*400</f>
        <v>0</v>
      </c>
      <c r="R269" s="29">
        <f>IF(AND(datos_campo!AD273&gt;=0,datos_campo!AE273&gt;=0),AVERAGE(datos_campo!AD273:AE273),IF(OR(datos_campo!AD273="",datos_campo!AE273=""),SUM(datos_campo!AD273:AE273),"revisar"))*400</f>
        <v>4000</v>
      </c>
      <c r="S269" s="29">
        <f>IF(AND(datos_campo!AF273&gt;=0,datos_campo!AG273&gt;=0),AVERAGE(datos_campo!AF273:AG273),IF(OR(datos_campo!AF273="",datos_campo!AG273=""),SUM(datos_campo!AF273:AG273),"revisar"))*400</f>
        <v>0</v>
      </c>
      <c r="T269" s="29">
        <f>IF(AND(datos_campo!AH273&gt;=0,datos_campo!AI273&gt;=0),AVERAGE(datos_campo!AH273:AI273),IF(OR(datos_campo!AH273="",datos_campo!AI273=""),SUM(datos_campo!AH273:AI273),"revisar"))*400</f>
        <v>0</v>
      </c>
      <c r="U269" s="29">
        <f>IF(AND(datos_campo!AJ273&gt;=0,datos_campo!AK273&gt;=0),AVERAGE(datos_campo!AJ273:AK273),IF(OR(datos_campo!AJ273="",datos_campo!AK273=""),SUM(datos_campo!AJ273:AK273),"revisar"))*400</f>
        <v>0</v>
      </c>
      <c r="V269" s="29">
        <f t="shared" si="23"/>
        <v>6400</v>
      </c>
      <c r="W269" s="29">
        <f>IF(AND(datos_campo!AL273&gt;=0,datos_campo!AM273&gt;=0),AVERAGE(datos_campo!AL273:AM273),IF(OR(datos_campo!AL273="",datos_campo!AM273=""),SUM(datos_campo!AL273:AM273),"revisar"))*400</f>
        <v>0</v>
      </c>
      <c r="X269" s="29">
        <f>IF(AND(datos_campo!AN273&gt;=0,datos_campo!AO273&gt;=0),AVERAGE(datos_campo!AN273:AO273),IF(OR(datos_campo!AN273="",datos_campo!AO273=""),SUM(datos_campo!AN273:AO273),"revisar"))*400</f>
        <v>4800</v>
      </c>
      <c r="Y269" s="242">
        <f t="shared" si="24"/>
        <v>4800</v>
      </c>
    </row>
    <row r="270" spans="1:25" ht="15.75" thickBot="1" x14ac:dyDescent="0.3">
      <c r="A270" s="34">
        <f>datos_campo!A274</f>
        <v>42786</v>
      </c>
      <c r="B270" s="35" t="str">
        <f>datos_campo!B274</f>
        <v>CABALLO 1</v>
      </c>
      <c r="C270" s="154" t="str">
        <f>datos_campo!C274</f>
        <v>SANTA MARTA</v>
      </c>
      <c r="D270" s="36" t="str">
        <f>datos_campo!D274</f>
        <v>Testigo</v>
      </c>
      <c r="E270" s="154">
        <f>datos_campo!E274</f>
        <v>2</v>
      </c>
      <c r="F270" s="35" t="str">
        <f>datos_campo!F274</f>
        <v>B20</v>
      </c>
      <c r="G270" s="37">
        <f>datos_campo!G274</f>
        <v>7</v>
      </c>
      <c r="H270" s="35">
        <f>datos_campo!H274</f>
        <v>0</v>
      </c>
      <c r="I270" s="35">
        <f>datos_campo!I274</f>
        <v>1</v>
      </c>
      <c r="J270" s="37">
        <f>(datos_campo!M274/I270)</f>
        <v>39</v>
      </c>
      <c r="K270" s="37">
        <f>(datos_campo!N274/I270)</f>
        <v>81</v>
      </c>
      <c r="L270" s="37">
        <f t="shared" si="20"/>
        <v>120</v>
      </c>
      <c r="M270" s="37">
        <f t="shared" si="21"/>
        <v>32.5</v>
      </c>
      <c r="N270" s="37">
        <f t="shared" si="22"/>
        <v>67.5</v>
      </c>
      <c r="O270" s="38">
        <f>IF(COUNTIF(datos_campo!P274:Y274,"&gt;=0")&gt;=1,((SUM(datos_campo!P274:Y274)*100)/(COUNTIF(datos_campo!P274:Y274,"&gt;=0")*20))," ")</f>
        <v>4.166666666666667</v>
      </c>
      <c r="P270" s="35">
        <f>IF(AND(datos_campo!Z274&gt;=0,datos_campo!AA274&gt;=0),AVERAGE(datos_campo!Z274:AA274),IF(OR(datos_campo!Z274="",datos_campo!AA274=""),SUM(datos_campo!Z274:AA274),"revisar"))*400</f>
        <v>4000</v>
      </c>
      <c r="Q270" s="35">
        <f>IF(AND(datos_campo!AB274&gt;=0,datos_campo!AC274&gt;=0),AVERAGE(datos_campo!AB274:AC274),IF(OR(datos_campo!AB274="",datos_campo!AC274=""),SUM(datos_campo!AB274:AC274),"revisar"))*400</f>
        <v>7200</v>
      </c>
      <c r="R270" s="35">
        <f>IF(AND(datos_campo!AD274&gt;=0,datos_campo!AE274&gt;=0),AVERAGE(datos_campo!AD274:AE274),IF(OR(datos_campo!AD274="",datos_campo!AE274=""),SUM(datos_campo!AD274:AE274),"revisar"))*400</f>
        <v>0</v>
      </c>
      <c r="S270" s="35">
        <f>IF(AND(datos_campo!AF274&gt;=0,datos_campo!AG274&gt;=0),AVERAGE(datos_campo!AF274:AG274),IF(OR(datos_campo!AF274="",datos_campo!AG274=""),SUM(datos_campo!AF274:AG274),"revisar"))*400</f>
        <v>0</v>
      </c>
      <c r="T270" s="35">
        <f>IF(AND(datos_campo!AH274&gt;=0,datos_campo!AI274&gt;=0),AVERAGE(datos_campo!AH274:AI274),IF(OR(datos_campo!AH274="",datos_campo!AI274=""),SUM(datos_campo!AH274:AI274),"revisar"))*400</f>
        <v>0</v>
      </c>
      <c r="U270" s="35">
        <f>IF(AND(datos_campo!AJ274&gt;=0,datos_campo!AK274&gt;=0),AVERAGE(datos_campo!AJ274:AK274),IF(OR(datos_campo!AJ274="",datos_campo!AK274=""),SUM(datos_campo!AJ274:AK274),"revisar"))*400</f>
        <v>0</v>
      </c>
      <c r="V270" s="35">
        <f t="shared" si="23"/>
        <v>11200</v>
      </c>
      <c r="W270" s="35">
        <f>IF(AND(datos_campo!AL274&gt;=0,datos_campo!AM274&gt;=0),AVERAGE(datos_campo!AL274:AM274),IF(OR(datos_campo!AL274="",datos_campo!AM274=""),SUM(datos_campo!AL274:AM274),"revisar"))*400</f>
        <v>0</v>
      </c>
      <c r="X270" s="35">
        <f>IF(AND(datos_campo!AN274&gt;=0,datos_campo!AO274&gt;=0),AVERAGE(datos_campo!AN274:AO274),IF(OR(datos_campo!AN274="",datos_campo!AO274=""),SUM(datos_campo!AN274:AO274),"revisar"))*400</f>
        <v>1200</v>
      </c>
      <c r="Y270" s="165">
        <f t="shared" si="24"/>
        <v>1200</v>
      </c>
    </row>
    <row r="271" spans="1:25" x14ac:dyDescent="0.25">
      <c r="A271" s="243">
        <f>datos_campo!A275</f>
        <v>42786</v>
      </c>
      <c r="B271" s="237" t="str">
        <f>datos_campo!B275</f>
        <v>CABALLO 1</v>
      </c>
      <c r="C271" s="238" t="str">
        <f>datos_campo!C275</f>
        <v>SANTA MARTA</v>
      </c>
      <c r="D271" s="239" t="str">
        <f>datos_campo!D275</f>
        <v>Tratamiento</v>
      </c>
      <c r="E271" s="238">
        <f>datos_campo!E275</f>
        <v>2</v>
      </c>
      <c r="F271" s="237" t="str">
        <f>datos_campo!F275</f>
        <v>B1</v>
      </c>
      <c r="G271" s="240">
        <f>datos_campo!G275</f>
        <v>7</v>
      </c>
      <c r="H271" s="237">
        <f>datos_campo!H275</f>
        <v>0</v>
      </c>
      <c r="I271" s="237">
        <f>datos_campo!I275</f>
        <v>1</v>
      </c>
      <c r="J271" s="240">
        <f>(datos_campo!M275/I271)</f>
        <v>17</v>
      </c>
      <c r="K271" s="240">
        <f>(datos_campo!N275/I271)</f>
        <v>23</v>
      </c>
      <c r="L271" s="240">
        <f t="shared" si="20"/>
        <v>40</v>
      </c>
      <c r="M271" s="240">
        <f t="shared" si="21"/>
        <v>42.5</v>
      </c>
      <c r="N271" s="240">
        <f t="shared" si="22"/>
        <v>57.5</v>
      </c>
      <c r="O271" s="241">
        <f>IF(COUNTIF(datos_campo!P275:Y275,"&gt;=0")&gt;=1,((SUM(datos_campo!P275:Y275)*100)/(COUNTIF(datos_campo!P275:Y275,"&gt;=0")*20))," ")</f>
        <v>0</v>
      </c>
      <c r="P271" s="237">
        <f>IF(AND(datos_campo!Z275&gt;=0,datos_campo!AA275&gt;=0),AVERAGE(datos_campo!Z275:AA275),IF(OR(datos_campo!Z275="",datos_campo!AA275=""),SUM(datos_campo!Z275:AA275),"revisar"))*400</f>
        <v>2400</v>
      </c>
      <c r="Q271" s="237">
        <f>IF(AND(datos_campo!AB275&gt;=0,datos_campo!AC275&gt;=0),AVERAGE(datos_campo!AB275:AC275),IF(OR(datos_campo!AB275="",datos_campo!AC275=""),SUM(datos_campo!AB275:AC275),"revisar"))*400</f>
        <v>2800</v>
      </c>
      <c r="R271" s="237">
        <f>IF(AND(datos_campo!AD275&gt;=0,datos_campo!AE275&gt;=0),AVERAGE(datos_campo!AD275:AE275),IF(OR(datos_campo!AD275="",datos_campo!AE275=""),SUM(datos_campo!AD275:AE275),"revisar"))*400</f>
        <v>400</v>
      </c>
      <c r="S271" s="237">
        <f>IF(AND(datos_campo!AF275&gt;=0,datos_campo!AG275&gt;=0),AVERAGE(datos_campo!AF275:AG275),IF(OR(datos_campo!AF275="",datos_campo!AG275=""),SUM(datos_campo!AF275:AG275),"revisar"))*400</f>
        <v>0</v>
      </c>
      <c r="T271" s="237">
        <f>IF(AND(datos_campo!AH275&gt;=0,datos_campo!AI275&gt;=0),AVERAGE(datos_campo!AH275:AI275),IF(OR(datos_campo!AH275="",datos_campo!AI275=""),SUM(datos_campo!AH275:AI275),"revisar"))*400</f>
        <v>0</v>
      </c>
      <c r="U271" s="237">
        <f>IF(AND(datos_campo!AJ275&gt;=0,datos_campo!AK275&gt;=0),AVERAGE(datos_campo!AJ275:AK275),IF(OR(datos_campo!AJ275="",datos_campo!AK275=""),SUM(datos_campo!AJ275:AK275),"revisar"))*400</f>
        <v>0</v>
      </c>
      <c r="V271" s="237">
        <f t="shared" si="23"/>
        <v>5600</v>
      </c>
      <c r="W271" s="237">
        <f>IF(AND(datos_campo!AL275&gt;=0,datos_campo!AM275&gt;=0),AVERAGE(datos_campo!AL275:AM275),IF(OR(datos_campo!AL275="",datos_campo!AM275=""),SUM(datos_campo!AL275:AM275),"revisar"))*400</f>
        <v>0</v>
      </c>
      <c r="X271" s="237">
        <f>IF(AND(datos_campo!AN275&gt;=0,datos_campo!AO275&gt;=0),AVERAGE(datos_campo!AN275:AO275),IF(OR(datos_campo!AN275="",datos_campo!AO275=""),SUM(datos_campo!AN275:AO275),"revisar"))*400</f>
        <v>2400</v>
      </c>
      <c r="Y271" s="244">
        <f t="shared" si="24"/>
        <v>2400</v>
      </c>
    </row>
    <row r="272" spans="1:25" x14ac:dyDescent="0.25">
      <c r="A272" s="183">
        <f>datos_campo!A276</f>
        <v>42786</v>
      </c>
      <c r="B272" s="184" t="str">
        <f>datos_campo!B276</f>
        <v>CABALLO 1</v>
      </c>
      <c r="C272" s="185" t="str">
        <f>datos_campo!C276</f>
        <v>SANTA MARTA</v>
      </c>
      <c r="D272" s="186" t="str">
        <f>datos_campo!D276</f>
        <v>Tratamiento</v>
      </c>
      <c r="E272" s="185">
        <f>datos_campo!E276</f>
        <v>2</v>
      </c>
      <c r="F272" s="184" t="str">
        <f>datos_campo!F276</f>
        <v>B2</v>
      </c>
      <c r="G272" s="187">
        <f>datos_campo!G276</f>
        <v>7</v>
      </c>
      <c r="H272" s="184">
        <f>datos_campo!H276</f>
        <v>0</v>
      </c>
      <c r="I272" s="184">
        <f>datos_campo!I276</f>
        <v>1</v>
      </c>
      <c r="J272" s="187">
        <f>(datos_campo!M276/I272)</f>
        <v>14</v>
      </c>
      <c r="K272" s="187">
        <f>(datos_campo!N276/I272)</f>
        <v>9</v>
      </c>
      <c r="L272" s="187">
        <f t="shared" si="20"/>
        <v>23</v>
      </c>
      <c r="M272" s="187">
        <f t="shared" si="21"/>
        <v>60.869565217391305</v>
      </c>
      <c r="N272" s="187">
        <f t="shared" si="22"/>
        <v>39.130434782608695</v>
      </c>
      <c r="O272" s="188">
        <f>IF(COUNTIF(datos_campo!P276:Y276,"&gt;=0")&gt;=1,((SUM(datos_campo!P276:Y276)*100)/(COUNTIF(datos_campo!P276:Y276,"&gt;=0")*20))," ")</f>
        <v>0</v>
      </c>
      <c r="P272" s="184">
        <f>IF(AND(datos_campo!Z276&gt;=0,datos_campo!AA276&gt;=0),AVERAGE(datos_campo!Z276:AA276),IF(OR(datos_campo!Z276="",datos_campo!AA276=""),SUM(datos_campo!Z276:AA276),"revisar"))*400</f>
        <v>400</v>
      </c>
      <c r="Q272" s="184">
        <f>IF(AND(datos_campo!AB276&gt;=0,datos_campo!AC276&gt;=0),AVERAGE(datos_campo!AB276:AC276),IF(OR(datos_campo!AB276="",datos_campo!AC276=""),SUM(datos_campo!AB276:AC276),"revisar"))*400</f>
        <v>8400</v>
      </c>
      <c r="R272" s="184">
        <f>IF(AND(datos_campo!AD276&gt;=0,datos_campo!AE276&gt;=0),AVERAGE(datos_campo!AD276:AE276),IF(OR(datos_campo!AD276="",datos_campo!AE276=""),SUM(datos_campo!AD276:AE276),"revisar"))*400</f>
        <v>400</v>
      </c>
      <c r="S272" s="184">
        <f>IF(AND(datos_campo!AF276&gt;=0,datos_campo!AG276&gt;=0),AVERAGE(datos_campo!AF276:AG276),IF(OR(datos_campo!AF276="",datos_campo!AG276=""),SUM(datos_campo!AF276:AG276),"revisar"))*400</f>
        <v>0</v>
      </c>
      <c r="T272" s="184">
        <f>IF(AND(datos_campo!AH276&gt;=0,datos_campo!AI276&gt;=0),AVERAGE(datos_campo!AH276:AI276),IF(OR(datos_campo!AH276="",datos_campo!AI276=""),SUM(datos_campo!AH276:AI276),"revisar"))*400</f>
        <v>0</v>
      </c>
      <c r="U272" s="184">
        <f>IF(AND(datos_campo!AJ276&gt;=0,datos_campo!AK276&gt;=0),AVERAGE(datos_campo!AJ276:AK276),IF(OR(datos_campo!AJ276="",datos_campo!AK276=""),SUM(datos_campo!AJ276:AK276),"revisar"))*400</f>
        <v>0</v>
      </c>
      <c r="V272" s="184">
        <f t="shared" si="23"/>
        <v>9200</v>
      </c>
      <c r="W272" s="184">
        <f>IF(AND(datos_campo!AL276&gt;=0,datos_campo!AM276&gt;=0),AVERAGE(datos_campo!AL276:AM276),IF(OR(datos_campo!AL276="",datos_campo!AM276=""),SUM(datos_campo!AL276:AM276),"revisar"))*400</f>
        <v>0</v>
      </c>
      <c r="X272" s="184">
        <f>IF(AND(datos_campo!AN276&gt;=0,datos_campo!AO276&gt;=0),AVERAGE(datos_campo!AN276:AO276),IF(OR(datos_campo!AN276="",datos_campo!AO276=""),SUM(datos_campo!AN276:AO276),"revisar"))*400</f>
        <v>400</v>
      </c>
      <c r="Y272" s="189">
        <f t="shared" si="24"/>
        <v>400</v>
      </c>
    </row>
    <row r="273" spans="1:25" x14ac:dyDescent="0.25">
      <c r="A273" s="183">
        <f>datos_campo!A277</f>
        <v>42786</v>
      </c>
      <c r="B273" s="184" t="str">
        <f>datos_campo!B277</f>
        <v>CABALLO 1</v>
      </c>
      <c r="C273" s="185" t="str">
        <f>datos_campo!C277</f>
        <v>SANTA MARTA</v>
      </c>
      <c r="D273" s="186" t="str">
        <f>datos_campo!D277</f>
        <v>Tratamiento</v>
      </c>
      <c r="E273" s="185">
        <f>datos_campo!E277</f>
        <v>2</v>
      </c>
      <c r="F273" s="184" t="str">
        <f>datos_campo!F277</f>
        <v>B3</v>
      </c>
      <c r="G273" s="187">
        <f>datos_campo!G277</f>
        <v>7</v>
      </c>
      <c r="H273" s="184">
        <f>datos_campo!H277</f>
        <v>0</v>
      </c>
      <c r="I273" s="184">
        <f>datos_campo!I277</f>
        <v>1</v>
      </c>
      <c r="J273" s="187">
        <f>(datos_campo!M277/I273)</f>
        <v>26</v>
      </c>
      <c r="K273" s="187">
        <f>(datos_campo!N277/I273)</f>
        <v>164</v>
      </c>
      <c r="L273" s="187">
        <f t="shared" si="20"/>
        <v>190</v>
      </c>
      <c r="M273" s="187">
        <f t="shared" si="21"/>
        <v>13.684210526315789</v>
      </c>
      <c r="N273" s="187">
        <f t="shared" si="22"/>
        <v>86.315789473684205</v>
      </c>
      <c r="O273" s="188" t="str">
        <f>IF(COUNTIF(datos_campo!P277:Y277,"&gt;=0")&gt;=1,((SUM(datos_campo!P277:Y277)*100)/(COUNTIF(datos_campo!P277:Y277,"&gt;=0")*20))," ")</f>
        <v xml:space="preserve"> </v>
      </c>
      <c r="P273" s="184">
        <f>IF(AND(datos_campo!Z277&gt;=0,datos_campo!AA277&gt;=0),AVERAGE(datos_campo!Z277:AA277),IF(OR(datos_campo!Z277="",datos_campo!AA277=""),SUM(datos_campo!Z277:AA277),"revisar"))*400</f>
        <v>33200</v>
      </c>
      <c r="Q273" s="184">
        <f>IF(AND(datos_campo!AB277&gt;=0,datos_campo!AC277&gt;=0),AVERAGE(datos_campo!AB277:AC277),IF(OR(datos_campo!AB277="",datos_campo!AC277=""),SUM(datos_campo!AB277:AC277),"revisar"))*400</f>
        <v>15600</v>
      </c>
      <c r="R273" s="184">
        <f>IF(AND(datos_campo!AD277&gt;=0,datos_campo!AE277&gt;=0),AVERAGE(datos_campo!AD277:AE277),IF(OR(datos_campo!AD277="",datos_campo!AE277=""),SUM(datos_campo!AD277:AE277),"revisar"))*400</f>
        <v>0</v>
      </c>
      <c r="S273" s="184">
        <f>IF(AND(datos_campo!AF277&gt;=0,datos_campo!AG277&gt;=0),AVERAGE(datos_campo!AF277:AG277),IF(OR(datos_campo!AF277="",datos_campo!AG277=""),SUM(datos_campo!AF277:AG277),"revisar"))*400</f>
        <v>400</v>
      </c>
      <c r="T273" s="184">
        <f>IF(AND(datos_campo!AH277&gt;=0,datos_campo!AI277&gt;=0),AVERAGE(datos_campo!AH277:AI277),IF(OR(datos_campo!AH277="",datos_campo!AI277=""),SUM(datos_campo!AH277:AI277),"revisar"))*400</f>
        <v>0</v>
      </c>
      <c r="U273" s="184">
        <f>IF(AND(datos_campo!AJ277&gt;=0,datos_campo!AK277&gt;=0),AVERAGE(datos_campo!AJ277:AK277),IF(OR(datos_campo!AJ277="",datos_campo!AK277=""),SUM(datos_campo!AJ277:AK277),"revisar"))*400</f>
        <v>0</v>
      </c>
      <c r="V273" s="184">
        <f t="shared" si="23"/>
        <v>49200</v>
      </c>
      <c r="W273" s="184">
        <f>IF(AND(datos_campo!AL277&gt;=0,datos_campo!AM277&gt;=0),AVERAGE(datos_campo!AL277:AM277),IF(OR(datos_campo!AL277="",datos_campo!AM277=""),SUM(datos_campo!AL277:AM277),"revisar"))*400</f>
        <v>0</v>
      </c>
      <c r="X273" s="184">
        <f>IF(AND(datos_campo!AN277&gt;=0,datos_campo!AO277&gt;=0),AVERAGE(datos_campo!AN277:AO277),IF(OR(datos_campo!AN277="",datos_campo!AO277=""),SUM(datos_campo!AN277:AO277),"revisar"))*400</f>
        <v>3600</v>
      </c>
      <c r="Y273" s="189">
        <f t="shared" si="24"/>
        <v>3600</v>
      </c>
    </row>
    <row r="274" spans="1:25" x14ac:dyDescent="0.25">
      <c r="A274" s="183">
        <f>datos_campo!A278</f>
        <v>42786</v>
      </c>
      <c r="B274" s="184" t="str">
        <f>datos_campo!B278</f>
        <v>CABALLO 1</v>
      </c>
      <c r="C274" s="185" t="str">
        <f>datos_campo!C278</f>
        <v>SANTA MARTA</v>
      </c>
      <c r="D274" s="186" t="str">
        <f>datos_campo!D278</f>
        <v>Tratamiento</v>
      </c>
      <c r="E274" s="185">
        <f>datos_campo!E278</f>
        <v>2</v>
      </c>
      <c r="F274" s="184" t="str">
        <f>datos_campo!F278</f>
        <v>B4</v>
      </c>
      <c r="G274" s="187">
        <f>datos_campo!G278</f>
        <v>7</v>
      </c>
      <c r="H274" s="184">
        <f>datos_campo!H278</f>
        <v>0</v>
      </c>
      <c r="I274" s="184">
        <f>datos_campo!I278</f>
        <v>1</v>
      </c>
      <c r="J274" s="187">
        <f>(datos_campo!M278/I274)</f>
        <v>21</v>
      </c>
      <c r="K274" s="187">
        <f>(datos_campo!N278/I274)</f>
        <v>62</v>
      </c>
      <c r="L274" s="187">
        <f t="shared" si="20"/>
        <v>83</v>
      </c>
      <c r="M274" s="187">
        <f t="shared" si="21"/>
        <v>25.301204819277107</v>
      </c>
      <c r="N274" s="187">
        <f t="shared" si="22"/>
        <v>74.698795180722897</v>
      </c>
      <c r="O274" s="188">
        <f>IF(COUNTIF(datos_campo!P278:Y278,"&gt;=0")&gt;=1,((SUM(datos_campo!P278:Y278)*100)/(COUNTIF(datos_campo!P278:Y278,"&gt;=0")*20))," ")</f>
        <v>6.25</v>
      </c>
      <c r="P274" s="184">
        <f>IF(AND(datos_campo!Z278&gt;=0,datos_campo!AA278&gt;=0),AVERAGE(datos_campo!Z278:AA278),IF(OR(datos_campo!Z278="",datos_campo!AA278=""),SUM(datos_campo!Z278:AA278),"revisar"))*400</f>
        <v>5200</v>
      </c>
      <c r="Q274" s="184">
        <f>IF(AND(datos_campo!AB278&gt;=0,datos_campo!AC278&gt;=0),AVERAGE(datos_campo!AB278:AC278),IF(OR(datos_campo!AB278="",datos_campo!AC278=""),SUM(datos_campo!AB278:AC278),"revisar"))*400</f>
        <v>19600</v>
      </c>
      <c r="R274" s="184">
        <f>IF(AND(datos_campo!AD278&gt;=0,datos_campo!AE278&gt;=0),AVERAGE(datos_campo!AD278:AE278),IF(OR(datos_campo!AD278="",datos_campo!AE278=""),SUM(datos_campo!AD278:AE278),"revisar"))*400</f>
        <v>800</v>
      </c>
      <c r="S274" s="184">
        <f>IF(AND(datos_campo!AF278&gt;=0,datos_campo!AG278&gt;=0),AVERAGE(datos_campo!AF278:AG278),IF(OR(datos_campo!AF278="",datos_campo!AG278=""),SUM(datos_campo!AF278:AG278),"revisar"))*400</f>
        <v>0</v>
      </c>
      <c r="T274" s="184">
        <f>IF(AND(datos_campo!AH278&gt;=0,datos_campo!AI278&gt;=0),AVERAGE(datos_campo!AH278:AI278),IF(OR(datos_campo!AH278="",datos_campo!AI278=""),SUM(datos_campo!AH278:AI278),"revisar"))*400</f>
        <v>0</v>
      </c>
      <c r="U274" s="184">
        <f>IF(AND(datos_campo!AJ278&gt;=0,datos_campo!AK278&gt;=0),AVERAGE(datos_campo!AJ278:AK278),IF(OR(datos_campo!AJ278="",datos_campo!AK278=""),SUM(datos_campo!AJ278:AK278),"revisar"))*400</f>
        <v>0</v>
      </c>
      <c r="V274" s="184">
        <f t="shared" si="23"/>
        <v>25600</v>
      </c>
      <c r="W274" s="184">
        <f>IF(AND(datos_campo!AL278&gt;=0,datos_campo!AM278&gt;=0),AVERAGE(datos_campo!AL278:AM278),IF(OR(datos_campo!AL278="",datos_campo!AM278=""),SUM(datos_campo!AL278:AM278),"revisar"))*400</f>
        <v>0</v>
      </c>
      <c r="X274" s="184">
        <f>IF(AND(datos_campo!AN278&gt;=0,datos_campo!AO278&gt;=0),AVERAGE(datos_campo!AN278:AO278),IF(OR(datos_campo!AN278="",datos_campo!AO278=""),SUM(datos_campo!AN278:AO278),"revisar"))*400</f>
        <v>400</v>
      </c>
      <c r="Y274" s="189">
        <f t="shared" si="24"/>
        <v>400</v>
      </c>
    </row>
    <row r="275" spans="1:25" x14ac:dyDescent="0.25">
      <c r="A275" s="183">
        <f>datos_campo!A279</f>
        <v>42786</v>
      </c>
      <c r="B275" s="184" t="str">
        <f>datos_campo!B279</f>
        <v>CABALLO 1</v>
      </c>
      <c r="C275" s="185" t="str">
        <f>datos_campo!C279</f>
        <v>SANTA MARTA</v>
      </c>
      <c r="D275" s="186" t="str">
        <f>datos_campo!D279</f>
        <v>Tratamiento</v>
      </c>
      <c r="E275" s="185">
        <f>datos_campo!E279</f>
        <v>2</v>
      </c>
      <c r="F275" s="184" t="str">
        <f>datos_campo!F279</f>
        <v>B5</v>
      </c>
      <c r="G275" s="187">
        <f>datos_campo!G279</f>
        <v>7</v>
      </c>
      <c r="H275" s="184">
        <f>datos_campo!H279</f>
        <v>0</v>
      </c>
      <c r="I275" s="184">
        <f>datos_campo!I279</f>
        <v>1</v>
      </c>
      <c r="J275" s="187">
        <f>(datos_campo!M279/I275)</f>
        <v>20</v>
      </c>
      <c r="K275" s="187">
        <f>(datos_campo!N279/I275)</f>
        <v>8</v>
      </c>
      <c r="L275" s="187">
        <f t="shared" si="20"/>
        <v>28</v>
      </c>
      <c r="M275" s="187">
        <f t="shared" si="21"/>
        <v>71.428571428571431</v>
      </c>
      <c r="N275" s="187">
        <f t="shared" si="22"/>
        <v>28.571428571428573</v>
      </c>
      <c r="O275" s="188">
        <f>IF(COUNTIF(datos_campo!P279:Y279,"&gt;=0")&gt;=1,((SUM(datos_campo!P279:Y279)*100)/(COUNTIF(datos_campo!P279:Y279,"&gt;=0")*20))," ")</f>
        <v>0</v>
      </c>
      <c r="P275" s="184">
        <f>IF(AND(datos_campo!Z279&gt;=0,datos_campo!AA279&gt;=0),AVERAGE(datos_campo!Z279:AA279),IF(OR(datos_campo!Z279="",datos_campo!AA279=""),SUM(datos_campo!Z279:AA279),"revisar"))*400</f>
        <v>5200</v>
      </c>
      <c r="Q275" s="184">
        <f>IF(AND(datos_campo!AB279&gt;=0,datos_campo!AC279&gt;=0),AVERAGE(datos_campo!AB279:AC279),IF(OR(datos_campo!AB279="",datos_campo!AC279=""),SUM(datos_campo!AB279:AC279),"revisar"))*400</f>
        <v>3600</v>
      </c>
      <c r="R275" s="184">
        <f>IF(AND(datos_campo!AD279&gt;=0,datos_campo!AE279&gt;=0),AVERAGE(datos_campo!AD279:AE279),IF(OR(datos_campo!AD279="",datos_campo!AE279=""),SUM(datos_campo!AD279:AE279),"revisar"))*400</f>
        <v>400</v>
      </c>
      <c r="S275" s="184">
        <f>IF(AND(datos_campo!AF279&gt;=0,datos_campo!AG279&gt;=0),AVERAGE(datos_campo!AF279:AG279),IF(OR(datos_campo!AF279="",datos_campo!AG279=""),SUM(datos_campo!AF279:AG279),"revisar"))*400</f>
        <v>0</v>
      </c>
      <c r="T275" s="184">
        <f>IF(AND(datos_campo!AH279&gt;=0,datos_campo!AI279&gt;=0),AVERAGE(datos_campo!AH279:AI279),IF(OR(datos_campo!AH279="",datos_campo!AI279=""),SUM(datos_campo!AH279:AI279),"revisar"))*400</f>
        <v>0</v>
      </c>
      <c r="U275" s="184">
        <f>IF(AND(datos_campo!AJ279&gt;=0,datos_campo!AK279&gt;=0),AVERAGE(datos_campo!AJ279:AK279),IF(OR(datos_campo!AJ279="",datos_campo!AK279=""),SUM(datos_campo!AJ279:AK279),"revisar"))*400</f>
        <v>0</v>
      </c>
      <c r="V275" s="184">
        <f t="shared" si="23"/>
        <v>9200</v>
      </c>
      <c r="W275" s="184">
        <f>IF(AND(datos_campo!AL279&gt;=0,datos_campo!AM279&gt;=0),AVERAGE(datos_campo!AL279:AM279),IF(OR(datos_campo!AL279="",datos_campo!AM279=""),SUM(datos_campo!AL279:AM279),"revisar"))*400</f>
        <v>0</v>
      </c>
      <c r="X275" s="184">
        <f>IF(AND(datos_campo!AN279&gt;=0,datos_campo!AO279&gt;=0),AVERAGE(datos_campo!AN279:AO279),IF(OR(datos_campo!AN279="",datos_campo!AO279=""),SUM(datos_campo!AN279:AO279),"revisar"))*400</f>
        <v>400</v>
      </c>
      <c r="Y275" s="189">
        <f t="shared" si="24"/>
        <v>400</v>
      </c>
    </row>
    <row r="276" spans="1:25" x14ac:dyDescent="0.25">
      <c r="A276" s="183">
        <f>datos_campo!A280</f>
        <v>42786</v>
      </c>
      <c r="B276" s="184" t="str">
        <f>datos_campo!B280</f>
        <v>CABALLO 1</v>
      </c>
      <c r="C276" s="185" t="str">
        <f>datos_campo!C280</f>
        <v>SANTA MARTA</v>
      </c>
      <c r="D276" s="186" t="str">
        <f>datos_campo!D280</f>
        <v>Tratamiento</v>
      </c>
      <c r="E276" s="185">
        <f>datos_campo!E280</f>
        <v>2</v>
      </c>
      <c r="F276" s="184" t="str">
        <f>datos_campo!F280</f>
        <v>B6</v>
      </c>
      <c r="G276" s="187">
        <f>datos_campo!G280</f>
        <v>7</v>
      </c>
      <c r="H276" s="184">
        <f>datos_campo!H280</f>
        <v>0</v>
      </c>
      <c r="I276" s="184">
        <f>datos_campo!I280</f>
        <v>1</v>
      </c>
      <c r="J276" s="187">
        <f>(datos_campo!M280/I276)</f>
        <v>30</v>
      </c>
      <c r="K276" s="187">
        <f>(datos_campo!N280/I276)</f>
        <v>38</v>
      </c>
      <c r="L276" s="187">
        <f t="shared" si="20"/>
        <v>68</v>
      </c>
      <c r="M276" s="187">
        <f t="shared" si="21"/>
        <v>44.117647058823529</v>
      </c>
      <c r="N276" s="187">
        <f t="shared" si="22"/>
        <v>55.882352941176471</v>
      </c>
      <c r="O276" s="188" t="str">
        <f>IF(COUNTIF(datos_campo!P280:Y280,"&gt;=0")&gt;=1,((SUM(datos_campo!P280:Y280)*100)/(COUNTIF(datos_campo!P280:Y280,"&gt;=0")*20))," ")</f>
        <v xml:space="preserve"> </v>
      </c>
      <c r="P276" s="184">
        <f>IF(AND(datos_campo!Z280&gt;=0,datos_campo!AA280&gt;=0),AVERAGE(datos_campo!Z280:AA280),IF(OR(datos_campo!Z280="",datos_campo!AA280=""),SUM(datos_campo!Z280:AA280),"revisar"))*400</f>
        <v>5200</v>
      </c>
      <c r="Q276" s="184">
        <f>IF(AND(datos_campo!AB280&gt;=0,datos_campo!AC280&gt;=0),AVERAGE(datos_campo!AB280:AC280),IF(OR(datos_campo!AB280="",datos_campo!AC280=""),SUM(datos_campo!AB280:AC280),"revisar"))*400</f>
        <v>10800</v>
      </c>
      <c r="R276" s="184">
        <f>IF(AND(datos_campo!AD280&gt;=0,datos_campo!AE280&gt;=0),AVERAGE(datos_campo!AD280:AE280),IF(OR(datos_campo!AD280="",datos_campo!AE280=""),SUM(datos_campo!AD280:AE280),"revisar"))*400</f>
        <v>1600</v>
      </c>
      <c r="S276" s="184">
        <f>IF(AND(datos_campo!AF280&gt;=0,datos_campo!AG280&gt;=0),AVERAGE(datos_campo!AF280:AG280),IF(OR(datos_campo!AF280="",datos_campo!AG280=""),SUM(datos_campo!AF280:AG280),"revisar"))*400</f>
        <v>800</v>
      </c>
      <c r="T276" s="184">
        <f>IF(AND(datos_campo!AH280&gt;=0,datos_campo!AI280&gt;=0),AVERAGE(datos_campo!AH280:AI280),IF(OR(datos_campo!AH280="",datos_campo!AI280=""),SUM(datos_campo!AH280:AI280),"revisar"))*400</f>
        <v>0</v>
      </c>
      <c r="U276" s="184">
        <f>IF(AND(datos_campo!AJ280&gt;=0,datos_campo!AK280&gt;=0),AVERAGE(datos_campo!AJ280:AK280),IF(OR(datos_campo!AJ280="",datos_campo!AK280=""),SUM(datos_campo!AJ280:AK280),"revisar"))*400</f>
        <v>0</v>
      </c>
      <c r="V276" s="184">
        <f t="shared" si="23"/>
        <v>18400</v>
      </c>
      <c r="W276" s="184">
        <f>IF(AND(datos_campo!AL280&gt;=0,datos_campo!AM280&gt;=0),AVERAGE(datos_campo!AL280:AM280),IF(OR(datos_campo!AL280="",datos_campo!AM280=""),SUM(datos_campo!AL280:AM280),"revisar"))*400</f>
        <v>0</v>
      </c>
      <c r="X276" s="184">
        <f>IF(AND(datos_campo!AN280&gt;=0,datos_campo!AO280&gt;=0),AVERAGE(datos_campo!AN280:AO280),IF(OR(datos_campo!AN280="",datos_campo!AO280=""),SUM(datos_campo!AN280:AO280),"revisar"))*400</f>
        <v>400</v>
      </c>
      <c r="Y276" s="189">
        <f t="shared" si="24"/>
        <v>400</v>
      </c>
    </row>
    <row r="277" spans="1:25" x14ac:dyDescent="0.25">
      <c r="A277" s="183">
        <f>datos_campo!A281</f>
        <v>42786</v>
      </c>
      <c r="B277" s="184" t="str">
        <f>datos_campo!B281</f>
        <v>CABALLO 1</v>
      </c>
      <c r="C277" s="185" t="str">
        <f>datos_campo!C281</f>
        <v>SANTA MARTA</v>
      </c>
      <c r="D277" s="186" t="str">
        <f>datos_campo!D281</f>
        <v>Tratamiento</v>
      </c>
      <c r="E277" s="185">
        <f>datos_campo!E281</f>
        <v>2</v>
      </c>
      <c r="F277" s="184" t="str">
        <f>datos_campo!F281</f>
        <v>B7</v>
      </c>
      <c r="G277" s="187">
        <f>datos_campo!G281</f>
        <v>7</v>
      </c>
      <c r="H277" s="184">
        <f>datos_campo!H281</f>
        <v>0</v>
      </c>
      <c r="I277" s="184">
        <f>datos_campo!I281</f>
        <v>1</v>
      </c>
      <c r="J277" s="187">
        <f>(datos_campo!M281/I277)</f>
        <v>39</v>
      </c>
      <c r="K277" s="187">
        <f>(datos_campo!N281/I277)</f>
        <v>48</v>
      </c>
      <c r="L277" s="187">
        <f t="shared" si="20"/>
        <v>87</v>
      </c>
      <c r="M277" s="187">
        <f t="shared" si="21"/>
        <v>44.827586206896555</v>
      </c>
      <c r="N277" s="187">
        <f t="shared" si="22"/>
        <v>55.172413793103445</v>
      </c>
      <c r="O277" s="188">
        <f>IF(COUNTIF(datos_campo!P281:Y281,"&gt;=0")&gt;=1,((SUM(datos_campo!P281:Y281)*100)/(COUNTIF(datos_campo!P281:Y281,"&gt;=0")*20))," ")</f>
        <v>0</v>
      </c>
      <c r="P277" s="184">
        <f>IF(AND(datos_campo!Z281&gt;=0,datos_campo!AA281&gt;=0),AVERAGE(datos_campo!Z281:AA281),IF(OR(datos_campo!Z281="",datos_campo!AA281=""),SUM(datos_campo!Z281:AA281),"revisar"))*400</f>
        <v>800</v>
      </c>
      <c r="Q277" s="184">
        <f>IF(AND(datos_campo!AB281&gt;=0,datos_campo!AC281&gt;=0),AVERAGE(datos_campo!AB281:AC281),IF(OR(datos_campo!AB281="",datos_campo!AC281=""),SUM(datos_campo!AB281:AC281),"revisar"))*400</f>
        <v>6000</v>
      </c>
      <c r="R277" s="184">
        <f>IF(AND(datos_campo!AD281&gt;=0,datos_campo!AE281&gt;=0),AVERAGE(datos_campo!AD281:AE281),IF(OR(datos_campo!AD281="",datos_campo!AE281=""),SUM(datos_campo!AD281:AE281),"revisar"))*400</f>
        <v>400</v>
      </c>
      <c r="S277" s="184">
        <f>IF(AND(datos_campo!AF281&gt;=0,datos_campo!AG281&gt;=0),AVERAGE(datos_campo!AF281:AG281),IF(OR(datos_campo!AF281="",datos_campo!AG281=""),SUM(datos_campo!AF281:AG281),"revisar"))*400</f>
        <v>0</v>
      </c>
      <c r="T277" s="184">
        <f>IF(AND(datos_campo!AH281&gt;=0,datos_campo!AI281&gt;=0),AVERAGE(datos_campo!AH281:AI281),IF(OR(datos_campo!AH281="",datos_campo!AI281=""),SUM(datos_campo!AH281:AI281),"revisar"))*400</f>
        <v>0</v>
      </c>
      <c r="U277" s="184">
        <f>IF(AND(datos_campo!AJ281&gt;=0,datos_campo!AK281&gt;=0),AVERAGE(datos_campo!AJ281:AK281),IF(OR(datos_campo!AJ281="",datos_campo!AK281=""),SUM(datos_campo!AJ281:AK281),"revisar"))*400</f>
        <v>0</v>
      </c>
      <c r="V277" s="184">
        <f t="shared" si="23"/>
        <v>7200</v>
      </c>
      <c r="W277" s="184">
        <f>IF(AND(datos_campo!AL281&gt;=0,datos_campo!AM281&gt;=0),AVERAGE(datos_campo!AL281:AM281),IF(OR(datos_campo!AL281="",datos_campo!AM281=""),SUM(datos_campo!AL281:AM281),"revisar"))*400</f>
        <v>0</v>
      </c>
      <c r="X277" s="184">
        <f>IF(AND(datos_campo!AN281&gt;=0,datos_campo!AO281&gt;=0),AVERAGE(datos_campo!AN281:AO281),IF(OR(datos_campo!AN281="",datos_campo!AO281=""),SUM(datos_campo!AN281:AO281),"revisar"))*400</f>
        <v>0</v>
      </c>
      <c r="Y277" s="189">
        <f t="shared" si="24"/>
        <v>0</v>
      </c>
    </row>
    <row r="278" spans="1:25" x14ac:dyDescent="0.25">
      <c r="A278" s="183">
        <f>datos_campo!A282</f>
        <v>42786</v>
      </c>
      <c r="B278" s="184" t="str">
        <f>datos_campo!B282</f>
        <v>CABALLO 1</v>
      </c>
      <c r="C278" s="185" t="str">
        <f>datos_campo!C282</f>
        <v>SANTA MARTA</v>
      </c>
      <c r="D278" s="186" t="str">
        <f>datos_campo!D282</f>
        <v>Tratamiento</v>
      </c>
      <c r="E278" s="185">
        <f>datos_campo!E282</f>
        <v>2</v>
      </c>
      <c r="F278" s="184" t="str">
        <f>datos_campo!F282</f>
        <v>B8</v>
      </c>
      <c r="G278" s="187">
        <f>datos_campo!G282</f>
        <v>7</v>
      </c>
      <c r="H278" s="184">
        <f>datos_campo!H282</f>
        <v>0</v>
      </c>
      <c r="I278" s="184">
        <f>datos_campo!I282</f>
        <v>1</v>
      </c>
      <c r="J278" s="187">
        <f>(datos_campo!M282/I278)</f>
        <v>47</v>
      </c>
      <c r="K278" s="187">
        <f>(datos_campo!N282/I278)</f>
        <v>53</v>
      </c>
      <c r="L278" s="187">
        <f t="shared" si="20"/>
        <v>100</v>
      </c>
      <c r="M278" s="187">
        <f t="shared" si="21"/>
        <v>47</v>
      </c>
      <c r="N278" s="187">
        <f t="shared" si="22"/>
        <v>53</v>
      </c>
      <c r="O278" s="188">
        <f>IF(COUNTIF(datos_campo!P282:Y282,"&gt;=0")&gt;=1,((SUM(datos_campo!P282:Y282)*100)/(COUNTIF(datos_campo!P282:Y282,"&gt;=0")*20))," ")</f>
        <v>8.75</v>
      </c>
      <c r="P278" s="184">
        <f>IF(AND(datos_campo!Z282&gt;=0,datos_campo!AA282&gt;=0),AVERAGE(datos_campo!Z282:AA282),IF(OR(datos_campo!Z282="",datos_campo!AA282=""),SUM(datos_campo!Z282:AA282),"revisar"))*400</f>
        <v>6000</v>
      </c>
      <c r="Q278" s="184">
        <f>IF(AND(datos_campo!AB282&gt;=0,datos_campo!AC282&gt;=0),AVERAGE(datos_campo!AB282:AC282),IF(OR(datos_campo!AB282="",datos_campo!AC282=""),SUM(datos_campo!AB282:AC282),"revisar"))*400</f>
        <v>14800</v>
      </c>
      <c r="R278" s="184">
        <f>IF(AND(datos_campo!AD282&gt;=0,datos_campo!AE282&gt;=0),AVERAGE(datos_campo!AD282:AE282),IF(OR(datos_campo!AD282="",datos_campo!AE282=""),SUM(datos_campo!AD282:AE282),"revisar"))*400</f>
        <v>0</v>
      </c>
      <c r="S278" s="184">
        <f>IF(AND(datos_campo!AF282&gt;=0,datos_campo!AG282&gt;=0),AVERAGE(datos_campo!AF282:AG282),IF(OR(datos_campo!AF282="",datos_campo!AG282=""),SUM(datos_campo!AF282:AG282),"revisar"))*400</f>
        <v>0</v>
      </c>
      <c r="T278" s="184">
        <f>IF(AND(datos_campo!AH282&gt;=0,datos_campo!AI282&gt;=0),AVERAGE(datos_campo!AH282:AI282),IF(OR(datos_campo!AH282="",datos_campo!AI282=""),SUM(datos_campo!AH282:AI282),"revisar"))*400</f>
        <v>0</v>
      </c>
      <c r="U278" s="184">
        <f>IF(AND(datos_campo!AJ282&gt;=0,datos_campo!AK282&gt;=0),AVERAGE(datos_campo!AJ282:AK282),IF(OR(datos_campo!AJ282="",datos_campo!AK282=""),SUM(datos_campo!AJ282:AK282),"revisar"))*400</f>
        <v>0</v>
      </c>
      <c r="V278" s="184">
        <f t="shared" si="23"/>
        <v>20800</v>
      </c>
      <c r="W278" s="184">
        <f>IF(AND(datos_campo!AL282&gt;=0,datos_campo!AM282&gt;=0),AVERAGE(datos_campo!AL282:AM282),IF(OR(datos_campo!AL282="",datos_campo!AM282=""),SUM(datos_campo!AL282:AM282),"revisar"))*400</f>
        <v>0</v>
      </c>
      <c r="X278" s="184">
        <f>IF(AND(datos_campo!AN282&gt;=0,datos_campo!AO282&gt;=0),AVERAGE(datos_campo!AN282:AO282),IF(OR(datos_campo!AN282="",datos_campo!AO282=""),SUM(datos_campo!AN282:AO282),"revisar"))*400</f>
        <v>6800</v>
      </c>
      <c r="Y278" s="189">
        <f t="shared" si="24"/>
        <v>6800</v>
      </c>
    </row>
    <row r="279" spans="1:25" x14ac:dyDescent="0.25">
      <c r="A279" s="183">
        <f>datos_campo!A283</f>
        <v>42786</v>
      </c>
      <c r="B279" s="184" t="str">
        <f>datos_campo!B283</f>
        <v>CABALLO 1</v>
      </c>
      <c r="C279" s="185" t="str">
        <f>datos_campo!C283</f>
        <v>SANTA MARTA</v>
      </c>
      <c r="D279" s="186" t="str">
        <f>datos_campo!D283</f>
        <v>Tratamiento</v>
      </c>
      <c r="E279" s="185">
        <f>datos_campo!E283</f>
        <v>2</v>
      </c>
      <c r="F279" s="184" t="str">
        <f>datos_campo!F283</f>
        <v>B9</v>
      </c>
      <c r="G279" s="187">
        <f>datos_campo!G283</f>
        <v>7</v>
      </c>
      <c r="H279" s="184">
        <f>datos_campo!H283</f>
        <v>0</v>
      </c>
      <c r="I279" s="184">
        <f>datos_campo!I283</f>
        <v>1</v>
      </c>
      <c r="J279" s="187">
        <f>(datos_campo!M283/I279)</f>
        <v>71</v>
      </c>
      <c r="K279" s="187">
        <f>(datos_campo!N283/I279)</f>
        <v>20</v>
      </c>
      <c r="L279" s="187">
        <f t="shared" si="20"/>
        <v>91</v>
      </c>
      <c r="M279" s="187">
        <f t="shared" si="21"/>
        <v>78.021978021978029</v>
      </c>
      <c r="N279" s="187">
        <f t="shared" si="22"/>
        <v>21.978021978021978</v>
      </c>
      <c r="O279" s="188">
        <f>IF(COUNTIF(datos_campo!P283:Y283,"&gt;=0")&gt;=1,((SUM(datos_campo!P283:Y283)*100)/(COUNTIF(datos_campo!P283:Y283,"&gt;=0")*20))," ")</f>
        <v>3.3333333333333335</v>
      </c>
      <c r="P279" s="184">
        <f>IF(AND(datos_campo!Z283&gt;=0,datos_campo!AA283&gt;=0),AVERAGE(datos_campo!Z283:AA283),IF(OR(datos_campo!Z283="",datos_campo!AA283=""),SUM(datos_campo!Z283:AA283),"revisar"))*400</f>
        <v>2000</v>
      </c>
      <c r="Q279" s="184">
        <f>IF(AND(datos_campo!AB283&gt;=0,datos_campo!AC283&gt;=0),AVERAGE(datos_campo!AB283:AC283),IF(OR(datos_campo!AB283="",datos_campo!AC283=""),SUM(datos_campo!AB283:AC283),"revisar"))*400</f>
        <v>10400</v>
      </c>
      <c r="R279" s="184">
        <f>IF(AND(datos_campo!AD283&gt;=0,datos_campo!AE283&gt;=0),AVERAGE(datos_campo!AD283:AE283),IF(OR(datos_campo!AD283="",datos_campo!AE283=""),SUM(datos_campo!AD283:AE283),"revisar"))*400</f>
        <v>400</v>
      </c>
      <c r="S279" s="184">
        <f>IF(AND(datos_campo!AF283&gt;=0,datos_campo!AG283&gt;=0),AVERAGE(datos_campo!AF283:AG283),IF(OR(datos_campo!AF283="",datos_campo!AG283=""),SUM(datos_campo!AF283:AG283),"revisar"))*400</f>
        <v>0</v>
      </c>
      <c r="T279" s="184">
        <f>IF(AND(datos_campo!AH283&gt;=0,datos_campo!AI283&gt;=0),AVERAGE(datos_campo!AH283:AI283),IF(OR(datos_campo!AH283="",datos_campo!AI283=""),SUM(datos_campo!AH283:AI283),"revisar"))*400</f>
        <v>0</v>
      </c>
      <c r="U279" s="184">
        <f>IF(AND(datos_campo!AJ283&gt;=0,datos_campo!AK283&gt;=0),AVERAGE(datos_campo!AJ283:AK283),IF(OR(datos_campo!AJ283="",datos_campo!AK283=""),SUM(datos_campo!AJ283:AK283),"revisar"))*400</f>
        <v>0</v>
      </c>
      <c r="V279" s="184">
        <f t="shared" si="23"/>
        <v>12800</v>
      </c>
      <c r="W279" s="184">
        <f>IF(AND(datos_campo!AL283&gt;=0,datos_campo!AM283&gt;=0),AVERAGE(datos_campo!AL283:AM283),IF(OR(datos_campo!AL283="",datos_campo!AM283=""),SUM(datos_campo!AL283:AM283),"revisar"))*400</f>
        <v>0</v>
      </c>
      <c r="X279" s="184">
        <f>IF(AND(datos_campo!AN283&gt;=0,datos_campo!AO283&gt;=0),AVERAGE(datos_campo!AN283:AO283),IF(OR(datos_campo!AN283="",datos_campo!AO283=""),SUM(datos_campo!AN283:AO283),"revisar"))*400</f>
        <v>1200</v>
      </c>
      <c r="Y279" s="189">
        <f t="shared" si="24"/>
        <v>1200</v>
      </c>
    </row>
    <row r="280" spans="1:25" x14ac:dyDescent="0.25">
      <c r="A280" s="183">
        <f>datos_campo!A284</f>
        <v>42786</v>
      </c>
      <c r="B280" s="184" t="str">
        <f>datos_campo!B284</f>
        <v>CABALLO 1</v>
      </c>
      <c r="C280" s="185" t="str">
        <f>datos_campo!C284</f>
        <v>SANTA MARTA</v>
      </c>
      <c r="D280" s="186" t="str">
        <f>datos_campo!D284</f>
        <v>Tratamiento</v>
      </c>
      <c r="E280" s="185">
        <f>datos_campo!E284</f>
        <v>2</v>
      </c>
      <c r="F280" s="184" t="str">
        <f>datos_campo!F284</f>
        <v>B10</v>
      </c>
      <c r="G280" s="187">
        <f>datos_campo!G284</f>
        <v>7</v>
      </c>
      <c r="H280" s="184">
        <f>datos_campo!H284</f>
        <v>0</v>
      </c>
      <c r="I280" s="184">
        <f>datos_campo!I284</f>
        <v>1</v>
      </c>
      <c r="J280" s="187">
        <f>(datos_campo!M284/I280)</f>
        <v>38</v>
      </c>
      <c r="K280" s="187">
        <f>(datos_campo!N284/I280)</f>
        <v>45</v>
      </c>
      <c r="L280" s="187">
        <f t="shared" si="20"/>
        <v>83</v>
      </c>
      <c r="M280" s="187">
        <f t="shared" si="21"/>
        <v>45.783132530120483</v>
      </c>
      <c r="N280" s="187">
        <f t="shared" si="22"/>
        <v>54.216867469879517</v>
      </c>
      <c r="O280" s="188">
        <f>IF(COUNTIF(datos_campo!P284:Y284,"&gt;=0")&gt;=1,((SUM(datos_campo!P284:Y284)*100)/(COUNTIF(datos_campo!P284:Y284,"&gt;=0")*20))," ")</f>
        <v>60</v>
      </c>
      <c r="P280" s="184">
        <f>IF(AND(datos_campo!Z284&gt;=0,datos_campo!AA284&gt;=0),AVERAGE(datos_campo!Z284:AA284),IF(OR(datos_campo!Z284="",datos_campo!AA284=""),SUM(datos_campo!Z284:AA284),"revisar"))*400</f>
        <v>14000</v>
      </c>
      <c r="Q280" s="184">
        <f>IF(AND(datos_campo!AB284&gt;=0,datos_campo!AC284&gt;=0),AVERAGE(datos_campo!AB284:AC284),IF(OR(datos_campo!AB284="",datos_campo!AC284=""),SUM(datos_campo!AB284:AC284),"revisar"))*400</f>
        <v>19200</v>
      </c>
      <c r="R280" s="184">
        <f>IF(AND(datos_campo!AD284&gt;=0,datos_campo!AE284&gt;=0),AVERAGE(datos_campo!AD284:AE284),IF(OR(datos_campo!AD284="",datos_campo!AE284=""),SUM(datos_campo!AD284:AE284),"revisar"))*400</f>
        <v>0</v>
      </c>
      <c r="S280" s="184">
        <f>IF(AND(datos_campo!AF284&gt;=0,datos_campo!AG284&gt;=0),AVERAGE(datos_campo!AF284:AG284),IF(OR(datos_campo!AF284="",datos_campo!AG284=""),SUM(datos_campo!AF284:AG284),"revisar"))*400</f>
        <v>0</v>
      </c>
      <c r="T280" s="184">
        <f>IF(AND(datos_campo!AH284&gt;=0,datos_campo!AI284&gt;=0),AVERAGE(datos_campo!AH284:AI284),IF(OR(datos_campo!AH284="",datos_campo!AI284=""),SUM(datos_campo!AH284:AI284),"revisar"))*400</f>
        <v>0</v>
      </c>
      <c r="U280" s="184">
        <f>IF(AND(datos_campo!AJ284&gt;=0,datos_campo!AK284&gt;=0),AVERAGE(datos_campo!AJ284:AK284),IF(OR(datos_campo!AJ284="",datos_campo!AK284=""),SUM(datos_campo!AJ284:AK284),"revisar"))*400</f>
        <v>0</v>
      </c>
      <c r="V280" s="184">
        <f t="shared" si="23"/>
        <v>33200</v>
      </c>
      <c r="W280" s="184">
        <f>IF(AND(datos_campo!AL284&gt;=0,datos_campo!AM284&gt;=0),AVERAGE(datos_campo!AL284:AM284),IF(OR(datos_campo!AL284="",datos_campo!AM284=""),SUM(datos_campo!AL284:AM284),"revisar"))*400</f>
        <v>0</v>
      </c>
      <c r="X280" s="184">
        <f>IF(AND(datos_campo!AN284&gt;=0,datos_campo!AO284&gt;=0),AVERAGE(datos_campo!AN284:AO284),IF(OR(datos_campo!AN284="",datos_campo!AO284=""),SUM(datos_campo!AN284:AO284),"revisar"))*400</f>
        <v>400</v>
      </c>
      <c r="Y280" s="189">
        <f t="shared" si="24"/>
        <v>400</v>
      </c>
    </row>
    <row r="281" spans="1:25" x14ac:dyDescent="0.25">
      <c r="A281" s="183">
        <f>datos_campo!A285</f>
        <v>42786</v>
      </c>
      <c r="B281" s="184" t="str">
        <f>datos_campo!B285</f>
        <v>CABALLO 1</v>
      </c>
      <c r="C281" s="185" t="str">
        <f>datos_campo!C285</f>
        <v>SANTA MARTA</v>
      </c>
      <c r="D281" s="186" t="str">
        <f>datos_campo!D285</f>
        <v>Tratamiento</v>
      </c>
      <c r="E281" s="185">
        <f>datos_campo!E285</f>
        <v>2</v>
      </c>
      <c r="F281" s="184" t="str">
        <f>datos_campo!F285</f>
        <v>B11</v>
      </c>
      <c r="G281" s="187">
        <f>datos_campo!G285</f>
        <v>7</v>
      </c>
      <c r="H281" s="184">
        <f>datos_campo!H285</f>
        <v>0</v>
      </c>
      <c r="I281" s="184">
        <f>datos_campo!I285</f>
        <v>1</v>
      </c>
      <c r="J281" s="187">
        <f>(datos_campo!M285/I281)</f>
        <v>51</v>
      </c>
      <c r="K281" s="187">
        <f>(datos_campo!N285/I281)</f>
        <v>59</v>
      </c>
      <c r="L281" s="187">
        <f t="shared" si="20"/>
        <v>110</v>
      </c>
      <c r="M281" s="187">
        <f t="shared" si="21"/>
        <v>46.363636363636367</v>
      </c>
      <c r="N281" s="187">
        <f t="shared" si="22"/>
        <v>53.636363636363633</v>
      </c>
      <c r="O281" s="188">
        <f>IF(COUNTIF(datos_campo!P285:Y285,"&gt;=0")&gt;=1,((SUM(datos_campo!P285:Y285)*100)/(COUNTIF(datos_campo!P285:Y285,"&gt;=0")*20))," ")</f>
        <v>0</v>
      </c>
      <c r="P281" s="184">
        <f>IF(AND(datos_campo!Z285&gt;=0,datos_campo!AA285&gt;=0),AVERAGE(datos_campo!Z285:AA285),IF(OR(datos_campo!Z285="",datos_campo!AA285=""),SUM(datos_campo!Z285:AA285),"revisar"))*400</f>
        <v>3200</v>
      </c>
      <c r="Q281" s="184">
        <f>IF(AND(datos_campo!AB285&gt;=0,datos_campo!AC285&gt;=0),AVERAGE(datos_campo!AB285:AC285),IF(OR(datos_campo!AB285="",datos_campo!AC285=""),SUM(datos_campo!AB285:AC285),"revisar"))*400</f>
        <v>20000</v>
      </c>
      <c r="R281" s="184">
        <f>IF(AND(datos_campo!AD285&gt;=0,datos_campo!AE285&gt;=0),AVERAGE(datos_campo!AD285:AE285),IF(OR(datos_campo!AD285="",datos_campo!AE285=""),SUM(datos_campo!AD285:AE285),"revisar"))*400</f>
        <v>800</v>
      </c>
      <c r="S281" s="184">
        <f>IF(AND(datos_campo!AF285&gt;=0,datos_campo!AG285&gt;=0),AVERAGE(datos_campo!AF285:AG285),IF(OR(datos_campo!AF285="",datos_campo!AG285=""),SUM(datos_campo!AF285:AG285),"revisar"))*400</f>
        <v>0</v>
      </c>
      <c r="T281" s="184">
        <f>IF(AND(datos_campo!AH285&gt;=0,datos_campo!AI285&gt;=0),AVERAGE(datos_campo!AH285:AI285),IF(OR(datos_campo!AH285="",datos_campo!AI285=""),SUM(datos_campo!AH285:AI285),"revisar"))*400</f>
        <v>0</v>
      </c>
      <c r="U281" s="184">
        <f>IF(AND(datos_campo!AJ285&gt;=0,datos_campo!AK285&gt;=0),AVERAGE(datos_campo!AJ285:AK285),IF(OR(datos_campo!AJ285="",datos_campo!AK285=""),SUM(datos_campo!AJ285:AK285),"revisar"))*400</f>
        <v>0</v>
      </c>
      <c r="V281" s="184">
        <f t="shared" si="23"/>
        <v>24000</v>
      </c>
      <c r="W281" s="184">
        <f>IF(AND(datos_campo!AL285&gt;=0,datos_campo!AM285&gt;=0),AVERAGE(datos_campo!AL285:AM285),IF(OR(datos_campo!AL285="",datos_campo!AM285=""),SUM(datos_campo!AL285:AM285),"revisar"))*400</f>
        <v>0</v>
      </c>
      <c r="X281" s="184">
        <f>IF(AND(datos_campo!AN285&gt;=0,datos_campo!AO285&gt;=0),AVERAGE(datos_campo!AN285:AO285),IF(OR(datos_campo!AN285="",datos_campo!AO285=""),SUM(datos_campo!AN285:AO285),"revisar"))*400</f>
        <v>2000</v>
      </c>
      <c r="Y281" s="189">
        <f t="shared" si="24"/>
        <v>2000</v>
      </c>
    </row>
    <row r="282" spans="1:25" x14ac:dyDescent="0.25">
      <c r="A282" s="183">
        <f>datos_campo!A286</f>
        <v>42786</v>
      </c>
      <c r="B282" s="184" t="str">
        <f>datos_campo!B286</f>
        <v>CABALLO 1</v>
      </c>
      <c r="C282" s="185" t="str">
        <f>datos_campo!C286</f>
        <v>SANTA MARTA</v>
      </c>
      <c r="D282" s="186" t="str">
        <f>datos_campo!D286</f>
        <v>Tratamiento</v>
      </c>
      <c r="E282" s="185">
        <f>datos_campo!E286</f>
        <v>2</v>
      </c>
      <c r="F282" s="184" t="str">
        <f>datos_campo!F286</f>
        <v>B12</v>
      </c>
      <c r="G282" s="187">
        <f>datos_campo!G286</f>
        <v>7</v>
      </c>
      <c r="H282" s="184">
        <f>datos_campo!H286</f>
        <v>0</v>
      </c>
      <c r="I282" s="184">
        <f>datos_campo!I286</f>
        <v>1</v>
      </c>
      <c r="J282" s="187">
        <f>(datos_campo!M286/I282)</f>
        <v>6</v>
      </c>
      <c r="K282" s="187">
        <f>(datos_campo!N286/I282)</f>
        <v>62</v>
      </c>
      <c r="L282" s="187">
        <f t="shared" si="20"/>
        <v>68</v>
      </c>
      <c r="M282" s="187">
        <f t="shared" si="21"/>
        <v>8.8235294117647065</v>
      </c>
      <c r="N282" s="187">
        <f t="shared" si="22"/>
        <v>91.17647058823529</v>
      </c>
      <c r="O282" s="188" t="str">
        <f>IF(COUNTIF(datos_campo!P286:Y286,"&gt;=0")&gt;=1,((SUM(datos_campo!P286:Y286)*100)/(COUNTIF(datos_campo!P286:Y286,"&gt;=0")*20))," ")</f>
        <v xml:space="preserve"> </v>
      </c>
      <c r="P282" s="184">
        <f>IF(AND(datos_campo!Z286&gt;=0,datos_campo!AA286&gt;=0),AVERAGE(datos_campo!Z286:AA286),IF(OR(datos_campo!Z286="",datos_campo!AA286=""),SUM(datos_campo!Z286:AA286),"revisar"))*400</f>
        <v>0</v>
      </c>
      <c r="Q282" s="184">
        <f>IF(AND(datos_campo!AB286&gt;=0,datos_campo!AC286&gt;=0),AVERAGE(datos_campo!AB286:AC286),IF(OR(datos_campo!AB286="",datos_campo!AC286=""),SUM(datos_campo!AB286:AC286),"revisar"))*400</f>
        <v>4400</v>
      </c>
      <c r="R282" s="184">
        <f>IF(AND(datos_campo!AD286&gt;=0,datos_campo!AE286&gt;=0),AVERAGE(datos_campo!AD286:AE286),IF(OR(datos_campo!AD286="",datos_campo!AE286=""),SUM(datos_campo!AD286:AE286),"revisar"))*400</f>
        <v>0</v>
      </c>
      <c r="S282" s="184">
        <f>IF(AND(datos_campo!AF286&gt;=0,datos_campo!AG286&gt;=0),AVERAGE(datos_campo!AF286:AG286),IF(OR(datos_campo!AF286="",datos_campo!AG286=""),SUM(datos_campo!AF286:AG286),"revisar"))*400</f>
        <v>0</v>
      </c>
      <c r="T282" s="184">
        <f>IF(AND(datos_campo!AH286&gt;=0,datos_campo!AI286&gt;=0),AVERAGE(datos_campo!AH286:AI286),IF(OR(datos_campo!AH286="",datos_campo!AI286=""),SUM(datos_campo!AH286:AI286),"revisar"))*400</f>
        <v>0</v>
      </c>
      <c r="U282" s="184">
        <f>IF(AND(datos_campo!AJ286&gt;=0,datos_campo!AK286&gt;=0),AVERAGE(datos_campo!AJ286:AK286),IF(OR(datos_campo!AJ286="",datos_campo!AK286=""),SUM(datos_campo!AJ286:AK286),"revisar"))*400</f>
        <v>0</v>
      </c>
      <c r="V282" s="184">
        <f t="shared" si="23"/>
        <v>4400</v>
      </c>
      <c r="W282" s="184">
        <f>IF(AND(datos_campo!AL286&gt;=0,datos_campo!AM286&gt;=0),AVERAGE(datos_campo!AL286:AM286),IF(OR(datos_campo!AL286="",datos_campo!AM286=""),SUM(datos_campo!AL286:AM286),"revisar"))*400</f>
        <v>0</v>
      </c>
      <c r="X282" s="184">
        <f>IF(AND(datos_campo!AN286&gt;=0,datos_campo!AO286&gt;=0),AVERAGE(datos_campo!AN286:AO286),IF(OR(datos_campo!AN286="",datos_campo!AO286=""),SUM(datos_campo!AN286:AO286),"revisar"))*400</f>
        <v>0</v>
      </c>
      <c r="Y282" s="189">
        <f t="shared" si="24"/>
        <v>0</v>
      </c>
    </row>
    <row r="283" spans="1:25" x14ac:dyDescent="0.25">
      <c r="A283" s="183">
        <f>datos_campo!A287</f>
        <v>42786</v>
      </c>
      <c r="B283" s="184" t="str">
        <f>datos_campo!B287</f>
        <v>CABALLO 1</v>
      </c>
      <c r="C283" s="185" t="str">
        <f>datos_campo!C287</f>
        <v>SANTA MARTA</v>
      </c>
      <c r="D283" s="186" t="str">
        <f>datos_campo!D287</f>
        <v>Tratamiento</v>
      </c>
      <c r="E283" s="185">
        <f>datos_campo!E287</f>
        <v>2</v>
      </c>
      <c r="F283" s="184" t="str">
        <f>datos_campo!F287</f>
        <v>B13</v>
      </c>
      <c r="G283" s="187">
        <f>datos_campo!G287</f>
        <v>7</v>
      </c>
      <c r="H283" s="184">
        <f>datos_campo!H287</f>
        <v>0</v>
      </c>
      <c r="I283" s="184">
        <f>datos_campo!I287</f>
        <v>1</v>
      </c>
      <c r="J283" s="187">
        <f>(datos_campo!M287/I283)</f>
        <v>27</v>
      </c>
      <c r="K283" s="187">
        <f>(datos_campo!N287/I283)</f>
        <v>8</v>
      </c>
      <c r="L283" s="187">
        <f t="shared" si="20"/>
        <v>35</v>
      </c>
      <c r="M283" s="187">
        <f t="shared" si="21"/>
        <v>77.142857142857139</v>
      </c>
      <c r="N283" s="187">
        <f t="shared" si="22"/>
        <v>22.857142857142858</v>
      </c>
      <c r="O283" s="188">
        <f>IF(COUNTIF(datos_campo!P287:Y287,"&gt;=0")&gt;=1,((SUM(datos_campo!P287:Y287)*100)/(COUNTIF(datos_campo!P287:Y287,"&gt;=0")*20))," ")</f>
        <v>0</v>
      </c>
      <c r="P283" s="184">
        <f>IF(AND(datos_campo!Z287&gt;=0,datos_campo!AA287&gt;=0),AVERAGE(datos_campo!Z287:AA287),IF(OR(datos_campo!Z287="",datos_campo!AA287=""),SUM(datos_campo!Z287:AA287),"revisar"))*400</f>
        <v>0</v>
      </c>
      <c r="Q283" s="184">
        <f>IF(AND(datos_campo!AB287&gt;=0,datos_campo!AC287&gt;=0),AVERAGE(datos_campo!AB287:AC287),IF(OR(datos_campo!AB287="",datos_campo!AC287=""),SUM(datos_campo!AB287:AC287),"revisar"))*400</f>
        <v>4000</v>
      </c>
      <c r="R283" s="184">
        <f>IF(AND(datos_campo!AD287&gt;=0,datos_campo!AE287&gt;=0),AVERAGE(datos_campo!AD287:AE287),IF(OR(datos_campo!AD287="",datos_campo!AE287=""),SUM(datos_campo!AD287:AE287),"revisar"))*400</f>
        <v>0</v>
      </c>
      <c r="S283" s="184">
        <f>IF(AND(datos_campo!AF287&gt;=0,datos_campo!AG287&gt;=0),AVERAGE(datos_campo!AF287:AG287),IF(OR(datos_campo!AF287="",datos_campo!AG287=""),SUM(datos_campo!AF287:AG287),"revisar"))*400</f>
        <v>400</v>
      </c>
      <c r="T283" s="184">
        <f>IF(AND(datos_campo!AH287&gt;=0,datos_campo!AI287&gt;=0),AVERAGE(datos_campo!AH287:AI287),IF(OR(datos_campo!AH287="",datos_campo!AI287=""),SUM(datos_campo!AH287:AI287),"revisar"))*400</f>
        <v>0</v>
      </c>
      <c r="U283" s="184">
        <f>IF(AND(datos_campo!AJ287&gt;=0,datos_campo!AK287&gt;=0),AVERAGE(datos_campo!AJ287:AK287),IF(OR(datos_campo!AJ287="",datos_campo!AK287=""),SUM(datos_campo!AJ287:AK287),"revisar"))*400</f>
        <v>0</v>
      </c>
      <c r="V283" s="184">
        <f t="shared" si="23"/>
        <v>4400</v>
      </c>
      <c r="W283" s="184">
        <f>IF(AND(datos_campo!AL287&gt;=0,datos_campo!AM287&gt;=0),AVERAGE(datos_campo!AL287:AM287),IF(OR(datos_campo!AL287="",datos_campo!AM287=""),SUM(datos_campo!AL287:AM287),"revisar"))*400</f>
        <v>0</v>
      </c>
      <c r="X283" s="184">
        <f>IF(AND(datos_campo!AN287&gt;=0,datos_campo!AO287&gt;=0),AVERAGE(datos_campo!AN287:AO287),IF(OR(datos_campo!AN287="",datos_campo!AO287=""),SUM(datos_campo!AN287:AO287),"revisar"))*400</f>
        <v>0</v>
      </c>
      <c r="Y283" s="189">
        <f t="shared" si="24"/>
        <v>0</v>
      </c>
    </row>
    <row r="284" spans="1:25" x14ac:dyDescent="0.25">
      <c r="A284" s="183">
        <f>datos_campo!A288</f>
        <v>42786</v>
      </c>
      <c r="B284" s="184" t="str">
        <f>datos_campo!B288</f>
        <v>CABALLO 1</v>
      </c>
      <c r="C284" s="185" t="str">
        <f>datos_campo!C288</f>
        <v>SANTA MARTA</v>
      </c>
      <c r="D284" s="186" t="str">
        <f>datos_campo!D288</f>
        <v>Tratamiento</v>
      </c>
      <c r="E284" s="185">
        <f>datos_campo!E288</f>
        <v>2</v>
      </c>
      <c r="F284" s="184" t="str">
        <f>datos_campo!F288</f>
        <v>B14</v>
      </c>
      <c r="G284" s="187">
        <f>datos_campo!G288</f>
        <v>7</v>
      </c>
      <c r="H284" s="184">
        <f>datos_campo!H288</f>
        <v>0</v>
      </c>
      <c r="I284" s="184">
        <f>datos_campo!I288</f>
        <v>1</v>
      </c>
      <c r="J284" s="187">
        <f>(datos_campo!M288/I284)</f>
        <v>3</v>
      </c>
      <c r="K284" s="187">
        <f>(datos_campo!N288/I284)</f>
        <v>34</v>
      </c>
      <c r="L284" s="187">
        <f t="shared" si="20"/>
        <v>37</v>
      </c>
      <c r="M284" s="187">
        <f t="shared" si="21"/>
        <v>8.1081081081081088</v>
      </c>
      <c r="N284" s="187">
        <f t="shared" si="22"/>
        <v>91.891891891891888</v>
      </c>
      <c r="O284" s="188" t="str">
        <f>IF(COUNTIF(datos_campo!P288:Y288,"&gt;=0")&gt;=1,((SUM(datos_campo!P288:Y288)*100)/(COUNTIF(datos_campo!P288:Y288,"&gt;=0")*20))," ")</f>
        <v xml:space="preserve"> </v>
      </c>
      <c r="P284" s="184">
        <f>IF(AND(datos_campo!Z288&gt;=0,datos_campo!AA288&gt;=0),AVERAGE(datos_campo!Z288:AA288),IF(OR(datos_campo!Z288="",datos_campo!AA288=""),SUM(datos_campo!Z288:AA288),"revisar"))*400</f>
        <v>0</v>
      </c>
      <c r="Q284" s="184">
        <f>IF(AND(datos_campo!AB288&gt;=0,datos_campo!AC288&gt;=0),AVERAGE(datos_campo!AB288:AC288),IF(OR(datos_campo!AB288="",datos_campo!AC288=""),SUM(datos_campo!AB288:AC288),"revisar"))*400</f>
        <v>2400</v>
      </c>
      <c r="R284" s="184">
        <f>IF(AND(datos_campo!AD288&gt;=0,datos_campo!AE288&gt;=0),AVERAGE(datos_campo!AD288:AE288),IF(OR(datos_campo!AD288="",datos_campo!AE288=""),SUM(datos_campo!AD288:AE288),"revisar"))*400</f>
        <v>0</v>
      </c>
      <c r="S284" s="184">
        <f>IF(AND(datos_campo!AF288&gt;=0,datos_campo!AG288&gt;=0),AVERAGE(datos_campo!AF288:AG288),IF(OR(datos_campo!AF288="",datos_campo!AG288=""),SUM(datos_campo!AF288:AG288),"revisar"))*400</f>
        <v>400</v>
      </c>
      <c r="T284" s="184">
        <f>IF(AND(datos_campo!AH288&gt;=0,datos_campo!AI288&gt;=0),AVERAGE(datos_campo!AH288:AI288),IF(OR(datos_campo!AH288="",datos_campo!AI288=""),SUM(datos_campo!AH288:AI288),"revisar"))*400</f>
        <v>0</v>
      </c>
      <c r="U284" s="184">
        <f>IF(AND(datos_campo!AJ288&gt;=0,datos_campo!AK288&gt;=0),AVERAGE(datos_campo!AJ288:AK288),IF(OR(datos_campo!AJ288="",datos_campo!AK288=""),SUM(datos_campo!AJ288:AK288),"revisar"))*400</f>
        <v>0</v>
      </c>
      <c r="V284" s="184">
        <f t="shared" si="23"/>
        <v>2800</v>
      </c>
      <c r="W284" s="184">
        <f>IF(AND(datos_campo!AL288&gt;=0,datos_campo!AM288&gt;=0),AVERAGE(datos_campo!AL288:AM288),IF(OR(datos_campo!AL288="",datos_campo!AM288=""),SUM(datos_campo!AL288:AM288),"revisar"))*400</f>
        <v>0</v>
      </c>
      <c r="X284" s="184">
        <f>IF(AND(datos_campo!AN288&gt;=0,datos_campo!AO288&gt;=0),AVERAGE(datos_campo!AN288:AO288),IF(OR(datos_campo!AN288="",datos_campo!AO288=""),SUM(datos_campo!AN288:AO288),"revisar"))*400</f>
        <v>400</v>
      </c>
      <c r="Y284" s="189">
        <f t="shared" si="24"/>
        <v>400</v>
      </c>
    </row>
    <row r="285" spans="1:25" x14ac:dyDescent="0.25">
      <c r="A285" s="183">
        <f>datos_campo!A289</f>
        <v>42786</v>
      </c>
      <c r="B285" s="184" t="str">
        <f>datos_campo!B289</f>
        <v>CABALLO 1</v>
      </c>
      <c r="C285" s="185" t="str">
        <f>datos_campo!C289</f>
        <v>SANTA MARTA</v>
      </c>
      <c r="D285" s="186" t="str">
        <f>datos_campo!D289</f>
        <v>Tratamiento</v>
      </c>
      <c r="E285" s="185">
        <f>datos_campo!E289</f>
        <v>2</v>
      </c>
      <c r="F285" s="184" t="str">
        <f>datos_campo!F289</f>
        <v>B15</v>
      </c>
      <c r="G285" s="187">
        <f>datos_campo!G289</f>
        <v>7</v>
      </c>
      <c r="H285" s="184">
        <f>datos_campo!H289</f>
        <v>0</v>
      </c>
      <c r="I285" s="184">
        <f>datos_campo!I289</f>
        <v>1</v>
      </c>
      <c r="J285" s="187">
        <f>(datos_campo!M289/I285)</f>
        <v>86</v>
      </c>
      <c r="K285" s="187">
        <f>(datos_campo!N289/I285)</f>
        <v>65</v>
      </c>
      <c r="L285" s="187">
        <f t="shared" si="20"/>
        <v>151</v>
      </c>
      <c r="M285" s="187">
        <f t="shared" si="21"/>
        <v>56.953642384105962</v>
      </c>
      <c r="N285" s="187">
        <f t="shared" si="22"/>
        <v>43.046357615894038</v>
      </c>
      <c r="O285" s="188">
        <f>IF(COUNTIF(datos_campo!P289:Y289,"&gt;=0")&gt;=1,((SUM(datos_campo!P289:Y289)*100)/(COUNTIF(datos_campo!P289:Y289,"&gt;=0")*20))," ")</f>
        <v>5</v>
      </c>
      <c r="P285" s="184">
        <f>IF(AND(datos_campo!Z289&gt;=0,datos_campo!AA289&gt;=0),AVERAGE(datos_campo!Z289:AA289),IF(OR(datos_campo!Z289="",datos_campo!AA289=""),SUM(datos_campo!Z289:AA289),"revisar"))*400</f>
        <v>23200</v>
      </c>
      <c r="Q285" s="184">
        <f>IF(AND(datos_campo!AB289&gt;=0,datos_campo!AC289&gt;=0),AVERAGE(datos_campo!AB289:AC289),IF(OR(datos_campo!AB289="",datos_campo!AC289=""),SUM(datos_campo!AB289:AC289),"revisar"))*400</f>
        <v>18000</v>
      </c>
      <c r="R285" s="184">
        <f>IF(AND(datos_campo!AD289&gt;=0,datos_campo!AE289&gt;=0),AVERAGE(datos_campo!AD289:AE289),IF(OR(datos_campo!AD289="",datos_campo!AE289=""),SUM(datos_campo!AD289:AE289),"revisar"))*400</f>
        <v>0</v>
      </c>
      <c r="S285" s="184">
        <f>IF(AND(datos_campo!AF289&gt;=0,datos_campo!AG289&gt;=0),AVERAGE(datos_campo!AF289:AG289),IF(OR(datos_campo!AF289="",datos_campo!AG289=""),SUM(datos_campo!AF289:AG289),"revisar"))*400</f>
        <v>0</v>
      </c>
      <c r="T285" s="184">
        <f>IF(AND(datos_campo!AH289&gt;=0,datos_campo!AI289&gt;=0),AVERAGE(datos_campo!AH289:AI289),IF(OR(datos_campo!AH289="",datos_campo!AI289=""),SUM(datos_campo!AH289:AI289),"revisar"))*400</f>
        <v>0</v>
      </c>
      <c r="U285" s="184">
        <f>IF(AND(datos_campo!AJ289&gt;=0,datos_campo!AK289&gt;=0),AVERAGE(datos_campo!AJ289:AK289),IF(OR(datos_campo!AJ289="",datos_campo!AK289=""),SUM(datos_campo!AJ289:AK289),"revisar"))*400</f>
        <v>0</v>
      </c>
      <c r="V285" s="184">
        <f t="shared" si="23"/>
        <v>41200</v>
      </c>
      <c r="W285" s="184">
        <f>IF(AND(datos_campo!AL289&gt;=0,datos_campo!AM289&gt;=0),AVERAGE(datos_campo!AL289:AM289),IF(OR(datos_campo!AL289="",datos_campo!AM289=""),SUM(datos_campo!AL289:AM289),"revisar"))*400</f>
        <v>0</v>
      </c>
      <c r="X285" s="184">
        <f>IF(AND(datos_campo!AN289&gt;=0,datos_campo!AO289&gt;=0),AVERAGE(datos_campo!AN289:AO289),IF(OR(datos_campo!AN289="",datos_campo!AO289=""),SUM(datos_campo!AN289:AO289),"revisar"))*400</f>
        <v>5200</v>
      </c>
      <c r="Y285" s="189">
        <f t="shared" si="24"/>
        <v>5200</v>
      </c>
    </row>
    <row r="286" spans="1:25" x14ac:dyDescent="0.25">
      <c r="A286" s="183">
        <f>datos_campo!A290</f>
        <v>42786</v>
      </c>
      <c r="B286" s="184" t="str">
        <f>datos_campo!B290</f>
        <v>CABALLO 1</v>
      </c>
      <c r="C286" s="185" t="str">
        <f>datos_campo!C290</f>
        <v>SANTA MARTA</v>
      </c>
      <c r="D286" s="186" t="str">
        <f>datos_campo!D290</f>
        <v>Tratamiento</v>
      </c>
      <c r="E286" s="185">
        <f>datos_campo!E290</f>
        <v>2</v>
      </c>
      <c r="F286" s="184" t="str">
        <f>datos_campo!F290</f>
        <v>B16</v>
      </c>
      <c r="G286" s="187">
        <f>datos_campo!G290</f>
        <v>7</v>
      </c>
      <c r="H286" s="184">
        <f>datos_campo!H290</f>
        <v>0</v>
      </c>
      <c r="I286" s="184">
        <f>datos_campo!I290</f>
        <v>1</v>
      </c>
      <c r="J286" s="187">
        <f>(datos_campo!M290/I286)</f>
        <v>34</v>
      </c>
      <c r="K286" s="187">
        <f>(datos_campo!N290/I286)</f>
        <v>44</v>
      </c>
      <c r="L286" s="187">
        <f t="shared" si="20"/>
        <v>78</v>
      </c>
      <c r="M286" s="187">
        <f t="shared" si="21"/>
        <v>43.589743589743591</v>
      </c>
      <c r="N286" s="187">
        <f t="shared" si="22"/>
        <v>56.410256410256409</v>
      </c>
      <c r="O286" s="188">
        <f>IF(COUNTIF(datos_campo!P290:Y290,"&gt;=0")&gt;=1,((SUM(datos_campo!P290:Y290)*100)/(COUNTIF(datos_campo!P290:Y290,"&gt;=0")*20))," ")</f>
        <v>0</v>
      </c>
      <c r="P286" s="184">
        <f>IF(AND(datos_campo!Z290&gt;=0,datos_campo!AA290&gt;=0),AVERAGE(datos_campo!Z290:AA290),IF(OR(datos_campo!Z290="",datos_campo!AA290=""),SUM(datos_campo!Z290:AA290),"revisar"))*400</f>
        <v>800</v>
      </c>
      <c r="Q286" s="184">
        <f>IF(AND(datos_campo!AB290&gt;=0,datos_campo!AC290&gt;=0),AVERAGE(datos_campo!AB290:AC290),IF(OR(datos_campo!AB290="",datos_campo!AC290=""),SUM(datos_campo!AB290:AC290),"revisar"))*400</f>
        <v>6000</v>
      </c>
      <c r="R286" s="184">
        <f>IF(AND(datos_campo!AD290&gt;=0,datos_campo!AE290&gt;=0),AVERAGE(datos_campo!AD290:AE290),IF(OR(datos_campo!AD290="",datos_campo!AE290=""),SUM(datos_campo!AD290:AE290),"revisar"))*400</f>
        <v>0</v>
      </c>
      <c r="S286" s="184">
        <f>IF(AND(datos_campo!AF290&gt;=0,datos_campo!AG290&gt;=0),AVERAGE(datos_campo!AF290:AG290),IF(OR(datos_campo!AF290="",datos_campo!AG290=""),SUM(datos_campo!AF290:AG290),"revisar"))*400</f>
        <v>0</v>
      </c>
      <c r="T286" s="184">
        <f>IF(AND(datos_campo!AH290&gt;=0,datos_campo!AI290&gt;=0),AVERAGE(datos_campo!AH290:AI290),IF(OR(datos_campo!AH290="",datos_campo!AI290=""),SUM(datos_campo!AH290:AI290),"revisar"))*400</f>
        <v>0</v>
      </c>
      <c r="U286" s="184">
        <f>IF(AND(datos_campo!AJ290&gt;=0,datos_campo!AK290&gt;=0),AVERAGE(datos_campo!AJ290:AK290),IF(OR(datos_campo!AJ290="",datos_campo!AK290=""),SUM(datos_campo!AJ290:AK290),"revisar"))*400</f>
        <v>0</v>
      </c>
      <c r="V286" s="184">
        <f t="shared" si="23"/>
        <v>6800</v>
      </c>
      <c r="W286" s="184">
        <f>IF(AND(datos_campo!AL290&gt;=0,datos_campo!AM290&gt;=0),AVERAGE(datos_campo!AL290:AM290),IF(OR(datos_campo!AL290="",datos_campo!AM290=""),SUM(datos_campo!AL290:AM290),"revisar"))*400</f>
        <v>0</v>
      </c>
      <c r="X286" s="184">
        <f>IF(AND(datos_campo!AN290&gt;=0,datos_campo!AO290&gt;=0),AVERAGE(datos_campo!AN290:AO290),IF(OR(datos_campo!AN290="",datos_campo!AO290=""),SUM(datos_campo!AN290:AO290),"revisar"))*400</f>
        <v>0</v>
      </c>
      <c r="Y286" s="189">
        <f t="shared" si="24"/>
        <v>0</v>
      </c>
    </row>
    <row r="287" spans="1:25" x14ac:dyDescent="0.25">
      <c r="A287" s="183">
        <f>datos_campo!A291</f>
        <v>42786</v>
      </c>
      <c r="B287" s="184" t="str">
        <f>datos_campo!B291</f>
        <v>CABALLO 1</v>
      </c>
      <c r="C287" s="185" t="str">
        <f>datos_campo!C291</f>
        <v>SANTA MARTA</v>
      </c>
      <c r="D287" s="186" t="str">
        <f>datos_campo!D291</f>
        <v>Tratamiento</v>
      </c>
      <c r="E287" s="185">
        <f>datos_campo!E291</f>
        <v>2</v>
      </c>
      <c r="F287" s="184" t="str">
        <f>datos_campo!F291</f>
        <v>B17</v>
      </c>
      <c r="G287" s="187">
        <f>datos_campo!G291</f>
        <v>7</v>
      </c>
      <c r="H287" s="184">
        <f>datos_campo!H291</f>
        <v>0</v>
      </c>
      <c r="I287" s="184">
        <f>datos_campo!I291</f>
        <v>1</v>
      </c>
      <c r="J287" s="187">
        <f>(datos_campo!M291/I287)</f>
        <v>27</v>
      </c>
      <c r="K287" s="187">
        <f>(datos_campo!N291/I287)</f>
        <v>30</v>
      </c>
      <c r="L287" s="187">
        <f t="shared" si="20"/>
        <v>57</v>
      </c>
      <c r="M287" s="187">
        <f t="shared" si="21"/>
        <v>47.368421052631582</v>
      </c>
      <c r="N287" s="187">
        <f t="shared" si="22"/>
        <v>52.631578947368418</v>
      </c>
      <c r="O287" s="188">
        <f>IF(COUNTIF(datos_campo!P291:Y291,"&gt;=0")&gt;=1,((SUM(datos_campo!P291:Y291)*100)/(COUNTIF(datos_campo!P291:Y291,"&gt;=0")*20))," ")</f>
        <v>0</v>
      </c>
      <c r="P287" s="184">
        <f>IF(AND(datos_campo!Z291&gt;=0,datos_campo!AA291&gt;=0),AVERAGE(datos_campo!Z291:AA291),IF(OR(datos_campo!Z291="",datos_campo!AA291=""),SUM(datos_campo!Z291:AA291),"revisar"))*400</f>
        <v>800</v>
      </c>
      <c r="Q287" s="184">
        <f>IF(AND(datos_campo!AB291&gt;=0,datos_campo!AC291&gt;=0),AVERAGE(datos_campo!AB291:AC291),IF(OR(datos_campo!AB291="",datos_campo!AC291=""),SUM(datos_campo!AB291:AC291),"revisar"))*400</f>
        <v>9200</v>
      </c>
      <c r="R287" s="184">
        <f>IF(AND(datos_campo!AD291&gt;=0,datos_campo!AE291&gt;=0),AVERAGE(datos_campo!AD291:AE291),IF(OR(datos_campo!AD291="",datos_campo!AE291=""),SUM(datos_campo!AD291:AE291),"revisar"))*400</f>
        <v>0</v>
      </c>
      <c r="S287" s="184">
        <f>IF(AND(datos_campo!AF291&gt;=0,datos_campo!AG291&gt;=0),AVERAGE(datos_campo!AF291:AG291),IF(OR(datos_campo!AF291="",datos_campo!AG291=""),SUM(datos_campo!AF291:AG291),"revisar"))*400</f>
        <v>400</v>
      </c>
      <c r="T287" s="184">
        <f>IF(AND(datos_campo!AH291&gt;=0,datos_campo!AI291&gt;=0),AVERAGE(datos_campo!AH291:AI291),IF(OR(datos_campo!AH291="",datos_campo!AI291=""),SUM(datos_campo!AH291:AI291),"revisar"))*400</f>
        <v>0</v>
      </c>
      <c r="U287" s="184">
        <f>IF(AND(datos_campo!AJ291&gt;=0,datos_campo!AK291&gt;=0),AVERAGE(datos_campo!AJ291:AK291),IF(OR(datos_campo!AJ291="",datos_campo!AK291=""),SUM(datos_campo!AJ291:AK291),"revisar"))*400</f>
        <v>0</v>
      </c>
      <c r="V287" s="184">
        <f t="shared" si="23"/>
        <v>10400</v>
      </c>
      <c r="W287" s="184">
        <f>IF(AND(datos_campo!AL291&gt;=0,datos_campo!AM291&gt;=0),AVERAGE(datos_campo!AL291:AM291),IF(OR(datos_campo!AL291="",datos_campo!AM291=""),SUM(datos_campo!AL291:AM291),"revisar"))*400</f>
        <v>0</v>
      </c>
      <c r="X287" s="184">
        <f>IF(AND(datos_campo!AN291&gt;=0,datos_campo!AO291&gt;=0),AVERAGE(datos_campo!AN291:AO291),IF(OR(datos_campo!AN291="",datos_campo!AO291=""),SUM(datos_campo!AN291:AO291),"revisar"))*400</f>
        <v>2000</v>
      </c>
      <c r="Y287" s="189">
        <f t="shared" si="24"/>
        <v>2000</v>
      </c>
    </row>
    <row r="288" spans="1:25" x14ac:dyDescent="0.25">
      <c r="A288" s="183">
        <f>datos_campo!A292</f>
        <v>42786</v>
      </c>
      <c r="B288" s="184" t="str">
        <f>datos_campo!B292</f>
        <v>CABALLO 1</v>
      </c>
      <c r="C288" s="185" t="str">
        <f>datos_campo!C292</f>
        <v>SANTA MARTA</v>
      </c>
      <c r="D288" s="186" t="str">
        <f>datos_campo!D292</f>
        <v>Tratamiento</v>
      </c>
      <c r="E288" s="185">
        <f>datos_campo!E292</f>
        <v>2</v>
      </c>
      <c r="F288" s="184" t="str">
        <f>datos_campo!F292</f>
        <v>B18</v>
      </c>
      <c r="G288" s="187">
        <f>datos_campo!G292</f>
        <v>7</v>
      </c>
      <c r="H288" s="184">
        <f>datos_campo!H292</f>
        <v>0</v>
      </c>
      <c r="I288" s="184">
        <f>datos_campo!I292</f>
        <v>1</v>
      </c>
      <c r="J288" s="187">
        <f>(datos_campo!M292/I288)</f>
        <v>19</v>
      </c>
      <c r="K288" s="187">
        <f>(datos_campo!N292/I288)</f>
        <v>21</v>
      </c>
      <c r="L288" s="187">
        <f t="shared" si="20"/>
        <v>40</v>
      </c>
      <c r="M288" s="187">
        <f t="shared" si="21"/>
        <v>47.5</v>
      </c>
      <c r="N288" s="187">
        <f t="shared" si="22"/>
        <v>52.5</v>
      </c>
      <c r="O288" s="188">
        <f>IF(COUNTIF(datos_campo!P292:Y292,"&gt;=0")&gt;=1,((SUM(datos_campo!P292:Y292)*100)/(COUNTIF(datos_campo!P292:Y292,"&gt;=0")*20))," ")</f>
        <v>3.3333333333333335</v>
      </c>
      <c r="P288" s="184">
        <f>IF(AND(datos_campo!Z292&gt;=0,datos_campo!AA292&gt;=0),AVERAGE(datos_campo!Z292:AA292),IF(OR(datos_campo!Z292="",datos_campo!AA292=""),SUM(datos_campo!Z292:AA292),"revisar"))*400</f>
        <v>400</v>
      </c>
      <c r="Q288" s="184">
        <f>IF(AND(datos_campo!AB292&gt;=0,datos_campo!AC292&gt;=0),AVERAGE(datos_campo!AB292:AC292),IF(OR(datos_campo!AB292="",datos_campo!AC292=""),SUM(datos_campo!AB292:AC292),"revisar"))*400</f>
        <v>10400</v>
      </c>
      <c r="R288" s="184">
        <f>IF(AND(datos_campo!AD292&gt;=0,datos_campo!AE292&gt;=0),AVERAGE(datos_campo!AD292:AE292),IF(OR(datos_campo!AD292="",datos_campo!AE292=""),SUM(datos_campo!AD292:AE292),"revisar"))*400</f>
        <v>0</v>
      </c>
      <c r="S288" s="184">
        <f>IF(AND(datos_campo!AF292&gt;=0,datos_campo!AG292&gt;=0),AVERAGE(datos_campo!AF292:AG292),IF(OR(datos_campo!AF292="",datos_campo!AG292=""),SUM(datos_campo!AF292:AG292),"revisar"))*400</f>
        <v>0</v>
      </c>
      <c r="T288" s="184">
        <f>IF(AND(datos_campo!AH292&gt;=0,datos_campo!AI292&gt;=0),AVERAGE(datos_campo!AH292:AI292),IF(OR(datos_campo!AH292="",datos_campo!AI292=""),SUM(datos_campo!AH292:AI292),"revisar"))*400</f>
        <v>0</v>
      </c>
      <c r="U288" s="184">
        <f>IF(AND(datos_campo!AJ292&gt;=0,datos_campo!AK292&gt;=0),AVERAGE(datos_campo!AJ292:AK292),IF(OR(datos_campo!AJ292="",datos_campo!AK292=""),SUM(datos_campo!AJ292:AK292),"revisar"))*400</f>
        <v>0</v>
      </c>
      <c r="V288" s="184">
        <f t="shared" si="23"/>
        <v>10800</v>
      </c>
      <c r="W288" s="184">
        <f>IF(AND(datos_campo!AL292&gt;=0,datos_campo!AM292&gt;=0),AVERAGE(datos_campo!AL292:AM292),IF(OR(datos_campo!AL292="",datos_campo!AM292=""),SUM(datos_campo!AL292:AM292),"revisar"))*400</f>
        <v>0</v>
      </c>
      <c r="X288" s="184">
        <f>IF(AND(datos_campo!AN292&gt;=0,datos_campo!AO292&gt;=0),AVERAGE(datos_campo!AN292:AO292),IF(OR(datos_campo!AN292="",datos_campo!AO292=""),SUM(datos_campo!AN292:AO292),"revisar"))*400</f>
        <v>400</v>
      </c>
      <c r="Y288" s="189">
        <f t="shared" si="24"/>
        <v>400</v>
      </c>
    </row>
    <row r="289" spans="1:25" x14ac:dyDescent="0.25">
      <c r="A289" s="183">
        <f>datos_campo!A293</f>
        <v>42786</v>
      </c>
      <c r="B289" s="184" t="str">
        <f>datos_campo!B293</f>
        <v>CABALLO 1</v>
      </c>
      <c r="C289" s="185" t="str">
        <f>datos_campo!C293</f>
        <v>SANTA MARTA</v>
      </c>
      <c r="D289" s="186" t="str">
        <f>datos_campo!D293</f>
        <v>Tratamiento</v>
      </c>
      <c r="E289" s="185">
        <f>datos_campo!E293</f>
        <v>2</v>
      </c>
      <c r="F289" s="184" t="str">
        <f>datos_campo!F293</f>
        <v>B19</v>
      </c>
      <c r="G289" s="187">
        <f>datos_campo!G293</f>
        <v>7</v>
      </c>
      <c r="H289" s="184">
        <f>datos_campo!H293</f>
        <v>0</v>
      </c>
      <c r="I289" s="184">
        <f>datos_campo!I293</f>
        <v>1</v>
      </c>
      <c r="J289" s="187">
        <f>(datos_campo!M293/I289)</f>
        <v>42</v>
      </c>
      <c r="K289" s="187">
        <f>(datos_campo!N293/I289)</f>
        <v>36</v>
      </c>
      <c r="L289" s="187">
        <f t="shared" si="20"/>
        <v>78</v>
      </c>
      <c r="M289" s="187">
        <f t="shared" si="21"/>
        <v>53.846153846153847</v>
      </c>
      <c r="N289" s="187">
        <f t="shared" si="22"/>
        <v>46.153846153846153</v>
      </c>
      <c r="O289" s="188">
        <f>IF(COUNTIF(datos_campo!P293:Y293,"&gt;=0")&gt;=1,((SUM(datos_campo!P293:Y293)*100)/(COUNTIF(datos_campo!P293:Y293,"&gt;=0")*20))," ")</f>
        <v>0</v>
      </c>
      <c r="P289" s="184">
        <f>IF(AND(datos_campo!Z293&gt;=0,datos_campo!AA293&gt;=0),AVERAGE(datos_campo!Z293:AA293),IF(OR(datos_campo!Z293="",datos_campo!AA293=""),SUM(datos_campo!Z293:AA293),"revisar"))*400</f>
        <v>400</v>
      </c>
      <c r="Q289" s="184">
        <f>IF(AND(datos_campo!AB293&gt;=0,datos_campo!AC293&gt;=0),AVERAGE(datos_campo!AB293:AC293),IF(OR(datos_campo!AB293="",datos_campo!AC293=""),SUM(datos_campo!AB293:AC293),"revisar"))*400</f>
        <v>32400</v>
      </c>
      <c r="R289" s="184">
        <f>IF(AND(datos_campo!AD293&gt;=0,datos_campo!AE293&gt;=0),AVERAGE(datos_campo!AD293:AE293),IF(OR(datos_campo!AD293="",datos_campo!AE293=""),SUM(datos_campo!AD293:AE293),"revisar"))*400</f>
        <v>0</v>
      </c>
      <c r="S289" s="184">
        <f>IF(AND(datos_campo!AF293&gt;=0,datos_campo!AG293&gt;=0),AVERAGE(datos_campo!AF293:AG293),IF(OR(datos_campo!AF293="",datos_campo!AG293=""),SUM(datos_campo!AF293:AG293),"revisar"))*400</f>
        <v>0</v>
      </c>
      <c r="T289" s="184">
        <f>IF(AND(datos_campo!AH293&gt;=0,datos_campo!AI293&gt;=0),AVERAGE(datos_campo!AH293:AI293),IF(OR(datos_campo!AH293="",datos_campo!AI293=""),SUM(datos_campo!AH293:AI293),"revisar"))*400</f>
        <v>0</v>
      </c>
      <c r="U289" s="184">
        <f>IF(AND(datos_campo!AJ293&gt;=0,datos_campo!AK293&gt;=0),AVERAGE(datos_campo!AJ293:AK293),IF(OR(datos_campo!AJ293="",datos_campo!AK293=""),SUM(datos_campo!AJ293:AK293),"revisar"))*400</f>
        <v>0</v>
      </c>
      <c r="V289" s="184">
        <f t="shared" si="23"/>
        <v>32800</v>
      </c>
      <c r="W289" s="184">
        <f>IF(AND(datos_campo!AL293&gt;=0,datos_campo!AM293&gt;=0),AVERAGE(datos_campo!AL293:AM293),IF(OR(datos_campo!AL293="",datos_campo!AM293=""),SUM(datos_campo!AL293:AM293),"revisar"))*400</f>
        <v>0</v>
      </c>
      <c r="X289" s="184">
        <f>IF(AND(datos_campo!AN293&gt;=0,datos_campo!AO293&gt;=0),AVERAGE(datos_campo!AN293:AO293),IF(OR(datos_campo!AN293="",datos_campo!AO293=""),SUM(datos_campo!AN293:AO293),"revisar"))*400</f>
        <v>400</v>
      </c>
      <c r="Y289" s="189">
        <f t="shared" si="24"/>
        <v>400</v>
      </c>
    </row>
    <row r="290" spans="1:25" ht="15.75" thickBot="1" x14ac:dyDescent="0.3">
      <c r="A290" s="190">
        <f>datos_campo!A294</f>
        <v>42786</v>
      </c>
      <c r="B290" s="191" t="str">
        <f>datos_campo!B294</f>
        <v>CABALLO 1</v>
      </c>
      <c r="C290" s="192" t="str">
        <f>datos_campo!C294</f>
        <v>SANTA MARTA</v>
      </c>
      <c r="D290" s="193" t="str">
        <f>datos_campo!D294</f>
        <v>Tratamiento</v>
      </c>
      <c r="E290" s="192">
        <f>datos_campo!E294</f>
        <v>2</v>
      </c>
      <c r="F290" s="191" t="str">
        <f>datos_campo!F294</f>
        <v>B20</v>
      </c>
      <c r="G290" s="194">
        <f>datos_campo!G294</f>
        <v>7</v>
      </c>
      <c r="H290" s="191">
        <f>datos_campo!H294</f>
        <v>0</v>
      </c>
      <c r="I290" s="191">
        <f>datos_campo!I294</f>
        <v>1</v>
      </c>
      <c r="J290" s="194">
        <f>(datos_campo!M294/I290)</f>
        <v>27</v>
      </c>
      <c r="K290" s="194">
        <f>(datos_campo!N294/I290)</f>
        <v>11</v>
      </c>
      <c r="L290" s="194">
        <f t="shared" si="20"/>
        <v>38</v>
      </c>
      <c r="M290" s="194">
        <f t="shared" si="21"/>
        <v>71.05263157894737</v>
      </c>
      <c r="N290" s="194">
        <f t="shared" si="22"/>
        <v>28.94736842105263</v>
      </c>
      <c r="O290" s="195">
        <f>IF(COUNTIF(datos_campo!P294:Y294,"&gt;=0")&gt;=1,((SUM(datos_campo!P294:Y294)*100)/(COUNTIF(datos_campo!P294:Y294,"&gt;=0")*20))," ")</f>
        <v>0</v>
      </c>
      <c r="P290" s="191">
        <f>IF(AND(datos_campo!Z294&gt;=0,datos_campo!AA294&gt;=0),AVERAGE(datos_campo!Z294:AA294),IF(OR(datos_campo!Z294="",datos_campo!AA294=""),SUM(datos_campo!Z294:AA294),"revisar"))*400</f>
        <v>0</v>
      </c>
      <c r="Q290" s="191">
        <f>IF(AND(datos_campo!AB294&gt;=0,datos_campo!AC294&gt;=0),AVERAGE(datos_campo!AB294:AC294),IF(OR(datos_campo!AB294="",datos_campo!AC294=""),SUM(datos_campo!AB294:AC294),"revisar"))*400</f>
        <v>0</v>
      </c>
      <c r="R290" s="191">
        <f>IF(AND(datos_campo!AD294&gt;=0,datos_campo!AE294&gt;=0),AVERAGE(datos_campo!AD294:AE294),IF(OR(datos_campo!AD294="",datos_campo!AE294=""),SUM(datos_campo!AD294:AE294),"revisar"))*400</f>
        <v>9200</v>
      </c>
      <c r="S290" s="191">
        <f>IF(AND(datos_campo!AF294&gt;=0,datos_campo!AG294&gt;=0),AVERAGE(datos_campo!AF294:AG294),IF(OR(datos_campo!AF294="",datos_campo!AG294=""),SUM(datos_campo!AF294:AG294),"revisar"))*400</f>
        <v>0</v>
      </c>
      <c r="T290" s="191">
        <f>IF(AND(datos_campo!AH294&gt;=0,datos_campo!AI294&gt;=0),AVERAGE(datos_campo!AH294:AI294),IF(OR(datos_campo!AH294="",datos_campo!AI294=""),SUM(datos_campo!AH294:AI294),"revisar"))*400</f>
        <v>0</v>
      </c>
      <c r="U290" s="191">
        <f>IF(AND(datos_campo!AJ294&gt;=0,datos_campo!AK294&gt;=0),AVERAGE(datos_campo!AJ294:AK294),IF(OR(datos_campo!AJ294="",datos_campo!AK294=""),SUM(datos_campo!AJ294:AK294),"revisar"))*400</f>
        <v>0</v>
      </c>
      <c r="V290" s="191">
        <f t="shared" si="23"/>
        <v>9200</v>
      </c>
      <c r="W290" s="191">
        <f>IF(AND(datos_campo!AL294&gt;=0,datos_campo!AM294&gt;=0),AVERAGE(datos_campo!AL294:AM294),IF(OR(datos_campo!AL294="",datos_campo!AM294=""),SUM(datos_campo!AL294:AM294),"revisar"))*400</f>
        <v>0</v>
      </c>
      <c r="X290" s="191">
        <f>IF(AND(datos_campo!AN294&gt;=0,datos_campo!AO294&gt;=0),AVERAGE(datos_campo!AN294:AO294),IF(OR(datos_campo!AN294="",datos_campo!AO294=""),SUM(datos_campo!AN294:AO294),"revisar"))*400</f>
        <v>0</v>
      </c>
      <c r="Y290" s="196">
        <f t="shared" si="24"/>
        <v>0</v>
      </c>
    </row>
    <row r="291" spans="1:25" x14ac:dyDescent="0.25">
      <c r="A291" s="24">
        <f>datos_campo!A295</f>
        <v>42787</v>
      </c>
      <c r="B291" s="25" t="str">
        <f>datos_campo!B295</f>
        <v>MANDESA</v>
      </c>
      <c r="C291" s="152" t="str">
        <f>datos_campo!C295</f>
        <v>SANTA MARTA</v>
      </c>
      <c r="D291" s="26" t="str">
        <f>datos_campo!D295</f>
        <v>Testigo</v>
      </c>
      <c r="E291" s="152">
        <f>datos_campo!E295</f>
        <v>2</v>
      </c>
      <c r="F291" s="25" t="str">
        <f>datos_campo!F295</f>
        <v>B1</v>
      </c>
      <c r="G291" s="27">
        <f>datos_campo!G295</f>
        <v>50</v>
      </c>
      <c r="H291" s="25">
        <f>datos_campo!H295</f>
        <v>0</v>
      </c>
      <c r="I291" s="25">
        <f>datos_campo!I295</f>
        <v>1</v>
      </c>
      <c r="J291" s="27">
        <f>(datos_campo!M295/I291)</f>
        <v>43</v>
      </c>
      <c r="K291" s="27">
        <f>(datos_campo!N295/I291)</f>
        <v>21</v>
      </c>
      <c r="L291" s="27">
        <f t="shared" si="20"/>
        <v>64</v>
      </c>
      <c r="M291" s="27">
        <f t="shared" si="21"/>
        <v>67.1875</v>
      </c>
      <c r="N291" s="27">
        <f t="shared" si="22"/>
        <v>32.8125</v>
      </c>
      <c r="O291" s="28">
        <f>IF(COUNTIF(datos_campo!P295:Y295,"&gt;=0")&gt;=1,((SUM(datos_campo!P295:Y295)*100)/(COUNTIF(datos_campo!P295:Y295,"&gt;=0")*20))," ")</f>
        <v>15</v>
      </c>
      <c r="P291" s="25">
        <f>IF(AND(datos_campo!Z295&gt;=0,datos_campo!AA295&gt;=0),AVERAGE(datos_campo!Z295:AA295),IF(OR(datos_campo!Z295="",datos_campo!AA295=""),SUM(datos_campo!Z295:AA295),"revisar"))*400</f>
        <v>0</v>
      </c>
      <c r="Q291" s="25">
        <f>IF(AND(datos_campo!AB295&gt;=0,datos_campo!AC295&gt;=0),AVERAGE(datos_campo!AB295:AC295),IF(OR(datos_campo!AB295="",datos_campo!AC295=""),SUM(datos_campo!AB295:AC295),"revisar"))*400</f>
        <v>4800</v>
      </c>
      <c r="R291" s="25">
        <f>IF(AND(datos_campo!AD295&gt;=0,datos_campo!AE295&gt;=0),AVERAGE(datos_campo!AD295:AE295),IF(OR(datos_campo!AD295="",datos_campo!AE295=""),SUM(datos_campo!AD295:AE295),"revisar"))*400</f>
        <v>0</v>
      </c>
      <c r="S291" s="25">
        <f>IF(AND(datos_campo!AF295&gt;=0,datos_campo!AG295&gt;=0),AVERAGE(datos_campo!AF295:AG295),IF(OR(datos_campo!AF295="",datos_campo!AG295=""),SUM(datos_campo!AF295:AG295),"revisar"))*400</f>
        <v>0</v>
      </c>
      <c r="T291" s="25">
        <f>IF(AND(datos_campo!AH295&gt;=0,datos_campo!AI295&gt;=0),AVERAGE(datos_campo!AH295:AI295),IF(OR(datos_campo!AH295="",datos_campo!AI295=""),SUM(datos_campo!AH295:AI295),"revisar"))*400</f>
        <v>2000</v>
      </c>
      <c r="U291" s="25">
        <f>IF(AND(datos_campo!AJ295&gt;=0,datos_campo!AK295&gt;=0),AVERAGE(datos_campo!AJ295:AK295),IF(OR(datos_campo!AJ295="",datos_campo!AK295=""),SUM(datos_campo!AJ295:AK295),"revisar"))*400</f>
        <v>0</v>
      </c>
      <c r="V291" s="25">
        <f t="shared" si="23"/>
        <v>6800</v>
      </c>
      <c r="W291" s="25">
        <f>IF(AND(datos_campo!AL295&gt;=0,datos_campo!AM295&gt;=0),AVERAGE(datos_campo!AL295:AM295),IF(OR(datos_campo!AL295="",datos_campo!AM295=""),SUM(datos_campo!AL295:AM295),"revisar"))*400</f>
        <v>0</v>
      </c>
      <c r="X291" s="25">
        <f>IF(AND(datos_campo!AN295&gt;=0,datos_campo!AO295&gt;=0),AVERAGE(datos_campo!AN295:AO295),IF(OR(datos_campo!AN295="",datos_campo!AO295=""),SUM(datos_campo!AN295:AO295),"revisar"))*400</f>
        <v>1200</v>
      </c>
      <c r="Y291" s="164">
        <f t="shared" si="24"/>
        <v>1200</v>
      </c>
    </row>
    <row r="292" spans="1:25" x14ac:dyDescent="0.25">
      <c r="A292" s="33">
        <f>datos_campo!A296</f>
        <v>42787</v>
      </c>
      <c r="B292" s="29" t="str">
        <f>datos_campo!B296</f>
        <v>MANDESA</v>
      </c>
      <c r="C292" s="153" t="str">
        <f>datos_campo!C296</f>
        <v>SANTA MARTA</v>
      </c>
      <c r="D292" s="30" t="str">
        <f>datos_campo!D296</f>
        <v>Testigo</v>
      </c>
      <c r="E292" s="153">
        <f>datos_campo!E296</f>
        <v>2</v>
      </c>
      <c r="F292" s="29" t="str">
        <f>datos_campo!F296</f>
        <v>B2</v>
      </c>
      <c r="G292" s="31">
        <f>datos_campo!G296</f>
        <v>50</v>
      </c>
      <c r="H292" s="29">
        <f>datos_campo!H296</f>
        <v>0</v>
      </c>
      <c r="I292" s="29">
        <f>datos_campo!I296</f>
        <v>1</v>
      </c>
      <c r="J292" s="31">
        <f>(datos_campo!M296/I292)</f>
        <v>67</v>
      </c>
      <c r="K292" s="31">
        <f>(datos_campo!N296/I292)</f>
        <v>7</v>
      </c>
      <c r="L292" s="31">
        <f t="shared" si="20"/>
        <v>74</v>
      </c>
      <c r="M292" s="31">
        <f t="shared" si="21"/>
        <v>90.540540540540547</v>
      </c>
      <c r="N292" s="31">
        <f t="shared" si="22"/>
        <v>9.4594594594594597</v>
      </c>
      <c r="O292" s="32">
        <f>IF(COUNTIF(datos_campo!P296:Y296,"&gt;=0")&gt;=1,((SUM(datos_campo!P296:Y296)*100)/(COUNTIF(datos_campo!P296:Y296,"&gt;=0")*20))," ")</f>
        <v>0</v>
      </c>
      <c r="P292" s="29">
        <f>IF(AND(datos_campo!Z296&gt;=0,datos_campo!AA296&gt;=0),AVERAGE(datos_campo!Z296:AA296),IF(OR(datos_campo!Z296="",datos_campo!AA296=""),SUM(datos_campo!Z296:AA296),"revisar"))*400</f>
        <v>0</v>
      </c>
      <c r="Q292" s="29">
        <f>IF(AND(datos_campo!AB296&gt;=0,datos_campo!AC296&gt;=0),AVERAGE(datos_campo!AB296:AC296),IF(OR(datos_campo!AB296="",datos_campo!AC296=""),SUM(datos_campo!AB296:AC296),"revisar"))*400</f>
        <v>4000</v>
      </c>
      <c r="R292" s="29">
        <f>IF(AND(datos_campo!AD296&gt;=0,datos_campo!AE296&gt;=0),AVERAGE(datos_campo!AD296:AE296),IF(OR(datos_campo!AD296="",datos_campo!AE296=""),SUM(datos_campo!AD296:AE296),"revisar"))*400</f>
        <v>0</v>
      </c>
      <c r="S292" s="29">
        <f>IF(AND(datos_campo!AF296&gt;=0,datos_campo!AG296&gt;=0),AVERAGE(datos_campo!AF296:AG296),IF(OR(datos_campo!AF296="",datos_campo!AG296=""),SUM(datos_campo!AF296:AG296),"revisar"))*400</f>
        <v>1600</v>
      </c>
      <c r="T292" s="29">
        <f>IF(AND(datos_campo!AH296&gt;=0,datos_campo!AI296&gt;=0),AVERAGE(datos_campo!AH296:AI296),IF(OR(datos_campo!AH296="",datos_campo!AI296=""),SUM(datos_campo!AH296:AI296),"revisar"))*400</f>
        <v>0</v>
      </c>
      <c r="U292" s="29">
        <f>IF(AND(datos_campo!AJ296&gt;=0,datos_campo!AK296&gt;=0),AVERAGE(datos_campo!AJ296:AK296),IF(OR(datos_campo!AJ296="",datos_campo!AK296=""),SUM(datos_campo!AJ296:AK296),"revisar"))*400</f>
        <v>0</v>
      </c>
      <c r="V292" s="29">
        <f t="shared" si="23"/>
        <v>5600</v>
      </c>
      <c r="W292" s="29">
        <f>IF(AND(datos_campo!AL296&gt;=0,datos_campo!AM296&gt;=0),AVERAGE(datos_campo!AL296:AM296),IF(OR(datos_campo!AL296="",datos_campo!AM296=""),SUM(datos_campo!AL296:AM296),"revisar"))*400</f>
        <v>0</v>
      </c>
      <c r="X292" s="29">
        <f>IF(AND(datos_campo!AN296&gt;=0,datos_campo!AO296&gt;=0),AVERAGE(datos_campo!AN296:AO296),IF(OR(datos_campo!AN296="",datos_campo!AO296=""),SUM(datos_campo!AN296:AO296),"revisar"))*400</f>
        <v>400</v>
      </c>
      <c r="Y292" s="242">
        <f t="shared" si="24"/>
        <v>400</v>
      </c>
    </row>
    <row r="293" spans="1:25" x14ac:dyDescent="0.25">
      <c r="A293" s="33">
        <f>datos_campo!A297</f>
        <v>42787</v>
      </c>
      <c r="B293" s="29" t="str">
        <f>datos_campo!B297</f>
        <v>MANDESA</v>
      </c>
      <c r="C293" s="153" t="str">
        <f>datos_campo!C297</f>
        <v>SANTA MARTA</v>
      </c>
      <c r="D293" s="30" t="str">
        <f>datos_campo!D297</f>
        <v>Testigo</v>
      </c>
      <c r="E293" s="153">
        <f>datos_campo!E297</f>
        <v>2</v>
      </c>
      <c r="F293" s="29" t="str">
        <f>datos_campo!F297</f>
        <v>B3</v>
      </c>
      <c r="G293" s="31">
        <f>datos_campo!G297</f>
        <v>50</v>
      </c>
      <c r="H293" s="29">
        <f>datos_campo!H297</f>
        <v>0</v>
      </c>
      <c r="I293" s="29">
        <f>datos_campo!I297</f>
        <v>1</v>
      </c>
      <c r="J293" s="31">
        <f>(datos_campo!M297/I293)</f>
        <v>34</v>
      </c>
      <c r="K293" s="31">
        <f>(datos_campo!N297/I293)</f>
        <v>7</v>
      </c>
      <c r="L293" s="31">
        <f t="shared" si="20"/>
        <v>41</v>
      </c>
      <c r="M293" s="31">
        <f t="shared" si="21"/>
        <v>82.926829268292678</v>
      </c>
      <c r="N293" s="31">
        <f t="shared" si="22"/>
        <v>17.073170731707318</v>
      </c>
      <c r="O293" s="32">
        <f>IF(COUNTIF(datos_campo!P297:Y297,"&gt;=0")&gt;=1,((SUM(datos_campo!P297:Y297)*100)/(COUNTIF(datos_campo!P297:Y297,"&gt;=0")*20))," ")</f>
        <v>0</v>
      </c>
      <c r="P293" s="29">
        <f>IF(AND(datos_campo!Z297&gt;=0,datos_campo!AA297&gt;=0),AVERAGE(datos_campo!Z297:AA297),IF(OR(datos_campo!Z297="",datos_campo!AA297=""),SUM(datos_campo!Z297:AA297),"revisar"))*400</f>
        <v>0</v>
      </c>
      <c r="Q293" s="29">
        <f>IF(AND(datos_campo!AB297&gt;=0,datos_campo!AC297&gt;=0),AVERAGE(datos_campo!AB297:AC297),IF(OR(datos_campo!AB297="",datos_campo!AC297=""),SUM(datos_campo!AB297:AC297),"revisar"))*400</f>
        <v>16800</v>
      </c>
      <c r="R293" s="29">
        <f>IF(AND(datos_campo!AD297&gt;=0,datos_campo!AE297&gt;=0),AVERAGE(datos_campo!AD297:AE297),IF(OR(datos_campo!AD297="",datos_campo!AE297=""),SUM(datos_campo!AD297:AE297),"revisar"))*400</f>
        <v>0</v>
      </c>
      <c r="S293" s="29">
        <f>IF(AND(datos_campo!AF297&gt;=0,datos_campo!AG297&gt;=0),AVERAGE(datos_campo!AF297:AG297),IF(OR(datos_campo!AF297="",datos_campo!AG297=""),SUM(datos_campo!AF297:AG297),"revisar"))*400</f>
        <v>0</v>
      </c>
      <c r="T293" s="29">
        <f>IF(AND(datos_campo!AH297&gt;=0,datos_campo!AI297&gt;=0),AVERAGE(datos_campo!AH297:AI297),IF(OR(datos_campo!AH297="",datos_campo!AI297=""),SUM(datos_campo!AH297:AI297),"revisar"))*400</f>
        <v>0</v>
      </c>
      <c r="U293" s="29">
        <f>IF(AND(datos_campo!AJ297&gt;=0,datos_campo!AK297&gt;=0),AVERAGE(datos_campo!AJ297:AK297),IF(OR(datos_campo!AJ297="",datos_campo!AK297=""),SUM(datos_campo!AJ297:AK297),"revisar"))*400</f>
        <v>0</v>
      </c>
      <c r="V293" s="29">
        <f t="shared" si="23"/>
        <v>16800</v>
      </c>
      <c r="W293" s="29">
        <f>IF(AND(datos_campo!AL297&gt;=0,datos_campo!AM297&gt;=0),AVERAGE(datos_campo!AL297:AM297),IF(OR(datos_campo!AL297="",datos_campo!AM297=""),SUM(datos_campo!AL297:AM297),"revisar"))*400</f>
        <v>0</v>
      </c>
      <c r="X293" s="29">
        <f>IF(AND(datos_campo!AN297&gt;=0,datos_campo!AO297&gt;=0),AVERAGE(datos_campo!AN297:AO297),IF(OR(datos_campo!AN297="",datos_campo!AO297=""),SUM(datos_campo!AN297:AO297),"revisar"))*400</f>
        <v>400</v>
      </c>
      <c r="Y293" s="242">
        <f t="shared" si="24"/>
        <v>400</v>
      </c>
    </row>
    <row r="294" spans="1:25" x14ac:dyDescent="0.25">
      <c r="A294" s="33">
        <f>datos_campo!A298</f>
        <v>42787</v>
      </c>
      <c r="B294" s="29" t="str">
        <f>datos_campo!B298</f>
        <v>MANDESA</v>
      </c>
      <c r="C294" s="153" t="str">
        <f>datos_campo!C298</f>
        <v>SANTA MARTA</v>
      </c>
      <c r="D294" s="30" t="str">
        <f>datos_campo!D298</f>
        <v>Testigo</v>
      </c>
      <c r="E294" s="153">
        <f>datos_campo!E298</f>
        <v>2</v>
      </c>
      <c r="F294" s="29" t="str">
        <f>datos_campo!F298</f>
        <v>B4</v>
      </c>
      <c r="G294" s="31">
        <f>datos_campo!G298</f>
        <v>50</v>
      </c>
      <c r="H294" s="29">
        <f>datos_campo!H298</f>
        <v>0</v>
      </c>
      <c r="I294" s="29">
        <f>datos_campo!I298</f>
        <v>1</v>
      </c>
      <c r="J294" s="31">
        <f>(datos_campo!M298/I294)</f>
        <v>20</v>
      </c>
      <c r="K294" s="31">
        <f>(datos_campo!N298/I294)</f>
        <v>17</v>
      </c>
      <c r="L294" s="31">
        <f t="shared" si="20"/>
        <v>37</v>
      </c>
      <c r="M294" s="31">
        <f t="shared" si="21"/>
        <v>54.054054054054056</v>
      </c>
      <c r="N294" s="31">
        <f t="shared" si="22"/>
        <v>45.945945945945944</v>
      </c>
      <c r="O294" s="32">
        <f>IF(COUNTIF(datos_campo!P298:Y298,"&gt;=0")&gt;=1,((SUM(datos_campo!P298:Y298)*100)/(COUNTIF(datos_campo!P298:Y298,"&gt;=0")*20))," ")</f>
        <v>0</v>
      </c>
      <c r="P294" s="29">
        <f>IF(AND(datos_campo!Z298&gt;=0,datos_campo!AA298&gt;=0),AVERAGE(datos_campo!Z298:AA298),IF(OR(datos_campo!Z298="",datos_campo!AA298=""),SUM(datos_campo!Z298:AA298),"revisar"))*400</f>
        <v>0</v>
      </c>
      <c r="Q294" s="29">
        <f>IF(AND(datos_campo!AB298&gt;=0,datos_campo!AC298&gt;=0),AVERAGE(datos_campo!AB298:AC298),IF(OR(datos_campo!AB298="",datos_campo!AC298=""),SUM(datos_campo!AB298:AC298),"revisar"))*400</f>
        <v>3200</v>
      </c>
      <c r="R294" s="29">
        <f>IF(AND(datos_campo!AD298&gt;=0,datos_campo!AE298&gt;=0),AVERAGE(datos_campo!AD298:AE298),IF(OR(datos_campo!AD298="",datos_campo!AE298=""),SUM(datos_campo!AD298:AE298),"revisar"))*400</f>
        <v>0</v>
      </c>
      <c r="S294" s="29">
        <f>IF(AND(datos_campo!AF298&gt;=0,datos_campo!AG298&gt;=0),AVERAGE(datos_campo!AF298:AG298),IF(OR(datos_campo!AF298="",datos_campo!AG298=""),SUM(datos_campo!AF298:AG298),"revisar"))*400</f>
        <v>0</v>
      </c>
      <c r="T294" s="29">
        <f>IF(AND(datos_campo!AH298&gt;=0,datos_campo!AI298&gt;=0),AVERAGE(datos_campo!AH298:AI298),IF(OR(datos_campo!AH298="",datos_campo!AI298=""),SUM(datos_campo!AH298:AI298),"revisar"))*400</f>
        <v>3200</v>
      </c>
      <c r="U294" s="29">
        <f>IF(AND(datos_campo!AJ298&gt;=0,datos_campo!AK298&gt;=0),AVERAGE(datos_campo!AJ298:AK298),IF(OR(datos_campo!AJ298="",datos_campo!AK298=""),SUM(datos_campo!AJ298:AK298),"revisar"))*400</f>
        <v>0</v>
      </c>
      <c r="V294" s="29">
        <f t="shared" si="23"/>
        <v>6400</v>
      </c>
      <c r="W294" s="29">
        <f>IF(AND(datos_campo!AL298&gt;=0,datos_campo!AM298&gt;=0),AVERAGE(datos_campo!AL298:AM298),IF(OR(datos_campo!AL298="",datos_campo!AM298=""),SUM(datos_campo!AL298:AM298),"revisar"))*400</f>
        <v>0</v>
      </c>
      <c r="X294" s="29">
        <f>IF(AND(datos_campo!AN298&gt;=0,datos_campo!AO298&gt;=0),AVERAGE(datos_campo!AN298:AO298),IF(OR(datos_campo!AN298="",datos_campo!AO298=""),SUM(datos_campo!AN298:AO298),"revisar"))*400</f>
        <v>800</v>
      </c>
      <c r="Y294" s="242">
        <f t="shared" si="24"/>
        <v>800</v>
      </c>
    </row>
    <row r="295" spans="1:25" x14ac:dyDescent="0.25">
      <c r="A295" s="33">
        <f>datos_campo!A299</f>
        <v>42787</v>
      </c>
      <c r="B295" s="29" t="str">
        <f>datos_campo!B299</f>
        <v>MANDESA</v>
      </c>
      <c r="C295" s="153" t="str">
        <f>datos_campo!C299</f>
        <v>SANTA MARTA</v>
      </c>
      <c r="D295" s="30" t="str">
        <f>datos_campo!D299</f>
        <v>Testigo</v>
      </c>
      <c r="E295" s="153">
        <f>datos_campo!E299</f>
        <v>2</v>
      </c>
      <c r="F295" s="29" t="str">
        <f>datos_campo!F299</f>
        <v>B5</v>
      </c>
      <c r="G295" s="31">
        <f>datos_campo!G299</f>
        <v>50</v>
      </c>
      <c r="H295" s="29">
        <f>datos_campo!H299</f>
        <v>0</v>
      </c>
      <c r="I295" s="29">
        <f>datos_campo!I299</f>
        <v>1</v>
      </c>
      <c r="J295" s="31">
        <f>(datos_campo!M299/I295)</f>
        <v>33</v>
      </c>
      <c r="K295" s="31">
        <f>(datos_campo!N299/I295)</f>
        <v>3</v>
      </c>
      <c r="L295" s="31">
        <f t="shared" si="20"/>
        <v>36</v>
      </c>
      <c r="M295" s="31">
        <f t="shared" si="21"/>
        <v>91.666666666666671</v>
      </c>
      <c r="N295" s="31">
        <f t="shared" si="22"/>
        <v>8.3333333333333339</v>
      </c>
      <c r="O295" s="32" t="str">
        <f>IF(COUNTIF(datos_campo!P299:Y299,"&gt;=0")&gt;=1,((SUM(datos_campo!P299:Y299)*100)/(COUNTIF(datos_campo!P299:Y299,"&gt;=0")*20))," ")</f>
        <v xml:space="preserve"> </v>
      </c>
      <c r="P295" s="29">
        <f>IF(AND(datos_campo!Z299&gt;=0,datos_campo!AA299&gt;=0),AVERAGE(datos_campo!Z299:AA299),IF(OR(datos_campo!Z299="",datos_campo!AA299=""),SUM(datos_campo!Z299:AA299),"revisar"))*400</f>
        <v>0</v>
      </c>
      <c r="Q295" s="29">
        <f>IF(AND(datos_campo!AB299&gt;=0,datos_campo!AC299&gt;=0),AVERAGE(datos_campo!AB299:AC299),IF(OR(datos_campo!AB299="",datos_campo!AC299=""),SUM(datos_campo!AB299:AC299),"revisar"))*400</f>
        <v>1600</v>
      </c>
      <c r="R295" s="29">
        <f>IF(AND(datos_campo!AD299&gt;=0,datos_campo!AE299&gt;=0),AVERAGE(datos_campo!AD299:AE299),IF(OR(datos_campo!AD299="",datos_campo!AE299=""),SUM(datos_campo!AD299:AE299),"revisar"))*400</f>
        <v>0</v>
      </c>
      <c r="S295" s="29">
        <f>IF(AND(datos_campo!AF299&gt;=0,datos_campo!AG299&gt;=0),AVERAGE(datos_campo!AF299:AG299),IF(OR(datos_campo!AF299="",datos_campo!AG299=""),SUM(datos_campo!AF299:AG299),"revisar"))*400</f>
        <v>0</v>
      </c>
      <c r="T295" s="29">
        <f>IF(AND(datos_campo!AH299&gt;=0,datos_campo!AI299&gt;=0),AVERAGE(datos_campo!AH299:AI299),IF(OR(datos_campo!AH299="",datos_campo!AI299=""),SUM(datos_campo!AH299:AI299),"revisar"))*400</f>
        <v>3200</v>
      </c>
      <c r="U295" s="29">
        <f>IF(AND(datos_campo!AJ299&gt;=0,datos_campo!AK299&gt;=0),AVERAGE(datos_campo!AJ299:AK299),IF(OR(datos_campo!AJ299="",datos_campo!AK299=""),SUM(datos_campo!AJ299:AK299),"revisar"))*400</f>
        <v>0</v>
      </c>
      <c r="V295" s="29">
        <f t="shared" si="23"/>
        <v>4800</v>
      </c>
      <c r="W295" s="29">
        <f>IF(AND(datos_campo!AL299&gt;=0,datos_campo!AM299&gt;=0),AVERAGE(datos_campo!AL299:AM299),IF(OR(datos_campo!AL299="",datos_campo!AM299=""),SUM(datos_campo!AL299:AM299),"revisar"))*400</f>
        <v>0</v>
      </c>
      <c r="X295" s="29">
        <f>IF(AND(datos_campo!AN299&gt;=0,datos_campo!AO299&gt;=0),AVERAGE(datos_campo!AN299:AO299),IF(OR(datos_campo!AN299="",datos_campo!AO299=""),SUM(datos_campo!AN299:AO299),"revisar"))*400</f>
        <v>400</v>
      </c>
      <c r="Y295" s="242">
        <f t="shared" si="24"/>
        <v>400</v>
      </c>
    </row>
    <row r="296" spans="1:25" x14ac:dyDescent="0.25">
      <c r="A296" s="33">
        <f>datos_campo!A300</f>
        <v>42787</v>
      </c>
      <c r="B296" s="29" t="str">
        <f>datos_campo!B300</f>
        <v>MANDESA</v>
      </c>
      <c r="C296" s="153" t="str">
        <f>datos_campo!C300</f>
        <v>SANTA MARTA</v>
      </c>
      <c r="D296" s="30" t="str">
        <f>datos_campo!D300</f>
        <v>Testigo</v>
      </c>
      <c r="E296" s="153">
        <f>datos_campo!E300</f>
        <v>2</v>
      </c>
      <c r="F296" s="29" t="str">
        <f>datos_campo!F300</f>
        <v>B6</v>
      </c>
      <c r="G296" s="31">
        <f>datos_campo!G300</f>
        <v>50</v>
      </c>
      <c r="H296" s="29">
        <f>datos_campo!H300</f>
        <v>0</v>
      </c>
      <c r="I296" s="29">
        <f>datos_campo!I300</f>
        <v>1</v>
      </c>
      <c r="J296" s="31">
        <f>(datos_campo!M300/I296)</f>
        <v>16</v>
      </c>
      <c r="K296" s="31">
        <f>(datos_campo!N300/I296)</f>
        <v>6</v>
      </c>
      <c r="L296" s="31">
        <f t="shared" si="20"/>
        <v>22</v>
      </c>
      <c r="M296" s="31">
        <f t="shared" si="21"/>
        <v>72.727272727272734</v>
      </c>
      <c r="N296" s="31">
        <f t="shared" si="22"/>
        <v>27.272727272727273</v>
      </c>
      <c r="O296" s="32">
        <f>IF(COUNTIF(datos_campo!P300:Y300,"&gt;=0")&gt;=1,((SUM(datos_campo!P300:Y300)*100)/(COUNTIF(datos_campo!P300:Y300,"&gt;=0")*20))," ")</f>
        <v>0</v>
      </c>
      <c r="P296" s="29">
        <f>IF(AND(datos_campo!Z300&gt;=0,datos_campo!AA300&gt;=0),AVERAGE(datos_campo!Z300:AA300),IF(OR(datos_campo!Z300="",datos_campo!AA300=""),SUM(datos_campo!Z300:AA300),"revisar"))*400</f>
        <v>0</v>
      </c>
      <c r="Q296" s="29">
        <f>IF(AND(datos_campo!AB300&gt;=0,datos_campo!AC300&gt;=0),AVERAGE(datos_campo!AB300:AC300),IF(OR(datos_campo!AB300="",datos_campo!AC300=""),SUM(datos_campo!AB300:AC300),"revisar"))*400</f>
        <v>2400</v>
      </c>
      <c r="R296" s="29">
        <f>IF(AND(datos_campo!AD300&gt;=0,datos_campo!AE300&gt;=0),AVERAGE(datos_campo!AD300:AE300),IF(OR(datos_campo!AD300="",datos_campo!AE300=""),SUM(datos_campo!AD300:AE300),"revisar"))*400</f>
        <v>0</v>
      </c>
      <c r="S296" s="29">
        <f>IF(AND(datos_campo!AF300&gt;=0,datos_campo!AG300&gt;=0),AVERAGE(datos_campo!AF300:AG300),IF(OR(datos_campo!AF300="",datos_campo!AG300=""),SUM(datos_campo!AF300:AG300),"revisar"))*400</f>
        <v>0</v>
      </c>
      <c r="T296" s="29">
        <f>IF(AND(datos_campo!AH300&gt;=0,datos_campo!AI300&gt;=0),AVERAGE(datos_campo!AH300:AI300),IF(OR(datos_campo!AH300="",datos_campo!AI300=""),SUM(datos_campo!AH300:AI300),"revisar"))*400</f>
        <v>3600</v>
      </c>
      <c r="U296" s="29">
        <f>IF(AND(datos_campo!AJ300&gt;=0,datos_campo!AK300&gt;=0),AVERAGE(datos_campo!AJ300:AK300),IF(OR(datos_campo!AJ300="",datos_campo!AK300=""),SUM(datos_campo!AJ300:AK300),"revisar"))*400</f>
        <v>0</v>
      </c>
      <c r="V296" s="29">
        <f t="shared" si="23"/>
        <v>6000</v>
      </c>
      <c r="W296" s="29">
        <f>IF(AND(datos_campo!AL300&gt;=0,datos_campo!AM300&gt;=0),AVERAGE(datos_campo!AL300:AM300),IF(OR(datos_campo!AL300="",datos_campo!AM300=""),SUM(datos_campo!AL300:AM300),"revisar"))*400</f>
        <v>0</v>
      </c>
      <c r="X296" s="29">
        <f>IF(AND(datos_campo!AN300&gt;=0,datos_campo!AO300&gt;=0),AVERAGE(datos_campo!AN300:AO300),IF(OR(datos_campo!AN300="",datos_campo!AO300=""),SUM(datos_campo!AN300:AO300),"revisar"))*400</f>
        <v>400</v>
      </c>
      <c r="Y296" s="242">
        <f t="shared" si="24"/>
        <v>400</v>
      </c>
    </row>
    <row r="297" spans="1:25" x14ac:dyDescent="0.25">
      <c r="A297" s="33">
        <f>datos_campo!A301</f>
        <v>42787</v>
      </c>
      <c r="B297" s="29" t="str">
        <f>datos_campo!B301</f>
        <v>MANDESA</v>
      </c>
      <c r="C297" s="153" t="str">
        <f>datos_campo!C301</f>
        <v>SANTA MARTA</v>
      </c>
      <c r="D297" s="30" t="str">
        <f>datos_campo!D301</f>
        <v>Testigo</v>
      </c>
      <c r="E297" s="153">
        <f>datos_campo!E301</f>
        <v>2</v>
      </c>
      <c r="F297" s="29" t="str">
        <f>datos_campo!F301</f>
        <v>B7</v>
      </c>
      <c r="G297" s="31">
        <f>datos_campo!G301</f>
        <v>50</v>
      </c>
      <c r="H297" s="29">
        <f>datos_campo!H301</f>
        <v>0</v>
      </c>
      <c r="I297" s="29">
        <f>datos_campo!I301</f>
        <v>1</v>
      </c>
      <c r="J297" s="31">
        <f>(datos_campo!M301/I297)</f>
        <v>18</v>
      </c>
      <c r="K297" s="31">
        <f>(datos_campo!N301/I297)</f>
        <v>4</v>
      </c>
      <c r="L297" s="31">
        <f t="shared" si="20"/>
        <v>22</v>
      </c>
      <c r="M297" s="31">
        <f t="shared" si="21"/>
        <v>81.818181818181813</v>
      </c>
      <c r="N297" s="31">
        <f t="shared" si="22"/>
        <v>18.181818181818183</v>
      </c>
      <c r="O297" s="32">
        <f>IF(COUNTIF(datos_campo!P301:Y301,"&gt;=0")&gt;=1,((SUM(datos_campo!P301:Y301)*100)/(COUNTIF(datos_campo!P301:Y301,"&gt;=0")*20))," ")</f>
        <v>0</v>
      </c>
      <c r="P297" s="29">
        <f>IF(AND(datos_campo!Z301&gt;=0,datos_campo!AA301&gt;=0),AVERAGE(datos_campo!Z301:AA301),IF(OR(datos_campo!Z301="",datos_campo!AA301=""),SUM(datos_campo!Z301:AA301),"revisar"))*400</f>
        <v>0</v>
      </c>
      <c r="Q297" s="29">
        <f>IF(AND(datos_campo!AB301&gt;=0,datos_campo!AC301&gt;=0),AVERAGE(datos_campo!AB301:AC301),IF(OR(datos_campo!AB301="",datos_campo!AC301=""),SUM(datos_campo!AB301:AC301),"revisar"))*400</f>
        <v>4800</v>
      </c>
      <c r="R297" s="29">
        <f>IF(AND(datos_campo!AD301&gt;=0,datos_campo!AE301&gt;=0),AVERAGE(datos_campo!AD301:AE301),IF(OR(datos_campo!AD301="",datos_campo!AE301=""),SUM(datos_campo!AD301:AE301),"revisar"))*400</f>
        <v>0</v>
      </c>
      <c r="S297" s="29">
        <f>IF(AND(datos_campo!AF301&gt;=0,datos_campo!AG301&gt;=0),AVERAGE(datos_campo!AF301:AG301),IF(OR(datos_campo!AF301="",datos_campo!AG301=""),SUM(datos_campo!AF301:AG301),"revisar"))*400</f>
        <v>0</v>
      </c>
      <c r="T297" s="29">
        <f>IF(AND(datos_campo!AH301&gt;=0,datos_campo!AI301&gt;=0),AVERAGE(datos_campo!AH301:AI301),IF(OR(datos_campo!AH301="",datos_campo!AI301=""),SUM(datos_campo!AH301:AI301),"revisar"))*400</f>
        <v>0</v>
      </c>
      <c r="U297" s="29">
        <f>IF(AND(datos_campo!AJ301&gt;=0,datos_campo!AK301&gt;=0),AVERAGE(datos_campo!AJ301:AK301),IF(OR(datos_campo!AJ301="",datos_campo!AK301=""),SUM(datos_campo!AJ301:AK301),"revisar"))*400</f>
        <v>0</v>
      </c>
      <c r="V297" s="29">
        <f t="shared" si="23"/>
        <v>4800</v>
      </c>
      <c r="W297" s="29">
        <f>IF(AND(datos_campo!AL301&gt;=0,datos_campo!AM301&gt;=0),AVERAGE(datos_campo!AL301:AM301),IF(OR(datos_campo!AL301="",datos_campo!AM301=""),SUM(datos_campo!AL301:AM301),"revisar"))*400</f>
        <v>0</v>
      </c>
      <c r="X297" s="29">
        <f>IF(AND(datos_campo!AN301&gt;=0,datos_campo!AO301&gt;=0),AVERAGE(datos_campo!AN301:AO301),IF(OR(datos_campo!AN301="",datos_campo!AO301=""),SUM(datos_campo!AN301:AO301),"revisar"))*400</f>
        <v>400</v>
      </c>
      <c r="Y297" s="242">
        <f t="shared" si="24"/>
        <v>400</v>
      </c>
    </row>
    <row r="298" spans="1:25" x14ac:dyDescent="0.25">
      <c r="A298" s="33">
        <f>datos_campo!A302</f>
        <v>42787</v>
      </c>
      <c r="B298" s="29" t="str">
        <f>datos_campo!B302</f>
        <v>MANDESA</v>
      </c>
      <c r="C298" s="153" t="str">
        <f>datos_campo!C302</f>
        <v>SANTA MARTA</v>
      </c>
      <c r="D298" s="30" t="str">
        <f>datos_campo!D302</f>
        <v>Testigo</v>
      </c>
      <c r="E298" s="153">
        <f>datos_campo!E302</f>
        <v>2</v>
      </c>
      <c r="F298" s="29" t="str">
        <f>datos_campo!F302</f>
        <v>B8</v>
      </c>
      <c r="G298" s="31">
        <f>datos_campo!G302</f>
        <v>50</v>
      </c>
      <c r="H298" s="29">
        <f>datos_campo!H302</f>
        <v>0</v>
      </c>
      <c r="I298" s="29">
        <f>datos_campo!I302</f>
        <v>1</v>
      </c>
      <c r="J298" s="31">
        <f>(datos_campo!M302/I298)</f>
        <v>43</v>
      </c>
      <c r="K298" s="31">
        <f>(datos_campo!N302/I298)</f>
        <v>14</v>
      </c>
      <c r="L298" s="31">
        <f t="shared" si="20"/>
        <v>57</v>
      </c>
      <c r="M298" s="31">
        <f t="shared" si="21"/>
        <v>75.438596491228068</v>
      </c>
      <c r="N298" s="31">
        <f t="shared" si="22"/>
        <v>24.561403508771932</v>
      </c>
      <c r="O298" s="32">
        <f>IF(COUNTIF(datos_campo!P302:Y302,"&gt;=0")&gt;=1,((SUM(datos_campo!P302:Y302)*100)/(COUNTIF(datos_campo!P302:Y302,"&gt;=0")*20))," ")</f>
        <v>0</v>
      </c>
      <c r="P298" s="29">
        <f>IF(AND(datos_campo!Z302&gt;=0,datos_campo!AA302&gt;=0),AVERAGE(datos_campo!Z302:AA302),IF(OR(datos_campo!Z302="",datos_campo!AA302=""),SUM(datos_campo!Z302:AA302),"revisar"))*400</f>
        <v>0</v>
      </c>
      <c r="Q298" s="29">
        <f>IF(AND(datos_campo!AB302&gt;=0,datos_campo!AC302&gt;=0),AVERAGE(datos_campo!AB302:AC302),IF(OR(datos_campo!AB302="",datos_campo!AC302=""),SUM(datos_campo!AB302:AC302),"revisar"))*400</f>
        <v>7600</v>
      </c>
      <c r="R298" s="29">
        <f>IF(AND(datos_campo!AD302&gt;=0,datos_campo!AE302&gt;=0),AVERAGE(datos_campo!AD302:AE302),IF(OR(datos_campo!AD302="",datos_campo!AE302=""),SUM(datos_campo!AD302:AE302),"revisar"))*400</f>
        <v>0</v>
      </c>
      <c r="S298" s="29">
        <f>IF(AND(datos_campo!AF302&gt;=0,datos_campo!AG302&gt;=0),AVERAGE(datos_campo!AF302:AG302),IF(OR(datos_campo!AF302="",datos_campo!AG302=""),SUM(datos_campo!AF302:AG302),"revisar"))*400</f>
        <v>0</v>
      </c>
      <c r="T298" s="29">
        <f>IF(AND(datos_campo!AH302&gt;=0,datos_campo!AI302&gt;=0),AVERAGE(datos_campo!AH302:AI302),IF(OR(datos_campo!AH302="",datos_campo!AI302=""),SUM(datos_campo!AH302:AI302),"revisar"))*400</f>
        <v>800</v>
      </c>
      <c r="U298" s="29">
        <f>IF(AND(datos_campo!AJ302&gt;=0,datos_campo!AK302&gt;=0),AVERAGE(datos_campo!AJ302:AK302),IF(OR(datos_campo!AJ302="",datos_campo!AK302=""),SUM(datos_campo!AJ302:AK302),"revisar"))*400</f>
        <v>0</v>
      </c>
      <c r="V298" s="29">
        <f t="shared" si="23"/>
        <v>8400</v>
      </c>
      <c r="W298" s="29">
        <f>IF(AND(datos_campo!AL302&gt;=0,datos_campo!AM302&gt;=0),AVERAGE(datos_campo!AL302:AM302),IF(OR(datos_campo!AL302="",datos_campo!AM302=""),SUM(datos_campo!AL302:AM302),"revisar"))*400</f>
        <v>0</v>
      </c>
      <c r="X298" s="29">
        <f>IF(AND(datos_campo!AN302&gt;=0,datos_campo!AO302&gt;=0),AVERAGE(datos_campo!AN302:AO302),IF(OR(datos_campo!AN302="",datos_campo!AO302=""),SUM(datos_campo!AN302:AO302),"revisar"))*400</f>
        <v>400</v>
      </c>
      <c r="Y298" s="242">
        <f t="shared" si="24"/>
        <v>400</v>
      </c>
    </row>
    <row r="299" spans="1:25" x14ac:dyDescent="0.25">
      <c r="A299" s="33">
        <f>datos_campo!A303</f>
        <v>42787</v>
      </c>
      <c r="B299" s="29" t="str">
        <f>datos_campo!B303</f>
        <v>MANDESA</v>
      </c>
      <c r="C299" s="153" t="str">
        <f>datos_campo!C303</f>
        <v>SANTA MARTA</v>
      </c>
      <c r="D299" s="30" t="str">
        <f>datos_campo!D303</f>
        <v>Testigo</v>
      </c>
      <c r="E299" s="153">
        <f>datos_campo!E303</f>
        <v>2</v>
      </c>
      <c r="F299" s="29" t="str">
        <f>datos_campo!F303</f>
        <v>B9</v>
      </c>
      <c r="G299" s="31">
        <f>datos_campo!G303</f>
        <v>50</v>
      </c>
      <c r="H299" s="29">
        <f>datos_campo!H303</f>
        <v>0</v>
      </c>
      <c r="I299" s="29">
        <f>datos_campo!I303</f>
        <v>1</v>
      </c>
      <c r="J299" s="31">
        <f>(datos_campo!M303/I299)</f>
        <v>34</v>
      </c>
      <c r="K299" s="31">
        <f>(datos_campo!N303/I299)</f>
        <v>6</v>
      </c>
      <c r="L299" s="31">
        <f t="shared" si="20"/>
        <v>40</v>
      </c>
      <c r="M299" s="31">
        <f t="shared" si="21"/>
        <v>85</v>
      </c>
      <c r="N299" s="31">
        <f t="shared" si="22"/>
        <v>15</v>
      </c>
      <c r="O299" s="32">
        <f>IF(COUNTIF(datos_campo!P303:Y303,"&gt;=0")&gt;=1,((SUM(datos_campo!P303:Y303)*100)/(COUNTIF(datos_campo!P303:Y303,"&gt;=0")*20))," ")</f>
        <v>0</v>
      </c>
      <c r="P299" s="29">
        <f>IF(AND(datos_campo!Z303&gt;=0,datos_campo!AA303&gt;=0),AVERAGE(datos_campo!Z303:AA303),IF(OR(datos_campo!Z303="",datos_campo!AA303=""),SUM(datos_campo!Z303:AA303),"revisar"))*400</f>
        <v>0</v>
      </c>
      <c r="Q299" s="29">
        <f>IF(AND(datos_campo!AB303&gt;=0,datos_campo!AC303&gt;=0),AVERAGE(datos_campo!AB303:AC303),IF(OR(datos_campo!AB303="",datos_campo!AC303=""),SUM(datos_campo!AB303:AC303),"revisar"))*400</f>
        <v>4800</v>
      </c>
      <c r="R299" s="29">
        <f>IF(AND(datos_campo!AD303&gt;=0,datos_campo!AE303&gt;=0),AVERAGE(datos_campo!AD303:AE303),IF(OR(datos_campo!AD303="",datos_campo!AE303=""),SUM(datos_campo!AD303:AE303),"revisar"))*400</f>
        <v>0</v>
      </c>
      <c r="S299" s="29">
        <f>IF(AND(datos_campo!AF303&gt;=0,datos_campo!AG303&gt;=0),AVERAGE(datos_campo!AF303:AG303),IF(OR(datos_campo!AF303="",datos_campo!AG303=""),SUM(datos_campo!AF303:AG303),"revisar"))*400</f>
        <v>0</v>
      </c>
      <c r="T299" s="29">
        <f>IF(AND(datos_campo!AH303&gt;=0,datos_campo!AI303&gt;=0),AVERAGE(datos_campo!AH303:AI303),IF(OR(datos_campo!AH303="",datos_campo!AI303=""),SUM(datos_campo!AH303:AI303),"revisar"))*400</f>
        <v>400</v>
      </c>
      <c r="U299" s="29">
        <f>IF(AND(datos_campo!AJ303&gt;=0,datos_campo!AK303&gt;=0),AVERAGE(datos_campo!AJ303:AK303),IF(OR(datos_campo!AJ303="",datos_campo!AK303=""),SUM(datos_campo!AJ303:AK303),"revisar"))*400</f>
        <v>0</v>
      </c>
      <c r="V299" s="29">
        <f t="shared" si="23"/>
        <v>5200</v>
      </c>
      <c r="W299" s="29">
        <f>IF(AND(datos_campo!AL303&gt;=0,datos_campo!AM303&gt;=0),AVERAGE(datos_campo!AL303:AM303),IF(OR(datos_campo!AL303="",datos_campo!AM303=""),SUM(datos_campo!AL303:AM303),"revisar"))*400</f>
        <v>0</v>
      </c>
      <c r="X299" s="29">
        <f>IF(AND(datos_campo!AN303&gt;=0,datos_campo!AO303&gt;=0),AVERAGE(datos_campo!AN303:AO303),IF(OR(datos_campo!AN303="",datos_campo!AO303=""),SUM(datos_campo!AN303:AO303),"revisar"))*400</f>
        <v>0</v>
      </c>
      <c r="Y299" s="242">
        <f t="shared" si="24"/>
        <v>0</v>
      </c>
    </row>
    <row r="300" spans="1:25" x14ac:dyDescent="0.25">
      <c r="A300" s="33">
        <f>datos_campo!A304</f>
        <v>42787</v>
      </c>
      <c r="B300" s="29" t="str">
        <f>datos_campo!B304</f>
        <v>MANDESA</v>
      </c>
      <c r="C300" s="153" t="str">
        <f>datos_campo!C304</f>
        <v>SANTA MARTA</v>
      </c>
      <c r="D300" s="30" t="str">
        <f>datos_campo!D304</f>
        <v>Testigo</v>
      </c>
      <c r="E300" s="153">
        <f>datos_campo!E304</f>
        <v>2</v>
      </c>
      <c r="F300" s="29" t="str">
        <f>datos_campo!F304</f>
        <v>B10</v>
      </c>
      <c r="G300" s="31">
        <f>datos_campo!G304</f>
        <v>50</v>
      </c>
      <c r="H300" s="29">
        <f>datos_campo!H304</f>
        <v>0</v>
      </c>
      <c r="I300" s="29">
        <f>datos_campo!I304</f>
        <v>1</v>
      </c>
      <c r="J300" s="31">
        <f>(datos_campo!M304/I300)</f>
        <v>49</v>
      </c>
      <c r="K300" s="31">
        <f>(datos_campo!N304/I300)</f>
        <v>11</v>
      </c>
      <c r="L300" s="31">
        <f t="shared" si="20"/>
        <v>60</v>
      </c>
      <c r="M300" s="31">
        <f t="shared" si="21"/>
        <v>81.666666666666671</v>
      </c>
      <c r="N300" s="31">
        <f t="shared" si="22"/>
        <v>18.333333333333332</v>
      </c>
      <c r="O300" s="32">
        <f>IF(COUNTIF(datos_campo!P304:Y304,"&gt;=0")&gt;=1,((SUM(datos_campo!P304:Y304)*100)/(COUNTIF(datos_campo!P304:Y304,"&gt;=0")*20))," ")</f>
        <v>0</v>
      </c>
      <c r="P300" s="29">
        <f>IF(AND(datos_campo!Z304&gt;=0,datos_campo!AA304&gt;=0),AVERAGE(datos_campo!Z304:AA304),IF(OR(datos_campo!Z304="",datos_campo!AA304=""),SUM(datos_campo!Z304:AA304),"revisar"))*400</f>
        <v>0</v>
      </c>
      <c r="Q300" s="29">
        <f>IF(AND(datos_campo!AB304&gt;=0,datos_campo!AC304&gt;=0),AVERAGE(datos_campo!AB304:AC304),IF(OR(datos_campo!AB304="",datos_campo!AC304=""),SUM(datos_campo!AB304:AC304),"revisar"))*400</f>
        <v>6400</v>
      </c>
      <c r="R300" s="29">
        <f>IF(AND(datos_campo!AD304&gt;=0,datos_campo!AE304&gt;=0),AVERAGE(datos_campo!AD304:AE304),IF(OR(datos_campo!AD304="",datos_campo!AE304=""),SUM(datos_campo!AD304:AE304),"revisar"))*400</f>
        <v>0</v>
      </c>
      <c r="S300" s="29">
        <f>IF(AND(datos_campo!AF304&gt;=0,datos_campo!AG304&gt;=0),AVERAGE(datos_campo!AF304:AG304),IF(OR(datos_campo!AF304="",datos_campo!AG304=""),SUM(datos_campo!AF304:AG304),"revisar"))*400</f>
        <v>400</v>
      </c>
      <c r="T300" s="29">
        <f>IF(AND(datos_campo!AH304&gt;=0,datos_campo!AI304&gt;=0),AVERAGE(datos_campo!AH304:AI304),IF(OR(datos_campo!AH304="",datos_campo!AI304=""),SUM(datos_campo!AH304:AI304),"revisar"))*400</f>
        <v>800</v>
      </c>
      <c r="U300" s="29">
        <f>IF(AND(datos_campo!AJ304&gt;=0,datos_campo!AK304&gt;=0),AVERAGE(datos_campo!AJ304:AK304),IF(OR(datos_campo!AJ304="",datos_campo!AK304=""),SUM(datos_campo!AJ304:AK304),"revisar"))*400</f>
        <v>0</v>
      </c>
      <c r="V300" s="29">
        <f t="shared" si="23"/>
        <v>7600</v>
      </c>
      <c r="W300" s="29">
        <f>IF(AND(datos_campo!AL304&gt;=0,datos_campo!AM304&gt;=0),AVERAGE(datos_campo!AL304:AM304),IF(OR(datos_campo!AL304="",datos_campo!AM304=""),SUM(datos_campo!AL304:AM304),"revisar"))*400</f>
        <v>0</v>
      </c>
      <c r="X300" s="29">
        <f>IF(AND(datos_campo!AN304&gt;=0,datos_campo!AO304&gt;=0),AVERAGE(datos_campo!AN304:AO304),IF(OR(datos_campo!AN304="",datos_campo!AO304=""),SUM(datos_campo!AN304:AO304),"revisar"))*400</f>
        <v>400</v>
      </c>
      <c r="Y300" s="242">
        <f t="shared" si="24"/>
        <v>400</v>
      </c>
    </row>
    <row r="301" spans="1:25" x14ac:dyDescent="0.25">
      <c r="A301" s="33">
        <f>datos_campo!A305</f>
        <v>42787</v>
      </c>
      <c r="B301" s="29" t="str">
        <f>datos_campo!B305</f>
        <v>MANDESA</v>
      </c>
      <c r="C301" s="153" t="str">
        <f>datos_campo!C305</f>
        <v>SANTA MARTA</v>
      </c>
      <c r="D301" s="30" t="str">
        <f>datos_campo!D305</f>
        <v>Testigo</v>
      </c>
      <c r="E301" s="153">
        <f>datos_campo!E305</f>
        <v>2</v>
      </c>
      <c r="F301" s="29" t="str">
        <f>datos_campo!F305</f>
        <v>B11</v>
      </c>
      <c r="G301" s="31">
        <f>datos_campo!G305</f>
        <v>50</v>
      </c>
      <c r="H301" s="29">
        <f>datos_campo!H305</f>
        <v>0</v>
      </c>
      <c r="I301" s="29">
        <f>datos_campo!I305</f>
        <v>1</v>
      </c>
      <c r="J301" s="31">
        <f>(datos_campo!M305/I301)</f>
        <v>14</v>
      </c>
      <c r="K301" s="31">
        <f>(datos_campo!N305/I301)</f>
        <v>3</v>
      </c>
      <c r="L301" s="31">
        <f t="shared" si="20"/>
        <v>17</v>
      </c>
      <c r="M301" s="31">
        <f t="shared" si="21"/>
        <v>82.352941176470594</v>
      </c>
      <c r="N301" s="31">
        <f t="shared" si="22"/>
        <v>17.647058823529413</v>
      </c>
      <c r="O301" s="32">
        <f>IF(COUNTIF(datos_campo!P305:Y305,"&gt;=0")&gt;=1,((SUM(datos_campo!P305:Y305)*100)/(COUNTIF(datos_campo!P305:Y305,"&gt;=0")*20))," ")</f>
        <v>0</v>
      </c>
      <c r="P301" s="29">
        <f>IF(AND(datos_campo!Z305&gt;=0,datos_campo!AA305&gt;=0),AVERAGE(datos_campo!Z305:AA305),IF(OR(datos_campo!Z305="",datos_campo!AA305=""),SUM(datos_campo!Z305:AA305),"revisar"))*400</f>
        <v>0</v>
      </c>
      <c r="Q301" s="29">
        <f>IF(AND(datos_campo!AB305&gt;=0,datos_campo!AC305&gt;=0),AVERAGE(datos_campo!AB305:AC305),IF(OR(datos_campo!AB305="",datos_campo!AC305=""),SUM(datos_campo!AB305:AC305),"revisar"))*400</f>
        <v>2400</v>
      </c>
      <c r="R301" s="29">
        <f>IF(AND(datos_campo!AD305&gt;=0,datos_campo!AE305&gt;=0),AVERAGE(datos_campo!AD305:AE305),IF(OR(datos_campo!AD305="",datos_campo!AE305=""),SUM(datos_campo!AD305:AE305),"revisar"))*400</f>
        <v>400</v>
      </c>
      <c r="S301" s="29">
        <f>IF(AND(datos_campo!AF305&gt;=0,datos_campo!AG305&gt;=0),AVERAGE(datos_campo!AF305:AG305),IF(OR(datos_campo!AF305="",datos_campo!AG305=""),SUM(datos_campo!AF305:AG305),"revisar"))*400</f>
        <v>0</v>
      </c>
      <c r="T301" s="29">
        <f>IF(AND(datos_campo!AH305&gt;=0,datos_campo!AI305&gt;=0),AVERAGE(datos_campo!AH305:AI305),IF(OR(datos_campo!AH305="",datos_campo!AI305=""),SUM(datos_campo!AH305:AI305),"revisar"))*400</f>
        <v>0</v>
      </c>
      <c r="U301" s="29">
        <f>IF(AND(datos_campo!AJ305&gt;=0,datos_campo!AK305&gt;=0),AVERAGE(datos_campo!AJ305:AK305),IF(OR(datos_campo!AJ305="",datos_campo!AK305=""),SUM(datos_campo!AJ305:AK305),"revisar"))*400</f>
        <v>0</v>
      </c>
      <c r="V301" s="29">
        <f t="shared" si="23"/>
        <v>2800</v>
      </c>
      <c r="W301" s="29">
        <f>IF(AND(datos_campo!AL305&gt;=0,datos_campo!AM305&gt;=0),AVERAGE(datos_campo!AL305:AM305),IF(OR(datos_campo!AL305="",datos_campo!AM305=""),SUM(datos_campo!AL305:AM305),"revisar"))*400</f>
        <v>0</v>
      </c>
      <c r="X301" s="29">
        <f>IF(AND(datos_campo!AN305&gt;=0,datos_campo!AO305&gt;=0),AVERAGE(datos_campo!AN305:AO305),IF(OR(datos_campo!AN305="",datos_campo!AO305=""),SUM(datos_campo!AN305:AO305),"revisar"))*400</f>
        <v>400</v>
      </c>
      <c r="Y301" s="242">
        <f t="shared" si="24"/>
        <v>400</v>
      </c>
    </row>
    <row r="302" spans="1:25" x14ac:dyDescent="0.25">
      <c r="A302" s="33">
        <f>datos_campo!A306</f>
        <v>42787</v>
      </c>
      <c r="B302" s="29" t="str">
        <f>datos_campo!B306</f>
        <v>MANDESA</v>
      </c>
      <c r="C302" s="153" t="str">
        <f>datos_campo!C306</f>
        <v>SANTA MARTA</v>
      </c>
      <c r="D302" s="30" t="str">
        <f>datos_campo!D306</f>
        <v>Testigo</v>
      </c>
      <c r="E302" s="153">
        <f>datos_campo!E306</f>
        <v>2</v>
      </c>
      <c r="F302" s="29" t="str">
        <f>datos_campo!F306</f>
        <v>B12</v>
      </c>
      <c r="G302" s="31">
        <f>datos_campo!G306</f>
        <v>50</v>
      </c>
      <c r="H302" s="29">
        <f>datos_campo!H306</f>
        <v>0</v>
      </c>
      <c r="I302" s="29">
        <f>datos_campo!I306</f>
        <v>1</v>
      </c>
      <c r="J302" s="31">
        <f>(datos_campo!M306/I302)</f>
        <v>27</v>
      </c>
      <c r="K302" s="31">
        <f>(datos_campo!N306/I302)</f>
        <v>4</v>
      </c>
      <c r="L302" s="31">
        <f t="shared" si="20"/>
        <v>31</v>
      </c>
      <c r="M302" s="31">
        <f t="shared" si="21"/>
        <v>87.096774193548384</v>
      </c>
      <c r="N302" s="31">
        <f t="shared" si="22"/>
        <v>12.903225806451612</v>
      </c>
      <c r="O302" s="32">
        <f>IF(COUNTIF(datos_campo!P306:Y306,"&gt;=0")&gt;=1,((SUM(datos_campo!P306:Y306)*100)/(COUNTIF(datos_campo!P306:Y306,"&gt;=0")*20))," ")</f>
        <v>0</v>
      </c>
      <c r="P302" s="29">
        <f>IF(AND(datos_campo!Z306&gt;=0,datos_campo!AA306&gt;=0),AVERAGE(datos_campo!Z306:AA306),IF(OR(datos_campo!Z306="",datos_campo!AA306=""),SUM(datos_campo!Z306:AA306),"revisar"))*400</f>
        <v>0</v>
      </c>
      <c r="Q302" s="29">
        <f>IF(AND(datos_campo!AB306&gt;=0,datos_campo!AC306&gt;=0),AVERAGE(datos_campo!AB306:AC306),IF(OR(datos_campo!AB306="",datos_campo!AC306=""),SUM(datos_campo!AB306:AC306),"revisar"))*400</f>
        <v>8400</v>
      </c>
      <c r="R302" s="29">
        <f>IF(AND(datos_campo!AD306&gt;=0,datos_campo!AE306&gt;=0),AVERAGE(datos_campo!AD306:AE306),IF(OR(datos_campo!AD306="",datos_campo!AE306=""),SUM(datos_campo!AD306:AE306),"revisar"))*400</f>
        <v>0</v>
      </c>
      <c r="S302" s="29">
        <f>IF(AND(datos_campo!AF306&gt;=0,datos_campo!AG306&gt;=0),AVERAGE(datos_campo!AF306:AG306),IF(OR(datos_campo!AF306="",datos_campo!AG306=""),SUM(datos_campo!AF306:AG306),"revisar"))*400</f>
        <v>0</v>
      </c>
      <c r="T302" s="29">
        <f>IF(AND(datos_campo!AH306&gt;=0,datos_campo!AI306&gt;=0),AVERAGE(datos_campo!AH306:AI306),IF(OR(datos_campo!AH306="",datos_campo!AI306=""),SUM(datos_campo!AH306:AI306),"revisar"))*400</f>
        <v>0</v>
      </c>
      <c r="U302" s="29">
        <f>IF(AND(datos_campo!AJ306&gt;=0,datos_campo!AK306&gt;=0),AVERAGE(datos_campo!AJ306:AK306),IF(OR(datos_campo!AJ306="",datos_campo!AK306=""),SUM(datos_campo!AJ306:AK306),"revisar"))*400</f>
        <v>0</v>
      </c>
      <c r="V302" s="29">
        <f t="shared" si="23"/>
        <v>8400</v>
      </c>
      <c r="W302" s="29">
        <f>IF(AND(datos_campo!AL306&gt;=0,datos_campo!AM306&gt;=0),AVERAGE(datos_campo!AL306:AM306),IF(OR(datos_campo!AL306="",datos_campo!AM306=""),SUM(datos_campo!AL306:AM306),"revisar"))*400</f>
        <v>0</v>
      </c>
      <c r="X302" s="29">
        <f>IF(AND(datos_campo!AN306&gt;=0,datos_campo!AO306&gt;=0),AVERAGE(datos_campo!AN306:AO306),IF(OR(datos_campo!AN306="",datos_campo!AO306=""),SUM(datos_campo!AN306:AO306),"revisar"))*400</f>
        <v>800</v>
      </c>
      <c r="Y302" s="242">
        <f t="shared" si="24"/>
        <v>800</v>
      </c>
    </row>
    <row r="303" spans="1:25" x14ac:dyDescent="0.25">
      <c r="A303" s="33">
        <f>datos_campo!A307</f>
        <v>42787</v>
      </c>
      <c r="B303" s="29" t="str">
        <f>datos_campo!B307</f>
        <v>MANDESA</v>
      </c>
      <c r="C303" s="153" t="str">
        <f>datos_campo!C307</f>
        <v>SANTA MARTA</v>
      </c>
      <c r="D303" s="30" t="str">
        <f>datos_campo!D307</f>
        <v>Testigo</v>
      </c>
      <c r="E303" s="153">
        <f>datos_campo!E307</f>
        <v>2</v>
      </c>
      <c r="F303" s="29" t="str">
        <f>datos_campo!F307</f>
        <v>B13</v>
      </c>
      <c r="G303" s="31">
        <f>datos_campo!G307</f>
        <v>50</v>
      </c>
      <c r="H303" s="29">
        <f>datos_campo!H307</f>
        <v>0</v>
      </c>
      <c r="I303" s="29">
        <f>datos_campo!I307</f>
        <v>1</v>
      </c>
      <c r="J303" s="31">
        <f>(datos_campo!M307/I303)</f>
        <v>62</v>
      </c>
      <c r="K303" s="31">
        <f>(datos_campo!N307/I303)</f>
        <v>4</v>
      </c>
      <c r="L303" s="31">
        <f t="shared" si="20"/>
        <v>66</v>
      </c>
      <c r="M303" s="31">
        <f t="shared" si="21"/>
        <v>93.939393939393938</v>
      </c>
      <c r="N303" s="31">
        <f t="shared" si="22"/>
        <v>6.0606060606060606</v>
      </c>
      <c r="O303" s="32">
        <f>IF(COUNTIF(datos_campo!P307:Y307,"&gt;=0")&gt;=1,((SUM(datos_campo!P307:Y307)*100)/(COUNTIF(datos_campo!P307:Y307,"&gt;=0")*20))," ")</f>
        <v>0</v>
      </c>
      <c r="P303" s="29">
        <f>IF(AND(datos_campo!Z307&gt;=0,datos_campo!AA307&gt;=0),AVERAGE(datos_campo!Z307:AA307),IF(OR(datos_campo!Z307="",datos_campo!AA307=""),SUM(datos_campo!Z307:AA307),"revisar"))*400</f>
        <v>0</v>
      </c>
      <c r="Q303" s="29">
        <f>IF(AND(datos_campo!AB307&gt;=0,datos_campo!AC307&gt;=0),AVERAGE(datos_campo!AB307:AC307),IF(OR(datos_campo!AB307="",datos_campo!AC307=""),SUM(datos_campo!AB307:AC307),"revisar"))*400</f>
        <v>1200</v>
      </c>
      <c r="R303" s="29">
        <f>IF(AND(datos_campo!AD307&gt;=0,datos_campo!AE307&gt;=0),AVERAGE(datos_campo!AD307:AE307),IF(OR(datos_campo!AD307="",datos_campo!AE307=""),SUM(datos_campo!AD307:AE307),"revisar"))*400</f>
        <v>0</v>
      </c>
      <c r="S303" s="29">
        <f>IF(AND(datos_campo!AF307&gt;=0,datos_campo!AG307&gt;=0),AVERAGE(datos_campo!AF307:AG307),IF(OR(datos_campo!AF307="",datos_campo!AG307=""),SUM(datos_campo!AF307:AG307),"revisar"))*400</f>
        <v>0</v>
      </c>
      <c r="T303" s="29">
        <f>IF(AND(datos_campo!AH307&gt;=0,datos_campo!AI307&gt;=0),AVERAGE(datos_campo!AH307:AI307),IF(OR(datos_campo!AH307="",datos_campo!AI307=""),SUM(datos_campo!AH307:AI307),"revisar"))*400</f>
        <v>400</v>
      </c>
      <c r="U303" s="29">
        <f>IF(AND(datos_campo!AJ307&gt;=0,datos_campo!AK307&gt;=0),AVERAGE(datos_campo!AJ307:AK307),IF(OR(datos_campo!AJ307="",datos_campo!AK307=""),SUM(datos_campo!AJ307:AK307),"revisar"))*400</f>
        <v>0</v>
      </c>
      <c r="V303" s="29">
        <f t="shared" si="23"/>
        <v>1600</v>
      </c>
      <c r="W303" s="29">
        <f>IF(AND(datos_campo!AL307&gt;=0,datos_campo!AM307&gt;=0),AVERAGE(datos_campo!AL307:AM307),IF(OR(datos_campo!AL307="",datos_campo!AM307=""),SUM(datos_campo!AL307:AM307),"revisar"))*400</f>
        <v>0</v>
      </c>
      <c r="X303" s="29">
        <f>IF(AND(datos_campo!AN307&gt;=0,datos_campo!AO307&gt;=0),AVERAGE(datos_campo!AN307:AO307),IF(OR(datos_campo!AN307="",datos_campo!AO307=""),SUM(datos_campo!AN307:AO307),"revisar"))*400</f>
        <v>0</v>
      </c>
      <c r="Y303" s="242">
        <f t="shared" si="24"/>
        <v>0</v>
      </c>
    </row>
    <row r="304" spans="1:25" x14ac:dyDescent="0.25">
      <c r="A304" s="33">
        <f>datos_campo!A308</f>
        <v>42787</v>
      </c>
      <c r="B304" s="29" t="str">
        <f>datos_campo!B308</f>
        <v>MANDESA</v>
      </c>
      <c r="C304" s="153" t="str">
        <f>datos_campo!C308</f>
        <v>SANTA MARTA</v>
      </c>
      <c r="D304" s="30" t="str">
        <f>datos_campo!D308</f>
        <v>Testigo</v>
      </c>
      <c r="E304" s="153">
        <f>datos_campo!E308</f>
        <v>2</v>
      </c>
      <c r="F304" s="29" t="str">
        <f>datos_campo!F308</f>
        <v>B14</v>
      </c>
      <c r="G304" s="31">
        <f>datos_campo!G308</f>
        <v>50</v>
      </c>
      <c r="H304" s="29">
        <f>datos_campo!H308</f>
        <v>0</v>
      </c>
      <c r="I304" s="29">
        <f>datos_campo!I308</f>
        <v>1</v>
      </c>
      <c r="J304" s="31">
        <f>(datos_campo!M308/I304)</f>
        <v>40</v>
      </c>
      <c r="K304" s="31">
        <f>(datos_campo!N308/I304)</f>
        <v>28</v>
      </c>
      <c r="L304" s="31">
        <f t="shared" si="20"/>
        <v>68</v>
      </c>
      <c r="M304" s="31">
        <f t="shared" si="21"/>
        <v>58.823529411764703</v>
      </c>
      <c r="N304" s="31">
        <f t="shared" si="22"/>
        <v>41.176470588235297</v>
      </c>
      <c r="O304" s="32">
        <f>IF(COUNTIF(datos_campo!P308:Y308,"&gt;=0")&gt;=1,((SUM(datos_campo!P308:Y308)*100)/(COUNTIF(datos_campo!P308:Y308,"&gt;=0")*20))," ")</f>
        <v>0</v>
      </c>
      <c r="P304" s="29">
        <f>IF(AND(datos_campo!Z308&gt;=0,datos_campo!AA308&gt;=0),AVERAGE(datos_campo!Z308:AA308),IF(OR(datos_campo!Z308="",datos_campo!AA308=""),SUM(datos_campo!Z308:AA308),"revisar"))*400</f>
        <v>0</v>
      </c>
      <c r="Q304" s="29">
        <f>IF(AND(datos_campo!AB308&gt;=0,datos_campo!AC308&gt;=0),AVERAGE(datos_campo!AB308:AC308),IF(OR(datos_campo!AB308="",datos_campo!AC308=""),SUM(datos_campo!AB308:AC308),"revisar"))*400</f>
        <v>9600</v>
      </c>
      <c r="R304" s="29">
        <f>IF(AND(datos_campo!AD308&gt;=0,datos_campo!AE308&gt;=0),AVERAGE(datos_campo!AD308:AE308),IF(OR(datos_campo!AD308="",datos_campo!AE308=""),SUM(datos_campo!AD308:AE308),"revisar"))*400</f>
        <v>400</v>
      </c>
      <c r="S304" s="29">
        <f>IF(AND(datos_campo!AF308&gt;=0,datos_campo!AG308&gt;=0),AVERAGE(datos_campo!AF308:AG308),IF(OR(datos_campo!AF308="",datos_campo!AG308=""),SUM(datos_campo!AF308:AG308),"revisar"))*400</f>
        <v>0</v>
      </c>
      <c r="T304" s="29">
        <f>IF(AND(datos_campo!AH308&gt;=0,datos_campo!AI308&gt;=0),AVERAGE(datos_campo!AH308:AI308),IF(OR(datos_campo!AH308="",datos_campo!AI308=""),SUM(datos_campo!AH308:AI308),"revisar"))*400</f>
        <v>0</v>
      </c>
      <c r="U304" s="29">
        <f>IF(AND(datos_campo!AJ308&gt;=0,datos_campo!AK308&gt;=0),AVERAGE(datos_campo!AJ308:AK308),IF(OR(datos_campo!AJ308="",datos_campo!AK308=""),SUM(datos_campo!AJ308:AK308),"revisar"))*400</f>
        <v>0</v>
      </c>
      <c r="V304" s="29">
        <f t="shared" si="23"/>
        <v>10000</v>
      </c>
      <c r="W304" s="29">
        <f>IF(AND(datos_campo!AL308&gt;=0,datos_campo!AM308&gt;=0),AVERAGE(datos_campo!AL308:AM308),IF(OR(datos_campo!AL308="",datos_campo!AM308=""),SUM(datos_campo!AL308:AM308),"revisar"))*400</f>
        <v>0</v>
      </c>
      <c r="X304" s="29">
        <f>IF(AND(datos_campo!AN308&gt;=0,datos_campo!AO308&gt;=0),AVERAGE(datos_campo!AN308:AO308),IF(OR(datos_campo!AN308="",datos_campo!AO308=""),SUM(datos_campo!AN308:AO308),"revisar"))*400</f>
        <v>0</v>
      </c>
      <c r="Y304" s="242">
        <f t="shared" si="24"/>
        <v>0</v>
      </c>
    </row>
    <row r="305" spans="1:25" x14ac:dyDescent="0.25">
      <c r="A305" s="33">
        <f>datos_campo!A309</f>
        <v>42787</v>
      </c>
      <c r="B305" s="29" t="str">
        <f>datos_campo!B309</f>
        <v>MANDESA</v>
      </c>
      <c r="C305" s="153" t="str">
        <f>datos_campo!C309</f>
        <v>SANTA MARTA</v>
      </c>
      <c r="D305" s="30" t="str">
        <f>datos_campo!D309</f>
        <v>Testigo</v>
      </c>
      <c r="E305" s="153">
        <f>datos_campo!E309</f>
        <v>2</v>
      </c>
      <c r="F305" s="29" t="str">
        <f>datos_campo!F309</f>
        <v>B15</v>
      </c>
      <c r="G305" s="31">
        <f>datos_campo!G309</f>
        <v>50</v>
      </c>
      <c r="H305" s="29">
        <f>datos_campo!H309</f>
        <v>0</v>
      </c>
      <c r="I305" s="29">
        <f>datos_campo!I309</f>
        <v>1</v>
      </c>
      <c r="J305" s="31">
        <f>(datos_campo!M309/I305)</f>
        <v>10</v>
      </c>
      <c r="K305" s="31">
        <f>(datos_campo!N309/I305)</f>
        <v>15</v>
      </c>
      <c r="L305" s="31">
        <f t="shared" si="20"/>
        <v>25</v>
      </c>
      <c r="M305" s="31">
        <f t="shared" si="21"/>
        <v>40</v>
      </c>
      <c r="N305" s="31">
        <f t="shared" si="22"/>
        <v>60</v>
      </c>
      <c r="O305" s="32">
        <f>IF(COUNTIF(datos_campo!P309:Y309,"&gt;=0")&gt;=1,((SUM(datos_campo!P309:Y309)*100)/(COUNTIF(datos_campo!P309:Y309,"&gt;=0")*20))," ")</f>
        <v>0</v>
      </c>
      <c r="P305" s="29">
        <f>IF(AND(datos_campo!Z309&gt;=0,datos_campo!AA309&gt;=0),AVERAGE(datos_campo!Z309:AA309),IF(OR(datos_campo!Z309="",datos_campo!AA309=""),SUM(datos_campo!Z309:AA309),"revisar"))*400</f>
        <v>0</v>
      </c>
      <c r="Q305" s="29">
        <f>IF(AND(datos_campo!AB309&gt;=0,datos_campo!AC309&gt;=0),AVERAGE(datos_campo!AB309:AC309),IF(OR(datos_campo!AB309="",datos_campo!AC309=""),SUM(datos_campo!AB309:AC309),"revisar"))*400</f>
        <v>2000</v>
      </c>
      <c r="R305" s="29">
        <f>IF(AND(datos_campo!AD309&gt;=0,datos_campo!AE309&gt;=0),AVERAGE(datos_campo!AD309:AE309),IF(OR(datos_campo!AD309="",datos_campo!AE309=""),SUM(datos_campo!AD309:AE309),"revisar"))*400</f>
        <v>0</v>
      </c>
      <c r="S305" s="29">
        <f>IF(AND(datos_campo!AF309&gt;=0,datos_campo!AG309&gt;=0),AVERAGE(datos_campo!AF309:AG309),IF(OR(datos_campo!AF309="",datos_campo!AG309=""),SUM(datos_campo!AF309:AG309),"revisar"))*400</f>
        <v>0</v>
      </c>
      <c r="T305" s="29">
        <f>IF(AND(datos_campo!AH309&gt;=0,datos_campo!AI309&gt;=0),AVERAGE(datos_campo!AH309:AI309),IF(OR(datos_campo!AH309="",datos_campo!AI309=""),SUM(datos_campo!AH309:AI309),"revisar"))*400</f>
        <v>0</v>
      </c>
      <c r="U305" s="29">
        <f>IF(AND(datos_campo!AJ309&gt;=0,datos_campo!AK309&gt;=0),AVERAGE(datos_campo!AJ309:AK309),IF(OR(datos_campo!AJ309="",datos_campo!AK309=""),SUM(datos_campo!AJ309:AK309),"revisar"))*400</f>
        <v>0</v>
      </c>
      <c r="V305" s="29">
        <f t="shared" si="23"/>
        <v>2000</v>
      </c>
      <c r="W305" s="29">
        <f>IF(AND(datos_campo!AL309&gt;=0,datos_campo!AM309&gt;=0),AVERAGE(datos_campo!AL309:AM309),IF(OR(datos_campo!AL309="",datos_campo!AM309=""),SUM(datos_campo!AL309:AM309),"revisar"))*400</f>
        <v>0</v>
      </c>
      <c r="X305" s="29">
        <f>IF(AND(datos_campo!AN309&gt;=0,datos_campo!AO309&gt;=0),AVERAGE(datos_campo!AN309:AO309),IF(OR(datos_campo!AN309="",datos_campo!AO309=""),SUM(datos_campo!AN309:AO309),"revisar"))*400</f>
        <v>0</v>
      </c>
      <c r="Y305" s="242">
        <f t="shared" si="24"/>
        <v>0</v>
      </c>
    </row>
    <row r="306" spans="1:25" x14ac:dyDescent="0.25">
      <c r="A306" s="33">
        <f>datos_campo!A310</f>
        <v>42787</v>
      </c>
      <c r="B306" s="29" t="str">
        <f>datos_campo!B310</f>
        <v>MANDESA</v>
      </c>
      <c r="C306" s="153" t="str">
        <f>datos_campo!C310</f>
        <v>SANTA MARTA</v>
      </c>
      <c r="D306" s="30" t="str">
        <f>datos_campo!D310</f>
        <v>Testigo</v>
      </c>
      <c r="E306" s="153">
        <f>datos_campo!E310</f>
        <v>2</v>
      </c>
      <c r="F306" s="29" t="str">
        <f>datos_campo!F310</f>
        <v>B16</v>
      </c>
      <c r="G306" s="31">
        <f>datos_campo!G310</f>
        <v>50</v>
      </c>
      <c r="H306" s="29">
        <f>datos_campo!H310</f>
        <v>0</v>
      </c>
      <c r="I306" s="29">
        <f>datos_campo!I310</f>
        <v>1</v>
      </c>
      <c r="J306" s="31">
        <f>(datos_campo!M310/I306)</f>
        <v>3</v>
      </c>
      <c r="K306" s="31">
        <f>(datos_campo!N310/I306)</f>
        <v>9</v>
      </c>
      <c r="L306" s="31">
        <f t="shared" si="20"/>
        <v>12</v>
      </c>
      <c r="M306" s="31">
        <f t="shared" si="21"/>
        <v>25</v>
      </c>
      <c r="N306" s="31">
        <f t="shared" si="22"/>
        <v>75</v>
      </c>
      <c r="O306" s="32" t="str">
        <f>IF(COUNTIF(datos_campo!P310:Y310,"&gt;=0")&gt;=1,((SUM(datos_campo!P310:Y310)*100)/(COUNTIF(datos_campo!P310:Y310,"&gt;=0")*20))," ")</f>
        <v xml:space="preserve"> </v>
      </c>
      <c r="P306" s="29">
        <f>IF(AND(datos_campo!Z310&gt;=0,datos_campo!AA310&gt;=0),AVERAGE(datos_campo!Z310:AA310),IF(OR(datos_campo!Z310="",datos_campo!AA310=""),SUM(datos_campo!Z310:AA310),"revisar"))*400</f>
        <v>0</v>
      </c>
      <c r="Q306" s="29">
        <f>IF(AND(datos_campo!AB310&gt;=0,datos_campo!AC310&gt;=0),AVERAGE(datos_campo!AB310:AC310),IF(OR(datos_campo!AB310="",datos_campo!AC310=""),SUM(datos_campo!AB310:AC310),"revisar"))*400</f>
        <v>2400</v>
      </c>
      <c r="R306" s="29">
        <f>IF(AND(datos_campo!AD310&gt;=0,datos_campo!AE310&gt;=0),AVERAGE(datos_campo!AD310:AE310),IF(OR(datos_campo!AD310="",datos_campo!AE310=""),SUM(datos_campo!AD310:AE310),"revisar"))*400</f>
        <v>0</v>
      </c>
      <c r="S306" s="29">
        <f>IF(AND(datos_campo!AF310&gt;=0,datos_campo!AG310&gt;=0),AVERAGE(datos_campo!AF310:AG310),IF(OR(datos_campo!AF310="",datos_campo!AG310=""),SUM(datos_campo!AF310:AG310),"revisar"))*400</f>
        <v>0</v>
      </c>
      <c r="T306" s="29">
        <f>IF(AND(datos_campo!AH310&gt;=0,datos_campo!AI310&gt;=0),AVERAGE(datos_campo!AH310:AI310),IF(OR(datos_campo!AH310="",datos_campo!AI310=""),SUM(datos_campo!AH310:AI310),"revisar"))*400</f>
        <v>0</v>
      </c>
      <c r="U306" s="29">
        <f>IF(AND(datos_campo!AJ310&gt;=0,datos_campo!AK310&gt;=0),AVERAGE(datos_campo!AJ310:AK310),IF(OR(datos_campo!AJ310="",datos_campo!AK310=""),SUM(datos_campo!AJ310:AK310),"revisar"))*400</f>
        <v>0</v>
      </c>
      <c r="V306" s="29">
        <f t="shared" si="23"/>
        <v>2400</v>
      </c>
      <c r="W306" s="29">
        <f>IF(AND(datos_campo!AL310&gt;=0,datos_campo!AM310&gt;=0),AVERAGE(datos_campo!AL310:AM310),IF(OR(datos_campo!AL310="",datos_campo!AM310=""),SUM(datos_campo!AL310:AM310),"revisar"))*400</f>
        <v>0</v>
      </c>
      <c r="X306" s="29">
        <f>IF(AND(datos_campo!AN310&gt;=0,datos_campo!AO310&gt;=0),AVERAGE(datos_campo!AN310:AO310),IF(OR(datos_campo!AN310="",datos_campo!AO310=""),SUM(datos_campo!AN310:AO310),"revisar"))*400</f>
        <v>0</v>
      </c>
      <c r="Y306" s="242">
        <f t="shared" si="24"/>
        <v>0</v>
      </c>
    </row>
    <row r="307" spans="1:25" x14ac:dyDescent="0.25">
      <c r="A307" s="33">
        <f>datos_campo!A311</f>
        <v>42787</v>
      </c>
      <c r="B307" s="29" t="str">
        <f>datos_campo!B311</f>
        <v>MANDESA</v>
      </c>
      <c r="C307" s="153" t="str">
        <f>datos_campo!C311</f>
        <v>SANTA MARTA</v>
      </c>
      <c r="D307" s="30" t="str">
        <f>datos_campo!D311</f>
        <v>Testigo</v>
      </c>
      <c r="E307" s="153">
        <f>datos_campo!E311</f>
        <v>2</v>
      </c>
      <c r="F307" s="29" t="str">
        <f>datos_campo!F311</f>
        <v>B17</v>
      </c>
      <c r="G307" s="31">
        <f>datos_campo!G311</f>
        <v>50</v>
      </c>
      <c r="H307" s="29">
        <f>datos_campo!H311</f>
        <v>0</v>
      </c>
      <c r="I307" s="29">
        <f>datos_campo!I311</f>
        <v>1</v>
      </c>
      <c r="J307" s="31">
        <f>(datos_campo!M311/I307)</f>
        <v>26</v>
      </c>
      <c r="K307" s="31">
        <f>(datos_campo!N311/I307)</f>
        <v>8</v>
      </c>
      <c r="L307" s="31">
        <f t="shared" si="20"/>
        <v>34</v>
      </c>
      <c r="M307" s="31">
        <f t="shared" si="21"/>
        <v>76.470588235294116</v>
      </c>
      <c r="N307" s="31">
        <f t="shared" si="22"/>
        <v>23.529411764705884</v>
      </c>
      <c r="O307" s="32">
        <f>IF(COUNTIF(datos_campo!P311:Y311,"&gt;=0")&gt;=1,((SUM(datos_campo!P311:Y311)*100)/(COUNTIF(datos_campo!P311:Y311,"&gt;=0")*20))," ")</f>
        <v>0</v>
      </c>
      <c r="P307" s="29">
        <f>IF(AND(datos_campo!Z311&gt;=0,datos_campo!AA311&gt;=0),AVERAGE(datos_campo!Z311:AA311),IF(OR(datos_campo!Z311="",datos_campo!AA311=""),SUM(datos_campo!Z311:AA311),"revisar"))*400</f>
        <v>0</v>
      </c>
      <c r="Q307" s="29">
        <f>IF(AND(datos_campo!AB311&gt;=0,datos_campo!AC311&gt;=0),AVERAGE(datos_campo!AB311:AC311),IF(OR(datos_campo!AB311="",datos_campo!AC311=""),SUM(datos_campo!AB311:AC311),"revisar"))*400</f>
        <v>2000</v>
      </c>
      <c r="R307" s="29">
        <f>IF(AND(datos_campo!AD311&gt;=0,datos_campo!AE311&gt;=0),AVERAGE(datos_campo!AD311:AE311),IF(OR(datos_campo!AD311="",datos_campo!AE311=""),SUM(datos_campo!AD311:AE311),"revisar"))*400</f>
        <v>0</v>
      </c>
      <c r="S307" s="29">
        <f>IF(AND(datos_campo!AF311&gt;=0,datos_campo!AG311&gt;=0),AVERAGE(datos_campo!AF311:AG311),IF(OR(datos_campo!AF311="",datos_campo!AG311=""),SUM(datos_campo!AF311:AG311),"revisar"))*400</f>
        <v>0</v>
      </c>
      <c r="T307" s="29">
        <f>IF(AND(datos_campo!AH311&gt;=0,datos_campo!AI311&gt;=0),AVERAGE(datos_campo!AH311:AI311),IF(OR(datos_campo!AH311="",datos_campo!AI311=""),SUM(datos_campo!AH311:AI311),"revisar"))*400</f>
        <v>400</v>
      </c>
      <c r="U307" s="29">
        <f>IF(AND(datos_campo!AJ311&gt;=0,datos_campo!AK311&gt;=0),AVERAGE(datos_campo!AJ311:AK311),IF(OR(datos_campo!AJ311="",datos_campo!AK311=""),SUM(datos_campo!AJ311:AK311),"revisar"))*400</f>
        <v>0</v>
      </c>
      <c r="V307" s="29">
        <f t="shared" si="23"/>
        <v>2400</v>
      </c>
      <c r="W307" s="29">
        <f>IF(AND(datos_campo!AL311&gt;=0,datos_campo!AM311&gt;=0),AVERAGE(datos_campo!AL311:AM311),IF(OR(datos_campo!AL311="",datos_campo!AM311=""),SUM(datos_campo!AL311:AM311),"revisar"))*400</f>
        <v>0</v>
      </c>
      <c r="X307" s="29">
        <f>IF(AND(datos_campo!AN311&gt;=0,datos_campo!AO311&gt;=0),AVERAGE(datos_campo!AN311:AO311),IF(OR(datos_campo!AN311="",datos_campo!AO311=""),SUM(datos_campo!AN311:AO311),"revisar"))*400</f>
        <v>800</v>
      </c>
      <c r="Y307" s="242">
        <f t="shared" si="24"/>
        <v>800</v>
      </c>
    </row>
    <row r="308" spans="1:25" x14ac:dyDescent="0.25">
      <c r="A308" s="33">
        <f>datos_campo!A312</f>
        <v>42787</v>
      </c>
      <c r="B308" s="29" t="str">
        <f>datos_campo!B312</f>
        <v>MANDESA</v>
      </c>
      <c r="C308" s="153" t="str">
        <f>datos_campo!C312</f>
        <v>SANTA MARTA</v>
      </c>
      <c r="D308" s="30" t="str">
        <f>datos_campo!D312</f>
        <v>Testigo</v>
      </c>
      <c r="E308" s="153">
        <f>datos_campo!E312</f>
        <v>2</v>
      </c>
      <c r="F308" s="29" t="str">
        <f>datos_campo!F312</f>
        <v>B18</v>
      </c>
      <c r="G308" s="31">
        <f>datos_campo!G312</f>
        <v>50</v>
      </c>
      <c r="H308" s="29">
        <f>datos_campo!H312</f>
        <v>0</v>
      </c>
      <c r="I308" s="29">
        <f>datos_campo!I312</f>
        <v>1</v>
      </c>
      <c r="J308" s="31">
        <f>(datos_campo!M312/I308)</f>
        <v>28</v>
      </c>
      <c r="K308" s="31">
        <f>(datos_campo!N312/I308)</f>
        <v>22</v>
      </c>
      <c r="L308" s="31">
        <f t="shared" si="20"/>
        <v>50</v>
      </c>
      <c r="M308" s="31">
        <f t="shared" si="21"/>
        <v>56</v>
      </c>
      <c r="N308" s="31">
        <f t="shared" si="22"/>
        <v>44</v>
      </c>
      <c r="O308" s="32">
        <f>IF(COUNTIF(datos_campo!P312:Y312,"&gt;=0")&gt;=1,((SUM(datos_campo!P312:Y312)*100)/(COUNTIF(datos_campo!P312:Y312,"&gt;=0")*20))," ")</f>
        <v>4.166666666666667</v>
      </c>
      <c r="P308" s="29">
        <f>IF(AND(datos_campo!Z312&gt;=0,datos_campo!AA312&gt;=0),AVERAGE(datos_campo!Z312:AA312),IF(OR(datos_campo!Z312="",datos_campo!AA312=""),SUM(datos_campo!Z312:AA312),"revisar"))*400</f>
        <v>0</v>
      </c>
      <c r="Q308" s="29">
        <f>IF(AND(datos_campo!AB312&gt;=0,datos_campo!AC312&gt;=0),AVERAGE(datos_campo!AB312:AC312),IF(OR(datos_campo!AB312="",datos_campo!AC312=""),SUM(datos_campo!AB312:AC312),"revisar"))*400</f>
        <v>2800</v>
      </c>
      <c r="R308" s="29">
        <f>IF(AND(datos_campo!AD312&gt;=0,datos_campo!AE312&gt;=0),AVERAGE(datos_campo!AD312:AE312),IF(OR(datos_campo!AD312="",datos_campo!AE312=""),SUM(datos_campo!AD312:AE312),"revisar"))*400</f>
        <v>0</v>
      </c>
      <c r="S308" s="29">
        <f>IF(AND(datos_campo!AF312&gt;=0,datos_campo!AG312&gt;=0),AVERAGE(datos_campo!AF312:AG312),IF(OR(datos_campo!AF312="",datos_campo!AG312=""),SUM(datos_campo!AF312:AG312),"revisar"))*400</f>
        <v>0</v>
      </c>
      <c r="T308" s="29">
        <f>IF(AND(datos_campo!AH312&gt;=0,datos_campo!AI312&gt;=0),AVERAGE(datos_campo!AH312:AI312),IF(OR(datos_campo!AH312="",datos_campo!AI312=""),SUM(datos_campo!AH312:AI312),"revisar"))*400</f>
        <v>0</v>
      </c>
      <c r="U308" s="29">
        <f>IF(AND(datos_campo!AJ312&gt;=0,datos_campo!AK312&gt;=0),AVERAGE(datos_campo!AJ312:AK312),IF(OR(datos_campo!AJ312="",datos_campo!AK312=""),SUM(datos_campo!AJ312:AK312),"revisar"))*400</f>
        <v>0</v>
      </c>
      <c r="V308" s="29">
        <f t="shared" si="23"/>
        <v>2800</v>
      </c>
      <c r="W308" s="29">
        <f>IF(AND(datos_campo!AL312&gt;=0,datos_campo!AM312&gt;=0),AVERAGE(datos_campo!AL312:AM312),IF(OR(datos_campo!AL312="",datos_campo!AM312=""),SUM(datos_campo!AL312:AM312),"revisar"))*400</f>
        <v>0</v>
      </c>
      <c r="X308" s="29">
        <f>IF(AND(datos_campo!AN312&gt;=0,datos_campo!AO312&gt;=0),AVERAGE(datos_campo!AN312:AO312),IF(OR(datos_campo!AN312="",datos_campo!AO312=""),SUM(datos_campo!AN312:AO312),"revisar"))*400</f>
        <v>400</v>
      </c>
      <c r="Y308" s="242">
        <f t="shared" si="24"/>
        <v>400</v>
      </c>
    </row>
    <row r="309" spans="1:25" x14ac:dyDescent="0.25">
      <c r="A309" s="33">
        <f>datos_campo!A313</f>
        <v>42787</v>
      </c>
      <c r="B309" s="29" t="str">
        <f>datos_campo!B313</f>
        <v>MANDESA</v>
      </c>
      <c r="C309" s="153" t="str">
        <f>datos_campo!C313</f>
        <v>SANTA MARTA</v>
      </c>
      <c r="D309" s="30" t="str">
        <f>datos_campo!D313</f>
        <v>Testigo</v>
      </c>
      <c r="E309" s="153">
        <f>datos_campo!E313</f>
        <v>2</v>
      </c>
      <c r="F309" s="29" t="str">
        <f>datos_campo!F313</f>
        <v>B19</v>
      </c>
      <c r="G309" s="31">
        <f>datos_campo!G313</f>
        <v>50</v>
      </c>
      <c r="H309" s="29">
        <f>datos_campo!H313</f>
        <v>0</v>
      </c>
      <c r="I309" s="29">
        <f>datos_campo!I313</f>
        <v>1</v>
      </c>
      <c r="J309" s="31">
        <f>(datos_campo!M313/I309)</f>
        <v>21</v>
      </c>
      <c r="K309" s="31">
        <f>(datos_campo!N313/I309)</f>
        <v>17</v>
      </c>
      <c r="L309" s="31">
        <f t="shared" si="20"/>
        <v>38</v>
      </c>
      <c r="M309" s="31">
        <f t="shared" si="21"/>
        <v>55.263157894736842</v>
      </c>
      <c r="N309" s="31">
        <f t="shared" si="22"/>
        <v>44.736842105263158</v>
      </c>
      <c r="O309" s="32" t="str">
        <f>IF(COUNTIF(datos_campo!P313:Y313,"&gt;=0")&gt;=1,((SUM(datos_campo!P313:Y313)*100)/(COUNTIF(datos_campo!P313:Y313,"&gt;=0")*20))," ")</f>
        <v xml:space="preserve"> </v>
      </c>
      <c r="P309" s="29">
        <f>IF(AND(datos_campo!Z313&gt;=0,datos_campo!AA313&gt;=0),AVERAGE(datos_campo!Z313:AA313),IF(OR(datos_campo!Z313="",datos_campo!AA313=""),SUM(datos_campo!Z313:AA313),"revisar"))*400</f>
        <v>0</v>
      </c>
      <c r="Q309" s="29">
        <f>IF(AND(datos_campo!AB313&gt;=0,datos_campo!AC313&gt;=0),AVERAGE(datos_campo!AB313:AC313),IF(OR(datos_campo!AB313="",datos_campo!AC313=""),SUM(datos_campo!AB313:AC313),"revisar"))*400</f>
        <v>6000</v>
      </c>
      <c r="R309" s="29">
        <f>IF(AND(datos_campo!AD313&gt;=0,datos_campo!AE313&gt;=0),AVERAGE(datos_campo!AD313:AE313),IF(OR(datos_campo!AD313="",datos_campo!AE313=""),SUM(datos_campo!AD313:AE313),"revisar"))*400</f>
        <v>0</v>
      </c>
      <c r="S309" s="29">
        <f>IF(AND(datos_campo!AF313&gt;=0,datos_campo!AG313&gt;=0),AVERAGE(datos_campo!AF313:AG313),IF(OR(datos_campo!AF313="",datos_campo!AG313=""),SUM(datos_campo!AF313:AG313),"revisar"))*400</f>
        <v>0</v>
      </c>
      <c r="T309" s="29">
        <f>IF(AND(datos_campo!AH313&gt;=0,datos_campo!AI313&gt;=0),AVERAGE(datos_campo!AH313:AI313),IF(OR(datos_campo!AH313="",datos_campo!AI313=""),SUM(datos_campo!AH313:AI313),"revisar"))*400</f>
        <v>0</v>
      </c>
      <c r="U309" s="29">
        <f>IF(AND(datos_campo!AJ313&gt;=0,datos_campo!AK313&gt;=0),AVERAGE(datos_campo!AJ313:AK313),IF(OR(datos_campo!AJ313="",datos_campo!AK313=""),SUM(datos_campo!AJ313:AK313),"revisar"))*400</f>
        <v>0</v>
      </c>
      <c r="V309" s="29">
        <f t="shared" si="23"/>
        <v>6000</v>
      </c>
      <c r="W309" s="29">
        <f>IF(AND(datos_campo!AL313&gt;=0,datos_campo!AM313&gt;=0),AVERAGE(datos_campo!AL313:AM313),IF(OR(datos_campo!AL313="",datos_campo!AM313=""),SUM(datos_campo!AL313:AM313),"revisar"))*400</f>
        <v>0</v>
      </c>
      <c r="X309" s="29">
        <f>IF(AND(datos_campo!AN313&gt;=0,datos_campo!AO313&gt;=0),AVERAGE(datos_campo!AN313:AO313),IF(OR(datos_campo!AN313="",datos_campo!AO313=""),SUM(datos_campo!AN313:AO313),"revisar"))*400</f>
        <v>0</v>
      </c>
      <c r="Y309" s="242">
        <f t="shared" si="24"/>
        <v>0</v>
      </c>
    </row>
    <row r="310" spans="1:25" ht="15.75" thickBot="1" x14ac:dyDescent="0.3">
      <c r="A310" s="34">
        <f>datos_campo!A314</f>
        <v>42787</v>
      </c>
      <c r="B310" s="35" t="str">
        <f>datos_campo!B314</f>
        <v>MANDESA</v>
      </c>
      <c r="C310" s="154" t="str">
        <f>datos_campo!C314</f>
        <v>SANTA MARTA</v>
      </c>
      <c r="D310" s="36" t="str">
        <f>datos_campo!D314</f>
        <v>Testigo</v>
      </c>
      <c r="E310" s="154">
        <f>datos_campo!E314</f>
        <v>2</v>
      </c>
      <c r="F310" s="35" t="str">
        <f>datos_campo!F314</f>
        <v>B20</v>
      </c>
      <c r="G310" s="37">
        <f>datos_campo!G314</f>
        <v>50</v>
      </c>
      <c r="H310" s="35">
        <f>datos_campo!H314</f>
        <v>0</v>
      </c>
      <c r="I310" s="35">
        <f>datos_campo!I314</f>
        <v>1</v>
      </c>
      <c r="J310" s="37">
        <f>(datos_campo!M314/I310)</f>
        <v>14</v>
      </c>
      <c r="K310" s="37">
        <f>(datos_campo!N314/I310)</f>
        <v>31</v>
      </c>
      <c r="L310" s="37">
        <f t="shared" si="20"/>
        <v>45</v>
      </c>
      <c r="M310" s="37">
        <f t="shared" si="21"/>
        <v>31.111111111111111</v>
      </c>
      <c r="N310" s="37">
        <f t="shared" si="22"/>
        <v>68.888888888888886</v>
      </c>
      <c r="O310" s="38">
        <f>IF(COUNTIF(datos_campo!P314:Y314,"&gt;=0")&gt;=1,((SUM(datos_campo!P314:Y314)*100)/(COUNTIF(datos_campo!P314:Y314,"&gt;=0")*20))," ")</f>
        <v>0</v>
      </c>
      <c r="P310" s="35">
        <f>IF(AND(datos_campo!Z314&gt;=0,datos_campo!AA314&gt;=0),AVERAGE(datos_campo!Z314:AA314),IF(OR(datos_campo!Z314="",datos_campo!AA314=""),SUM(datos_campo!Z314:AA314),"revisar"))*400</f>
        <v>0</v>
      </c>
      <c r="Q310" s="35">
        <f>IF(AND(datos_campo!AB314&gt;=0,datos_campo!AC314&gt;=0),AVERAGE(datos_campo!AB314:AC314),IF(OR(datos_campo!AB314="",datos_campo!AC314=""),SUM(datos_campo!AB314:AC314),"revisar"))*400</f>
        <v>8000</v>
      </c>
      <c r="R310" s="35">
        <f>IF(AND(datos_campo!AD314&gt;=0,datos_campo!AE314&gt;=0),AVERAGE(datos_campo!AD314:AE314),IF(OR(datos_campo!AD314="",datos_campo!AE314=""),SUM(datos_campo!AD314:AE314),"revisar"))*400</f>
        <v>0</v>
      </c>
      <c r="S310" s="35">
        <f>IF(AND(datos_campo!AF314&gt;=0,datos_campo!AG314&gt;=0),AVERAGE(datos_campo!AF314:AG314),IF(OR(datos_campo!AF314="",datos_campo!AG314=""),SUM(datos_campo!AF314:AG314),"revisar"))*400</f>
        <v>0</v>
      </c>
      <c r="T310" s="35">
        <f>IF(AND(datos_campo!AH314&gt;=0,datos_campo!AI314&gt;=0),AVERAGE(datos_campo!AH314:AI314),IF(OR(datos_campo!AH314="",datos_campo!AI314=""),SUM(datos_campo!AH314:AI314),"revisar"))*400</f>
        <v>400</v>
      </c>
      <c r="U310" s="35">
        <f>IF(AND(datos_campo!AJ314&gt;=0,datos_campo!AK314&gt;=0),AVERAGE(datos_campo!AJ314:AK314),IF(OR(datos_campo!AJ314="",datos_campo!AK314=""),SUM(datos_campo!AJ314:AK314),"revisar"))*400</f>
        <v>0</v>
      </c>
      <c r="V310" s="35">
        <f t="shared" si="23"/>
        <v>8400</v>
      </c>
      <c r="W310" s="35">
        <f>IF(AND(datos_campo!AL314&gt;=0,datos_campo!AM314&gt;=0),AVERAGE(datos_campo!AL314:AM314),IF(OR(datos_campo!AL314="",datos_campo!AM314=""),SUM(datos_campo!AL314:AM314),"revisar"))*400</f>
        <v>0</v>
      </c>
      <c r="X310" s="35">
        <f>IF(AND(datos_campo!AN314&gt;=0,datos_campo!AO314&gt;=0),AVERAGE(datos_campo!AN314:AO314),IF(OR(datos_campo!AN314="",datos_campo!AO314=""),SUM(datos_campo!AN314:AO314),"revisar"))*400</f>
        <v>0</v>
      </c>
      <c r="Y310" s="165">
        <f t="shared" si="24"/>
        <v>0</v>
      </c>
    </row>
    <row r="311" spans="1:25" x14ac:dyDescent="0.25">
      <c r="A311" s="245">
        <f>datos_campo!A315</f>
        <v>42787</v>
      </c>
      <c r="B311" s="246" t="str">
        <f>datos_campo!B315</f>
        <v>MANDESA</v>
      </c>
      <c r="C311" s="247" t="str">
        <f>datos_campo!C315</f>
        <v>SANTA MARTA</v>
      </c>
      <c r="D311" s="248" t="str">
        <f>datos_campo!D315</f>
        <v>Tratamiento</v>
      </c>
      <c r="E311" s="247">
        <f>datos_campo!E315</f>
        <v>2</v>
      </c>
      <c r="F311" s="246" t="str">
        <f>datos_campo!F315</f>
        <v>B1</v>
      </c>
      <c r="G311" s="249">
        <f>datos_campo!G315</f>
        <v>50</v>
      </c>
      <c r="H311" s="246">
        <f>datos_campo!H315</f>
        <v>0</v>
      </c>
      <c r="I311" s="246">
        <f>datos_campo!I315</f>
        <v>1</v>
      </c>
      <c r="J311" s="249">
        <f>(datos_campo!M315/I311)</f>
        <v>21</v>
      </c>
      <c r="K311" s="249">
        <f>(datos_campo!N315/I311)</f>
        <v>9</v>
      </c>
      <c r="L311" s="249">
        <f t="shared" si="20"/>
        <v>30</v>
      </c>
      <c r="M311" s="249">
        <f t="shared" si="21"/>
        <v>70</v>
      </c>
      <c r="N311" s="249">
        <f t="shared" si="22"/>
        <v>30</v>
      </c>
      <c r="O311" s="250">
        <f>IF(COUNTIF(datos_campo!P315:Y315,"&gt;=0")&gt;=1,((SUM(datos_campo!P315:Y315)*100)/(COUNTIF(datos_campo!P315:Y315,"&gt;=0")*20))," ")</f>
        <v>32.5</v>
      </c>
      <c r="P311" s="246">
        <f>IF(AND(datos_campo!Z315&gt;=0,datos_campo!AA315&gt;=0),AVERAGE(datos_campo!Z315:AA315),IF(OR(datos_campo!Z315="",datos_campo!AA315=""),SUM(datos_campo!Z315:AA315),"revisar"))*400</f>
        <v>8000</v>
      </c>
      <c r="Q311" s="246">
        <f>IF(AND(datos_campo!AB315&gt;=0,datos_campo!AC315&gt;=0),AVERAGE(datos_campo!AB315:AC315),IF(OR(datos_campo!AB315="",datos_campo!AC315=""),SUM(datos_campo!AB315:AC315),"revisar"))*400</f>
        <v>1200</v>
      </c>
      <c r="R311" s="246">
        <f>IF(AND(datos_campo!AD315&gt;=0,datos_campo!AE315&gt;=0),AVERAGE(datos_campo!AD315:AE315),IF(OR(datos_campo!AD315="",datos_campo!AE315=""),SUM(datos_campo!AD315:AE315),"revisar"))*400</f>
        <v>0</v>
      </c>
      <c r="S311" s="246">
        <f>IF(AND(datos_campo!AF315&gt;=0,datos_campo!AG315&gt;=0),AVERAGE(datos_campo!AF315:AG315),IF(OR(datos_campo!AF315="",datos_campo!AG315=""),SUM(datos_campo!AF315:AG315),"revisar"))*400</f>
        <v>0</v>
      </c>
      <c r="T311" s="246">
        <f>IF(AND(datos_campo!AH315&gt;=0,datos_campo!AI315&gt;=0),AVERAGE(datos_campo!AH315:AI315),IF(OR(datos_campo!AH315="",datos_campo!AI315=""),SUM(datos_campo!AH315:AI315),"revisar"))*400</f>
        <v>0</v>
      </c>
      <c r="U311" s="246">
        <f>IF(AND(datos_campo!AJ315&gt;=0,datos_campo!AK315&gt;=0),AVERAGE(datos_campo!AJ315:AK315),IF(OR(datos_campo!AJ315="",datos_campo!AK315=""),SUM(datos_campo!AJ315:AK315),"revisar"))*400</f>
        <v>0</v>
      </c>
      <c r="V311" s="246">
        <f t="shared" si="23"/>
        <v>9200</v>
      </c>
      <c r="W311" s="246">
        <f>IF(AND(datos_campo!AL315&gt;=0,datos_campo!AM315&gt;=0),AVERAGE(datos_campo!AL315:AM315),IF(OR(datos_campo!AL315="",datos_campo!AM315=""),SUM(datos_campo!AL315:AM315),"revisar"))*400</f>
        <v>0</v>
      </c>
      <c r="X311" s="246">
        <f>IF(AND(datos_campo!AN315&gt;=0,datos_campo!AO315&gt;=0),AVERAGE(datos_campo!AN315:AO315),IF(OR(datos_campo!AN315="",datos_campo!AO315=""),SUM(datos_campo!AN315:AO315),"revisar"))*400</f>
        <v>0</v>
      </c>
      <c r="Y311" s="251">
        <f t="shared" si="24"/>
        <v>0</v>
      </c>
    </row>
    <row r="312" spans="1:25" x14ac:dyDescent="0.25">
      <c r="A312" s="202">
        <f>datos_campo!A316</f>
        <v>42787</v>
      </c>
      <c r="B312" s="197" t="str">
        <f>datos_campo!B316</f>
        <v>MANDESA</v>
      </c>
      <c r="C312" s="198" t="str">
        <f>datos_campo!C316</f>
        <v>SANTA MARTA</v>
      </c>
      <c r="D312" s="199" t="str">
        <f>datos_campo!D316</f>
        <v>Tratamiento</v>
      </c>
      <c r="E312" s="198">
        <f>datos_campo!E316</f>
        <v>2</v>
      </c>
      <c r="F312" s="197" t="str">
        <f>datos_campo!F316</f>
        <v>B2</v>
      </c>
      <c r="G312" s="200">
        <f>datos_campo!G316</f>
        <v>50</v>
      </c>
      <c r="H312" s="197">
        <f>datos_campo!H316</f>
        <v>0</v>
      </c>
      <c r="I312" s="197">
        <f>datos_campo!I316</f>
        <v>1</v>
      </c>
      <c r="J312" s="200">
        <f>(datos_campo!M316/I312)</f>
        <v>25</v>
      </c>
      <c r="K312" s="200">
        <f>(datos_campo!N316/I312)</f>
        <v>18</v>
      </c>
      <c r="L312" s="200">
        <f t="shared" si="20"/>
        <v>43</v>
      </c>
      <c r="M312" s="200">
        <f t="shared" si="21"/>
        <v>58.139534883720927</v>
      </c>
      <c r="N312" s="200">
        <f t="shared" si="22"/>
        <v>41.860465116279073</v>
      </c>
      <c r="O312" s="201">
        <f>IF(COUNTIF(datos_campo!P316:Y316,"&gt;=0")&gt;=1,((SUM(datos_campo!P316:Y316)*100)/(COUNTIF(datos_campo!P316:Y316,"&gt;=0")*20))," ")</f>
        <v>0</v>
      </c>
      <c r="P312" s="197">
        <f>IF(AND(datos_campo!Z316&gt;=0,datos_campo!AA316&gt;=0),AVERAGE(datos_campo!Z316:AA316),IF(OR(datos_campo!Z316="",datos_campo!AA316=""),SUM(datos_campo!Z316:AA316),"revisar"))*400</f>
        <v>0</v>
      </c>
      <c r="Q312" s="197">
        <f>IF(AND(datos_campo!AB316&gt;=0,datos_campo!AC316&gt;=0),AVERAGE(datos_campo!AB316:AC316),IF(OR(datos_campo!AB316="",datos_campo!AC316=""),SUM(datos_campo!AB316:AC316),"revisar"))*400</f>
        <v>2000</v>
      </c>
      <c r="R312" s="197">
        <f>IF(AND(datos_campo!AD316&gt;=0,datos_campo!AE316&gt;=0),AVERAGE(datos_campo!AD316:AE316),IF(OR(datos_campo!AD316="",datos_campo!AE316=""),SUM(datos_campo!AD316:AE316),"revisar"))*400</f>
        <v>0</v>
      </c>
      <c r="S312" s="197">
        <f>IF(AND(datos_campo!AF316&gt;=0,datos_campo!AG316&gt;=0),AVERAGE(datos_campo!AF316:AG316),IF(OR(datos_campo!AF316="",datos_campo!AG316=""),SUM(datos_campo!AF316:AG316),"revisar"))*400</f>
        <v>0</v>
      </c>
      <c r="T312" s="197">
        <f>IF(AND(datos_campo!AH316&gt;=0,datos_campo!AI316&gt;=0),AVERAGE(datos_campo!AH316:AI316),IF(OR(datos_campo!AH316="",datos_campo!AI316=""),SUM(datos_campo!AH316:AI316),"revisar"))*400</f>
        <v>1600</v>
      </c>
      <c r="U312" s="197">
        <f>IF(AND(datos_campo!AJ316&gt;=0,datos_campo!AK316&gt;=0),AVERAGE(datos_campo!AJ316:AK316),IF(OR(datos_campo!AJ316="",datos_campo!AK316=""),SUM(datos_campo!AJ316:AK316),"revisar"))*400</f>
        <v>400</v>
      </c>
      <c r="V312" s="197">
        <f t="shared" si="23"/>
        <v>4000</v>
      </c>
      <c r="W312" s="197">
        <f>IF(AND(datos_campo!AL316&gt;=0,datos_campo!AM316&gt;=0),AVERAGE(datos_campo!AL316:AM316),IF(OR(datos_campo!AL316="",datos_campo!AM316=""),SUM(datos_campo!AL316:AM316),"revisar"))*400</f>
        <v>0</v>
      </c>
      <c r="X312" s="197">
        <f>IF(AND(datos_campo!AN316&gt;=0,datos_campo!AO316&gt;=0),AVERAGE(datos_campo!AN316:AO316),IF(OR(datos_campo!AN316="",datos_campo!AO316=""),SUM(datos_campo!AN316:AO316),"revisar"))*400</f>
        <v>0</v>
      </c>
      <c r="Y312" s="203">
        <f t="shared" si="24"/>
        <v>0</v>
      </c>
    </row>
    <row r="313" spans="1:25" x14ac:dyDescent="0.25">
      <c r="A313" s="202">
        <f>datos_campo!A317</f>
        <v>42787</v>
      </c>
      <c r="B313" s="197" t="str">
        <f>datos_campo!B317</f>
        <v>MANDESA</v>
      </c>
      <c r="C313" s="198" t="str">
        <f>datos_campo!C317</f>
        <v>SANTA MARTA</v>
      </c>
      <c r="D313" s="199" t="str">
        <f>datos_campo!D317</f>
        <v>Tratamiento</v>
      </c>
      <c r="E313" s="198">
        <f>datos_campo!E317</f>
        <v>2</v>
      </c>
      <c r="F313" s="197" t="str">
        <f>datos_campo!F317</f>
        <v>B3</v>
      </c>
      <c r="G313" s="200">
        <f>datos_campo!G317</f>
        <v>50</v>
      </c>
      <c r="H313" s="197">
        <f>datos_campo!H317</f>
        <v>0</v>
      </c>
      <c r="I313" s="197">
        <f>datos_campo!I317</f>
        <v>1</v>
      </c>
      <c r="J313" s="200">
        <f>(datos_campo!M317/I313)</f>
        <v>18</v>
      </c>
      <c r="K313" s="200">
        <f>(datos_campo!N317/I313)</f>
        <v>8</v>
      </c>
      <c r="L313" s="200">
        <f t="shared" si="20"/>
        <v>26</v>
      </c>
      <c r="M313" s="200">
        <f t="shared" si="21"/>
        <v>69.230769230769226</v>
      </c>
      <c r="N313" s="200">
        <f t="shared" si="22"/>
        <v>30.76923076923077</v>
      </c>
      <c r="O313" s="201">
        <f>IF(COUNTIF(datos_campo!P317:Y317,"&gt;=0")&gt;=1,((SUM(datos_campo!P317:Y317)*100)/(COUNTIF(datos_campo!P317:Y317,"&gt;=0")*20))," ")</f>
        <v>1.1111111111111112</v>
      </c>
      <c r="P313" s="197">
        <f>IF(AND(datos_campo!Z317&gt;=0,datos_campo!AA317&gt;=0),AVERAGE(datos_campo!Z317:AA317),IF(OR(datos_campo!Z317="",datos_campo!AA317=""),SUM(datos_campo!Z317:AA317),"revisar"))*400</f>
        <v>0</v>
      </c>
      <c r="Q313" s="197">
        <f>IF(AND(datos_campo!AB317&gt;=0,datos_campo!AC317&gt;=0),AVERAGE(datos_campo!AB317:AC317),IF(OR(datos_campo!AB317="",datos_campo!AC317=""),SUM(datos_campo!AB317:AC317),"revisar"))*400</f>
        <v>0</v>
      </c>
      <c r="R313" s="197">
        <f>IF(AND(datos_campo!AD317&gt;=0,datos_campo!AE317&gt;=0),AVERAGE(datos_campo!AD317:AE317),IF(OR(datos_campo!AD317="",datos_campo!AE317=""),SUM(datos_campo!AD317:AE317),"revisar"))*400</f>
        <v>0</v>
      </c>
      <c r="S313" s="197">
        <f>IF(AND(datos_campo!AF317&gt;=0,datos_campo!AG317&gt;=0),AVERAGE(datos_campo!AF317:AG317),IF(OR(datos_campo!AF317="",datos_campo!AG317=""),SUM(datos_campo!AF317:AG317),"revisar"))*400</f>
        <v>0</v>
      </c>
      <c r="T313" s="197">
        <f>IF(AND(datos_campo!AH317&gt;=0,datos_campo!AI317&gt;=0),AVERAGE(datos_campo!AH317:AI317),IF(OR(datos_campo!AH317="",datos_campo!AI317=""),SUM(datos_campo!AH317:AI317),"revisar"))*400</f>
        <v>0</v>
      </c>
      <c r="U313" s="197">
        <f>IF(AND(datos_campo!AJ317&gt;=0,datos_campo!AK317&gt;=0),AVERAGE(datos_campo!AJ317:AK317),IF(OR(datos_campo!AJ317="",datos_campo!AK317=""),SUM(datos_campo!AJ317:AK317),"revisar"))*400</f>
        <v>0</v>
      </c>
      <c r="V313" s="197">
        <f t="shared" si="23"/>
        <v>0</v>
      </c>
      <c r="W313" s="197">
        <f>IF(AND(datos_campo!AL317&gt;=0,datos_campo!AM317&gt;=0),AVERAGE(datos_campo!AL317:AM317),IF(OR(datos_campo!AL317="",datos_campo!AM317=""),SUM(datos_campo!AL317:AM317),"revisar"))*400</f>
        <v>0</v>
      </c>
      <c r="X313" s="197">
        <f>IF(AND(datos_campo!AN317&gt;=0,datos_campo!AO317&gt;=0),AVERAGE(datos_campo!AN317:AO317),IF(OR(datos_campo!AN317="",datos_campo!AO317=""),SUM(datos_campo!AN317:AO317),"revisar"))*400</f>
        <v>0</v>
      </c>
      <c r="Y313" s="203">
        <f t="shared" si="24"/>
        <v>0</v>
      </c>
    </row>
    <row r="314" spans="1:25" x14ac:dyDescent="0.25">
      <c r="A314" s="202">
        <f>datos_campo!A318</f>
        <v>42787</v>
      </c>
      <c r="B314" s="197" t="str">
        <f>datos_campo!B318</f>
        <v>MANDESA</v>
      </c>
      <c r="C314" s="198" t="str">
        <f>datos_campo!C318</f>
        <v>SANTA MARTA</v>
      </c>
      <c r="D314" s="199" t="str">
        <f>datos_campo!D318</f>
        <v>Tratamiento</v>
      </c>
      <c r="E314" s="198">
        <f>datos_campo!E318</f>
        <v>2</v>
      </c>
      <c r="F314" s="197" t="str">
        <f>datos_campo!F318</f>
        <v>B4</v>
      </c>
      <c r="G314" s="200">
        <f>datos_campo!G318</f>
        <v>50</v>
      </c>
      <c r="H314" s="197">
        <f>datos_campo!H318</f>
        <v>0</v>
      </c>
      <c r="I314" s="197">
        <f>datos_campo!I318</f>
        <v>1</v>
      </c>
      <c r="J314" s="200">
        <f>(datos_campo!M318/I314)</f>
        <v>37</v>
      </c>
      <c r="K314" s="200">
        <f>(datos_campo!N318/I314)</f>
        <v>32</v>
      </c>
      <c r="L314" s="200">
        <f t="shared" si="20"/>
        <v>69</v>
      </c>
      <c r="M314" s="200">
        <f t="shared" si="21"/>
        <v>53.623188405797102</v>
      </c>
      <c r="N314" s="200">
        <f t="shared" si="22"/>
        <v>46.376811594202898</v>
      </c>
      <c r="O314" s="201">
        <f>IF(COUNTIF(datos_campo!P318:Y318,"&gt;=0")&gt;=1,((SUM(datos_campo!P318:Y318)*100)/(COUNTIF(datos_campo!P318:Y318,"&gt;=0")*20))," ")</f>
        <v>0</v>
      </c>
      <c r="P314" s="197">
        <f>IF(AND(datos_campo!Z318&gt;=0,datos_campo!AA318&gt;=0),AVERAGE(datos_campo!Z318:AA318),IF(OR(datos_campo!Z318="",datos_campo!AA318=""),SUM(datos_campo!Z318:AA318),"revisar"))*400</f>
        <v>0</v>
      </c>
      <c r="Q314" s="197">
        <f>IF(AND(datos_campo!AB318&gt;=0,datos_campo!AC318&gt;=0),AVERAGE(datos_campo!AB318:AC318),IF(OR(datos_campo!AB318="",datos_campo!AC318=""),SUM(datos_campo!AB318:AC318),"revisar"))*400</f>
        <v>30000</v>
      </c>
      <c r="R314" s="197">
        <f>IF(AND(datos_campo!AD318&gt;=0,datos_campo!AE318&gt;=0),AVERAGE(datos_campo!AD318:AE318),IF(OR(datos_campo!AD318="",datos_campo!AE318=""),SUM(datos_campo!AD318:AE318),"revisar"))*400</f>
        <v>0</v>
      </c>
      <c r="S314" s="197">
        <f>IF(AND(datos_campo!AF318&gt;=0,datos_campo!AG318&gt;=0),AVERAGE(datos_campo!AF318:AG318),IF(OR(datos_campo!AF318="",datos_campo!AG318=""),SUM(datos_campo!AF318:AG318),"revisar"))*400</f>
        <v>0</v>
      </c>
      <c r="T314" s="197">
        <f>IF(AND(datos_campo!AH318&gt;=0,datos_campo!AI318&gt;=0),AVERAGE(datos_campo!AH318:AI318),IF(OR(datos_campo!AH318="",datos_campo!AI318=""),SUM(datos_campo!AH318:AI318),"revisar"))*400</f>
        <v>1200</v>
      </c>
      <c r="U314" s="197">
        <f>IF(AND(datos_campo!AJ318&gt;=0,datos_campo!AK318&gt;=0),AVERAGE(datos_campo!AJ318:AK318),IF(OR(datos_campo!AJ318="",datos_campo!AK318=""),SUM(datos_campo!AJ318:AK318),"revisar"))*400</f>
        <v>0</v>
      </c>
      <c r="V314" s="197">
        <f t="shared" si="23"/>
        <v>31200</v>
      </c>
      <c r="W314" s="197">
        <f>IF(AND(datos_campo!AL318&gt;=0,datos_campo!AM318&gt;=0),AVERAGE(datos_campo!AL318:AM318),IF(OR(datos_campo!AL318="",datos_campo!AM318=""),SUM(datos_campo!AL318:AM318),"revisar"))*400</f>
        <v>0</v>
      </c>
      <c r="X314" s="197">
        <f>IF(AND(datos_campo!AN318&gt;=0,datos_campo!AO318&gt;=0),AVERAGE(datos_campo!AN318:AO318),IF(OR(datos_campo!AN318="",datos_campo!AO318=""),SUM(datos_campo!AN318:AO318),"revisar"))*400</f>
        <v>0</v>
      </c>
      <c r="Y314" s="203">
        <f t="shared" si="24"/>
        <v>0</v>
      </c>
    </row>
    <row r="315" spans="1:25" x14ac:dyDescent="0.25">
      <c r="A315" s="202">
        <f>datos_campo!A319</f>
        <v>42787</v>
      </c>
      <c r="B315" s="197" t="str">
        <f>datos_campo!B319</f>
        <v>MANDESA</v>
      </c>
      <c r="C315" s="198" t="str">
        <f>datos_campo!C319</f>
        <v>SANTA MARTA</v>
      </c>
      <c r="D315" s="199" t="str">
        <f>datos_campo!D319</f>
        <v>Tratamiento</v>
      </c>
      <c r="E315" s="198">
        <f>datos_campo!E319</f>
        <v>2</v>
      </c>
      <c r="F315" s="197" t="str">
        <f>datos_campo!F319</f>
        <v>B5</v>
      </c>
      <c r="G315" s="200">
        <f>datos_campo!G319</f>
        <v>50</v>
      </c>
      <c r="H315" s="197">
        <f>datos_campo!H319</f>
        <v>0</v>
      </c>
      <c r="I315" s="197">
        <f>datos_campo!I319</f>
        <v>1</v>
      </c>
      <c r="J315" s="200">
        <f>(datos_campo!M319/I315)</f>
        <v>15</v>
      </c>
      <c r="K315" s="200">
        <f>(datos_campo!N319/I315)</f>
        <v>23</v>
      </c>
      <c r="L315" s="200">
        <f t="shared" si="20"/>
        <v>38</v>
      </c>
      <c r="M315" s="200">
        <f t="shared" si="21"/>
        <v>39.473684210526315</v>
      </c>
      <c r="N315" s="200">
        <f t="shared" si="22"/>
        <v>60.526315789473685</v>
      </c>
      <c r="O315" s="201">
        <f>IF(COUNTIF(datos_campo!P319:Y319,"&gt;=0")&gt;=1,((SUM(datos_campo!P319:Y319)*100)/(COUNTIF(datos_campo!P319:Y319,"&gt;=0")*20))," ")</f>
        <v>0</v>
      </c>
      <c r="P315" s="197">
        <f>IF(AND(datos_campo!Z319&gt;=0,datos_campo!AA319&gt;=0),AVERAGE(datos_campo!Z319:AA319),IF(OR(datos_campo!Z319="",datos_campo!AA319=""),SUM(datos_campo!Z319:AA319),"revisar"))*400</f>
        <v>1600</v>
      </c>
      <c r="Q315" s="197">
        <f>IF(AND(datos_campo!AB319&gt;=0,datos_campo!AC319&gt;=0),AVERAGE(datos_campo!AB319:AC319),IF(OR(datos_campo!AB319="",datos_campo!AC319=""),SUM(datos_campo!AB319:AC319),"revisar"))*400</f>
        <v>7600</v>
      </c>
      <c r="R315" s="197">
        <f>IF(AND(datos_campo!AD319&gt;=0,datos_campo!AE319&gt;=0),AVERAGE(datos_campo!AD319:AE319),IF(OR(datos_campo!AD319="",datos_campo!AE319=""),SUM(datos_campo!AD319:AE319),"revisar"))*400</f>
        <v>0</v>
      </c>
      <c r="S315" s="197">
        <f>IF(AND(datos_campo!AF319&gt;=0,datos_campo!AG319&gt;=0),AVERAGE(datos_campo!AF319:AG319),IF(OR(datos_campo!AF319="",datos_campo!AG319=""),SUM(datos_campo!AF319:AG319),"revisar"))*400</f>
        <v>0</v>
      </c>
      <c r="T315" s="197">
        <f>IF(AND(datos_campo!AH319&gt;=0,datos_campo!AI319&gt;=0),AVERAGE(datos_campo!AH319:AI319),IF(OR(datos_campo!AH319="",datos_campo!AI319=""),SUM(datos_campo!AH319:AI319),"revisar"))*400</f>
        <v>0</v>
      </c>
      <c r="U315" s="197">
        <f>IF(AND(datos_campo!AJ319&gt;=0,datos_campo!AK319&gt;=0),AVERAGE(datos_campo!AJ319:AK319),IF(OR(datos_campo!AJ319="",datos_campo!AK319=""),SUM(datos_campo!AJ319:AK319),"revisar"))*400</f>
        <v>0</v>
      </c>
      <c r="V315" s="197">
        <f t="shared" si="23"/>
        <v>9200</v>
      </c>
      <c r="W315" s="197">
        <f>IF(AND(datos_campo!AL319&gt;=0,datos_campo!AM319&gt;=0),AVERAGE(datos_campo!AL319:AM319),IF(OR(datos_campo!AL319="",datos_campo!AM319=""),SUM(datos_campo!AL319:AM319),"revisar"))*400</f>
        <v>0</v>
      </c>
      <c r="X315" s="197">
        <f>IF(AND(datos_campo!AN319&gt;=0,datos_campo!AO319&gt;=0),AVERAGE(datos_campo!AN319:AO319),IF(OR(datos_campo!AN319="",datos_campo!AO319=""),SUM(datos_campo!AN319:AO319),"revisar"))*400</f>
        <v>400</v>
      </c>
      <c r="Y315" s="203">
        <f t="shared" si="24"/>
        <v>400</v>
      </c>
    </row>
    <row r="316" spans="1:25" x14ac:dyDescent="0.25">
      <c r="A316" s="202">
        <f>datos_campo!A320</f>
        <v>42787</v>
      </c>
      <c r="B316" s="197" t="str">
        <f>datos_campo!B320</f>
        <v>MANDESA</v>
      </c>
      <c r="C316" s="198" t="str">
        <f>datos_campo!C320</f>
        <v>SANTA MARTA</v>
      </c>
      <c r="D316" s="199" t="str">
        <f>datos_campo!D320</f>
        <v>Tratamiento</v>
      </c>
      <c r="E316" s="198">
        <f>datos_campo!E320</f>
        <v>2</v>
      </c>
      <c r="F316" s="197" t="str">
        <f>datos_campo!F320</f>
        <v>B6</v>
      </c>
      <c r="G316" s="200">
        <f>datos_campo!G320</f>
        <v>50</v>
      </c>
      <c r="H316" s="197">
        <f>datos_campo!H320</f>
        <v>0</v>
      </c>
      <c r="I316" s="197">
        <f>datos_campo!I320</f>
        <v>1</v>
      </c>
      <c r="J316" s="200">
        <f>(datos_campo!M320/I316)</f>
        <v>4</v>
      </c>
      <c r="K316" s="200">
        <f>(datos_campo!N320/I316)</f>
        <v>23</v>
      </c>
      <c r="L316" s="200">
        <f t="shared" si="20"/>
        <v>27</v>
      </c>
      <c r="M316" s="200">
        <f t="shared" si="21"/>
        <v>14.814814814814815</v>
      </c>
      <c r="N316" s="200">
        <f t="shared" si="22"/>
        <v>85.18518518518519</v>
      </c>
      <c r="O316" s="201" t="str">
        <f>IF(COUNTIF(datos_campo!P320:Y320,"&gt;=0")&gt;=1,((SUM(datos_campo!P320:Y320)*100)/(COUNTIF(datos_campo!P320:Y320,"&gt;=0")*20))," ")</f>
        <v xml:space="preserve"> </v>
      </c>
      <c r="P316" s="197">
        <f>IF(AND(datos_campo!Z320&gt;=0,datos_campo!AA320&gt;=0),AVERAGE(datos_campo!Z320:AA320),IF(OR(datos_campo!Z320="",datos_campo!AA320=""),SUM(datos_campo!Z320:AA320),"revisar"))*400</f>
        <v>0</v>
      </c>
      <c r="Q316" s="197">
        <f>IF(AND(datos_campo!AB320&gt;=0,datos_campo!AC320&gt;=0),AVERAGE(datos_campo!AB320:AC320),IF(OR(datos_campo!AB320="",datos_campo!AC320=""),SUM(datos_campo!AB320:AC320),"revisar"))*400</f>
        <v>1200</v>
      </c>
      <c r="R316" s="197">
        <f>IF(AND(datos_campo!AD320&gt;=0,datos_campo!AE320&gt;=0),AVERAGE(datos_campo!AD320:AE320),IF(OR(datos_campo!AD320="",datos_campo!AE320=""),SUM(datos_campo!AD320:AE320),"revisar"))*400</f>
        <v>400</v>
      </c>
      <c r="S316" s="197">
        <f>IF(AND(datos_campo!AF320&gt;=0,datos_campo!AG320&gt;=0),AVERAGE(datos_campo!AF320:AG320),IF(OR(datos_campo!AF320="",datos_campo!AG320=""),SUM(datos_campo!AF320:AG320),"revisar"))*400</f>
        <v>0</v>
      </c>
      <c r="T316" s="197">
        <f>IF(AND(datos_campo!AH320&gt;=0,datos_campo!AI320&gt;=0),AVERAGE(datos_campo!AH320:AI320),IF(OR(datos_campo!AH320="",datos_campo!AI320=""),SUM(datos_campo!AH320:AI320),"revisar"))*400</f>
        <v>400</v>
      </c>
      <c r="U316" s="197">
        <f>IF(AND(datos_campo!AJ320&gt;=0,datos_campo!AK320&gt;=0),AVERAGE(datos_campo!AJ320:AK320),IF(OR(datos_campo!AJ320="",datos_campo!AK320=""),SUM(datos_campo!AJ320:AK320),"revisar"))*400</f>
        <v>0</v>
      </c>
      <c r="V316" s="197">
        <f t="shared" si="23"/>
        <v>2000</v>
      </c>
      <c r="W316" s="197">
        <f>IF(AND(datos_campo!AL320&gt;=0,datos_campo!AM320&gt;=0),AVERAGE(datos_campo!AL320:AM320),IF(OR(datos_campo!AL320="",datos_campo!AM320=""),SUM(datos_campo!AL320:AM320),"revisar"))*400</f>
        <v>0</v>
      </c>
      <c r="X316" s="197">
        <f>IF(AND(datos_campo!AN320&gt;=0,datos_campo!AO320&gt;=0),AVERAGE(datos_campo!AN320:AO320),IF(OR(datos_campo!AN320="",datos_campo!AO320=""),SUM(datos_campo!AN320:AO320),"revisar"))*400</f>
        <v>0</v>
      </c>
      <c r="Y316" s="203">
        <f t="shared" si="24"/>
        <v>0</v>
      </c>
    </row>
    <row r="317" spans="1:25" x14ac:dyDescent="0.25">
      <c r="A317" s="202">
        <f>datos_campo!A321</f>
        <v>42787</v>
      </c>
      <c r="B317" s="197" t="str">
        <f>datos_campo!B321</f>
        <v>MANDESA</v>
      </c>
      <c r="C317" s="198" t="str">
        <f>datos_campo!C321</f>
        <v>SANTA MARTA</v>
      </c>
      <c r="D317" s="199" t="str">
        <f>datos_campo!D321</f>
        <v>Tratamiento</v>
      </c>
      <c r="E317" s="198">
        <f>datos_campo!E321</f>
        <v>2</v>
      </c>
      <c r="F317" s="197" t="str">
        <f>datos_campo!F321</f>
        <v>B7</v>
      </c>
      <c r="G317" s="200">
        <f>datos_campo!G321</f>
        <v>50</v>
      </c>
      <c r="H317" s="197">
        <f>datos_campo!H321</f>
        <v>0</v>
      </c>
      <c r="I317" s="197">
        <f>datos_campo!I321</f>
        <v>1</v>
      </c>
      <c r="J317" s="200">
        <f>(datos_campo!M321/I317)</f>
        <v>26</v>
      </c>
      <c r="K317" s="200">
        <f>(datos_campo!N321/I317)</f>
        <v>46</v>
      </c>
      <c r="L317" s="200">
        <f t="shared" si="20"/>
        <v>72</v>
      </c>
      <c r="M317" s="200">
        <f t="shared" si="21"/>
        <v>36.111111111111114</v>
      </c>
      <c r="N317" s="200">
        <f t="shared" si="22"/>
        <v>63.888888888888886</v>
      </c>
      <c r="O317" s="201">
        <f>IF(COUNTIF(datos_campo!P321:Y321,"&gt;=0")&gt;=1,((SUM(datos_campo!P321:Y321)*100)/(COUNTIF(datos_campo!P321:Y321,"&gt;=0")*20))," ")</f>
        <v>0</v>
      </c>
      <c r="P317" s="197">
        <f>IF(AND(datos_campo!Z321&gt;=0,datos_campo!AA321&gt;=0),AVERAGE(datos_campo!Z321:AA321),IF(OR(datos_campo!Z321="",datos_campo!AA321=""),SUM(datos_campo!Z321:AA321),"revisar"))*400</f>
        <v>7200</v>
      </c>
      <c r="Q317" s="197">
        <f>IF(AND(datos_campo!AB321&gt;=0,datos_campo!AC321&gt;=0),AVERAGE(datos_campo!AB321:AC321),IF(OR(datos_campo!AB321="",datos_campo!AC321=""),SUM(datos_campo!AB321:AC321),"revisar"))*400</f>
        <v>6000</v>
      </c>
      <c r="R317" s="197">
        <f>IF(AND(datos_campo!AD321&gt;=0,datos_campo!AE321&gt;=0),AVERAGE(datos_campo!AD321:AE321),IF(OR(datos_campo!AD321="",datos_campo!AE321=""),SUM(datos_campo!AD321:AE321),"revisar"))*400</f>
        <v>1200</v>
      </c>
      <c r="S317" s="197">
        <f>IF(AND(datos_campo!AF321&gt;=0,datos_campo!AG321&gt;=0),AVERAGE(datos_campo!AF321:AG321),IF(OR(datos_campo!AF321="",datos_campo!AG321=""),SUM(datos_campo!AF321:AG321),"revisar"))*400</f>
        <v>400</v>
      </c>
      <c r="T317" s="197">
        <f>IF(AND(datos_campo!AH321&gt;=0,datos_campo!AI321&gt;=0),AVERAGE(datos_campo!AH321:AI321),IF(OR(datos_campo!AH321="",datos_campo!AI321=""),SUM(datos_campo!AH321:AI321),"revisar"))*400</f>
        <v>0</v>
      </c>
      <c r="U317" s="197">
        <f>IF(AND(datos_campo!AJ321&gt;=0,datos_campo!AK321&gt;=0),AVERAGE(datos_campo!AJ321:AK321),IF(OR(datos_campo!AJ321="",datos_campo!AK321=""),SUM(datos_campo!AJ321:AK321),"revisar"))*400</f>
        <v>0</v>
      </c>
      <c r="V317" s="197">
        <f t="shared" si="23"/>
        <v>14800</v>
      </c>
      <c r="W317" s="197">
        <f>IF(AND(datos_campo!AL321&gt;=0,datos_campo!AM321&gt;=0),AVERAGE(datos_campo!AL321:AM321),IF(OR(datos_campo!AL321="",datos_campo!AM321=""),SUM(datos_campo!AL321:AM321),"revisar"))*400</f>
        <v>0</v>
      </c>
      <c r="X317" s="197">
        <f>IF(AND(datos_campo!AN321&gt;=0,datos_campo!AO321&gt;=0),AVERAGE(datos_campo!AN321:AO321),IF(OR(datos_campo!AN321="",datos_campo!AO321=""),SUM(datos_campo!AN321:AO321),"revisar"))*400</f>
        <v>0</v>
      </c>
      <c r="Y317" s="203">
        <f t="shared" si="24"/>
        <v>0</v>
      </c>
    </row>
    <row r="318" spans="1:25" x14ac:dyDescent="0.25">
      <c r="A318" s="202">
        <f>datos_campo!A322</f>
        <v>42787</v>
      </c>
      <c r="B318" s="197" t="str">
        <f>datos_campo!B322</f>
        <v>MANDESA</v>
      </c>
      <c r="C318" s="198" t="str">
        <f>datos_campo!C322</f>
        <v>SANTA MARTA</v>
      </c>
      <c r="D318" s="199" t="str">
        <f>datos_campo!D322</f>
        <v>Tratamiento</v>
      </c>
      <c r="E318" s="198">
        <f>datos_campo!E322</f>
        <v>2</v>
      </c>
      <c r="F318" s="197" t="str">
        <f>datos_campo!F322</f>
        <v>B8</v>
      </c>
      <c r="G318" s="200">
        <f>datos_campo!G322</f>
        <v>50</v>
      </c>
      <c r="H318" s="197">
        <f>datos_campo!H322</f>
        <v>0</v>
      </c>
      <c r="I318" s="197">
        <f>datos_campo!I322</f>
        <v>1</v>
      </c>
      <c r="J318" s="200">
        <f>(datos_campo!M322/I318)</f>
        <v>22</v>
      </c>
      <c r="K318" s="200">
        <f>(datos_campo!N322/I318)</f>
        <v>53</v>
      </c>
      <c r="L318" s="200">
        <f t="shared" ref="L318:L377" si="25">J318+K318</f>
        <v>75</v>
      </c>
      <c r="M318" s="200">
        <f t="shared" ref="M318:M377" si="26">(J318*100)/$L318</f>
        <v>29.333333333333332</v>
      </c>
      <c r="N318" s="200">
        <f t="shared" ref="N318:N377" si="27">(K318*100)/$L318</f>
        <v>70.666666666666671</v>
      </c>
      <c r="O318" s="201">
        <f>IF(COUNTIF(datos_campo!P322:Y322,"&gt;=0")&gt;=1,((SUM(datos_campo!P322:Y322)*100)/(COUNTIF(datos_campo!P322:Y322,"&gt;=0")*20))," ")</f>
        <v>0</v>
      </c>
      <c r="P318" s="197">
        <f>IF(AND(datos_campo!Z322&gt;=0,datos_campo!AA322&gt;=0),AVERAGE(datos_campo!Z322:AA322),IF(OR(datos_campo!Z322="",datos_campo!AA322=""),SUM(datos_campo!Z322:AA322),"revisar"))*400</f>
        <v>0</v>
      </c>
      <c r="Q318" s="197">
        <f>IF(AND(datos_campo!AB322&gt;=0,datos_campo!AC322&gt;=0),AVERAGE(datos_campo!AB322:AC322),IF(OR(datos_campo!AB322="",datos_campo!AC322=""),SUM(datos_campo!AB322:AC322),"revisar"))*400</f>
        <v>6000</v>
      </c>
      <c r="R318" s="197">
        <f>IF(AND(datos_campo!AD322&gt;=0,datos_campo!AE322&gt;=0),AVERAGE(datos_campo!AD322:AE322),IF(OR(datos_campo!AD322="",datos_campo!AE322=""),SUM(datos_campo!AD322:AE322),"revisar"))*400</f>
        <v>0</v>
      </c>
      <c r="S318" s="197">
        <f>IF(AND(datos_campo!AF322&gt;=0,datos_campo!AG322&gt;=0),AVERAGE(datos_campo!AF322:AG322),IF(OR(datos_campo!AF322="",datos_campo!AG322=""),SUM(datos_campo!AF322:AG322),"revisar"))*400</f>
        <v>0</v>
      </c>
      <c r="T318" s="197">
        <f>IF(AND(datos_campo!AH322&gt;=0,datos_campo!AI322&gt;=0),AVERAGE(datos_campo!AH322:AI322),IF(OR(datos_campo!AH322="",datos_campo!AI322=""),SUM(datos_campo!AH322:AI322),"revisar"))*400</f>
        <v>0</v>
      </c>
      <c r="U318" s="197">
        <f>IF(AND(datos_campo!AJ322&gt;=0,datos_campo!AK322&gt;=0),AVERAGE(datos_campo!AJ322:AK322),IF(OR(datos_campo!AJ322="",datos_campo!AK322=""),SUM(datos_campo!AJ322:AK322),"revisar"))*400</f>
        <v>0</v>
      </c>
      <c r="V318" s="197">
        <f t="shared" ref="V318:V377" si="28">SUM(P318:U318)</f>
        <v>6000</v>
      </c>
      <c r="W318" s="197">
        <f>IF(AND(datos_campo!AL322&gt;=0,datos_campo!AM322&gt;=0),AVERAGE(datos_campo!AL322:AM322),IF(OR(datos_campo!AL322="",datos_campo!AM322=""),SUM(datos_campo!AL322:AM322),"revisar"))*400</f>
        <v>0</v>
      </c>
      <c r="X318" s="197">
        <f>IF(AND(datos_campo!AN322&gt;=0,datos_campo!AO322&gt;=0),AVERAGE(datos_campo!AN322:AO322),IF(OR(datos_campo!AN322="",datos_campo!AO322=""),SUM(datos_campo!AN322:AO322),"revisar"))*400</f>
        <v>1200</v>
      </c>
      <c r="Y318" s="203">
        <f t="shared" ref="Y318:Y377" si="29">SUM(W318+X318)</f>
        <v>1200</v>
      </c>
    </row>
    <row r="319" spans="1:25" x14ac:dyDescent="0.25">
      <c r="A319" s="202">
        <f>datos_campo!A323</f>
        <v>42787</v>
      </c>
      <c r="B319" s="197" t="str">
        <f>datos_campo!B323</f>
        <v>MANDESA</v>
      </c>
      <c r="C319" s="198" t="str">
        <f>datos_campo!C323</f>
        <v>SANTA MARTA</v>
      </c>
      <c r="D319" s="199" t="str">
        <f>datos_campo!D323</f>
        <v>Tratamiento</v>
      </c>
      <c r="E319" s="198">
        <f>datos_campo!E323</f>
        <v>2</v>
      </c>
      <c r="F319" s="197" t="str">
        <f>datos_campo!F323</f>
        <v>B9</v>
      </c>
      <c r="G319" s="200">
        <f>datos_campo!G323</f>
        <v>50</v>
      </c>
      <c r="H319" s="197">
        <f>datos_campo!H323</f>
        <v>0</v>
      </c>
      <c r="I319" s="197">
        <f>datos_campo!I323</f>
        <v>1</v>
      </c>
      <c r="J319" s="200">
        <f>(datos_campo!M323/I319)</f>
        <v>40</v>
      </c>
      <c r="K319" s="200">
        <f>(datos_campo!N323/I319)</f>
        <v>2</v>
      </c>
      <c r="L319" s="200">
        <f t="shared" si="25"/>
        <v>42</v>
      </c>
      <c r="M319" s="200">
        <f t="shared" si="26"/>
        <v>95.238095238095241</v>
      </c>
      <c r="N319" s="200">
        <f t="shared" si="27"/>
        <v>4.7619047619047619</v>
      </c>
      <c r="O319" s="201">
        <f>IF(COUNTIF(datos_campo!P323:Y323,"&gt;=0")&gt;=1,((SUM(datos_campo!P323:Y323)*100)/(COUNTIF(datos_campo!P323:Y323,"&gt;=0")*20))," ")</f>
        <v>2.5</v>
      </c>
      <c r="P319" s="197">
        <f>IF(AND(datos_campo!Z323&gt;=0,datos_campo!AA323&gt;=0),AVERAGE(datos_campo!Z323:AA323),IF(OR(datos_campo!Z323="",datos_campo!AA323=""),SUM(datos_campo!Z323:AA323),"revisar"))*400</f>
        <v>0</v>
      </c>
      <c r="Q319" s="197">
        <f>IF(AND(datos_campo!AB323&gt;=0,datos_campo!AC323&gt;=0),AVERAGE(datos_campo!AB323:AC323),IF(OR(datos_campo!AB323="",datos_campo!AC323=""),SUM(datos_campo!AB323:AC323),"revisar"))*400</f>
        <v>400</v>
      </c>
      <c r="R319" s="197">
        <f>IF(AND(datos_campo!AD323&gt;=0,datos_campo!AE323&gt;=0),AVERAGE(datos_campo!AD323:AE323),IF(OR(datos_campo!AD323="",datos_campo!AE323=""),SUM(datos_campo!AD323:AE323),"revisar"))*400</f>
        <v>800</v>
      </c>
      <c r="S319" s="197">
        <f>IF(AND(datos_campo!AF323&gt;=0,datos_campo!AG323&gt;=0),AVERAGE(datos_campo!AF323:AG323),IF(OR(datos_campo!AF323="",datos_campo!AG323=""),SUM(datos_campo!AF323:AG323),"revisar"))*400</f>
        <v>0</v>
      </c>
      <c r="T319" s="197">
        <f>IF(AND(datos_campo!AH323&gt;=0,datos_campo!AI323&gt;=0),AVERAGE(datos_campo!AH323:AI323),IF(OR(datos_campo!AH323="",datos_campo!AI323=""),SUM(datos_campo!AH323:AI323),"revisar"))*400</f>
        <v>400</v>
      </c>
      <c r="U319" s="197">
        <f>IF(AND(datos_campo!AJ323&gt;=0,datos_campo!AK323&gt;=0),AVERAGE(datos_campo!AJ323:AK323),IF(OR(datos_campo!AJ323="",datos_campo!AK323=""),SUM(datos_campo!AJ323:AK323),"revisar"))*400</f>
        <v>0</v>
      </c>
      <c r="V319" s="197">
        <f t="shared" si="28"/>
        <v>1600</v>
      </c>
      <c r="W319" s="197">
        <f>IF(AND(datos_campo!AL323&gt;=0,datos_campo!AM323&gt;=0),AVERAGE(datos_campo!AL323:AM323),IF(OR(datos_campo!AL323="",datos_campo!AM323=""),SUM(datos_campo!AL323:AM323),"revisar"))*400</f>
        <v>0</v>
      </c>
      <c r="X319" s="197">
        <f>IF(AND(datos_campo!AN323&gt;=0,datos_campo!AO323&gt;=0),AVERAGE(datos_campo!AN323:AO323),IF(OR(datos_campo!AN323="",datos_campo!AO323=""),SUM(datos_campo!AN323:AO323),"revisar"))*400</f>
        <v>400</v>
      </c>
      <c r="Y319" s="203">
        <f t="shared" si="29"/>
        <v>400</v>
      </c>
    </row>
    <row r="320" spans="1:25" x14ac:dyDescent="0.25">
      <c r="A320" s="202">
        <f>datos_campo!A324</f>
        <v>42787</v>
      </c>
      <c r="B320" s="197" t="str">
        <f>datos_campo!B324</f>
        <v>MANDESA</v>
      </c>
      <c r="C320" s="198" t="str">
        <f>datos_campo!C324</f>
        <v>SANTA MARTA</v>
      </c>
      <c r="D320" s="199" t="str">
        <f>datos_campo!D324</f>
        <v>Tratamiento</v>
      </c>
      <c r="E320" s="198">
        <f>datos_campo!E324</f>
        <v>2</v>
      </c>
      <c r="F320" s="197" t="str">
        <f>datos_campo!F324</f>
        <v>B10</v>
      </c>
      <c r="G320" s="200">
        <f>datos_campo!G324</f>
        <v>50</v>
      </c>
      <c r="H320" s="197">
        <f>datos_campo!H324</f>
        <v>0</v>
      </c>
      <c r="I320" s="197">
        <f>datos_campo!I324</f>
        <v>1</v>
      </c>
      <c r="J320" s="200">
        <f>(datos_campo!M324/I320)</f>
        <v>29</v>
      </c>
      <c r="K320" s="200">
        <f>(datos_campo!N324/I320)</f>
        <v>18</v>
      </c>
      <c r="L320" s="200">
        <f t="shared" si="25"/>
        <v>47</v>
      </c>
      <c r="M320" s="200">
        <f t="shared" si="26"/>
        <v>61.702127659574465</v>
      </c>
      <c r="N320" s="200">
        <f t="shared" si="27"/>
        <v>38.297872340425535</v>
      </c>
      <c r="O320" s="201">
        <f>IF(COUNTIF(datos_campo!P324:Y324,"&gt;=0")&gt;=1,((SUM(datos_campo!P324:Y324)*100)/(COUNTIF(datos_campo!P324:Y324,"&gt;=0")*20))," ")</f>
        <v>0</v>
      </c>
      <c r="P320" s="197">
        <f>IF(AND(datos_campo!Z324&gt;=0,datos_campo!AA324&gt;=0),AVERAGE(datos_campo!Z324:AA324),IF(OR(datos_campo!Z324="",datos_campo!AA324=""),SUM(datos_campo!Z324:AA324),"revisar"))*400</f>
        <v>0</v>
      </c>
      <c r="Q320" s="197">
        <f>IF(AND(datos_campo!AB324&gt;=0,datos_campo!AC324&gt;=0),AVERAGE(datos_campo!AB324:AC324),IF(OR(datos_campo!AB324="",datos_campo!AC324=""),SUM(datos_campo!AB324:AC324),"revisar"))*400</f>
        <v>0</v>
      </c>
      <c r="R320" s="197">
        <f>IF(AND(datos_campo!AD324&gt;=0,datos_campo!AE324&gt;=0),AVERAGE(datos_campo!AD324:AE324),IF(OR(datos_campo!AD324="",datos_campo!AE324=""),SUM(datos_campo!AD324:AE324),"revisar"))*400</f>
        <v>0</v>
      </c>
      <c r="S320" s="197">
        <f>IF(AND(datos_campo!AF324&gt;=0,datos_campo!AG324&gt;=0),AVERAGE(datos_campo!AF324:AG324),IF(OR(datos_campo!AF324="",datos_campo!AG324=""),SUM(datos_campo!AF324:AG324),"revisar"))*400</f>
        <v>400</v>
      </c>
      <c r="T320" s="197">
        <f>IF(AND(datos_campo!AH324&gt;=0,datos_campo!AI324&gt;=0),AVERAGE(datos_campo!AH324:AI324),IF(OR(datos_campo!AH324="",datos_campo!AI324=""),SUM(datos_campo!AH324:AI324),"revisar"))*400</f>
        <v>0</v>
      </c>
      <c r="U320" s="197">
        <f>IF(AND(datos_campo!AJ324&gt;=0,datos_campo!AK324&gt;=0),AVERAGE(datos_campo!AJ324:AK324),IF(OR(datos_campo!AJ324="",datos_campo!AK324=""),SUM(datos_campo!AJ324:AK324),"revisar"))*400</f>
        <v>0</v>
      </c>
      <c r="V320" s="197">
        <f t="shared" si="28"/>
        <v>400</v>
      </c>
      <c r="W320" s="197">
        <f>IF(AND(datos_campo!AL324&gt;=0,datos_campo!AM324&gt;=0),AVERAGE(datos_campo!AL324:AM324),IF(OR(datos_campo!AL324="",datos_campo!AM324=""),SUM(datos_campo!AL324:AM324),"revisar"))*400</f>
        <v>0</v>
      </c>
      <c r="X320" s="197">
        <f>IF(AND(datos_campo!AN324&gt;=0,datos_campo!AO324&gt;=0),AVERAGE(datos_campo!AN324:AO324),IF(OR(datos_campo!AN324="",datos_campo!AO324=""),SUM(datos_campo!AN324:AO324),"revisar"))*400</f>
        <v>400</v>
      </c>
      <c r="Y320" s="203">
        <f t="shared" si="29"/>
        <v>400</v>
      </c>
    </row>
    <row r="321" spans="1:25" x14ac:dyDescent="0.25">
      <c r="A321" s="202">
        <f>datos_campo!A325</f>
        <v>42787</v>
      </c>
      <c r="B321" s="197" t="str">
        <f>datos_campo!B325</f>
        <v>MANDESA</v>
      </c>
      <c r="C321" s="198" t="str">
        <f>datos_campo!C325</f>
        <v>SANTA MARTA</v>
      </c>
      <c r="D321" s="199" t="str">
        <f>datos_campo!D325</f>
        <v>Tratamiento</v>
      </c>
      <c r="E321" s="198">
        <f>datos_campo!E325</f>
        <v>2</v>
      </c>
      <c r="F321" s="197" t="str">
        <f>datos_campo!F325</f>
        <v>B11</v>
      </c>
      <c r="G321" s="200">
        <f>datos_campo!G325</f>
        <v>50</v>
      </c>
      <c r="H321" s="197">
        <f>datos_campo!H325</f>
        <v>0</v>
      </c>
      <c r="I321" s="197">
        <f>datos_campo!I325</f>
        <v>1</v>
      </c>
      <c r="J321" s="200">
        <f>(datos_campo!M325/I321)</f>
        <v>52</v>
      </c>
      <c r="K321" s="200">
        <f>(datos_campo!N325/I321)</f>
        <v>4</v>
      </c>
      <c r="L321" s="200">
        <f t="shared" si="25"/>
        <v>56</v>
      </c>
      <c r="M321" s="200">
        <f t="shared" si="26"/>
        <v>92.857142857142861</v>
      </c>
      <c r="N321" s="200">
        <f t="shared" si="27"/>
        <v>7.1428571428571432</v>
      </c>
      <c r="O321" s="201">
        <f>IF(COUNTIF(datos_campo!P325:Y325,"&gt;=0")&gt;=1,((SUM(datos_campo!P325:Y325)*100)/(COUNTIF(datos_campo!P325:Y325,"&gt;=0")*20))," ")</f>
        <v>1</v>
      </c>
      <c r="P321" s="197">
        <f>IF(AND(datos_campo!Z325&gt;=0,datos_campo!AA325&gt;=0),AVERAGE(datos_campo!Z325:AA325),IF(OR(datos_campo!Z325="",datos_campo!AA325=""),SUM(datos_campo!Z325:AA325),"revisar"))*400</f>
        <v>0</v>
      </c>
      <c r="Q321" s="197">
        <f>IF(AND(datos_campo!AB325&gt;=0,datos_campo!AC325&gt;=0),AVERAGE(datos_campo!AB325:AC325),IF(OR(datos_campo!AB325="",datos_campo!AC325=""),SUM(datos_campo!AB325:AC325),"revisar"))*400</f>
        <v>0</v>
      </c>
      <c r="R321" s="197">
        <f>IF(AND(datos_campo!AD325&gt;=0,datos_campo!AE325&gt;=0),AVERAGE(datos_campo!AD325:AE325),IF(OR(datos_campo!AD325="",datos_campo!AE325=""),SUM(datos_campo!AD325:AE325),"revisar"))*400</f>
        <v>0</v>
      </c>
      <c r="S321" s="197">
        <f>IF(AND(datos_campo!AF325&gt;=0,datos_campo!AG325&gt;=0),AVERAGE(datos_campo!AF325:AG325),IF(OR(datos_campo!AF325="",datos_campo!AG325=""),SUM(datos_campo!AF325:AG325),"revisar"))*400</f>
        <v>0</v>
      </c>
      <c r="T321" s="197">
        <f>IF(AND(datos_campo!AH325&gt;=0,datos_campo!AI325&gt;=0),AVERAGE(datos_campo!AH325:AI325),IF(OR(datos_campo!AH325="",datos_campo!AI325=""),SUM(datos_campo!AH325:AI325),"revisar"))*400</f>
        <v>0</v>
      </c>
      <c r="U321" s="197">
        <f>IF(AND(datos_campo!AJ325&gt;=0,datos_campo!AK325&gt;=0),AVERAGE(datos_campo!AJ325:AK325),IF(OR(datos_campo!AJ325="",datos_campo!AK325=""),SUM(datos_campo!AJ325:AK325),"revisar"))*400</f>
        <v>0</v>
      </c>
      <c r="V321" s="197">
        <f t="shared" si="28"/>
        <v>0</v>
      </c>
      <c r="W321" s="197">
        <f>IF(AND(datos_campo!AL325&gt;=0,datos_campo!AM325&gt;=0),AVERAGE(datos_campo!AL325:AM325),IF(OR(datos_campo!AL325="",datos_campo!AM325=""),SUM(datos_campo!AL325:AM325),"revisar"))*400</f>
        <v>0</v>
      </c>
      <c r="X321" s="197">
        <f>IF(AND(datos_campo!AN325&gt;=0,datos_campo!AO325&gt;=0),AVERAGE(datos_campo!AN325:AO325),IF(OR(datos_campo!AN325="",datos_campo!AO325=""),SUM(datos_campo!AN325:AO325),"revisar"))*400</f>
        <v>0</v>
      </c>
      <c r="Y321" s="203">
        <f t="shared" si="29"/>
        <v>0</v>
      </c>
    </row>
    <row r="322" spans="1:25" x14ac:dyDescent="0.25">
      <c r="A322" s="202">
        <f>datos_campo!A326</f>
        <v>42787</v>
      </c>
      <c r="B322" s="197" t="str">
        <f>datos_campo!B326</f>
        <v>MANDESA</v>
      </c>
      <c r="C322" s="198" t="str">
        <f>datos_campo!C326</f>
        <v>SANTA MARTA</v>
      </c>
      <c r="D322" s="199" t="str">
        <f>datos_campo!D326</f>
        <v>Tratamiento</v>
      </c>
      <c r="E322" s="198">
        <f>datos_campo!E326</f>
        <v>2</v>
      </c>
      <c r="F322" s="197" t="str">
        <f>datos_campo!F326</f>
        <v>B12</v>
      </c>
      <c r="G322" s="200">
        <f>datos_campo!G326</f>
        <v>50</v>
      </c>
      <c r="H322" s="197">
        <f>datos_campo!H326</f>
        <v>0</v>
      </c>
      <c r="I322" s="197">
        <f>datos_campo!I326</f>
        <v>1</v>
      </c>
      <c r="J322" s="200">
        <f>(datos_campo!M326/I322)</f>
        <v>37</v>
      </c>
      <c r="K322" s="200">
        <f>(datos_campo!N326/I322)</f>
        <v>4</v>
      </c>
      <c r="L322" s="200">
        <f t="shared" si="25"/>
        <v>41</v>
      </c>
      <c r="M322" s="200">
        <f t="shared" si="26"/>
        <v>90.243902439024396</v>
      </c>
      <c r="N322" s="200">
        <f t="shared" si="27"/>
        <v>9.7560975609756095</v>
      </c>
      <c r="O322" s="201">
        <f>IF(COUNTIF(datos_campo!P326:Y326,"&gt;=0")&gt;=1,((SUM(datos_campo!P326:Y326)*100)/(COUNTIF(datos_campo!P326:Y326,"&gt;=0")*20))," ")</f>
        <v>10</v>
      </c>
      <c r="P322" s="197">
        <f>IF(AND(datos_campo!Z326&gt;=0,datos_campo!AA326&gt;=0),AVERAGE(datos_campo!Z326:AA326),IF(OR(datos_campo!Z326="",datos_campo!AA326=""),SUM(datos_campo!Z326:AA326),"revisar"))*400</f>
        <v>0</v>
      </c>
      <c r="Q322" s="197">
        <f>IF(AND(datos_campo!AB326&gt;=0,datos_campo!AC326&gt;=0),AVERAGE(datos_campo!AB326:AC326),IF(OR(datos_campo!AB326="",datos_campo!AC326=""),SUM(datos_campo!AB326:AC326),"revisar"))*400</f>
        <v>400</v>
      </c>
      <c r="R322" s="197">
        <f>IF(AND(datos_campo!AD326&gt;=0,datos_campo!AE326&gt;=0),AVERAGE(datos_campo!AD326:AE326),IF(OR(datos_campo!AD326="",datos_campo!AE326=""),SUM(datos_campo!AD326:AE326),"revisar"))*400</f>
        <v>400</v>
      </c>
      <c r="S322" s="197">
        <f>IF(AND(datos_campo!AF326&gt;=0,datos_campo!AG326&gt;=0),AVERAGE(datos_campo!AF326:AG326),IF(OR(datos_campo!AF326="",datos_campo!AG326=""),SUM(datos_campo!AF326:AG326),"revisar"))*400</f>
        <v>1200</v>
      </c>
      <c r="T322" s="197">
        <f>IF(AND(datos_campo!AH326&gt;=0,datos_campo!AI326&gt;=0),AVERAGE(datos_campo!AH326:AI326),IF(OR(datos_campo!AH326="",datos_campo!AI326=""),SUM(datos_campo!AH326:AI326),"revisar"))*400</f>
        <v>0</v>
      </c>
      <c r="U322" s="197">
        <f>IF(AND(datos_campo!AJ326&gt;=0,datos_campo!AK326&gt;=0),AVERAGE(datos_campo!AJ326:AK326),IF(OR(datos_campo!AJ326="",datos_campo!AK326=""),SUM(datos_campo!AJ326:AK326),"revisar"))*400</f>
        <v>0</v>
      </c>
      <c r="V322" s="197">
        <f t="shared" si="28"/>
        <v>2000</v>
      </c>
      <c r="W322" s="197">
        <f>IF(AND(datos_campo!AL326&gt;=0,datos_campo!AM326&gt;=0),AVERAGE(datos_campo!AL326:AM326),IF(OR(datos_campo!AL326="",datos_campo!AM326=""),SUM(datos_campo!AL326:AM326),"revisar"))*400</f>
        <v>0</v>
      </c>
      <c r="X322" s="197">
        <f>IF(AND(datos_campo!AN326&gt;=0,datos_campo!AO326&gt;=0),AVERAGE(datos_campo!AN326:AO326),IF(OR(datos_campo!AN326="",datos_campo!AO326=""),SUM(datos_campo!AN326:AO326),"revisar"))*400</f>
        <v>0</v>
      </c>
      <c r="Y322" s="203">
        <f t="shared" si="29"/>
        <v>0</v>
      </c>
    </row>
    <row r="323" spans="1:25" x14ac:dyDescent="0.25">
      <c r="A323" s="202">
        <f>datos_campo!A327</f>
        <v>42787</v>
      </c>
      <c r="B323" s="197" t="str">
        <f>datos_campo!B327</f>
        <v>MANDESA</v>
      </c>
      <c r="C323" s="198" t="str">
        <f>datos_campo!C327</f>
        <v>SANTA MARTA</v>
      </c>
      <c r="D323" s="199" t="str">
        <f>datos_campo!D327</f>
        <v>Tratamiento</v>
      </c>
      <c r="E323" s="198">
        <f>datos_campo!E327</f>
        <v>2</v>
      </c>
      <c r="F323" s="197" t="str">
        <f>datos_campo!F327</f>
        <v>B13</v>
      </c>
      <c r="G323" s="200">
        <f>datos_campo!G327</f>
        <v>50</v>
      </c>
      <c r="H323" s="197">
        <f>datos_campo!H327</f>
        <v>0</v>
      </c>
      <c r="I323" s="197">
        <f>datos_campo!I327</f>
        <v>1</v>
      </c>
      <c r="J323" s="200">
        <f>(datos_campo!M327/I323)</f>
        <v>87</v>
      </c>
      <c r="K323" s="200">
        <f>(datos_campo!N327/I323)</f>
        <v>13</v>
      </c>
      <c r="L323" s="200">
        <f t="shared" si="25"/>
        <v>100</v>
      </c>
      <c r="M323" s="200">
        <f t="shared" si="26"/>
        <v>87</v>
      </c>
      <c r="N323" s="200">
        <f t="shared" si="27"/>
        <v>13</v>
      </c>
      <c r="O323" s="201">
        <f>IF(COUNTIF(datos_campo!P327:Y327,"&gt;=0")&gt;=1,((SUM(datos_campo!P327:Y327)*100)/(COUNTIF(datos_campo!P327:Y327,"&gt;=0")*20))," ")</f>
        <v>0</v>
      </c>
      <c r="P323" s="197">
        <f>IF(AND(datos_campo!Z327&gt;=0,datos_campo!AA327&gt;=0),AVERAGE(datos_campo!Z327:AA327),IF(OR(datos_campo!Z327="",datos_campo!AA327=""),SUM(datos_campo!Z327:AA327),"revisar"))*400</f>
        <v>0</v>
      </c>
      <c r="Q323" s="197">
        <f>IF(AND(datos_campo!AB327&gt;=0,datos_campo!AC327&gt;=0),AVERAGE(datos_campo!AB327:AC327),IF(OR(datos_campo!AB327="",datos_campo!AC327=""),SUM(datos_campo!AB327:AC327),"revisar"))*400</f>
        <v>1600</v>
      </c>
      <c r="R323" s="197">
        <f>IF(AND(datos_campo!AD327&gt;=0,datos_campo!AE327&gt;=0),AVERAGE(datos_campo!AD327:AE327),IF(OR(datos_campo!AD327="",datos_campo!AE327=""),SUM(datos_campo!AD327:AE327),"revisar"))*400</f>
        <v>0</v>
      </c>
      <c r="S323" s="197">
        <f>IF(AND(datos_campo!AF327&gt;=0,datos_campo!AG327&gt;=0),AVERAGE(datos_campo!AF327:AG327),IF(OR(datos_campo!AF327="",datos_campo!AG327=""),SUM(datos_campo!AF327:AG327),"revisar"))*400</f>
        <v>0</v>
      </c>
      <c r="T323" s="197">
        <f>IF(AND(datos_campo!AH327&gt;=0,datos_campo!AI327&gt;=0),AVERAGE(datos_campo!AH327:AI327),IF(OR(datos_campo!AH327="",datos_campo!AI327=""),SUM(datos_campo!AH327:AI327),"revisar"))*400</f>
        <v>0</v>
      </c>
      <c r="U323" s="197">
        <f>IF(AND(datos_campo!AJ327&gt;=0,datos_campo!AK327&gt;=0),AVERAGE(datos_campo!AJ327:AK327),IF(OR(datos_campo!AJ327="",datos_campo!AK327=""),SUM(datos_campo!AJ327:AK327),"revisar"))*400</f>
        <v>0</v>
      </c>
      <c r="V323" s="197">
        <f t="shared" si="28"/>
        <v>1600</v>
      </c>
      <c r="W323" s="197">
        <f>IF(AND(datos_campo!AL327&gt;=0,datos_campo!AM327&gt;=0),AVERAGE(datos_campo!AL327:AM327),IF(OR(datos_campo!AL327="",datos_campo!AM327=""),SUM(datos_campo!AL327:AM327),"revisar"))*400</f>
        <v>0</v>
      </c>
      <c r="X323" s="197">
        <f>IF(AND(datos_campo!AN327&gt;=0,datos_campo!AO327&gt;=0),AVERAGE(datos_campo!AN327:AO327),IF(OR(datos_campo!AN327="",datos_campo!AO327=""),SUM(datos_campo!AN327:AO327),"revisar"))*400</f>
        <v>400</v>
      </c>
      <c r="Y323" s="203">
        <f t="shared" si="29"/>
        <v>400</v>
      </c>
    </row>
    <row r="324" spans="1:25" x14ac:dyDescent="0.25">
      <c r="A324" s="202">
        <f>datos_campo!A328</f>
        <v>42787</v>
      </c>
      <c r="B324" s="197" t="str">
        <f>datos_campo!B328</f>
        <v>MANDESA</v>
      </c>
      <c r="C324" s="198" t="str">
        <f>datos_campo!C328</f>
        <v>SANTA MARTA</v>
      </c>
      <c r="D324" s="199" t="str">
        <f>datos_campo!D328</f>
        <v>Tratamiento</v>
      </c>
      <c r="E324" s="198">
        <f>datos_campo!E328</f>
        <v>2</v>
      </c>
      <c r="F324" s="197" t="str">
        <f>datos_campo!F328</f>
        <v>B14</v>
      </c>
      <c r="G324" s="200">
        <f>datos_campo!G328</f>
        <v>50</v>
      </c>
      <c r="H324" s="197">
        <f>datos_campo!H328</f>
        <v>0</v>
      </c>
      <c r="I324" s="197">
        <f>datos_campo!I328</f>
        <v>1</v>
      </c>
      <c r="J324" s="200">
        <f>(datos_campo!M328/I324)</f>
        <v>42</v>
      </c>
      <c r="K324" s="200">
        <f>(datos_campo!N328/I324)</f>
        <v>9</v>
      </c>
      <c r="L324" s="200">
        <f t="shared" si="25"/>
        <v>51</v>
      </c>
      <c r="M324" s="200">
        <f t="shared" si="26"/>
        <v>82.352941176470594</v>
      </c>
      <c r="N324" s="200">
        <f t="shared" si="27"/>
        <v>17.647058823529413</v>
      </c>
      <c r="O324" s="201">
        <f>IF(COUNTIF(datos_campo!P328:Y328,"&gt;=0")&gt;=1,((SUM(datos_campo!P328:Y328)*100)/(COUNTIF(datos_campo!P328:Y328,"&gt;=0")*20))," ")</f>
        <v>0</v>
      </c>
      <c r="P324" s="197">
        <f>IF(AND(datos_campo!Z328&gt;=0,datos_campo!AA328&gt;=0),AVERAGE(datos_campo!Z328:AA328),IF(OR(datos_campo!Z328="",datos_campo!AA328=""),SUM(datos_campo!Z328:AA328),"revisar"))*400</f>
        <v>0</v>
      </c>
      <c r="Q324" s="197">
        <f>IF(AND(datos_campo!AB328&gt;=0,datos_campo!AC328&gt;=0),AVERAGE(datos_campo!AB328:AC328),IF(OR(datos_campo!AB328="",datos_campo!AC328=""),SUM(datos_campo!AB328:AC328),"revisar"))*400</f>
        <v>800</v>
      </c>
      <c r="R324" s="197">
        <f>IF(AND(datos_campo!AD328&gt;=0,datos_campo!AE328&gt;=0),AVERAGE(datos_campo!AD328:AE328),IF(OR(datos_campo!AD328="",datos_campo!AE328=""),SUM(datos_campo!AD328:AE328),"revisar"))*400</f>
        <v>0</v>
      </c>
      <c r="S324" s="197">
        <f>IF(AND(datos_campo!AF328&gt;=0,datos_campo!AG328&gt;=0),AVERAGE(datos_campo!AF328:AG328),IF(OR(datos_campo!AF328="",datos_campo!AG328=""),SUM(datos_campo!AF328:AG328),"revisar"))*400</f>
        <v>400</v>
      </c>
      <c r="T324" s="197">
        <f>IF(AND(datos_campo!AH328&gt;=0,datos_campo!AI328&gt;=0),AVERAGE(datos_campo!AH328:AI328),IF(OR(datos_campo!AH328="",datos_campo!AI328=""),SUM(datos_campo!AH328:AI328),"revisar"))*400</f>
        <v>0</v>
      </c>
      <c r="U324" s="197">
        <f>IF(AND(datos_campo!AJ328&gt;=0,datos_campo!AK328&gt;=0),AVERAGE(datos_campo!AJ328:AK328),IF(OR(datos_campo!AJ328="",datos_campo!AK328=""),SUM(datos_campo!AJ328:AK328),"revisar"))*400</f>
        <v>0</v>
      </c>
      <c r="V324" s="197">
        <f t="shared" si="28"/>
        <v>1200</v>
      </c>
      <c r="W324" s="197">
        <f>IF(AND(datos_campo!AL328&gt;=0,datos_campo!AM328&gt;=0),AVERAGE(datos_campo!AL328:AM328),IF(OR(datos_campo!AL328="",datos_campo!AM328=""),SUM(datos_campo!AL328:AM328),"revisar"))*400</f>
        <v>0</v>
      </c>
      <c r="X324" s="197">
        <f>IF(AND(datos_campo!AN328&gt;=0,datos_campo!AO328&gt;=0),AVERAGE(datos_campo!AN328:AO328),IF(OR(datos_campo!AN328="",datos_campo!AO328=""),SUM(datos_campo!AN328:AO328),"revisar"))*400</f>
        <v>400</v>
      </c>
      <c r="Y324" s="203">
        <f t="shared" si="29"/>
        <v>400</v>
      </c>
    </row>
    <row r="325" spans="1:25" x14ac:dyDescent="0.25">
      <c r="A325" s="202">
        <f>datos_campo!A329</f>
        <v>42787</v>
      </c>
      <c r="B325" s="197" t="str">
        <f>datos_campo!B329</f>
        <v>MANDESA</v>
      </c>
      <c r="C325" s="198" t="str">
        <f>datos_campo!C329</f>
        <v>SANTA MARTA</v>
      </c>
      <c r="D325" s="199" t="str">
        <f>datos_campo!D329</f>
        <v>Tratamiento</v>
      </c>
      <c r="E325" s="198">
        <f>datos_campo!E329</f>
        <v>2</v>
      </c>
      <c r="F325" s="197" t="str">
        <f>datos_campo!F329</f>
        <v>B15</v>
      </c>
      <c r="G325" s="200">
        <f>datos_campo!G329</f>
        <v>50</v>
      </c>
      <c r="H325" s="197">
        <f>datos_campo!H329</f>
        <v>0</v>
      </c>
      <c r="I325" s="197">
        <f>datos_campo!I329</f>
        <v>1</v>
      </c>
      <c r="J325" s="200">
        <f>(datos_campo!M329/I325)</f>
        <v>14</v>
      </c>
      <c r="K325" s="200">
        <f>(datos_campo!N329/I325)</f>
        <v>6</v>
      </c>
      <c r="L325" s="200">
        <f t="shared" si="25"/>
        <v>20</v>
      </c>
      <c r="M325" s="200">
        <f t="shared" si="26"/>
        <v>70</v>
      </c>
      <c r="N325" s="200">
        <f t="shared" si="27"/>
        <v>30</v>
      </c>
      <c r="O325" s="201">
        <f>IF(COUNTIF(datos_campo!P329:Y329,"&gt;=0")&gt;=1,((SUM(datos_campo!P329:Y329)*100)/(COUNTIF(datos_campo!P329:Y329,"&gt;=0")*20))," ")</f>
        <v>0</v>
      </c>
      <c r="P325" s="197">
        <f>IF(AND(datos_campo!Z329&gt;=0,datos_campo!AA329&gt;=0),AVERAGE(datos_campo!Z329:AA329),IF(OR(datos_campo!Z329="",datos_campo!AA329=""),SUM(datos_campo!Z329:AA329),"revisar"))*400</f>
        <v>1200</v>
      </c>
      <c r="Q325" s="197">
        <f>IF(AND(datos_campo!AB329&gt;=0,datos_campo!AC329&gt;=0),AVERAGE(datos_campo!AB329:AC329),IF(OR(datos_campo!AB329="",datos_campo!AC329=""),SUM(datos_campo!AB329:AC329),"revisar"))*400</f>
        <v>0</v>
      </c>
      <c r="R325" s="197">
        <f>IF(AND(datos_campo!AD329&gt;=0,datos_campo!AE329&gt;=0),AVERAGE(datos_campo!AD329:AE329),IF(OR(datos_campo!AD329="",datos_campo!AE329=""),SUM(datos_campo!AD329:AE329),"revisar"))*400</f>
        <v>400</v>
      </c>
      <c r="S325" s="197">
        <f>IF(AND(datos_campo!AF329&gt;=0,datos_campo!AG329&gt;=0),AVERAGE(datos_campo!AF329:AG329),IF(OR(datos_campo!AF329="",datos_campo!AG329=""),SUM(datos_campo!AF329:AG329),"revisar"))*400</f>
        <v>0</v>
      </c>
      <c r="T325" s="197">
        <f>IF(AND(datos_campo!AH329&gt;=0,datos_campo!AI329&gt;=0),AVERAGE(datos_campo!AH329:AI329),IF(OR(datos_campo!AH329="",datos_campo!AI329=""),SUM(datos_campo!AH329:AI329),"revisar"))*400</f>
        <v>0</v>
      </c>
      <c r="U325" s="197">
        <f>IF(AND(datos_campo!AJ329&gt;=0,datos_campo!AK329&gt;=0),AVERAGE(datos_campo!AJ329:AK329),IF(OR(datos_campo!AJ329="",datos_campo!AK329=""),SUM(datos_campo!AJ329:AK329),"revisar"))*400</f>
        <v>0</v>
      </c>
      <c r="V325" s="197">
        <f t="shared" si="28"/>
        <v>1600</v>
      </c>
      <c r="W325" s="197">
        <f>IF(AND(datos_campo!AL329&gt;=0,datos_campo!AM329&gt;=0),AVERAGE(datos_campo!AL329:AM329),IF(OR(datos_campo!AL329="",datos_campo!AM329=""),SUM(datos_campo!AL329:AM329),"revisar"))*400</f>
        <v>0</v>
      </c>
      <c r="X325" s="197">
        <f>IF(AND(datos_campo!AN329&gt;=0,datos_campo!AO329&gt;=0),AVERAGE(datos_campo!AN329:AO329),IF(OR(datos_campo!AN329="",datos_campo!AO329=""),SUM(datos_campo!AN329:AO329),"revisar"))*400</f>
        <v>400</v>
      </c>
      <c r="Y325" s="203">
        <f t="shared" si="29"/>
        <v>400</v>
      </c>
    </row>
    <row r="326" spans="1:25" x14ac:dyDescent="0.25">
      <c r="A326" s="202">
        <f>datos_campo!A330</f>
        <v>42787</v>
      </c>
      <c r="B326" s="197" t="str">
        <f>datos_campo!B330</f>
        <v>MANDESA</v>
      </c>
      <c r="C326" s="198" t="str">
        <f>datos_campo!C330</f>
        <v>SANTA MARTA</v>
      </c>
      <c r="D326" s="199" t="str">
        <f>datos_campo!D330</f>
        <v>Tratamiento</v>
      </c>
      <c r="E326" s="198">
        <f>datos_campo!E330</f>
        <v>2</v>
      </c>
      <c r="F326" s="197" t="str">
        <f>datos_campo!F330</f>
        <v>B16</v>
      </c>
      <c r="G326" s="200">
        <f>datos_campo!G330</f>
        <v>50</v>
      </c>
      <c r="H326" s="197">
        <f>datos_campo!H330</f>
        <v>0</v>
      </c>
      <c r="I326" s="197">
        <f>datos_campo!I330</f>
        <v>1</v>
      </c>
      <c r="J326" s="200">
        <f>(datos_campo!M330/I326)</f>
        <v>11</v>
      </c>
      <c r="K326" s="200">
        <f>(datos_campo!N330/I326)</f>
        <v>8</v>
      </c>
      <c r="L326" s="200">
        <f t="shared" si="25"/>
        <v>19</v>
      </c>
      <c r="M326" s="200">
        <f t="shared" si="26"/>
        <v>57.89473684210526</v>
      </c>
      <c r="N326" s="200">
        <f t="shared" si="27"/>
        <v>42.10526315789474</v>
      </c>
      <c r="O326" s="201">
        <f>IF(COUNTIF(datos_campo!P330:Y330,"&gt;=0")&gt;=1,((SUM(datos_campo!P330:Y330)*100)/(COUNTIF(datos_campo!P330:Y330,"&gt;=0")*20))," ")</f>
        <v>0</v>
      </c>
      <c r="P326" s="197">
        <f>IF(AND(datos_campo!Z330&gt;=0,datos_campo!AA330&gt;=0),AVERAGE(datos_campo!Z330:AA330),IF(OR(datos_campo!Z330="",datos_campo!AA330=""),SUM(datos_campo!Z330:AA330),"revisar"))*400</f>
        <v>0</v>
      </c>
      <c r="Q326" s="197">
        <f>IF(AND(datos_campo!AB330&gt;=0,datos_campo!AC330&gt;=0),AVERAGE(datos_campo!AB330:AC330),IF(OR(datos_campo!AB330="",datos_campo!AC330=""),SUM(datos_campo!AB330:AC330),"revisar"))*400</f>
        <v>7200</v>
      </c>
      <c r="R326" s="197">
        <f>IF(AND(datos_campo!AD330&gt;=0,datos_campo!AE330&gt;=0),AVERAGE(datos_campo!AD330:AE330),IF(OR(datos_campo!AD330="",datos_campo!AE330=""),SUM(datos_campo!AD330:AE330),"revisar"))*400</f>
        <v>400</v>
      </c>
      <c r="S326" s="197">
        <f>IF(AND(datos_campo!AF330&gt;=0,datos_campo!AG330&gt;=0),AVERAGE(datos_campo!AF330:AG330),IF(OR(datos_campo!AF330="",datos_campo!AG330=""),SUM(datos_campo!AF330:AG330),"revisar"))*400</f>
        <v>0</v>
      </c>
      <c r="T326" s="197">
        <f>IF(AND(datos_campo!AH330&gt;=0,datos_campo!AI330&gt;=0),AVERAGE(datos_campo!AH330:AI330),IF(OR(datos_campo!AH330="",datos_campo!AI330=""),SUM(datos_campo!AH330:AI330),"revisar"))*400</f>
        <v>0</v>
      </c>
      <c r="U326" s="197">
        <f>IF(AND(datos_campo!AJ330&gt;=0,datos_campo!AK330&gt;=0),AVERAGE(datos_campo!AJ330:AK330),IF(OR(datos_campo!AJ330="",datos_campo!AK330=""),SUM(datos_campo!AJ330:AK330),"revisar"))*400</f>
        <v>0</v>
      </c>
      <c r="V326" s="197">
        <f t="shared" si="28"/>
        <v>7600</v>
      </c>
      <c r="W326" s="197">
        <f>IF(AND(datos_campo!AL330&gt;=0,datos_campo!AM330&gt;=0),AVERAGE(datos_campo!AL330:AM330),IF(OR(datos_campo!AL330="",datos_campo!AM330=""),SUM(datos_campo!AL330:AM330),"revisar"))*400</f>
        <v>0</v>
      </c>
      <c r="X326" s="197">
        <f>IF(AND(datos_campo!AN330&gt;=0,datos_campo!AO330&gt;=0),AVERAGE(datos_campo!AN330:AO330),IF(OR(datos_campo!AN330="",datos_campo!AO330=""),SUM(datos_campo!AN330:AO330),"revisar"))*400</f>
        <v>400</v>
      </c>
      <c r="Y326" s="203">
        <f t="shared" si="29"/>
        <v>400</v>
      </c>
    </row>
    <row r="327" spans="1:25" x14ac:dyDescent="0.25">
      <c r="A327" s="202">
        <f>datos_campo!A331</f>
        <v>42787</v>
      </c>
      <c r="B327" s="197" t="str">
        <f>datos_campo!B331</f>
        <v>MANDESA</v>
      </c>
      <c r="C327" s="198" t="str">
        <f>datos_campo!C331</f>
        <v>SANTA MARTA</v>
      </c>
      <c r="D327" s="199" t="str">
        <f>datos_campo!D331</f>
        <v>Tratamiento</v>
      </c>
      <c r="E327" s="198">
        <f>datos_campo!E331</f>
        <v>2</v>
      </c>
      <c r="F327" s="197" t="str">
        <f>datos_campo!F331</f>
        <v>B17</v>
      </c>
      <c r="G327" s="200">
        <f>datos_campo!G331</f>
        <v>50</v>
      </c>
      <c r="H327" s="197">
        <f>datos_campo!H331</f>
        <v>0</v>
      </c>
      <c r="I327" s="197">
        <f>datos_campo!I331</f>
        <v>1</v>
      </c>
      <c r="J327" s="200">
        <f>(datos_campo!M331/I327)</f>
        <v>9</v>
      </c>
      <c r="K327" s="200">
        <f>(datos_campo!N331/I327)</f>
        <v>18</v>
      </c>
      <c r="L327" s="200">
        <f t="shared" si="25"/>
        <v>27</v>
      </c>
      <c r="M327" s="200">
        <f t="shared" si="26"/>
        <v>33.333333333333336</v>
      </c>
      <c r="N327" s="200">
        <f t="shared" si="27"/>
        <v>66.666666666666671</v>
      </c>
      <c r="O327" s="201" t="str">
        <f>IF(COUNTIF(datos_campo!P331:Y331,"&gt;=0")&gt;=1,((SUM(datos_campo!P331:Y331)*100)/(COUNTIF(datos_campo!P331:Y331,"&gt;=0")*20))," ")</f>
        <v xml:space="preserve"> </v>
      </c>
      <c r="P327" s="197">
        <f>IF(AND(datos_campo!Z331&gt;=0,datos_campo!AA331&gt;=0),AVERAGE(datos_campo!Z331:AA331),IF(OR(datos_campo!Z331="",datos_campo!AA331=""),SUM(datos_campo!Z331:AA331),"revisar"))*400</f>
        <v>400</v>
      </c>
      <c r="Q327" s="197">
        <f>IF(AND(datos_campo!AB331&gt;=0,datos_campo!AC331&gt;=0),AVERAGE(datos_campo!AB331:AC331),IF(OR(datos_campo!AB331="",datos_campo!AC331=""),SUM(datos_campo!AB331:AC331),"revisar"))*400</f>
        <v>4400</v>
      </c>
      <c r="R327" s="197">
        <f>IF(AND(datos_campo!AD331&gt;=0,datos_campo!AE331&gt;=0),AVERAGE(datos_campo!AD331:AE331),IF(OR(datos_campo!AD331="",datos_campo!AE331=""),SUM(datos_campo!AD331:AE331),"revisar"))*400</f>
        <v>400</v>
      </c>
      <c r="S327" s="197">
        <f>IF(AND(datos_campo!AF331&gt;=0,datos_campo!AG331&gt;=0),AVERAGE(datos_campo!AF331:AG331),IF(OR(datos_campo!AF331="",datos_campo!AG331=""),SUM(datos_campo!AF331:AG331),"revisar"))*400</f>
        <v>400</v>
      </c>
      <c r="T327" s="197">
        <f>IF(AND(datos_campo!AH331&gt;=0,datos_campo!AI331&gt;=0),AVERAGE(datos_campo!AH331:AI331),IF(OR(datos_campo!AH331="",datos_campo!AI331=""),SUM(datos_campo!AH331:AI331),"revisar"))*400</f>
        <v>0</v>
      </c>
      <c r="U327" s="197">
        <f>IF(AND(datos_campo!AJ331&gt;=0,datos_campo!AK331&gt;=0),AVERAGE(datos_campo!AJ331:AK331),IF(OR(datos_campo!AJ331="",datos_campo!AK331=""),SUM(datos_campo!AJ331:AK331),"revisar"))*400</f>
        <v>0</v>
      </c>
      <c r="V327" s="197">
        <f t="shared" si="28"/>
        <v>5600</v>
      </c>
      <c r="W327" s="197">
        <f>IF(AND(datos_campo!AL331&gt;=0,datos_campo!AM331&gt;=0),AVERAGE(datos_campo!AL331:AM331),IF(OR(datos_campo!AL331="",datos_campo!AM331=""),SUM(datos_campo!AL331:AM331),"revisar"))*400</f>
        <v>0</v>
      </c>
      <c r="X327" s="197">
        <f>IF(AND(datos_campo!AN331&gt;=0,datos_campo!AO331&gt;=0),AVERAGE(datos_campo!AN331:AO331),IF(OR(datos_campo!AN331="",datos_campo!AO331=""),SUM(datos_campo!AN331:AO331),"revisar"))*400</f>
        <v>400</v>
      </c>
      <c r="Y327" s="203">
        <f t="shared" si="29"/>
        <v>400</v>
      </c>
    </row>
    <row r="328" spans="1:25" x14ac:dyDescent="0.25">
      <c r="A328" s="202">
        <f>datos_campo!A332</f>
        <v>42787</v>
      </c>
      <c r="B328" s="197" t="str">
        <f>datos_campo!B332</f>
        <v>MANDESA</v>
      </c>
      <c r="C328" s="198" t="str">
        <f>datos_campo!C332</f>
        <v>SANTA MARTA</v>
      </c>
      <c r="D328" s="199" t="str">
        <f>datos_campo!D332</f>
        <v>Tratamiento</v>
      </c>
      <c r="E328" s="198">
        <f>datos_campo!E332</f>
        <v>2</v>
      </c>
      <c r="F328" s="197" t="str">
        <f>datos_campo!F332</f>
        <v>B18</v>
      </c>
      <c r="G328" s="200">
        <f>datos_campo!G332</f>
        <v>50</v>
      </c>
      <c r="H328" s="197">
        <f>datos_campo!H332</f>
        <v>0</v>
      </c>
      <c r="I328" s="197">
        <f>datos_campo!I332</f>
        <v>1</v>
      </c>
      <c r="J328" s="200">
        <f>(datos_campo!M332/I328)</f>
        <v>23</v>
      </c>
      <c r="K328" s="200">
        <f>(datos_campo!N332/I328)</f>
        <v>25</v>
      </c>
      <c r="L328" s="200">
        <f t="shared" si="25"/>
        <v>48</v>
      </c>
      <c r="M328" s="200">
        <f t="shared" si="26"/>
        <v>47.916666666666664</v>
      </c>
      <c r="N328" s="200">
        <f t="shared" si="27"/>
        <v>52.083333333333336</v>
      </c>
      <c r="O328" s="201" t="str">
        <f>IF(COUNTIF(datos_campo!P332:Y332,"&gt;=0")&gt;=1,((SUM(datos_campo!P332:Y332)*100)/(COUNTIF(datos_campo!P332:Y332,"&gt;=0")*20))," ")</f>
        <v xml:space="preserve"> </v>
      </c>
      <c r="P328" s="197">
        <f>IF(AND(datos_campo!Z332&gt;=0,datos_campo!AA332&gt;=0),AVERAGE(datos_campo!Z332:AA332),IF(OR(datos_campo!Z332="",datos_campo!AA332=""),SUM(datos_campo!Z332:AA332),"revisar"))*400</f>
        <v>12000</v>
      </c>
      <c r="Q328" s="197">
        <f>IF(AND(datos_campo!AB332&gt;=0,datos_campo!AC332&gt;=0),AVERAGE(datos_campo!AB332:AC332),IF(OR(datos_campo!AB332="",datos_campo!AC332=""),SUM(datos_campo!AB332:AC332),"revisar"))*400</f>
        <v>1200</v>
      </c>
      <c r="R328" s="197">
        <f>IF(AND(datos_campo!AD332&gt;=0,datos_campo!AE332&gt;=0),AVERAGE(datos_campo!AD332:AE332),IF(OR(datos_campo!AD332="",datos_campo!AE332=""),SUM(datos_campo!AD332:AE332),"revisar"))*400</f>
        <v>0</v>
      </c>
      <c r="S328" s="197">
        <f>IF(AND(datos_campo!AF332&gt;=0,datos_campo!AG332&gt;=0),AVERAGE(datos_campo!AF332:AG332),IF(OR(datos_campo!AF332="",datos_campo!AG332=""),SUM(datos_campo!AF332:AG332),"revisar"))*400</f>
        <v>0</v>
      </c>
      <c r="T328" s="197">
        <f>IF(AND(datos_campo!AH332&gt;=0,datos_campo!AI332&gt;=0),AVERAGE(datos_campo!AH332:AI332),IF(OR(datos_campo!AH332="",datos_campo!AI332=""),SUM(datos_campo!AH332:AI332),"revisar"))*400</f>
        <v>800</v>
      </c>
      <c r="U328" s="197">
        <f>IF(AND(datos_campo!AJ332&gt;=0,datos_campo!AK332&gt;=0),AVERAGE(datos_campo!AJ332:AK332),IF(OR(datos_campo!AJ332="",datos_campo!AK332=""),SUM(datos_campo!AJ332:AK332),"revisar"))*400</f>
        <v>0</v>
      </c>
      <c r="V328" s="197">
        <f t="shared" si="28"/>
        <v>14000</v>
      </c>
      <c r="W328" s="197">
        <f>IF(AND(datos_campo!AL332&gt;=0,datos_campo!AM332&gt;=0),AVERAGE(datos_campo!AL332:AM332),IF(OR(datos_campo!AL332="",datos_campo!AM332=""),SUM(datos_campo!AL332:AM332),"revisar"))*400</f>
        <v>400</v>
      </c>
      <c r="X328" s="197">
        <f>IF(AND(datos_campo!AN332&gt;=0,datos_campo!AO332&gt;=0),AVERAGE(datos_campo!AN332:AO332),IF(OR(datos_campo!AN332="",datos_campo!AO332=""),SUM(datos_campo!AN332:AO332),"revisar"))*400</f>
        <v>1200</v>
      </c>
      <c r="Y328" s="203">
        <f t="shared" si="29"/>
        <v>1600</v>
      </c>
    </row>
    <row r="329" spans="1:25" x14ac:dyDescent="0.25">
      <c r="A329" s="202">
        <f>datos_campo!A333</f>
        <v>42787</v>
      </c>
      <c r="B329" s="197" t="str">
        <f>datos_campo!B333</f>
        <v>MANDESA</v>
      </c>
      <c r="C329" s="198" t="str">
        <f>datos_campo!C333</f>
        <v>SANTA MARTA</v>
      </c>
      <c r="D329" s="199" t="str">
        <f>datos_campo!D333</f>
        <v>Tratamiento</v>
      </c>
      <c r="E329" s="198">
        <f>datos_campo!E333</f>
        <v>2</v>
      </c>
      <c r="F329" s="197" t="str">
        <f>datos_campo!F333</f>
        <v>B19</v>
      </c>
      <c r="G329" s="200">
        <f>datos_campo!G333</f>
        <v>50</v>
      </c>
      <c r="H329" s="197">
        <f>datos_campo!H333</f>
        <v>0</v>
      </c>
      <c r="I329" s="197">
        <f>datos_campo!I333</f>
        <v>1</v>
      </c>
      <c r="J329" s="200">
        <f>(datos_campo!M333/I329)</f>
        <v>14</v>
      </c>
      <c r="K329" s="200">
        <f>(datos_campo!N333/I329)</f>
        <v>16</v>
      </c>
      <c r="L329" s="200">
        <f t="shared" si="25"/>
        <v>30</v>
      </c>
      <c r="M329" s="200">
        <f t="shared" si="26"/>
        <v>46.666666666666664</v>
      </c>
      <c r="N329" s="200">
        <f t="shared" si="27"/>
        <v>53.333333333333336</v>
      </c>
      <c r="O329" s="201" t="str">
        <f>IF(COUNTIF(datos_campo!P333:Y333,"&gt;=0")&gt;=1,((SUM(datos_campo!P333:Y333)*100)/(COUNTIF(datos_campo!P333:Y333,"&gt;=0")*20))," ")</f>
        <v xml:space="preserve"> </v>
      </c>
      <c r="P329" s="197">
        <f>IF(AND(datos_campo!Z333&gt;=0,datos_campo!AA333&gt;=0),AVERAGE(datos_campo!Z333:AA333),IF(OR(datos_campo!Z333="",datos_campo!AA333=""),SUM(datos_campo!Z333:AA333),"revisar"))*400</f>
        <v>800</v>
      </c>
      <c r="Q329" s="197">
        <f>IF(AND(datos_campo!AB333&gt;=0,datos_campo!AC333&gt;=0),AVERAGE(datos_campo!AB333:AC333),IF(OR(datos_campo!AB333="",datos_campo!AC333=""),SUM(datos_campo!AB333:AC333),"revisar"))*400</f>
        <v>3600</v>
      </c>
      <c r="R329" s="197">
        <f>IF(AND(datos_campo!AD333&gt;=0,datos_campo!AE333&gt;=0),AVERAGE(datos_campo!AD333:AE333),IF(OR(datos_campo!AD333="",datos_campo!AE333=""),SUM(datos_campo!AD333:AE333),"revisar"))*400</f>
        <v>0</v>
      </c>
      <c r="S329" s="197">
        <f>IF(AND(datos_campo!AF333&gt;=0,datos_campo!AG333&gt;=0),AVERAGE(datos_campo!AF333:AG333),IF(OR(datos_campo!AF333="",datos_campo!AG333=""),SUM(datos_campo!AF333:AG333),"revisar"))*400</f>
        <v>0</v>
      </c>
      <c r="T329" s="197">
        <f>IF(AND(datos_campo!AH333&gt;=0,datos_campo!AI333&gt;=0),AVERAGE(datos_campo!AH333:AI333),IF(OR(datos_campo!AH333="",datos_campo!AI333=""),SUM(datos_campo!AH333:AI333),"revisar"))*400</f>
        <v>0</v>
      </c>
      <c r="U329" s="197">
        <f>IF(AND(datos_campo!AJ333&gt;=0,datos_campo!AK333&gt;=0),AVERAGE(datos_campo!AJ333:AK333),IF(OR(datos_campo!AJ333="",datos_campo!AK333=""),SUM(datos_campo!AJ333:AK333),"revisar"))*400</f>
        <v>0</v>
      </c>
      <c r="V329" s="197">
        <f t="shared" si="28"/>
        <v>4400</v>
      </c>
      <c r="W329" s="197">
        <f>IF(AND(datos_campo!AL333&gt;=0,datos_campo!AM333&gt;=0),AVERAGE(datos_campo!AL333:AM333),IF(OR(datos_campo!AL333="",datos_campo!AM333=""),SUM(datos_campo!AL333:AM333),"revisar"))*400</f>
        <v>0</v>
      </c>
      <c r="X329" s="197">
        <f>IF(AND(datos_campo!AN333&gt;=0,datos_campo!AO333&gt;=0),AVERAGE(datos_campo!AN333:AO333),IF(OR(datos_campo!AN333="",datos_campo!AO333=""),SUM(datos_campo!AN333:AO333),"revisar"))*400</f>
        <v>0</v>
      </c>
      <c r="Y329" s="203">
        <f t="shared" si="29"/>
        <v>0</v>
      </c>
    </row>
    <row r="330" spans="1:25" ht="15.75" thickBot="1" x14ac:dyDescent="0.3">
      <c r="A330" s="204">
        <f>datos_campo!A334</f>
        <v>42787</v>
      </c>
      <c r="B330" s="205" t="str">
        <f>datos_campo!B334</f>
        <v>MANDESA</v>
      </c>
      <c r="C330" s="206" t="str">
        <f>datos_campo!C334</f>
        <v>SANTA MARTA</v>
      </c>
      <c r="D330" s="207" t="str">
        <f>datos_campo!D334</f>
        <v>Tratamiento</v>
      </c>
      <c r="E330" s="206">
        <f>datos_campo!E334</f>
        <v>2</v>
      </c>
      <c r="F330" s="205" t="str">
        <f>datos_campo!F334</f>
        <v>B20</v>
      </c>
      <c r="G330" s="208">
        <f>datos_campo!G334</f>
        <v>50</v>
      </c>
      <c r="H330" s="205">
        <f>datos_campo!H334</f>
        <v>0</v>
      </c>
      <c r="I330" s="205">
        <f>datos_campo!I334</f>
        <v>1</v>
      </c>
      <c r="J330" s="208">
        <f>(datos_campo!M334/I330)</f>
        <v>18</v>
      </c>
      <c r="K330" s="208">
        <f>(datos_campo!N334/I330)</f>
        <v>14</v>
      </c>
      <c r="L330" s="208">
        <f t="shared" si="25"/>
        <v>32</v>
      </c>
      <c r="M330" s="208">
        <f t="shared" si="26"/>
        <v>56.25</v>
      </c>
      <c r="N330" s="208">
        <f t="shared" si="27"/>
        <v>43.75</v>
      </c>
      <c r="O330" s="209">
        <f>IF(COUNTIF(datos_campo!P334:Y334,"&gt;=0")&gt;=1,((SUM(datos_campo!P334:Y334)*100)/(COUNTIF(datos_campo!P334:Y334,"&gt;=0")*20))," ")</f>
        <v>0</v>
      </c>
      <c r="P330" s="205">
        <f>IF(AND(datos_campo!Z334&gt;=0,datos_campo!AA334&gt;=0),AVERAGE(datos_campo!Z334:AA334),IF(OR(datos_campo!Z334="",datos_campo!AA334=""),SUM(datos_campo!Z334:AA334),"revisar"))*400</f>
        <v>0</v>
      </c>
      <c r="Q330" s="205">
        <f>IF(AND(datos_campo!AB334&gt;=0,datos_campo!AC334&gt;=0),AVERAGE(datos_campo!AB334:AC334),IF(OR(datos_campo!AB334="",datos_campo!AC334=""),SUM(datos_campo!AB334:AC334),"revisar"))*400</f>
        <v>800</v>
      </c>
      <c r="R330" s="205">
        <f>IF(AND(datos_campo!AD334&gt;=0,datos_campo!AE334&gt;=0),AVERAGE(datos_campo!AD334:AE334),IF(OR(datos_campo!AD334="",datos_campo!AE334=""),SUM(datos_campo!AD334:AE334),"revisar"))*400</f>
        <v>0</v>
      </c>
      <c r="S330" s="205">
        <f>IF(AND(datos_campo!AF334&gt;=0,datos_campo!AG334&gt;=0),AVERAGE(datos_campo!AF334:AG334),IF(OR(datos_campo!AF334="",datos_campo!AG334=""),SUM(datos_campo!AF334:AG334),"revisar"))*400</f>
        <v>0</v>
      </c>
      <c r="T330" s="205">
        <f>IF(AND(datos_campo!AH334&gt;=0,datos_campo!AI334&gt;=0),AVERAGE(datos_campo!AH334:AI334),IF(OR(datos_campo!AH334="",datos_campo!AI334=""),SUM(datos_campo!AH334:AI334),"revisar"))*400</f>
        <v>0</v>
      </c>
      <c r="U330" s="205">
        <f>IF(AND(datos_campo!AJ334&gt;=0,datos_campo!AK334&gt;=0),AVERAGE(datos_campo!AJ334:AK334),IF(OR(datos_campo!AJ334="",datos_campo!AK334=""),SUM(datos_campo!AJ334:AK334),"revisar"))*400</f>
        <v>0</v>
      </c>
      <c r="V330" s="205">
        <f t="shared" si="28"/>
        <v>800</v>
      </c>
      <c r="W330" s="205">
        <f>IF(AND(datos_campo!AL334&gt;=0,datos_campo!AM334&gt;=0),AVERAGE(datos_campo!AL334:AM334),IF(OR(datos_campo!AL334="",datos_campo!AM334=""),SUM(datos_campo!AL334:AM334),"revisar"))*400</f>
        <v>0</v>
      </c>
      <c r="X330" s="205">
        <f>IF(AND(datos_campo!AN334&gt;=0,datos_campo!AO334&gt;=0),AVERAGE(datos_campo!AN334:AO334),IF(OR(datos_campo!AN334="",datos_campo!AO334=""),SUM(datos_campo!AN334:AO334),"revisar"))*400</f>
        <v>400</v>
      </c>
      <c r="Y330" s="210">
        <f t="shared" si="29"/>
        <v>400</v>
      </c>
    </row>
    <row r="331" spans="1:25" x14ac:dyDescent="0.25">
      <c r="A331" s="24">
        <f>datos_campo!A335</f>
        <v>42829</v>
      </c>
      <c r="B331" s="25" t="str">
        <f>datos_campo!B335</f>
        <v>BANANAL</v>
      </c>
      <c r="C331" s="152" t="str">
        <f>datos_campo!C335</f>
        <v>URABA</v>
      </c>
      <c r="D331" s="26" t="str">
        <f>datos_campo!D335</f>
        <v>Testigo</v>
      </c>
      <c r="E331" s="152">
        <f>datos_campo!E335</f>
        <v>3</v>
      </c>
      <c r="F331" s="25" t="str">
        <f>datos_campo!F335</f>
        <v>C1</v>
      </c>
      <c r="G331" s="27">
        <f>datos_campo!G335</f>
        <v>4</v>
      </c>
      <c r="H331" s="25">
        <f>datos_campo!H335</f>
        <v>0</v>
      </c>
      <c r="I331" s="25">
        <f>datos_campo!I335</f>
        <v>1</v>
      </c>
      <c r="J331" s="27">
        <f>(datos_campo!M335/I331)</f>
        <v>66</v>
      </c>
      <c r="K331" s="27">
        <f>(datos_campo!N335/I331)</f>
        <v>59</v>
      </c>
      <c r="L331" s="27">
        <f t="shared" si="25"/>
        <v>125</v>
      </c>
      <c r="M331" s="27">
        <f t="shared" si="26"/>
        <v>52.8</v>
      </c>
      <c r="N331" s="27">
        <f t="shared" si="27"/>
        <v>47.2</v>
      </c>
      <c r="O331" s="28">
        <f>IF(COUNTIF(datos_campo!S335:AB335,"&gt;=0")&gt;=1,((SUM(datos_campo!S335:AB335)*100)/(COUNTIF(datos_campo!S335:AB335,"&gt;=0")*20))," ")</f>
        <v>100</v>
      </c>
      <c r="P331" s="25">
        <f>IF(AND(datos_campo!AC335&gt;=0,datos_campo!AD335&gt;=0),AVERAGE(datos_campo!AC335:AD335),IF(OR(datos_campo!AC335="",datos_campo!AD335=""),SUM(datos_campo!AC335:AD335),"revisar"))*400</f>
        <v>0</v>
      </c>
      <c r="Q331" s="25">
        <f>IF(AND(datos_campo!AE335&gt;=0,datos_campo!AF335&gt;=0),AVERAGE(datos_campo!AE335:AF335),IF(OR(datos_campo!AE335="",datos_campo!AF335=""),SUM(datos_campo!AE335:AF335),"revisar"))*400</f>
        <v>0</v>
      </c>
      <c r="R331" s="25">
        <f>IF(AND(datos_campo!AG335&gt;=0,datos_campo!AH335&gt;=0),AVERAGE(datos_campo!AG335:AH335),IF(OR(datos_campo!AG335="",datos_campo!AH335=""),SUM(datos_campo!AG335:AH335),"revisar"))*400</f>
        <v>0</v>
      </c>
      <c r="S331" s="25">
        <f>IF(AND(datos_campo!AI335&gt;=0,datos_campo!AJ335&gt;=0),AVERAGE(datos_campo!AI335:AJ335),IF(OR(datos_campo!AI335="",datos_campo!AJ335=""),SUM(datos_campo!AI335:AJ335),"revisar"))*400</f>
        <v>0</v>
      </c>
      <c r="T331" s="25">
        <f>IF(AND(datos_campo!AK335&gt;=0,datos_campo!AL335&gt;=0),AVERAGE(datos_campo!AK335:AL335),IF(OR(datos_campo!AK335="",datos_campo!AL335=""),SUM(datos_campo!AK335:AL335),"revisar"))*400</f>
        <v>0</v>
      </c>
      <c r="U331" s="25">
        <f>IF(AND(datos_campo!AM335&gt;=0,datos_campo!AN335&gt;=0),AVERAGE(datos_campo!AM335:AN335),IF(OR(datos_campo!AM335="",datos_campo!AN335=""),SUM(datos_campo!AM335:AN335),"revisar"))*400</f>
        <v>0</v>
      </c>
      <c r="V331" s="25">
        <f t="shared" si="28"/>
        <v>0</v>
      </c>
      <c r="W331" s="25">
        <f>IF(AND(datos_campo!AL335&gt;=0,datos_campo!AM335&gt;=0),AVERAGE(datos_campo!AL335:AM335),IF(OR(datos_campo!AL335="",datos_campo!AM335=""),SUM(datos_campo!AL335:AM335),"revisar"))*400</f>
        <v>0</v>
      </c>
      <c r="X331" s="25">
        <f>IF(AND(datos_campo!AN335&gt;=0,datos_campo!AO335&gt;=0),AVERAGE(datos_campo!AN335:AO335),IF(OR(datos_campo!AN335="",datos_campo!AO335=""),SUM(datos_campo!AN335:AO335),"revisar"))*400</f>
        <v>0</v>
      </c>
      <c r="Y331" s="46">
        <f t="shared" si="29"/>
        <v>0</v>
      </c>
    </row>
    <row r="332" spans="1:25" x14ac:dyDescent="0.25">
      <c r="A332" s="33">
        <f>datos_campo!A336</f>
        <v>42829</v>
      </c>
      <c r="B332" s="29" t="str">
        <f>datos_campo!B336</f>
        <v>BANANAL</v>
      </c>
      <c r="C332" s="153" t="str">
        <f>datos_campo!C336</f>
        <v>URABA</v>
      </c>
      <c r="D332" s="30" t="str">
        <f>datos_campo!D336</f>
        <v>Testigo</v>
      </c>
      <c r="E332" s="153">
        <f>datos_campo!E336</f>
        <v>3</v>
      </c>
      <c r="F332" s="29" t="str">
        <f>datos_campo!F336</f>
        <v>A2</v>
      </c>
      <c r="G332" s="31">
        <f>datos_campo!G336</f>
        <v>4</v>
      </c>
      <c r="H332" s="29">
        <f>datos_campo!H336</f>
        <v>0</v>
      </c>
      <c r="I332" s="29">
        <f>datos_campo!I336</f>
        <v>1</v>
      </c>
      <c r="J332" s="31">
        <f>(datos_campo!M336/I332)</f>
        <v>8</v>
      </c>
      <c r="K332" s="31">
        <f>(datos_campo!N336/I332)</f>
        <v>7</v>
      </c>
      <c r="L332" s="31">
        <f t="shared" si="25"/>
        <v>15</v>
      </c>
      <c r="M332" s="31">
        <f t="shared" si="26"/>
        <v>53.333333333333336</v>
      </c>
      <c r="N332" s="31">
        <f t="shared" si="27"/>
        <v>46.666666666666664</v>
      </c>
      <c r="O332" s="32">
        <f>IF(COUNTIF(datos_campo!S336:AB336,"&gt;=0")&gt;=1,((SUM(datos_campo!S336:AB336)*100)/(COUNTIF(datos_campo!S336:AB336,"&gt;=0")*20))," ")</f>
        <v>32.5</v>
      </c>
      <c r="P332" s="29">
        <f>IF(AND(datos_campo!AC336&gt;=0,datos_campo!AD336&gt;=0),AVERAGE(datos_campo!AC336:AD336),IF(OR(datos_campo!AC336="",datos_campo!AD336=""),SUM(datos_campo!AC336:AD336),"revisar"))*400</f>
        <v>0</v>
      </c>
      <c r="Q332" s="29">
        <f>IF(AND(datos_campo!AE336&gt;=0,datos_campo!AF336&gt;=0),AVERAGE(datos_campo!AE336:AF336),IF(OR(datos_campo!AE336="",datos_campo!AF336=""),SUM(datos_campo!AE336:AF336),"revisar"))*400</f>
        <v>400</v>
      </c>
      <c r="R332" s="29">
        <f>IF(AND(datos_campo!AG336&gt;=0,datos_campo!AH336&gt;=0),AVERAGE(datos_campo!AG336:AH336),IF(OR(datos_campo!AG336="",datos_campo!AH336=""),SUM(datos_campo!AG336:AH336),"revisar"))*400</f>
        <v>0</v>
      </c>
      <c r="S332" s="29">
        <f>IF(AND(datos_campo!AI336&gt;=0,datos_campo!AJ336&gt;=0),AVERAGE(datos_campo!AI336:AJ336),IF(OR(datos_campo!AI336="",datos_campo!AJ336=""),SUM(datos_campo!AI336:AJ336),"revisar"))*400</f>
        <v>0</v>
      </c>
      <c r="T332" s="29">
        <f>IF(AND(datos_campo!AK336&gt;=0,datos_campo!AL336&gt;=0),AVERAGE(datos_campo!AK336:AL336),IF(OR(datos_campo!AK336="",datos_campo!AL336=""),SUM(datos_campo!AK336:AL336),"revisar"))*400</f>
        <v>0</v>
      </c>
      <c r="U332" s="29">
        <f>IF(AND(datos_campo!AM336&gt;=0,datos_campo!AN336&gt;=0),AVERAGE(datos_campo!AM336:AN336),IF(OR(datos_campo!AM336="",datos_campo!AN336=""),SUM(datos_campo!AM336:AN336),"revisar"))*400</f>
        <v>0</v>
      </c>
      <c r="V332" s="29">
        <f t="shared" si="28"/>
        <v>400</v>
      </c>
      <c r="W332" s="29">
        <f>IF(AND(datos_campo!AL336&gt;=0,datos_campo!AM336&gt;=0),AVERAGE(datos_campo!AL336:AM336),IF(OR(datos_campo!AL336="",datos_campo!AM336=""),SUM(datos_campo!AL336:AM336),"revisar"))*400</f>
        <v>0</v>
      </c>
      <c r="X332" s="29">
        <f>IF(AND(datos_campo!AN336&gt;=0,datos_campo!AO336&gt;=0),AVERAGE(datos_campo!AN336:AO336),IF(OR(datos_campo!AN336="",datos_campo!AO336=""),SUM(datos_campo!AN336:AO336),"revisar"))*400</f>
        <v>0</v>
      </c>
      <c r="Y332" s="44">
        <f t="shared" si="29"/>
        <v>0</v>
      </c>
    </row>
    <row r="333" spans="1:25" x14ac:dyDescent="0.25">
      <c r="A333" s="33">
        <f>datos_campo!A337</f>
        <v>42829</v>
      </c>
      <c r="B333" s="29" t="str">
        <f>datos_campo!B337</f>
        <v>BANANAL</v>
      </c>
      <c r="C333" s="153" t="str">
        <f>datos_campo!C337</f>
        <v>URABA</v>
      </c>
      <c r="D333" s="30" t="str">
        <f>datos_campo!D337</f>
        <v>Testigo</v>
      </c>
      <c r="E333" s="153">
        <f>datos_campo!E337</f>
        <v>3</v>
      </c>
      <c r="F333" s="29" t="str">
        <f>datos_campo!F337</f>
        <v>B3</v>
      </c>
      <c r="G333" s="31">
        <f>datos_campo!G337</f>
        <v>4</v>
      </c>
      <c r="H333" s="29">
        <f>datos_campo!H337</f>
        <v>0</v>
      </c>
      <c r="I333" s="29">
        <f>datos_campo!I337</f>
        <v>1</v>
      </c>
      <c r="J333" s="31">
        <f>(datos_campo!M337/I333)</f>
        <v>27</v>
      </c>
      <c r="K333" s="31">
        <f>(datos_campo!N337/I333)</f>
        <v>76</v>
      </c>
      <c r="L333" s="31">
        <f t="shared" si="25"/>
        <v>103</v>
      </c>
      <c r="M333" s="31">
        <f t="shared" si="26"/>
        <v>26.21359223300971</v>
      </c>
      <c r="N333" s="31">
        <f t="shared" si="27"/>
        <v>73.786407766990294</v>
      </c>
      <c r="O333" s="32">
        <f>IF(COUNTIF(datos_campo!S337:AB337,"&gt;=0")&gt;=1,((SUM(datos_campo!S337:AB337)*100)/(COUNTIF(datos_campo!S337:AB337,"&gt;=0")*20))," ")</f>
        <v>217.5</v>
      </c>
      <c r="P333" s="29">
        <f>IF(AND(datos_campo!AC337&gt;=0,datos_campo!AD337&gt;=0),AVERAGE(datos_campo!AC337:AD337),IF(OR(datos_campo!AC337="",datos_campo!AD337=""),SUM(datos_campo!AC337:AD337),"revisar"))*400</f>
        <v>400</v>
      </c>
      <c r="Q333" s="29">
        <f>IF(AND(datos_campo!AE337&gt;=0,datos_campo!AF337&gt;=0),AVERAGE(datos_campo!AE337:AF337),IF(OR(datos_campo!AE337="",datos_campo!AF337=""),SUM(datos_campo!AE337:AF337),"revisar"))*400</f>
        <v>0</v>
      </c>
      <c r="R333" s="29">
        <f>IF(AND(datos_campo!AG337&gt;=0,datos_campo!AH337&gt;=0),AVERAGE(datos_campo!AG337:AH337),IF(OR(datos_campo!AG337="",datos_campo!AH337=""),SUM(datos_campo!AG337:AH337),"revisar"))*400</f>
        <v>0</v>
      </c>
      <c r="S333" s="29">
        <f>IF(AND(datos_campo!AI337&gt;=0,datos_campo!AJ337&gt;=0),AVERAGE(datos_campo!AI337:AJ337),IF(OR(datos_campo!AI337="",datos_campo!AJ337=""),SUM(datos_campo!AI337:AJ337),"revisar"))*400</f>
        <v>0</v>
      </c>
      <c r="T333" s="29">
        <f>IF(AND(datos_campo!AK337&gt;=0,datos_campo!AL337&gt;=0),AVERAGE(datos_campo!AK337:AL337),IF(OR(datos_campo!AK337="",datos_campo!AL337=""),SUM(datos_campo!AK337:AL337),"revisar"))*400</f>
        <v>0</v>
      </c>
      <c r="U333" s="29">
        <f>IF(AND(datos_campo!AM337&gt;=0,datos_campo!AN337&gt;=0),AVERAGE(datos_campo!AM337:AN337),IF(OR(datos_campo!AM337="",datos_campo!AN337=""),SUM(datos_campo!AM337:AN337),"revisar"))*400</f>
        <v>400</v>
      </c>
      <c r="V333" s="29">
        <f t="shared" si="28"/>
        <v>800</v>
      </c>
      <c r="W333" s="29">
        <f>IF(AND(datos_campo!AL337&gt;=0,datos_campo!AM337&gt;=0),AVERAGE(datos_campo!AL337:AM337),IF(OR(datos_campo!AL337="",datos_campo!AM337=""),SUM(datos_campo!AL337:AM337),"revisar"))*400</f>
        <v>0</v>
      </c>
      <c r="X333" s="29">
        <f>IF(AND(datos_campo!AN337&gt;=0,datos_campo!AO337&gt;=0),AVERAGE(datos_campo!AN337:AO337),IF(OR(datos_campo!AN337="",datos_campo!AO337=""),SUM(datos_campo!AN337:AO337),"revisar"))*400</f>
        <v>400</v>
      </c>
      <c r="Y333" s="44">
        <f t="shared" si="29"/>
        <v>400</v>
      </c>
    </row>
    <row r="334" spans="1:25" x14ac:dyDescent="0.25">
      <c r="A334" s="33">
        <f>datos_campo!A338</f>
        <v>42829</v>
      </c>
      <c r="B334" s="29" t="str">
        <f>datos_campo!B338</f>
        <v>BANANAL</v>
      </c>
      <c r="C334" s="153" t="str">
        <f>datos_campo!C338</f>
        <v>URABA</v>
      </c>
      <c r="D334" s="30" t="str">
        <f>datos_campo!D338</f>
        <v>Testigo</v>
      </c>
      <c r="E334" s="153">
        <f>datos_campo!E338</f>
        <v>3</v>
      </c>
      <c r="F334" s="29" t="str">
        <f>datos_campo!F338</f>
        <v>C4</v>
      </c>
      <c r="G334" s="31">
        <f>datos_campo!G338</f>
        <v>4</v>
      </c>
      <c r="H334" s="29">
        <f>datos_campo!H338</f>
        <v>0</v>
      </c>
      <c r="I334" s="29">
        <f>datos_campo!I338</f>
        <v>1</v>
      </c>
      <c r="J334" s="31">
        <f>(datos_campo!M338/I334)</f>
        <v>35</v>
      </c>
      <c r="K334" s="31">
        <f>(datos_campo!N338/I334)</f>
        <v>17</v>
      </c>
      <c r="L334" s="31">
        <f t="shared" si="25"/>
        <v>52</v>
      </c>
      <c r="M334" s="31">
        <f t="shared" si="26"/>
        <v>67.307692307692307</v>
      </c>
      <c r="N334" s="31">
        <f t="shared" si="27"/>
        <v>32.692307692307693</v>
      </c>
      <c r="O334" s="32">
        <f>IF(COUNTIF(datos_campo!S338:AB338,"&gt;=0")&gt;=1,((SUM(datos_campo!S338:AB338)*100)/(COUNTIF(datos_campo!S338:AB338,"&gt;=0")*20))," ")</f>
        <v>90</v>
      </c>
      <c r="P334" s="29">
        <f>IF(AND(datos_campo!AC338&gt;=0,datos_campo!AD338&gt;=0),AVERAGE(datos_campo!AC338:AD338),IF(OR(datos_campo!AC338="",datos_campo!AD338=""),SUM(datos_campo!AC338:AD338),"revisar"))*400</f>
        <v>0</v>
      </c>
      <c r="Q334" s="29">
        <f>IF(AND(datos_campo!AE338&gt;=0,datos_campo!AF338&gt;=0),AVERAGE(datos_campo!AE338:AF338),IF(OR(datos_campo!AE338="",datos_campo!AF338=""),SUM(datos_campo!AE338:AF338),"revisar"))*400</f>
        <v>0</v>
      </c>
      <c r="R334" s="29">
        <f>IF(AND(datos_campo!AG338&gt;=0,datos_campo!AH338&gt;=0),AVERAGE(datos_campo!AG338:AH338),IF(OR(datos_campo!AG338="",datos_campo!AH338=""),SUM(datos_campo!AG338:AH338),"revisar"))*400</f>
        <v>0</v>
      </c>
      <c r="S334" s="29">
        <f>IF(AND(datos_campo!AI338&gt;=0,datos_campo!AJ338&gt;=0),AVERAGE(datos_campo!AI338:AJ338),IF(OR(datos_campo!AI338="",datos_campo!AJ338=""),SUM(datos_campo!AI338:AJ338),"revisar"))*400</f>
        <v>0</v>
      </c>
      <c r="T334" s="29">
        <f>IF(AND(datos_campo!AK338&gt;=0,datos_campo!AL338&gt;=0),AVERAGE(datos_campo!AK338:AL338),IF(OR(datos_campo!AK338="",datos_campo!AL338=""),SUM(datos_campo!AK338:AL338),"revisar"))*400</f>
        <v>0</v>
      </c>
      <c r="U334" s="29">
        <f>IF(AND(datos_campo!AM338&gt;=0,datos_campo!AN338&gt;=0),AVERAGE(datos_campo!AM338:AN338),IF(OR(datos_campo!AM338="",datos_campo!AN338=""),SUM(datos_campo!AM338:AN338),"revisar"))*400</f>
        <v>0</v>
      </c>
      <c r="V334" s="29">
        <f t="shared" si="28"/>
        <v>0</v>
      </c>
      <c r="W334" s="29">
        <f>IF(AND(datos_campo!AL338&gt;=0,datos_campo!AM338&gt;=0),AVERAGE(datos_campo!AL338:AM338),IF(OR(datos_campo!AL338="",datos_campo!AM338=""),SUM(datos_campo!AL338:AM338),"revisar"))*400</f>
        <v>0</v>
      </c>
      <c r="X334" s="29">
        <f>IF(AND(datos_campo!AN338&gt;=0,datos_campo!AO338&gt;=0),AVERAGE(datos_campo!AN338:AO338),IF(OR(datos_campo!AN338="",datos_campo!AO338=""),SUM(datos_campo!AN338:AO338),"revisar"))*400</f>
        <v>0</v>
      </c>
      <c r="Y334" s="44">
        <f t="shared" si="29"/>
        <v>0</v>
      </c>
    </row>
    <row r="335" spans="1:25" x14ac:dyDescent="0.25">
      <c r="A335" s="33">
        <f>datos_campo!A339</f>
        <v>42829</v>
      </c>
      <c r="B335" s="29" t="str">
        <f>datos_campo!B339</f>
        <v>BANANAL</v>
      </c>
      <c r="C335" s="153" t="str">
        <f>datos_campo!C339</f>
        <v>URABA</v>
      </c>
      <c r="D335" s="30" t="str">
        <f>datos_campo!D339</f>
        <v>Testigo</v>
      </c>
      <c r="E335" s="153">
        <f>datos_campo!E339</f>
        <v>3</v>
      </c>
      <c r="F335" s="29" t="str">
        <f>datos_campo!F339</f>
        <v>A5</v>
      </c>
      <c r="G335" s="31">
        <f>datos_campo!G339</f>
        <v>4</v>
      </c>
      <c r="H335" s="29">
        <f>datos_campo!H339</f>
        <v>0</v>
      </c>
      <c r="I335" s="29">
        <f>datos_campo!I339</f>
        <v>1</v>
      </c>
      <c r="J335" s="31">
        <f>(datos_campo!M339/I335)</f>
        <v>19</v>
      </c>
      <c r="K335" s="31">
        <f>(datos_campo!N339/I335)</f>
        <v>12</v>
      </c>
      <c r="L335" s="31">
        <f t="shared" si="25"/>
        <v>31</v>
      </c>
      <c r="M335" s="31">
        <f t="shared" si="26"/>
        <v>61.29032258064516</v>
      </c>
      <c r="N335" s="31">
        <f t="shared" si="27"/>
        <v>38.70967741935484</v>
      </c>
      <c r="O335" s="32">
        <f>IF(COUNTIF(datos_campo!S339:AB339,"&gt;=0")&gt;=1,((SUM(datos_campo!S339:AB339)*100)/(COUNTIF(datos_campo!S339:AB339,"&gt;=0")*20))," ")</f>
        <v>30</v>
      </c>
      <c r="P335" s="29">
        <f>IF(AND(datos_campo!AC339&gt;=0,datos_campo!AD339&gt;=0),AVERAGE(datos_campo!AC339:AD339),IF(OR(datos_campo!AC339="",datos_campo!AD339=""),SUM(datos_campo!AC339:AD339),"revisar"))*400</f>
        <v>0</v>
      </c>
      <c r="Q335" s="29">
        <f>IF(AND(datos_campo!AE339&gt;=0,datos_campo!AF339&gt;=0),AVERAGE(datos_campo!AE339:AF339),IF(OR(datos_campo!AE339="",datos_campo!AF339=""),SUM(datos_campo!AE339:AF339),"revisar"))*400</f>
        <v>0</v>
      </c>
      <c r="R335" s="29">
        <f>IF(AND(datos_campo!AG339&gt;=0,datos_campo!AH339&gt;=0),AVERAGE(datos_campo!AG339:AH339),IF(OR(datos_campo!AG339="",datos_campo!AH339=""),SUM(datos_campo!AG339:AH339),"revisar"))*400</f>
        <v>0</v>
      </c>
      <c r="S335" s="29">
        <f>IF(AND(datos_campo!AI339&gt;=0,datos_campo!AJ339&gt;=0),AVERAGE(datos_campo!AI339:AJ339),IF(OR(datos_campo!AI339="",datos_campo!AJ339=""),SUM(datos_campo!AI339:AJ339),"revisar"))*400</f>
        <v>0</v>
      </c>
      <c r="T335" s="29">
        <f>IF(AND(datos_campo!AK339&gt;=0,datos_campo!AL339&gt;=0),AVERAGE(datos_campo!AK339:AL339),IF(OR(datos_campo!AK339="",datos_campo!AL339=""),SUM(datos_campo!AK339:AL339),"revisar"))*400</f>
        <v>0</v>
      </c>
      <c r="U335" s="29">
        <f>IF(AND(datos_campo!AM339&gt;=0,datos_campo!AN339&gt;=0),AVERAGE(datos_campo!AM339:AN339),IF(OR(datos_campo!AM339="",datos_campo!AN339=""),SUM(datos_campo!AM339:AN339),"revisar"))*400</f>
        <v>0</v>
      </c>
      <c r="V335" s="29">
        <f t="shared" si="28"/>
        <v>0</v>
      </c>
      <c r="W335" s="29">
        <f>IF(AND(datos_campo!AL339&gt;=0,datos_campo!AM339&gt;=0),AVERAGE(datos_campo!AL339:AM339),IF(OR(datos_campo!AL339="",datos_campo!AM339=""),SUM(datos_campo!AL339:AM339),"revisar"))*400</f>
        <v>0</v>
      </c>
      <c r="X335" s="29">
        <f>IF(AND(datos_campo!AN339&gt;=0,datos_campo!AO339&gt;=0),AVERAGE(datos_campo!AN339:AO339),IF(OR(datos_campo!AN339="",datos_campo!AO339=""),SUM(datos_campo!AN339:AO339),"revisar"))*400</f>
        <v>0</v>
      </c>
      <c r="Y335" s="44">
        <f t="shared" si="29"/>
        <v>0</v>
      </c>
    </row>
    <row r="336" spans="1:25" x14ac:dyDescent="0.25">
      <c r="A336" s="33">
        <f>datos_campo!A340</f>
        <v>42829</v>
      </c>
      <c r="B336" s="29" t="str">
        <f>datos_campo!B340</f>
        <v>BANANAL</v>
      </c>
      <c r="C336" s="153" t="str">
        <f>datos_campo!C340</f>
        <v>URABA</v>
      </c>
      <c r="D336" s="30" t="str">
        <f>datos_campo!D340</f>
        <v>Testigo</v>
      </c>
      <c r="E336" s="153">
        <f>datos_campo!E340</f>
        <v>3</v>
      </c>
      <c r="F336" s="29" t="str">
        <f>datos_campo!F340</f>
        <v>B6</v>
      </c>
      <c r="G336" s="31">
        <f>datos_campo!G340</f>
        <v>4</v>
      </c>
      <c r="H336" s="29">
        <f>datos_campo!H340</f>
        <v>0</v>
      </c>
      <c r="I336" s="29">
        <f>datos_campo!I340</f>
        <v>1</v>
      </c>
      <c r="J336" s="31">
        <f>(datos_campo!M340/I336)</f>
        <v>25</v>
      </c>
      <c r="K336" s="31">
        <f>(datos_campo!N340/I336)</f>
        <v>23</v>
      </c>
      <c r="L336" s="31">
        <f t="shared" si="25"/>
        <v>48</v>
      </c>
      <c r="M336" s="31">
        <f t="shared" si="26"/>
        <v>52.083333333333336</v>
      </c>
      <c r="N336" s="31">
        <f t="shared" si="27"/>
        <v>47.916666666666664</v>
      </c>
      <c r="O336" s="32">
        <f>IF(COUNTIF(datos_campo!S340:AB340,"&gt;=0")&gt;=1,((SUM(datos_campo!S340:AB340)*100)/(COUNTIF(datos_campo!S340:AB340,"&gt;=0")*20))," ")</f>
        <v>205</v>
      </c>
      <c r="P336" s="29">
        <f>IF(AND(datos_campo!AC340&gt;=0,datos_campo!AD340&gt;=0),AVERAGE(datos_campo!AC340:AD340),IF(OR(datos_campo!AC340="",datos_campo!AD340=""),SUM(datos_campo!AC340:AD340),"revisar"))*400</f>
        <v>0</v>
      </c>
      <c r="Q336" s="29">
        <f>IF(AND(datos_campo!AE340&gt;=0,datos_campo!AF340&gt;=0),AVERAGE(datos_campo!AE340:AF340),IF(OR(datos_campo!AE340="",datos_campo!AF340=""),SUM(datos_campo!AE340:AF340),"revisar"))*400</f>
        <v>0</v>
      </c>
      <c r="R336" s="29">
        <f>IF(AND(datos_campo!AG340&gt;=0,datos_campo!AH340&gt;=0),AVERAGE(datos_campo!AG340:AH340),IF(OR(datos_campo!AG340="",datos_campo!AH340=""),SUM(datos_campo!AG340:AH340),"revisar"))*400</f>
        <v>0</v>
      </c>
      <c r="S336" s="29">
        <f>IF(AND(datos_campo!AI340&gt;=0,datos_campo!AJ340&gt;=0),AVERAGE(datos_campo!AI340:AJ340),IF(OR(datos_campo!AI340="",datos_campo!AJ340=""),SUM(datos_campo!AI340:AJ340),"revisar"))*400</f>
        <v>0</v>
      </c>
      <c r="T336" s="29">
        <f>IF(AND(datos_campo!AK340&gt;=0,datos_campo!AL340&gt;=0),AVERAGE(datos_campo!AK340:AL340),IF(OR(datos_campo!AK340="",datos_campo!AL340=""),SUM(datos_campo!AK340:AL340),"revisar"))*400</f>
        <v>0</v>
      </c>
      <c r="U336" s="29">
        <f>IF(AND(datos_campo!AM340&gt;=0,datos_campo!AN340&gt;=0),AVERAGE(datos_campo!AM340:AN340),IF(OR(datos_campo!AM340="",datos_campo!AN340=""),SUM(datos_campo!AM340:AN340),"revisar"))*400</f>
        <v>0</v>
      </c>
      <c r="V336" s="29">
        <f t="shared" si="28"/>
        <v>0</v>
      </c>
      <c r="W336" s="29">
        <f>IF(AND(datos_campo!AL340&gt;=0,datos_campo!AM340&gt;=0),AVERAGE(datos_campo!AL340:AM340),IF(OR(datos_campo!AL340="",datos_campo!AM340=""),SUM(datos_campo!AL340:AM340),"revisar"))*400</f>
        <v>0</v>
      </c>
      <c r="X336" s="29">
        <f>IF(AND(datos_campo!AN340&gt;=0,datos_campo!AO340&gt;=0),AVERAGE(datos_campo!AN340:AO340),IF(OR(datos_campo!AN340="",datos_campo!AO340=""),SUM(datos_campo!AN340:AO340),"revisar"))*400</f>
        <v>0</v>
      </c>
      <c r="Y336" s="44">
        <f t="shared" si="29"/>
        <v>0</v>
      </c>
    </row>
    <row r="337" spans="1:25" x14ac:dyDescent="0.25">
      <c r="A337" s="33">
        <f>datos_campo!A341</f>
        <v>42829</v>
      </c>
      <c r="B337" s="29" t="str">
        <f>datos_campo!B341</f>
        <v>BANANAL</v>
      </c>
      <c r="C337" s="153" t="str">
        <f>datos_campo!C341</f>
        <v>URABA</v>
      </c>
      <c r="D337" s="30" t="str">
        <f>datos_campo!D341</f>
        <v>Testigo</v>
      </c>
      <c r="E337" s="153">
        <f>datos_campo!E341</f>
        <v>3</v>
      </c>
      <c r="F337" s="29" t="str">
        <f>datos_campo!F341</f>
        <v>C7</v>
      </c>
      <c r="G337" s="31">
        <f>datos_campo!G341</f>
        <v>4</v>
      </c>
      <c r="H337" s="29">
        <f>datos_campo!H341</f>
        <v>0</v>
      </c>
      <c r="I337" s="29">
        <f>datos_campo!I341</f>
        <v>1</v>
      </c>
      <c r="J337" s="31">
        <f>(datos_campo!M341/I337)</f>
        <v>23</v>
      </c>
      <c r="K337" s="31">
        <f>(datos_campo!N341/I337)</f>
        <v>2</v>
      </c>
      <c r="L337" s="31">
        <f t="shared" si="25"/>
        <v>25</v>
      </c>
      <c r="M337" s="31">
        <f t="shared" si="26"/>
        <v>92</v>
      </c>
      <c r="N337" s="31">
        <f t="shared" si="27"/>
        <v>8</v>
      </c>
      <c r="O337" s="32">
        <f>IF(COUNTIF(datos_campo!S341:AB341,"&gt;=0")&gt;=1,((SUM(datos_campo!S341:AB341)*100)/(COUNTIF(datos_campo!S341:AB341,"&gt;=0")*20))," ")</f>
        <v>57.5</v>
      </c>
      <c r="P337" s="29">
        <f>IF(AND(datos_campo!AC341&gt;=0,datos_campo!AD341&gt;=0),AVERAGE(datos_campo!AC341:AD341),IF(OR(datos_campo!AC341="",datos_campo!AD341=""),SUM(datos_campo!AC341:AD341),"revisar"))*400</f>
        <v>0</v>
      </c>
      <c r="Q337" s="29">
        <f>IF(AND(datos_campo!AE341&gt;=0,datos_campo!AF341&gt;=0),AVERAGE(datos_campo!AE341:AF341),IF(OR(datos_campo!AE341="",datos_campo!AF341=""),SUM(datos_campo!AE341:AF341),"revisar"))*400</f>
        <v>0</v>
      </c>
      <c r="R337" s="29">
        <f>IF(AND(datos_campo!AG341&gt;=0,datos_campo!AH341&gt;=0),AVERAGE(datos_campo!AG341:AH341),IF(OR(datos_campo!AG341="",datos_campo!AH341=""),SUM(datos_campo!AG341:AH341),"revisar"))*400</f>
        <v>0</v>
      </c>
      <c r="S337" s="29">
        <f>IF(AND(datos_campo!AI341&gt;=0,datos_campo!AJ341&gt;=0),AVERAGE(datos_campo!AI341:AJ341),IF(OR(datos_campo!AI341="",datos_campo!AJ341=""),SUM(datos_campo!AI341:AJ341),"revisar"))*400</f>
        <v>0</v>
      </c>
      <c r="T337" s="29">
        <f>IF(AND(datos_campo!AK341&gt;=0,datos_campo!AL341&gt;=0),AVERAGE(datos_campo!AK341:AL341),IF(OR(datos_campo!AK341="",datos_campo!AL341=""),SUM(datos_campo!AK341:AL341),"revisar"))*400</f>
        <v>0</v>
      </c>
      <c r="U337" s="29">
        <f>IF(AND(datos_campo!AM341&gt;=0,datos_campo!AN341&gt;=0),AVERAGE(datos_campo!AM341:AN341),IF(OR(datos_campo!AM341="",datos_campo!AN341=""),SUM(datos_campo!AM341:AN341),"revisar"))*400</f>
        <v>400</v>
      </c>
      <c r="V337" s="29">
        <f t="shared" si="28"/>
        <v>400</v>
      </c>
      <c r="W337" s="29">
        <f>IF(AND(datos_campo!AL341&gt;=0,datos_campo!AM341&gt;=0),AVERAGE(datos_campo!AL341:AM341),IF(OR(datos_campo!AL341="",datos_campo!AM341=""),SUM(datos_campo!AL341:AM341),"revisar"))*400</f>
        <v>0</v>
      </c>
      <c r="X337" s="29">
        <f>IF(AND(datos_campo!AN341&gt;=0,datos_campo!AO341&gt;=0),AVERAGE(datos_campo!AN341:AO341),IF(OR(datos_campo!AN341="",datos_campo!AO341=""),SUM(datos_campo!AN341:AO341),"revisar"))*400</f>
        <v>400</v>
      </c>
      <c r="Y337" s="44">
        <f t="shared" si="29"/>
        <v>400</v>
      </c>
    </row>
    <row r="338" spans="1:25" x14ac:dyDescent="0.25">
      <c r="A338" s="33">
        <f>datos_campo!A342</f>
        <v>42829</v>
      </c>
      <c r="B338" s="29" t="str">
        <f>datos_campo!B342</f>
        <v>BANANAL</v>
      </c>
      <c r="C338" s="153" t="str">
        <f>datos_campo!C342</f>
        <v>URABA</v>
      </c>
      <c r="D338" s="30" t="str">
        <f>datos_campo!D342</f>
        <v>Testigo</v>
      </c>
      <c r="E338" s="153">
        <f>datos_campo!E342</f>
        <v>3</v>
      </c>
      <c r="F338" s="29" t="str">
        <f>datos_campo!F342</f>
        <v>A8</v>
      </c>
      <c r="G338" s="31">
        <f>datos_campo!G342</f>
        <v>4</v>
      </c>
      <c r="H338" s="29">
        <f>datos_campo!H342</f>
        <v>0</v>
      </c>
      <c r="I338" s="29">
        <f>datos_campo!I342</f>
        <v>1</v>
      </c>
      <c r="J338" s="31">
        <f>(datos_campo!M342/I338)</f>
        <v>68</v>
      </c>
      <c r="K338" s="31">
        <f>(datos_campo!N342/I338)</f>
        <v>39</v>
      </c>
      <c r="L338" s="31">
        <f t="shared" si="25"/>
        <v>107</v>
      </c>
      <c r="M338" s="31">
        <f t="shared" si="26"/>
        <v>63.55140186915888</v>
      </c>
      <c r="N338" s="31">
        <f t="shared" si="27"/>
        <v>36.44859813084112</v>
      </c>
      <c r="O338" s="32">
        <f>IF(COUNTIF(datos_campo!S342:AB342,"&gt;=0")&gt;=1,((SUM(datos_campo!S342:AB342)*100)/(COUNTIF(datos_campo!S342:AB342,"&gt;=0")*20))," ")</f>
        <v>164.16666666666666</v>
      </c>
      <c r="P338" s="29">
        <f>IF(AND(datos_campo!AC342&gt;=0,datos_campo!AD342&gt;=0),AVERAGE(datos_campo!AC342:AD342),IF(OR(datos_campo!AC342="",datos_campo!AD342=""),SUM(datos_campo!AC342:AD342),"revisar"))*400</f>
        <v>0</v>
      </c>
      <c r="Q338" s="29">
        <f>IF(AND(datos_campo!AE342&gt;=0,datos_campo!AF342&gt;=0),AVERAGE(datos_campo!AE342:AF342),IF(OR(datos_campo!AE342="",datos_campo!AF342=""),SUM(datos_campo!AE342:AF342),"revisar"))*400</f>
        <v>0</v>
      </c>
      <c r="R338" s="29">
        <f>IF(AND(datos_campo!AG342&gt;=0,datos_campo!AH342&gt;=0),AVERAGE(datos_campo!AG342:AH342),IF(OR(datos_campo!AG342="",datos_campo!AH342=""),SUM(datos_campo!AG342:AH342),"revisar"))*400</f>
        <v>0</v>
      </c>
      <c r="S338" s="29">
        <f>IF(AND(datos_campo!AI342&gt;=0,datos_campo!AJ342&gt;=0),AVERAGE(datos_campo!AI342:AJ342),IF(OR(datos_campo!AI342="",datos_campo!AJ342=""),SUM(datos_campo!AI342:AJ342),"revisar"))*400</f>
        <v>0</v>
      </c>
      <c r="T338" s="29">
        <f>IF(AND(datos_campo!AK342&gt;=0,datos_campo!AL342&gt;=0),AVERAGE(datos_campo!AK342:AL342),IF(OR(datos_campo!AK342="",datos_campo!AL342=""),SUM(datos_campo!AK342:AL342),"revisar"))*400</f>
        <v>0</v>
      </c>
      <c r="U338" s="29">
        <f>IF(AND(datos_campo!AM342&gt;=0,datos_campo!AN342&gt;=0),AVERAGE(datos_campo!AM342:AN342),IF(OR(datos_campo!AM342="",datos_campo!AN342=""),SUM(datos_campo!AM342:AN342),"revisar"))*400</f>
        <v>3200</v>
      </c>
      <c r="V338" s="29">
        <f t="shared" si="28"/>
        <v>3200</v>
      </c>
      <c r="W338" s="29">
        <f>IF(AND(datos_campo!AL342&gt;=0,datos_campo!AM342&gt;=0),AVERAGE(datos_campo!AL342:AM342),IF(OR(datos_campo!AL342="",datos_campo!AM342=""),SUM(datos_campo!AL342:AM342),"revisar"))*400</f>
        <v>0</v>
      </c>
      <c r="X338" s="29">
        <f>IF(AND(datos_campo!AN342&gt;=0,datos_campo!AO342&gt;=0),AVERAGE(datos_campo!AN342:AO342),IF(OR(datos_campo!AN342="",datos_campo!AO342=""),SUM(datos_campo!AN342:AO342),"revisar"))*400</f>
        <v>3200</v>
      </c>
      <c r="Y338" s="44">
        <f t="shared" si="29"/>
        <v>3200</v>
      </c>
    </row>
    <row r="339" spans="1:25" x14ac:dyDescent="0.25">
      <c r="A339" s="33">
        <f>datos_campo!A343</f>
        <v>42829</v>
      </c>
      <c r="B339" s="29" t="str">
        <f>datos_campo!B343</f>
        <v>BANANAL</v>
      </c>
      <c r="C339" s="153" t="str">
        <f>datos_campo!C343</f>
        <v>URABA</v>
      </c>
      <c r="D339" s="30" t="str">
        <f>datos_campo!D343</f>
        <v>Testigo</v>
      </c>
      <c r="E339" s="153">
        <f>datos_campo!E343</f>
        <v>3</v>
      </c>
      <c r="F339" s="29" t="str">
        <f>datos_campo!F343</f>
        <v>B9</v>
      </c>
      <c r="G339" s="31">
        <f>datos_campo!G343</f>
        <v>4</v>
      </c>
      <c r="H339" s="29">
        <f>datos_campo!H343</f>
        <v>0</v>
      </c>
      <c r="I339" s="29">
        <f>datos_campo!I343</f>
        <v>1</v>
      </c>
      <c r="J339" s="31">
        <f>(datos_campo!M343/I339)</f>
        <v>8</v>
      </c>
      <c r="K339" s="31">
        <f>(datos_campo!N343/I339)</f>
        <v>44</v>
      </c>
      <c r="L339" s="31">
        <f t="shared" si="25"/>
        <v>52</v>
      </c>
      <c r="M339" s="31">
        <f t="shared" si="26"/>
        <v>15.384615384615385</v>
      </c>
      <c r="N339" s="31">
        <f t="shared" si="27"/>
        <v>84.615384615384613</v>
      </c>
      <c r="O339" s="32">
        <f>IF(COUNTIF(datos_campo!S343:AB343,"&gt;=0")&gt;=1,((SUM(datos_campo!S343:AB343)*100)/(COUNTIF(datos_campo!S343:AB343,"&gt;=0")*20))," ")</f>
        <v>42.5</v>
      </c>
      <c r="P339" s="29">
        <f>IF(AND(datos_campo!AC343&gt;=0,datos_campo!AD343&gt;=0),AVERAGE(datos_campo!AC343:AD343),IF(OR(datos_campo!AC343="",datos_campo!AD343=""),SUM(datos_campo!AC343:AD343),"revisar"))*400</f>
        <v>0</v>
      </c>
      <c r="Q339" s="29">
        <f>IF(AND(datos_campo!AE343&gt;=0,datos_campo!AF343&gt;=0),AVERAGE(datos_campo!AE343:AF343),IF(OR(datos_campo!AE343="",datos_campo!AF343=""),SUM(datos_campo!AE343:AF343),"revisar"))*400</f>
        <v>0</v>
      </c>
      <c r="R339" s="29">
        <f>IF(AND(datos_campo!AG343&gt;=0,datos_campo!AH343&gt;=0),AVERAGE(datos_campo!AG343:AH343),IF(OR(datos_campo!AG343="",datos_campo!AH343=""),SUM(datos_campo!AG343:AH343),"revisar"))*400</f>
        <v>0</v>
      </c>
      <c r="S339" s="29">
        <f>IF(AND(datos_campo!AI343&gt;=0,datos_campo!AJ343&gt;=0),AVERAGE(datos_campo!AI343:AJ343),IF(OR(datos_campo!AI343="",datos_campo!AJ343=""),SUM(datos_campo!AI343:AJ343),"revisar"))*400</f>
        <v>0</v>
      </c>
      <c r="T339" s="29">
        <f>IF(AND(datos_campo!AK343&gt;=0,datos_campo!AL343&gt;=0),AVERAGE(datos_campo!AK343:AL343),IF(OR(datos_campo!AK343="",datos_campo!AL343=""),SUM(datos_campo!AK343:AL343),"revisar"))*400</f>
        <v>0</v>
      </c>
      <c r="U339" s="29">
        <f>IF(AND(datos_campo!AM343&gt;=0,datos_campo!AN343&gt;=0),AVERAGE(datos_campo!AM343:AN343),IF(OR(datos_campo!AM343="",datos_campo!AN343=""),SUM(datos_campo!AM343:AN343),"revisar"))*400</f>
        <v>1200</v>
      </c>
      <c r="V339" s="29">
        <f t="shared" si="28"/>
        <v>1200</v>
      </c>
      <c r="W339" s="29">
        <f>IF(AND(datos_campo!AL343&gt;=0,datos_campo!AM343&gt;=0),AVERAGE(datos_campo!AL343:AM343),IF(OR(datos_campo!AL343="",datos_campo!AM343=""),SUM(datos_campo!AL343:AM343),"revisar"))*400</f>
        <v>0</v>
      </c>
      <c r="X339" s="29">
        <f>IF(AND(datos_campo!AN343&gt;=0,datos_campo!AO343&gt;=0),AVERAGE(datos_campo!AN343:AO343),IF(OR(datos_campo!AN343="",datos_campo!AO343=""),SUM(datos_campo!AN343:AO343),"revisar"))*400</f>
        <v>1200</v>
      </c>
      <c r="Y339" s="44">
        <f t="shared" si="29"/>
        <v>1200</v>
      </c>
    </row>
    <row r="340" spans="1:25" x14ac:dyDescent="0.25">
      <c r="A340" s="33">
        <f>datos_campo!A344</f>
        <v>42829</v>
      </c>
      <c r="B340" s="29" t="str">
        <f>datos_campo!B344</f>
        <v>BANANAL</v>
      </c>
      <c r="C340" s="153" t="str">
        <f>datos_campo!C344</f>
        <v>URABA</v>
      </c>
      <c r="D340" s="30" t="str">
        <f>datos_campo!D344</f>
        <v>Testigo</v>
      </c>
      <c r="E340" s="153">
        <f>datos_campo!E344</f>
        <v>3</v>
      </c>
      <c r="F340" s="29" t="str">
        <f>datos_campo!F344</f>
        <v>C10</v>
      </c>
      <c r="G340" s="31">
        <f>datos_campo!G344</f>
        <v>4</v>
      </c>
      <c r="H340" s="29">
        <f>datos_campo!H344</f>
        <v>0</v>
      </c>
      <c r="I340" s="29">
        <f>datos_campo!I344</f>
        <v>1</v>
      </c>
      <c r="J340" s="31">
        <f>(datos_campo!M344/I340)</f>
        <v>28</v>
      </c>
      <c r="K340" s="31">
        <f>(datos_campo!N344/I340)</f>
        <v>51</v>
      </c>
      <c r="L340" s="31">
        <f t="shared" si="25"/>
        <v>79</v>
      </c>
      <c r="M340" s="31">
        <f t="shared" si="26"/>
        <v>35.443037974683541</v>
      </c>
      <c r="N340" s="31">
        <f t="shared" si="27"/>
        <v>64.556962025316452</v>
      </c>
      <c r="O340" s="32">
        <f>IF(COUNTIF(datos_campo!S344:AB344,"&gt;=0")&gt;=1,((SUM(datos_campo!S344:AB344)*100)/(COUNTIF(datos_campo!S344:AB344,"&gt;=0")*20))," ")</f>
        <v>287.5</v>
      </c>
      <c r="P340" s="29">
        <f>IF(AND(datos_campo!AC344&gt;=0,datos_campo!AD344&gt;=0),AVERAGE(datos_campo!AC344:AD344),IF(OR(datos_campo!AC344="",datos_campo!AD344=""),SUM(datos_campo!AC344:AD344),"revisar"))*400</f>
        <v>0</v>
      </c>
      <c r="Q340" s="29">
        <f>IF(AND(datos_campo!AE344&gt;=0,datos_campo!AF344&gt;=0),AVERAGE(datos_campo!AE344:AF344),IF(OR(datos_campo!AE344="",datos_campo!AF344=""),SUM(datos_campo!AE344:AF344),"revisar"))*400</f>
        <v>0</v>
      </c>
      <c r="R340" s="29">
        <f>IF(AND(datos_campo!AG344&gt;=0,datos_campo!AH344&gt;=0),AVERAGE(datos_campo!AG344:AH344),IF(OR(datos_campo!AG344="",datos_campo!AH344=""),SUM(datos_campo!AG344:AH344),"revisar"))*400</f>
        <v>0</v>
      </c>
      <c r="S340" s="29">
        <f>IF(AND(datos_campo!AI344&gt;=0,datos_campo!AJ344&gt;=0),AVERAGE(datos_campo!AI344:AJ344),IF(OR(datos_campo!AI344="",datos_campo!AJ344=""),SUM(datos_campo!AI344:AJ344),"revisar"))*400</f>
        <v>0</v>
      </c>
      <c r="T340" s="29">
        <f>IF(AND(datos_campo!AK344&gt;=0,datos_campo!AL344&gt;=0),AVERAGE(datos_campo!AK344:AL344),IF(OR(datos_campo!AK344="",datos_campo!AL344=""),SUM(datos_campo!AK344:AL344),"revisar"))*400</f>
        <v>0</v>
      </c>
      <c r="U340" s="29">
        <f>IF(AND(datos_campo!AM344&gt;=0,datos_campo!AN344&gt;=0),AVERAGE(datos_campo!AM344:AN344),IF(OR(datos_campo!AM344="",datos_campo!AN344=""),SUM(datos_campo!AM344:AN344),"revisar"))*400</f>
        <v>1600</v>
      </c>
      <c r="V340" s="29">
        <f t="shared" si="28"/>
        <v>1600</v>
      </c>
      <c r="W340" s="29">
        <f>IF(AND(datos_campo!AL344&gt;=0,datos_campo!AM344&gt;=0),AVERAGE(datos_campo!AL344:AM344),IF(OR(datos_campo!AL344="",datos_campo!AM344=""),SUM(datos_campo!AL344:AM344),"revisar"))*400</f>
        <v>0</v>
      </c>
      <c r="X340" s="29">
        <f>IF(AND(datos_campo!AN344&gt;=0,datos_campo!AO344&gt;=0),AVERAGE(datos_campo!AN344:AO344),IF(OR(datos_campo!AN344="",datos_campo!AO344=""),SUM(datos_campo!AN344:AO344),"revisar"))*400</f>
        <v>1600</v>
      </c>
      <c r="Y340" s="44">
        <f t="shared" si="29"/>
        <v>1600</v>
      </c>
    </row>
    <row r="341" spans="1:25" x14ac:dyDescent="0.25">
      <c r="A341" s="33">
        <f>datos_campo!A345</f>
        <v>42829</v>
      </c>
      <c r="B341" s="29" t="str">
        <f>datos_campo!B345</f>
        <v>BANANAL</v>
      </c>
      <c r="C341" s="153" t="str">
        <f>datos_campo!C345</f>
        <v>URABA</v>
      </c>
      <c r="D341" s="30" t="str">
        <f>datos_campo!D345</f>
        <v>Testigo</v>
      </c>
      <c r="E341" s="153">
        <f>datos_campo!E345</f>
        <v>3</v>
      </c>
      <c r="F341" s="29" t="str">
        <f>datos_campo!F345</f>
        <v>A11</v>
      </c>
      <c r="G341" s="31">
        <f>datos_campo!G345</f>
        <v>4</v>
      </c>
      <c r="H341" s="29">
        <f>datos_campo!H345</f>
        <v>0</v>
      </c>
      <c r="I341" s="29">
        <f>datos_campo!I345</f>
        <v>1</v>
      </c>
      <c r="J341" s="31">
        <f>(datos_campo!M345/I341)</f>
        <v>22</v>
      </c>
      <c r="K341" s="31">
        <f>(datos_campo!N345/I341)</f>
        <v>17</v>
      </c>
      <c r="L341" s="31">
        <f t="shared" si="25"/>
        <v>39</v>
      </c>
      <c r="M341" s="31">
        <f t="shared" si="26"/>
        <v>56.410256410256409</v>
      </c>
      <c r="N341" s="31">
        <f t="shared" si="27"/>
        <v>43.589743589743591</v>
      </c>
      <c r="O341" s="32">
        <f>IF(COUNTIF(datos_campo!S345:AB345,"&gt;=0")&gt;=1,((SUM(datos_campo!S345:AB345)*100)/(COUNTIF(datos_campo!S345:AB345,"&gt;=0")*20))," ")</f>
        <v>120</v>
      </c>
      <c r="P341" s="29">
        <f>IF(AND(datos_campo!AC345&gt;=0,datos_campo!AD345&gt;=0),AVERAGE(datos_campo!AC345:AD345),IF(OR(datos_campo!AC345="",datos_campo!AD345=""),SUM(datos_campo!AC345:AD345),"revisar"))*400</f>
        <v>0</v>
      </c>
      <c r="Q341" s="29">
        <f>IF(AND(datos_campo!AE345&gt;=0,datos_campo!AF345&gt;=0),AVERAGE(datos_campo!AE345:AF345),IF(OR(datos_campo!AE345="",datos_campo!AF345=""),SUM(datos_campo!AE345:AF345),"revisar"))*400</f>
        <v>0</v>
      </c>
      <c r="R341" s="29">
        <f>IF(AND(datos_campo!AG345&gt;=0,datos_campo!AH345&gt;=0),AVERAGE(datos_campo!AG345:AH345),IF(OR(datos_campo!AG345="",datos_campo!AH345=""),SUM(datos_campo!AG345:AH345),"revisar"))*400</f>
        <v>0</v>
      </c>
      <c r="S341" s="29">
        <f>IF(AND(datos_campo!AI345&gt;=0,datos_campo!AJ345&gt;=0),AVERAGE(datos_campo!AI345:AJ345),IF(OR(datos_campo!AI345="",datos_campo!AJ345=""),SUM(datos_campo!AI345:AJ345),"revisar"))*400</f>
        <v>0</v>
      </c>
      <c r="T341" s="29">
        <f>IF(AND(datos_campo!AK345&gt;=0,datos_campo!AL345&gt;=0),AVERAGE(datos_campo!AK345:AL345),IF(OR(datos_campo!AK345="",datos_campo!AL345=""),SUM(datos_campo!AK345:AL345),"revisar"))*400</f>
        <v>0</v>
      </c>
      <c r="U341" s="29">
        <f>IF(AND(datos_campo!AM345&gt;=0,datos_campo!AN345&gt;=0),AVERAGE(datos_campo!AM345:AN345),IF(OR(datos_campo!AM345="",datos_campo!AN345=""),SUM(datos_campo!AM345:AN345),"revisar"))*400</f>
        <v>0</v>
      </c>
      <c r="V341" s="29">
        <f t="shared" si="28"/>
        <v>0</v>
      </c>
      <c r="W341" s="29">
        <f>IF(AND(datos_campo!AL345&gt;=0,datos_campo!AM345&gt;=0),AVERAGE(datos_campo!AL345:AM345),IF(OR(datos_campo!AL345="",datos_campo!AM345=""),SUM(datos_campo!AL345:AM345),"revisar"))*400</f>
        <v>0</v>
      </c>
      <c r="X341" s="29">
        <f>IF(AND(datos_campo!AN345&gt;=0,datos_campo!AO345&gt;=0),AVERAGE(datos_campo!AN345:AO345),IF(OR(datos_campo!AN345="",datos_campo!AO345=""),SUM(datos_campo!AN345:AO345),"revisar"))*400</f>
        <v>0</v>
      </c>
      <c r="Y341" s="44">
        <f t="shared" si="29"/>
        <v>0</v>
      </c>
    </row>
    <row r="342" spans="1:25" x14ac:dyDescent="0.25">
      <c r="A342" s="33">
        <f>datos_campo!A346</f>
        <v>42829</v>
      </c>
      <c r="B342" s="29" t="str">
        <f>datos_campo!B346</f>
        <v>BANANAL</v>
      </c>
      <c r="C342" s="153" t="str">
        <f>datos_campo!C346</f>
        <v>URABA</v>
      </c>
      <c r="D342" s="30" t="str">
        <f>datos_campo!D346</f>
        <v>Testigo</v>
      </c>
      <c r="E342" s="153">
        <f>datos_campo!E346</f>
        <v>3</v>
      </c>
      <c r="F342" s="29" t="str">
        <f>datos_campo!F346</f>
        <v>B12</v>
      </c>
      <c r="G342" s="31">
        <f>datos_campo!G346</f>
        <v>4</v>
      </c>
      <c r="H342" s="29">
        <f>datos_campo!H346</f>
        <v>0</v>
      </c>
      <c r="I342" s="29">
        <f>datos_campo!I346</f>
        <v>1</v>
      </c>
      <c r="J342" s="31">
        <f>(datos_campo!M346/I342)</f>
        <v>55</v>
      </c>
      <c r="K342" s="31">
        <f>(datos_campo!N346/I342)</f>
        <v>31</v>
      </c>
      <c r="L342" s="31">
        <f t="shared" si="25"/>
        <v>86</v>
      </c>
      <c r="M342" s="31">
        <f t="shared" si="26"/>
        <v>63.953488372093027</v>
      </c>
      <c r="N342" s="31">
        <f t="shared" si="27"/>
        <v>36.046511627906973</v>
      </c>
      <c r="O342" s="32">
        <f>IF(COUNTIF(datos_campo!S346:AB346,"&gt;=0")&gt;=1,((SUM(datos_campo!S346:AB346)*100)/(COUNTIF(datos_campo!S346:AB346,"&gt;=0")*20))," ")</f>
        <v>13.125</v>
      </c>
      <c r="P342" s="29">
        <f>IF(AND(datos_campo!AC346&gt;=0,datos_campo!AD346&gt;=0),AVERAGE(datos_campo!AC346:AD346),IF(OR(datos_campo!AC346="",datos_campo!AD346=""),SUM(datos_campo!AC346:AD346),"revisar"))*400</f>
        <v>0</v>
      </c>
      <c r="Q342" s="29">
        <f>IF(AND(datos_campo!AE346&gt;=0,datos_campo!AF346&gt;=0),AVERAGE(datos_campo!AE346:AF346),IF(OR(datos_campo!AE346="",datos_campo!AF346=""),SUM(datos_campo!AE346:AF346),"revisar"))*400</f>
        <v>0</v>
      </c>
      <c r="R342" s="29">
        <f>IF(AND(datos_campo!AG346&gt;=0,datos_campo!AH346&gt;=0),AVERAGE(datos_campo!AG346:AH346),IF(OR(datos_campo!AG346="",datos_campo!AH346=""),SUM(datos_campo!AG346:AH346),"revisar"))*400</f>
        <v>0</v>
      </c>
      <c r="S342" s="29">
        <f>IF(AND(datos_campo!AI346&gt;=0,datos_campo!AJ346&gt;=0),AVERAGE(datos_campo!AI346:AJ346),IF(OR(datos_campo!AI346="",datos_campo!AJ346=""),SUM(datos_campo!AI346:AJ346),"revisar"))*400</f>
        <v>0</v>
      </c>
      <c r="T342" s="29">
        <f>IF(AND(datos_campo!AK346&gt;=0,datos_campo!AL346&gt;=0),AVERAGE(datos_campo!AK346:AL346),IF(OR(datos_campo!AK346="",datos_campo!AL346=""),SUM(datos_campo!AK346:AL346),"revisar"))*400</f>
        <v>0</v>
      </c>
      <c r="U342" s="29">
        <f>IF(AND(datos_campo!AM346&gt;=0,datos_campo!AN346&gt;=0),AVERAGE(datos_campo!AM346:AN346),IF(OR(datos_campo!AM346="",datos_campo!AN346=""),SUM(datos_campo!AM346:AN346),"revisar"))*400</f>
        <v>0</v>
      </c>
      <c r="V342" s="29">
        <f t="shared" si="28"/>
        <v>0</v>
      </c>
      <c r="W342" s="29">
        <f>IF(AND(datos_campo!AL346&gt;=0,datos_campo!AM346&gt;=0),AVERAGE(datos_campo!AL346:AM346),IF(OR(datos_campo!AL346="",datos_campo!AM346=""),SUM(datos_campo!AL346:AM346),"revisar"))*400</f>
        <v>0</v>
      </c>
      <c r="X342" s="29">
        <f>IF(AND(datos_campo!AN346&gt;=0,datos_campo!AO346&gt;=0),AVERAGE(datos_campo!AN346:AO346),IF(OR(datos_campo!AN346="",datos_campo!AO346=""),SUM(datos_campo!AN346:AO346),"revisar"))*400</f>
        <v>0</v>
      </c>
      <c r="Y342" s="44">
        <f t="shared" si="29"/>
        <v>0</v>
      </c>
    </row>
    <row r="343" spans="1:25" x14ac:dyDescent="0.25">
      <c r="A343" s="33">
        <f>datos_campo!A347</f>
        <v>42829</v>
      </c>
      <c r="B343" s="29" t="str">
        <f>datos_campo!B347</f>
        <v>BANANAL</v>
      </c>
      <c r="C343" s="153" t="str">
        <f>datos_campo!C347</f>
        <v>URABA</v>
      </c>
      <c r="D343" s="30" t="str">
        <f>datos_campo!D347</f>
        <v>Testigo</v>
      </c>
      <c r="E343" s="153">
        <f>datos_campo!E347</f>
        <v>3</v>
      </c>
      <c r="F343" s="29" t="str">
        <f>datos_campo!F347</f>
        <v>C13</v>
      </c>
      <c r="G343" s="31">
        <f>datos_campo!G347</f>
        <v>4</v>
      </c>
      <c r="H343" s="29">
        <f>datos_campo!H347</f>
        <v>0</v>
      </c>
      <c r="I343" s="29">
        <f>datos_campo!I347</f>
        <v>1</v>
      </c>
      <c r="J343" s="31">
        <f>(datos_campo!M347/I343)</f>
        <v>5</v>
      </c>
      <c r="K343" s="31">
        <f>(datos_campo!N347/I343)</f>
        <v>4</v>
      </c>
      <c r="L343" s="31">
        <f t="shared" si="25"/>
        <v>9</v>
      </c>
      <c r="M343" s="31">
        <f t="shared" si="26"/>
        <v>55.555555555555557</v>
      </c>
      <c r="N343" s="31">
        <f t="shared" si="27"/>
        <v>44.444444444444443</v>
      </c>
      <c r="O343" s="32">
        <f>IF(COUNTIF(datos_campo!S347:AB347,"&gt;=0")&gt;=1,((SUM(datos_campo!S347:AB347)*100)/(COUNTIF(datos_campo!S347:AB347,"&gt;=0")*20))," ")</f>
        <v>43.333333333333336</v>
      </c>
      <c r="P343" s="29">
        <f>IF(AND(datos_campo!AC347&gt;=0,datos_campo!AD347&gt;=0),AVERAGE(datos_campo!AC347:AD347),IF(OR(datos_campo!AC347="",datos_campo!AD347=""),SUM(datos_campo!AC347:AD347),"revisar"))*400</f>
        <v>0</v>
      </c>
      <c r="Q343" s="29">
        <f>IF(AND(datos_campo!AE347&gt;=0,datos_campo!AF347&gt;=0),AVERAGE(datos_campo!AE347:AF347),IF(OR(datos_campo!AE347="",datos_campo!AF347=""),SUM(datos_campo!AE347:AF347),"revisar"))*400</f>
        <v>0</v>
      </c>
      <c r="R343" s="29">
        <f>IF(AND(datos_campo!AG347&gt;=0,datos_campo!AH347&gt;=0),AVERAGE(datos_campo!AG347:AH347),IF(OR(datos_campo!AG347="",datos_campo!AH347=""),SUM(datos_campo!AG347:AH347),"revisar"))*400</f>
        <v>0</v>
      </c>
      <c r="S343" s="29">
        <f>IF(AND(datos_campo!AI347&gt;=0,datos_campo!AJ347&gt;=0),AVERAGE(datos_campo!AI347:AJ347),IF(OR(datos_campo!AI347="",datos_campo!AJ347=""),SUM(datos_campo!AI347:AJ347),"revisar"))*400</f>
        <v>0</v>
      </c>
      <c r="T343" s="29">
        <f>IF(AND(datos_campo!AK347&gt;=0,datos_campo!AL347&gt;=0),AVERAGE(datos_campo!AK347:AL347),IF(OR(datos_campo!AK347="",datos_campo!AL347=""),SUM(datos_campo!AK347:AL347),"revisar"))*400</f>
        <v>0</v>
      </c>
      <c r="U343" s="29">
        <f>IF(AND(datos_campo!AM347&gt;=0,datos_campo!AN347&gt;=0),AVERAGE(datos_campo!AM347:AN347),IF(OR(datos_campo!AM347="",datos_campo!AN347=""),SUM(datos_campo!AM347:AN347),"revisar"))*400</f>
        <v>0</v>
      </c>
      <c r="V343" s="29">
        <f t="shared" si="28"/>
        <v>0</v>
      </c>
      <c r="W343" s="29">
        <f>IF(AND(datos_campo!AL347&gt;=0,datos_campo!AM347&gt;=0),AVERAGE(datos_campo!AL347:AM347),IF(OR(datos_campo!AL347="",datos_campo!AM347=""),SUM(datos_campo!AL347:AM347),"revisar"))*400</f>
        <v>0</v>
      </c>
      <c r="X343" s="29">
        <f>IF(AND(datos_campo!AN347&gt;=0,datos_campo!AO347&gt;=0),AVERAGE(datos_campo!AN347:AO347),IF(OR(datos_campo!AN347="",datos_campo!AO347=""),SUM(datos_campo!AN347:AO347),"revisar"))*400</f>
        <v>0</v>
      </c>
      <c r="Y343" s="44">
        <f t="shared" si="29"/>
        <v>0</v>
      </c>
    </row>
    <row r="344" spans="1:25" x14ac:dyDescent="0.25">
      <c r="A344" s="33">
        <f>datos_campo!A348</f>
        <v>42829</v>
      </c>
      <c r="B344" s="29" t="str">
        <f>datos_campo!B348</f>
        <v>BANANAL</v>
      </c>
      <c r="C344" s="153" t="str">
        <f>datos_campo!C348</f>
        <v>URABA</v>
      </c>
      <c r="D344" s="30" t="str">
        <f>datos_campo!D348</f>
        <v>Testigo</v>
      </c>
      <c r="E344" s="153">
        <f>datos_campo!E348</f>
        <v>3</v>
      </c>
      <c r="F344" s="29" t="str">
        <f>datos_campo!F348</f>
        <v>A14</v>
      </c>
      <c r="G344" s="31">
        <f>datos_campo!G348</f>
        <v>4</v>
      </c>
      <c r="H344" s="29">
        <f>datos_campo!H348</f>
        <v>0</v>
      </c>
      <c r="I344" s="29">
        <f>datos_campo!I348</f>
        <v>1</v>
      </c>
      <c r="J344" s="31">
        <f>(datos_campo!M348/I344)</f>
        <v>15</v>
      </c>
      <c r="K344" s="31">
        <f>(datos_campo!N348/I344)</f>
        <v>1</v>
      </c>
      <c r="L344" s="31">
        <f t="shared" si="25"/>
        <v>16</v>
      </c>
      <c r="M344" s="31">
        <f t="shared" si="26"/>
        <v>93.75</v>
      </c>
      <c r="N344" s="31">
        <f t="shared" si="27"/>
        <v>6.25</v>
      </c>
      <c r="O344" s="32">
        <f>IF(COUNTIF(datos_campo!S348:AB348,"&gt;=0")&gt;=1,((SUM(datos_campo!S348:AB348)*100)/(COUNTIF(datos_campo!S348:AB348,"&gt;=0")*20))," ")</f>
        <v>28.333333333333332</v>
      </c>
      <c r="P344" s="29">
        <f>IF(AND(datos_campo!AC348&gt;=0,datos_campo!AD348&gt;=0),AVERAGE(datos_campo!AC348:AD348),IF(OR(datos_campo!AC348="",datos_campo!AD348=""),SUM(datos_campo!AC348:AD348),"revisar"))*400</f>
        <v>0</v>
      </c>
      <c r="Q344" s="29">
        <f>IF(AND(datos_campo!AE348&gt;=0,datos_campo!AF348&gt;=0),AVERAGE(datos_campo!AE348:AF348),IF(OR(datos_campo!AE348="",datos_campo!AF348=""),SUM(datos_campo!AE348:AF348),"revisar"))*400</f>
        <v>0</v>
      </c>
      <c r="R344" s="29">
        <f>IF(AND(datos_campo!AG348&gt;=0,datos_campo!AH348&gt;=0),AVERAGE(datos_campo!AG348:AH348),IF(OR(datos_campo!AG348="",datos_campo!AH348=""),SUM(datos_campo!AG348:AH348),"revisar"))*400</f>
        <v>0</v>
      </c>
      <c r="S344" s="29">
        <f>IF(AND(datos_campo!AI348&gt;=0,datos_campo!AJ348&gt;=0),AVERAGE(datos_campo!AI348:AJ348),IF(OR(datos_campo!AI348="",datos_campo!AJ348=""),SUM(datos_campo!AI348:AJ348),"revisar"))*400</f>
        <v>0</v>
      </c>
      <c r="T344" s="29">
        <f>IF(AND(datos_campo!AK348&gt;=0,datos_campo!AL348&gt;=0),AVERAGE(datos_campo!AK348:AL348),IF(OR(datos_campo!AK348="",datos_campo!AL348=""),SUM(datos_campo!AK348:AL348),"revisar"))*400</f>
        <v>0</v>
      </c>
      <c r="U344" s="29">
        <f>IF(AND(datos_campo!AM348&gt;=0,datos_campo!AN348&gt;=0),AVERAGE(datos_campo!AM348:AN348),IF(OR(datos_campo!AM348="",datos_campo!AN348=""),SUM(datos_campo!AM348:AN348),"revisar"))*400</f>
        <v>0</v>
      </c>
      <c r="V344" s="29">
        <f t="shared" si="28"/>
        <v>0</v>
      </c>
      <c r="W344" s="29">
        <f>IF(AND(datos_campo!AL348&gt;=0,datos_campo!AM348&gt;=0),AVERAGE(datos_campo!AL348:AM348),IF(OR(datos_campo!AL348="",datos_campo!AM348=""),SUM(datos_campo!AL348:AM348),"revisar"))*400</f>
        <v>0</v>
      </c>
      <c r="X344" s="29">
        <f>IF(AND(datos_campo!AN348&gt;=0,datos_campo!AO348&gt;=0),AVERAGE(datos_campo!AN348:AO348),IF(OR(datos_campo!AN348="",datos_campo!AO348=""),SUM(datos_campo!AN348:AO348),"revisar"))*400</f>
        <v>0</v>
      </c>
      <c r="Y344" s="44">
        <f t="shared" si="29"/>
        <v>0</v>
      </c>
    </row>
    <row r="345" spans="1:25" x14ac:dyDescent="0.25">
      <c r="A345" s="33">
        <f>datos_campo!A349</f>
        <v>42829</v>
      </c>
      <c r="B345" s="29" t="str">
        <f>datos_campo!B349</f>
        <v>BANANAL</v>
      </c>
      <c r="C345" s="153" t="str">
        <f>datos_campo!C349</f>
        <v>URABA</v>
      </c>
      <c r="D345" s="30" t="str">
        <f>datos_campo!D349</f>
        <v>Testigo</v>
      </c>
      <c r="E345" s="153">
        <f>datos_campo!E349</f>
        <v>3</v>
      </c>
      <c r="F345" s="29" t="str">
        <f>datos_campo!F349</f>
        <v>B15</v>
      </c>
      <c r="G345" s="31">
        <f>datos_campo!G349</f>
        <v>4</v>
      </c>
      <c r="H345" s="29">
        <f>datos_campo!H349</f>
        <v>0</v>
      </c>
      <c r="I345" s="29">
        <f>datos_campo!I349</f>
        <v>1</v>
      </c>
      <c r="J345" s="31">
        <f>(datos_campo!M349/I345)</f>
        <v>56</v>
      </c>
      <c r="K345" s="31">
        <f>(datos_campo!N349/I345)</f>
        <v>15</v>
      </c>
      <c r="L345" s="31">
        <f t="shared" si="25"/>
        <v>71</v>
      </c>
      <c r="M345" s="31">
        <f t="shared" si="26"/>
        <v>78.873239436619713</v>
      </c>
      <c r="N345" s="31">
        <f t="shared" si="27"/>
        <v>21.12676056338028</v>
      </c>
      <c r="O345" s="32">
        <f>IF(COUNTIF(datos_campo!S349:AB349,"&gt;=0")&gt;=1,((SUM(datos_campo!S349:AB349)*100)/(COUNTIF(datos_campo!S349:AB349,"&gt;=0")*20))," ")</f>
        <v>8.75</v>
      </c>
      <c r="P345" s="29">
        <f>IF(AND(datos_campo!AC349&gt;=0,datos_campo!AD349&gt;=0),AVERAGE(datos_campo!AC349:AD349),IF(OR(datos_campo!AC349="",datos_campo!AD349=""),SUM(datos_campo!AC349:AD349),"revisar"))*400</f>
        <v>0</v>
      </c>
      <c r="Q345" s="29">
        <f>IF(AND(datos_campo!AE349&gt;=0,datos_campo!AF349&gt;=0),AVERAGE(datos_campo!AE349:AF349),IF(OR(datos_campo!AE349="",datos_campo!AF349=""),SUM(datos_campo!AE349:AF349),"revisar"))*400</f>
        <v>0</v>
      </c>
      <c r="R345" s="29">
        <f>IF(AND(datos_campo!AG349&gt;=0,datos_campo!AH349&gt;=0),AVERAGE(datos_campo!AG349:AH349),IF(OR(datos_campo!AG349="",datos_campo!AH349=""),SUM(datos_campo!AG349:AH349),"revisar"))*400</f>
        <v>0</v>
      </c>
      <c r="S345" s="29">
        <f>IF(AND(datos_campo!AI349&gt;=0,datos_campo!AJ349&gt;=0),AVERAGE(datos_campo!AI349:AJ349),IF(OR(datos_campo!AI349="",datos_campo!AJ349=""),SUM(datos_campo!AI349:AJ349),"revisar"))*400</f>
        <v>0</v>
      </c>
      <c r="T345" s="29">
        <f>IF(AND(datos_campo!AK349&gt;=0,datos_campo!AL349&gt;=0),AVERAGE(datos_campo!AK349:AL349),IF(OR(datos_campo!AK349="",datos_campo!AL349=""),SUM(datos_campo!AK349:AL349),"revisar"))*400</f>
        <v>0</v>
      </c>
      <c r="U345" s="29">
        <f>IF(AND(datos_campo!AM349&gt;=0,datos_campo!AN349&gt;=0),AVERAGE(datos_campo!AM349:AN349),IF(OR(datos_campo!AM349="",datos_campo!AN349=""),SUM(datos_campo!AM349:AN349),"revisar"))*400</f>
        <v>0</v>
      </c>
      <c r="V345" s="29">
        <f t="shared" si="28"/>
        <v>0</v>
      </c>
      <c r="W345" s="29">
        <f>IF(AND(datos_campo!AL349&gt;=0,datos_campo!AM349&gt;=0),AVERAGE(datos_campo!AL349:AM349),IF(OR(datos_campo!AL349="",datos_campo!AM349=""),SUM(datos_campo!AL349:AM349),"revisar"))*400</f>
        <v>0</v>
      </c>
      <c r="X345" s="29">
        <f>IF(AND(datos_campo!AN349&gt;=0,datos_campo!AO349&gt;=0),AVERAGE(datos_campo!AN349:AO349),IF(OR(datos_campo!AN349="",datos_campo!AO349=""),SUM(datos_campo!AN349:AO349),"revisar"))*400</f>
        <v>0</v>
      </c>
      <c r="Y345" s="44">
        <f t="shared" si="29"/>
        <v>0</v>
      </c>
    </row>
    <row r="346" spans="1:25" x14ac:dyDescent="0.25">
      <c r="A346" s="33">
        <f>datos_campo!A350</f>
        <v>42829</v>
      </c>
      <c r="B346" s="29" t="str">
        <f>datos_campo!B350</f>
        <v>BANANAL</v>
      </c>
      <c r="C346" s="153" t="str">
        <f>datos_campo!C350</f>
        <v>URABA</v>
      </c>
      <c r="D346" s="30" t="str">
        <f>datos_campo!D350</f>
        <v>Testigo</v>
      </c>
      <c r="E346" s="153">
        <f>datos_campo!E350</f>
        <v>3</v>
      </c>
      <c r="F346" s="29" t="str">
        <f>datos_campo!F350</f>
        <v>C16</v>
      </c>
      <c r="G346" s="31">
        <f>datos_campo!G350</f>
        <v>4</v>
      </c>
      <c r="H346" s="29">
        <f>datos_campo!H350</f>
        <v>0</v>
      </c>
      <c r="I346" s="29">
        <f>datos_campo!I350</f>
        <v>1</v>
      </c>
      <c r="J346" s="31">
        <f>(datos_campo!M350/I346)</f>
        <v>78</v>
      </c>
      <c r="K346" s="31">
        <f>(datos_campo!N350/I346)</f>
        <v>4</v>
      </c>
      <c r="L346" s="31">
        <f t="shared" si="25"/>
        <v>82</v>
      </c>
      <c r="M346" s="31">
        <f t="shared" si="26"/>
        <v>95.121951219512198</v>
      </c>
      <c r="N346" s="31">
        <f t="shared" si="27"/>
        <v>4.8780487804878048</v>
      </c>
      <c r="O346" s="32">
        <f>IF(COUNTIF(datos_campo!S350:AB350,"&gt;=0")&gt;=1,((SUM(datos_campo!S350:AB350)*100)/(COUNTIF(datos_campo!S350:AB350,"&gt;=0")*20))," ")</f>
        <v>35</v>
      </c>
      <c r="P346" s="29">
        <f>IF(AND(datos_campo!AC350&gt;=0,datos_campo!AD350&gt;=0),AVERAGE(datos_campo!AC350:AD350),IF(OR(datos_campo!AC350="",datos_campo!AD350=""),SUM(datos_campo!AC350:AD350),"revisar"))*400</f>
        <v>0</v>
      </c>
      <c r="Q346" s="29">
        <f>IF(AND(datos_campo!AE350&gt;=0,datos_campo!AF350&gt;=0),AVERAGE(datos_campo!AE350:AF350),IF(OR(datos_campo!AE350="",datos_campo!AF350=""),SUM(datos_campo!AE350:AF350),"revisar"))*400</f>
        <v>0</v>
      </c>
      <c r="R346" s="29">
        <f>IF(AND(datos_campo!AG350&gt;=0,datos_campo!AH350&gt;=0),AVERAGE(datos_campo!AG350:AH350),IF(OR(datos_campo!AG350="",datos_campo!AH350=""),SUM(datos_campo!AG350:AH350),"revisar"))*400</f>
        <v>0</v>
      </c>
      <c r="S346" s="29">
        <f>IF(AND(datos_campo!AI350&gt;=0,datos_campo!AJ350&gt;=0),AVERAGE(datos_campo!AI350:AJ350),IF(OR(datos_campo!AI350="",datos_campo!AJ350=""),SUM(datos_campo!AI350:AJ350),"revisar"))*400</f>
        <v>0</v>
      </c>
      <c r="T346" s="29">
        <f>IF(AND(datos_campo!AK350&gt;=0,datos_campo!AL350&gt;=0),AVERAGE(datos_campo!AK350:AL350),IF(OR(datos_campo!AK350="",datos_campo!AL350=""),SUM(datos_campo!AK350:AL350),"revisar"))*400</f>
        <v>0</v>
      </c>
      <c r="U346" s="29">
        <f>IF(AND(datos_campo!AM350&gt;=0,datos_campo!AN350&gt;=0),AVERAGE(datos_campo!AM350:AN350),IF(OR(datos_campo!AM350="",datos_campo!AN350=""),SUM(datos_campo!AM350:AN350),"revisar"))*400</f>
        <v>400</v>
      </c>
      <c r="V346" s="29">
        <f t="shared" si="28"/>
        <v>400</v>
      </c>
      <c r="W346" s="29">
        <f>IF(AND(datos_campo!AL350&gt;=0,datos_campo!AM350&gt;=0),AVERAGE(datos_campo!AL350:AM350),IF(OR(datos_campo!AL350="",datos_campo!AM350=""),SUM(datos_campo!AL350:AM350),"revisar"))*400</f>
        <v>0</v>
      </c>
      <c r="X346" s="29">
        <f>IF(AND(datos_campo!AN350&gt;=0,datos_campo!AO350&gt;=0),AVERAGE(datos_campo!AN350:AO350),IF(OR(datos_campo!AN350="",datos_campo!AO350=""),SUM(datos_campo!AN350:AO350),"revisar"))*400</f>
        <v>400</v>
      </c>
      <c r="Y346" s="44">
        <f t="shared" si="29"/>
        <v>400</v>
      </c>
    </row>
    <row r="347" spans="1:25" x14ac:dyDescent="0.25">
      <c r="A347" s="33">
        <f>datos_campo!A351</f>
        <v>42829</v>
      </c>
      <c r="B347" s="29" t="str">
        <f>datos_campo!B351</f>
        <v>BANANAL</v>
      </c>
      <c r="C347" s="153" t="str">
        <f>datos_campo!C351</f>
        <v>URABA</v>
      </c>
      <c r="D347" s="30" t="str">
        <f>datos_campo!D351</f>
        <v>Testigo</v>
      </c>
      <c r="E347" s="153">
        <f>datos_campo!E351</f>
        <v>3</v>
      </c>
      <c r="F347" s="29" t="str">
        <f>datos_campo!F351</f>
        <v>A17</v>
      </c>
      <c r="G347" s="31">
        <f>datos_campo!G351</f>
        <v>4</v>
      </c>
      <c r="H347" s="29">
        <f>datos_campo!H351</f>
        <v>0</v>
      </c>
      <c r="I347" s="29">
        <f>datos_campo!I351</f>
        <v>1</v>
      </c>
      <c r="J347" s="31">
        <f>(datos_campo!M351/I347)</f>
        <v>6</v>
      </c>
      <c r="K347" s="31">
        <f>(datos_campo!N351/I347)</f>
        <v>18</v>
      </c>
      <c r="L347" s="31">
        <f t="shared" si="25"/>
        <v>24</v>
      </c>
      <c r="M347" s="31">
        <f t="shared" si="26"/>
        <v>25</v>
      </c>
      <c r="N347" s="31">
        <f t="shared" si="27"/>
        <v>75</v>
      </c>
      <c r="O347" s="32">
        <f>IF(COUNTIF(datos_campo!S351:AB351,"&gt;=0")&gt;=1,((SUM(datos_campo!S351:AB351)*100)/(COUNTIF(datos_campo!S351:AB351,"&gt;=0")*20))," ")</f>
        <v>132.5</v>
      </c>
      <c r="P347" s="29">
        <f>IF(AND(datos_campo!AC351&gt;=0,datos_campo!AD351&gt;=0),AVERAGE(datos_campo!AC351:AD351),IF(OR(datos_campo!AC351="",datos_campo!AD351=""),SUM(datos_campo!AC351:AD351),"revisar"))*400</f>
        <v>0</v>
      </c>
      <c r="Q347" s="29">
        <f>IF(AND(datos_campo!AE351&gt;=0,datos_campo!AF351&gt;=0),AVERAGE(datos_campo!AE351:AF351),IF(OR(datos_campo!AE351="",datos_campo!AF351=""),SUM(datos_campo!AE351:AF351),"revisar"))*400</f>
        <v>0</v>
      </c>
      <c r="R347" s="29">
        <f>IF(AND(datos_campo!AG351&gt;=0,datos_campo!AH351&gt;=0),AVERAGE(datos_campo!AG351:AH351),IF(OR(datos_campo!AG351="",datos_campo!AH351=""),SUM(datos_campo!AG351:AH351),"revisar"))*400</f>
        <v>0</v>
      </c>
      <c r="S347" s="29">
        <f>IF(AND(datos_campo!AI351&gt;=0,datos_campo!AJ351&gt;=0),AVERAGE(datos_campo!AI351:AJ351),IF(OR(datos_campo!AI351="",datos_campo!AJ351=""),SUM(datos_campo!AI351:AJ351),"revisar"))*400</f>
        <v>0</v>
      </c>
      <c r="T347" s="29">
        <f>IF(AND(datos_campo!AK351&gt;=0,datos_campo!AL351&gt;=0),AVERAGE(datos_campo!AK351:AL351),IF(OR(datos_campo!AK351="",datos_campo!AL351=""),SUM(datos_campo!AK351:AL351),"revisar"))*400</f>
        <v>0</v>
      </c>
      <c r="U347" s="29">
        <f>IF(AND(datos_campo!AM351&gt;=0,datos_campo!AN351&gt;=0),AVERAGE(datos_campo!AM351:AN351),IF(OR(datos_campo!AM351="",datos_campo!AN351=""),SUM(datos_campo!AM351:AN351),"revisar"))*400</f>
        <v>2000</v>
      </c>
      <c r="V347" s="29">
        <f t="shared" si="28"/>
        <v>2000</v>
      </c>
      <c r="W347" s="29">
        <f>IF(AND(datos_campo!AL351&gt;=0,datos_campo!AM351&gt;=0),AVERAGE(datos_campo!AL351:AM351),IF(OR(datos_campo!AL351="",datos_campo!AM351=""),SUM(datos_campo!AL351:AM351),"revisar"))*400</f>
        <v>0</v>
      </c>
      <c r="X347" s="29">
        <f>IF(AND(datos_campo!AN351&gt;=0,datos_campo!AO351&gt;=0),AVERAGE(datos_campo!AN351:AO351),IF(OR(datos_campo!AN351="",datos_campo!AO351=""),SUM(datos_campo!AN351:AO351),"revisar"))*400</f>
        <v>2000</v>
      </c>
      <c r="Y347" s="44">
        <f t="shared" si="29"/>
        <v>2000</v>
      </c>
    </row>
    <row r="348" spans="1:25" x14ac:dyDescent="0.25">
      <c r="A348" s="33">
        <f>datos_campo!A352</f>
        <v>42829</v>
      </c>
      <c r="B348" s="29" t="str">
        <f>datos_campo!B352</f>
        <v>BANANAL</v>
      </c>
      <c r="C348" s="153" t="str">
        <f>datos_campo!C352</f>
        <v>URABA</v>
      </c>
      <c r="D348" s="30" t="str">
        <f>datos_campo!D352</f>
        <v>Testigo</v>
      </c>
      <c r="E348" s="153">
        <f>datos_campo!E352</f>
        <v>3</v>
      </c>
      <c r="F348" s="29" t="str">
        <f>datos_campo!F352</f>
        <v>B18</v>
      </c>
      <c r="G348" s="31">
        <f>datos_campo!G352</f>
        <v>4</v>
      </c>
      <c r="H348" s="29">
        <f>datos_campo!H352</f>
        <v>0</v>
      </c>
      <c r="I348" s="29">
        <f>datos_campo!I352</f>
        <v>1</v>
      </c>
      <c r="J348" s="31">
        <f>(datos_campo!M352/I348)</f>
        <v>17</v>
      </c>
      <c r="K348" s="31">
        <f>(datos_campo!N352/I348)</f>
        <v>51</v>
      </c>
      <c r="L348" s="31">
        <f t="shared" si="25"/>
        <v>68</v>
      </c>
      <c r="M348" s="31">
        <f t="shared" si="26"/>
        <v>25</v>
      </c>
      <c r="N348" s="31">
        <f t="shared" si="27"/>
        <v>75</v>
      </c>
      <c r="O348" s="32">
        <f>IF(COUNTIF(datos_campo!S352:AB352,"&gt;=0")&gt;=1,((SUM(datos_campo!S352:AB352)*100)/(COUNTIF(datos_campo!S352:AB352,"&gt;=0")*20))," ")</f>
        <v>132.5</v>
      </c>
      <c r="P348" s="29">
        <f>IF(AND(datos_campo!AC352&gt;=0,datos_campo!AD352&gt;=0),AVERAGE(datos_campo!AC352:AD352),IF(OR(datos_campo!AC352="",datos_campo!AD352=""),SUM(datos_campo!AC352:AD352),"revisar"))*400</f>
        <v>0</v>
      </c>
      <c r="Q348" s="29">
        <f>IF(AND(datos_campo!AE352&gt;=0,datos_campo!AF352&gt;=0),AVERAGE(datos_campo!AE352:AF352),IF(OR(datos_campo!AE352="",datos_campo!AF352=""),SUM(datos_campo!AE352:AF352),"revisar"))*400</f>
        <v>0</v>
      </c>
      <c r="R348" s="29">
        <f>IF(AND(datos_campo!AG352&gt;=0,datos_campo!AH352&gt;=0),AVERAGE(datos_campo!AG352:AH352),IF(OR(datos_campo!AG352="",datos_campo!AH352=""),SUM(datos_campo!AG352:AH352),"revisar"))*400</f>
        <v>0</v>
      </c>
      <c r="S348" s="29">
        <f>IF(AND(datos_campo!AI352&gt;=0,datos_campo!AJ352&gt;=0),AVERAGE(datos_campo!AI352:AJ352),IF(OR(datos_campo!AI352="",datos_campo!AJ352=""),SUM(datos_campo!AI352:AJ352),"revisar"))*400</f>
        <v>0</v>
      </c>
      <c r="T348" s="29">
        <f>IF(AND(datos_campo!AK352&gt;=0,datos_campo!AL352&gt;=0),AVERAGE(datos_campo!AK352:AL352),IF(OR(datos_campo!AK352="",datos_campo!AL352=""),SUM(datos_campo!AK352:AL352),"revisar"))*400</f>
        <v>0</v>
      </c>
      <c r="U348" s="29">
        <f>IF(AND(datos_campo!AM352&gt;=0,datos_campo!AN352&gt;=0),AVERAGE(datos_campo!AM352:AN352),IF(OR(datos_campo!AM352="",datos_campo!AN352=""),SUM(datos_campo!AM352:AN352),"revisar"))*400</f>
        <v>400</v>
      </c>
      <c r="V348" s="29">
        <f t="shared" si="28"/>
        <v>400</v>
      </c>
      <c r="W348" s="29">
        <f>IF(AND(datos_campo!AL352&gt;=0,datos_campo!AM352&gt;=0),AVERAGE(datos_campo!AL352:AM352),IF(OR(datos_campo!AL352="",datos_campo!AM352=""),SUM(datos_campo!AL352:AM352),"revisar"))*400</f>
        <v>0</v>
      </c>
      <c r="X348" s="29">
        <f>IF(AND(datos_campo!AN352&gt;=0,datos_campo!AO352&gt;=0),AVERAGE(datos_campo!AN352:AO352),IF(OR(datos_campo!AN352="",datos_campo!AO352=""),SUM(datos_campo!AN352:AO352),"revisar"))*400</f>
        <v>400</v>
      </c>
      <c r="Y348" s="44">
        <f t="shared" si="29"/>
        <v>400</v>
      </c>
    </row>
    <row r="349" spans="1:25" x14ac:dyDescent="0.25">
      <c r="A349" s="33">
        <f>datos_campo!A353</f>
        <v>42829</v>
      </c>
      <c r="B349" s="29" t="str">
        <f>datos_campo!B353</f>
        <v>BANANAL</v>
      </c>
      <c r="C349" s="153" t="str">
        <f>datos_campo!C353</f>
        <v>URABA</v>
      </c>
      <c r="D349" s="30" t="str">
        <f>datos_campo!D353</f>
        <v>Testigo</v>
      </c>
      <c r="E349" s="153">
        <f>datos_campo!E353</f>
        <v>3</v>
      </c>
      <c r="F349" s="29" t="str">
        <f>datos_campo!F353</f>
        <v>C19</v>
      </c>
      <c r="G349" s="31">
        <f>datos_campo!G353</f>
        <v>4</v>
      </c>
      <c r="H349" s="29">
        <f>datos_campo!H353</f>
        <v>0</v>
      </c>
      <c r="I349" s="29">
        <f>datos_campo!I353</f>
        <v>1</v>
      </c>
      <c r="J349" s="31">
        <f>(datos_campo!M353/I349)</f>
        <v>27</v>
      </c>
      <c r="K349" s="31">
        <f>(datos_campo!N353/I349)</f>
        <v>1</v>
      </c>
      <c r="L349" s="31">
        <f t="shared" si="25"/>
        <v>28</v>
      </c>
      <c r="M349" s="31">
        <f t="shared" si="26"/>
        <v>96.428571428571431</v>
      </c>
      <c r="N349" s="31">
        <f t="shared" si="27"/>
        <v>3.5714285714285716</v>
      </c>
      <c r="O349" s="32">
        <f>IF(COUNTIF(datos_campo!S353:AB353,"&gt;=0")&gt;=1,((SUM(datos_campo!S353:AB353)*100)/(COUNTIF(datos_campo!S353:AB353,"&gt;=0")*20))," ")</f>
        <v>1.6666666666666667</v>
      </c>
      <c r="P349" s="29">
        <f>IF(AND(datos_campo!AC353&gt;=0,datos_campo!AD353&gt;=0),AVERAGE(datos_campo!AC353:AD353),IF(OR(datos_campo!AC353="",datos_campo!AD353=""),SUM(datos_campo!AC353:AD353),"revisar"))*400</f>
        <v>0</v>
      </c>
      <c r="Q349" s="29">
        <f>IF(AND(datos_campo!AE353&gt;=0,datos_campo!AF353&gt;=0),AVERAGE(datos_campo!AE353:AF353),IF(OR(datos_campo!AE353="",datos_campo!AF353=""),SUM(datos_campo!AE353:AF353),"revisar"))*400</f>
        <v>800</v>
      </c>
      <c r="R349" s="29">
        <f>IF(AND(datos_campo!AG353&gt;=0,datos_campo!AH353&gt;=0),AVERAGE(datos_campo!AG353:AH353),IF(OR(datos_campo!AG353="",datos_campo!AH353=""),SUM(datos_campo!AG353:AH353),"revisar"))*400</f>
        <v>0</v>
      </c>
      <c r="S349" s="29">
        <f>IF(AND(datos_campo!AI353&gt;=0,datos_campo!AJ353&gt;=0),AVERAGE(datos_campo!AI353:AJ353),IF(OR(datos_campo!AI353="",datos_campo!AJ353=""),SUM(datos_campo!AI353:AJ353),"revisar"))*400</f>
        <v>0</v>
      </c>
      <c r="T349" s="29">
        <f>IF(AND(datos_campo!AK353&gt;=0,datos_campo!AL353&gt;=0),AVERAGE(datos_campo!AK353:AL353),IF(OR(datos_campo!AK353="",datos_campo!AL353=""),SUM(datos_campo!AK353:AL353),"revisar"))*400</f>
        <v>0</v>
      </c>
      <c r="U349" s="29">
        <f>IF(AND(datos_campo!AM353&gt;=0,datos_campo!AN353&gt;=0),AVERAGE(datos_campo!AM353:AN353),IF(OR(datos_campo!AM353="",datos_campo!AN353=""),SUM(datos_campo!AM353:AN353),"revisar"))*400</f>
        <v>0</v>
      </c>
      <c r="V349" s="29">
        <f t="shared" si="28"/>
        <v>800</v>
      </c>
      <c r="W349" s="29">
        <f>IF(AND(datos_campo!AL353&gt;=0,datos_campo!AM353&gt;=0),AVERAGE(datos_campo!AL353:AM353),IF(OR(datos_campo!AL353="",datos_campo!AM353=""),SUM(datos_campo!AL353:AM353),"revisar"))*400</f>
        <v>0</v>
      </c>
      <c r="X349" s="29">
        <f>IF(AND(datos_campo!AN353&gt;=0,datos_campo!AO353&gt;=0),AVERAGE(datos_campo!AN353:AO353),IF(OR(datos_campo!AN353="",datos_campo!AO353=""),SUM(datos_campo!AN353:AO353),"revisar"))*400</f>
        <v>0</v>
      </c>
      <c r="Y349" s="44">
        <f t="shared" si="29"/>
        <v>0</v>
      </c>
    </row>
    <row r="350" spans="1:25" ht="15.75" thickBot="1" x14ac:dyDescent="0.3">
      <c r="A350" s="34">
        <f>datos_campo!A354</f>
        <v>42829</v>
      </c>
      <c r="B350" s="35" t="str">
        <f>datos_campo!B354</f>
        <v>BANANAL</v>
      </c>
      <c r="C350" s="154" t="str">
        <f>datos_campo!C354</f>
        <v>URABA</v>
      </c>
      <c r="D350" s="36" t="str">
        <f>datos_campo!D354</f>
        <v>Testigo</v>
      </c>
      <c r="E350" s="154">
        <f>datos_campo!E354</f>
        <v>3</v>
      </c>
      <c r="F350" s="35" t="str">
        <f>datos_campo!F354</f>
        <v>A20</v>
      </c>
      <c r="G350" s="37">
        <f>datos_campo!G354</f>
        <v>4</v>
      </c>
      <c r="H350" s="35">
        <f>datos_campo!H354</f>
        <v>0</v>
      </c>
      <c r="I350" s="35">
        <f>datos_campo!I354</f>
        <v>1</v>
      </c>
      <c r="J350" s="37">
        <f>(datos_campo!M354/I350)</f>
        <v>41</v>
      </c>
      <c r="K350" s="37">
        <f>(datos_campo!N354/I350)</f>
        <v>56</v>
      </c>
      <c r="L350" s="37">
        <f t="shared" si="25"/>
        <v>97</v>
      </c>
      <c r="M350" s="37">
        <f t="shared" si="26"/>
        <v>42.268041237113401</v>
      </c>
      <c r="N350" s="37">
        <f t="shared" si="27"/>
        <v>57.731958762886599</v>
      </c>
      <c r="O350" s="38">
        <f>IF(COUNTIF(datos_campo!S354:AB354,"&gt;=0")&gt;=1,((SUM(datos_campo!S354:AB354)*100)/(COUNTIF(datos_campo!S354:AB354,"&gt;=0")*20))," ")</f>
        <v>5</v>
      </c>
      <c r="P350" s="35">
        <f>IF(AND(datos_campo!AC354&gt;=0,datos_campo!AD354&gt;=0),AVERAGE(datos_campo!AC354:AD354),IF(OR(datos_campo!AC354="",datos_campo!AD354=""),SUM(datos_campo!AC354:AD354),"revisar"))*400</f>
        <v>0</v>
      </c>
      <c r="Q350" s="35">
        <f>IF(AND(datos_campo!AE354&gt;=0,datos_campo!AF354&gt;=0),AVERAGE(datos_campo!AE354:AF354),IF(OR(datos_campo!AE354="",datos_campo!AF354=""),SUM(datos_campo!AE354:AF354),"revisar"))*400</f>
        <v>0</v>
      </c>
      <c r="R350" s="35">
        <f>IF(AND(datos_campo!AG354&gt;=0,datos_campo!AH354&gt;=0),AVERAGE(datos_campo!AG354:AH354),IF(OR(datos_campo!AG354="",datos_campo!AH354=""),SUM(datos_campo!AG354:AH354),"revisar"))*400</f>
        <v>0</v>
      </c>
      <c r="S350" s="35">
        <f>IF(AND(datos_campo!AI354&gt;=0,datos_campo!AJ354&gt;=0),AVERAGE(datos_campo!AI354:AJ354),IF(OR(datos_campo!AI354="",datos_campo!AJ354=""),SUM(datos_campo!AI354:AJ354),"revisar"))*400</f>
        <v>0</v>
      </c>
      <c r="T350" s="35">
        <f>IF(AND(datos_campo!AK354&gt;=0,datos_campo!AL354&gt;=0),AVERAGE(datos_campo!AK354:AL354),IF(OR(datos_campo!AK354="",datos_campo!AL354=""),SUM(datos_campo!AK354:AL354),"revisar"))*400</f>
        <v>0</v>
      </c>
      <c r="U350" s="35">
        <f>IF(AND(datos_campo!AM354&gt;=0,datos_campo!AN354&gt;=0),AVERAGE(datos_campo!AM354:AN354),IF(OR(datos_campo!AM354="",datos_campo!AN354=""),SUM(datos_campo!AM354:AN354),"revisar"))*400</f>
        <v>0</v>
      </c>
      <c r="V350" s="35">
        <f t="shared" si="28"/>
        <v>0</v>
      </c>
      <c r="W350" s="35">
        <f>IF(AND(datos_campo!AL354&gt;=0,datos_campo!AM354&gt;=0),AVERAGE(datos_campo!AL354:AM354),IF(OR(datos_campo!AL354="",datos_campo!AM354=""),SUM(datos_campo!AL354:AM354),"revisar"))*400</f>
        <v>0</v>
      </c>
      <c r="X350" s="35">
        <f>IF(AND(datos_campo!AN354&gt;=0,datos_campo!AO354&gt;=0),AVERAGE(datos_campo!AN354:AO354),IF(OR(datos_campo!AN354="",datos_campo!AO354=""),SUM(datos_campo!AN354:AO354),"revisar"))*400</f>
        <v>0</v>
      </c>
      <c r="Y350" s="45">
        <f t="shared" si="29"/>
        <v>0</v>
      </c>
    </row>
    <row r="351" spans="1:25" x14ac:dyDescent="0.25">
      <c r="A351" s="496">
        <f>datos_campo!A355</f>
        <v>42829</v>
      </c>
      <c r="B351" s="497" t="str">
        <f>datos_campo!B355</f>
        <v>BANANAL</v>
      </c>
      <c r="C351" s="498" t="str">
        <f>datos_campo!C355</f>
        <v>URABA</v>
      </c>
      <c r="D351" s="499" t="str">
        <f>datos_campo!D355</f>
        <v>Tratamiento</v>
      </c>
      <c r="E351" s="498">
        <f>datos_campo!E355</f>
        <v>3</v>
      </c>
      <c r="F351" s="497" t="str">
        <f>datos_campo!F355</f>
        <v>C1</v>
      </c>
      <c r="G351" s="500">
        <f>datos_campo!G355</f>
        <v>1</v>
      </c>
      <c r="H351" s="497">
        <f>datos_campo!H355</f>
        <v>0</v>
      </c>
      <c r="I351" s="497">
        <f>datos_campo!I355</f>
        <v>1</v>
      </c>
      <c r="J351" s="500">
        <f>(datos_campo!M355/I351)</f>
        <v>84</v>
      </c>
      <c r="K351" s="500">
        <f>(datos_campo!N355/I351)</f>
        <v>50</v>
      </c>
      <c r="L351" s="500">
        <f t="shared" si="25"/>
        <v>134</v>
      </c>
      <c r="M351" s="500">
        <f t="shared" si="26"/>
        <v>62.686567164179102</v>
      </c>
      <c r="N351" s="500">
        <f t="shared" si="27"/>
        <v>37.313432835820898</v>
      </c>
      <c r="O351" s="501">
        <f>IF(COUNTIF(datos_campo!S355:AB355,"&gt;=0")&gt;=1,((SUM(datos_campo!S355:AB355)*100)/(COUNTIF(datos_campo!S355:AB355,"&gt;=0")*20))," ")</f>
        <v>16.666666666666668</v>
      </c>
      <c r="P351" s="497">
        <f>IF(AND(datos_campo!AC355&gt;=0,datos_campo!AD355&gt;=0),AVERAGE(datos_campo!AC355:AD355),IF(OR(datos_campo!AC355="",datos_campo!AD355=""),SUM(datos_campo!AC355:AD355),"revisar"))*400</f>
        <v>0</v>
      </c>
      <c r="Q351" s="497">
        <f>IF(AND(datos_campo!AE355&gt;=0,datos_campo!AF355&gt;=0),AVERAGE(datos_campo!AE355:AF355),IF(OR(datos_campo!AE355="",datos_campo!AF355=""),SUM(datos_campo!AE355:AF355),"revisar"))*400</f>
        <v>0</v>
      </c>
      <c r="R351" s="497">
        <f>IF(AND(datos_campo!AG355&gt;=0,datos_campo!AH355&gt;=0),AVERAGE(datos_campo!AG355:AH355),IF(OR(datos_campo!AG355="",datos_campo!AH355=""),SUM(datos_campo!AG355:AH355),"revisar"))*400</f>
        <v>0</v>
      </c>
      <c r="S351" s="497">
        <f>IF(AND(datos_campo!AI355&gt;=0,datos_campo!AJ355&gt;=0),AVERAGE(datos_campo!AI355:AJ355),IF(OR(datos_campo!AI355="",datos_campo!AJ355=""),SUM(datos_campo!AI355:AJ355),"revisar"))*400</f>
        <v>0</v>
      </c>
      <c r="T351" s="497">
        <f>IF(AND(datos_campo!AK355&gt;=0,datos_campo!AL355&gt;=0),AVERAGE(datos_campo!AK355:AL355),IF(OR(datos_campo!AK355="",datos_campo!AL355=""),SUM(datos_campo!AK355:AL355),"revisar"))*400</f>
        <v>0</v>
      </c>
      <c r="U351" s="497">
        <f>IF(AND(datos_campo!AM355&gt;=0,datos_campo!AN355&gt;=0),AVERAGE(datos_campo!AM355:AN355),IF(OR(datos_campo!AM355="",datos_campo!AN355=""),SUM(datos_campo!AM355:AN355),"revisar"))*400</f>
        <v>0</v>
      </c>
      <c r="V351" s="497">
        <f t="shared" si="28"/>
        <v>0</v>
      </c>
      <c r="W351" s="497">
        <f>IF(AND(datos_campo!AL355&gt;=0,datos_campo!AM355&gt;=0),AVERAGE(datos_campo!AL355:AM355),IF(OR(datos_campo!AL355="",datos_campo!AM355=""),SUM(datos_campo!AL355:AM355),"revisar"))*400</f>
        <v>0</v>
      </c>
      <c r="X351" s="497">
        <f>IF(AND(datos_campo!AN355&gt;=0,datos_campo!AO355&gt;=0),AVERAGE(datos_campo!AN355:AO355),IF(OR(datos_campo!AN355="",datos_campo!AO355=""),SUM(datos_campo!AN355:AO355),"revisar"))*400</f>
        <v>0</v>
      </c>
      <c r="Y351" s="502">
        <f t="shared" si="29"/>
        <v>0</v>
      </c>
    </row>
    <row r="352" spans="1:25" x14ac:dyDescent="0.25">
      <c r="A352" s="503">
        <f>datos_campo!A356</f>
        <v>42829</v>
      </c>
      <c r="B352" s="74" t="str">
        <f>datos_campo!B356</f>
        <v>BANANAL</v>
      </c>
      <c r="C352" s="159" t="str">
        <f>datos_campo!C356</f>
        <v>URABA</v>
      </c>
      <c r="D352" s="75" t="str">
        <f>datos_campo!D356</f>
        <v>Tratamiento</v>
      </c>
      <c r="E352" s="159">
        <f>datos_campo!E356</f>
        <v>3</v>
      </c>
      <c r="F352" s="74" t="str">
        <f>datos_campo!F356</f>
        <v>A2</v>
      </c>
      <c r="G352" s="76">
        <f>datos_campo!G356</f>
        <v>1</v>
      </c>
      <c r="H352" s="74">
        <f>datos_campo!H356</f>
        <v>0</v>
      </c>
      <c r="I352" s="74">
        <f>datos_campo!I356</f>
        <v>1</v>
      </c>
      <c r="J352" s="76">
        <f>(datos_campo!M356/I352)</f>
        <v>13</v>
      </c>
      <c r="K352" s="76">
        <f>(datos_campo!N356/I352)</f>
        <v>15</v>
      </c>
      <c r="L352" s="76">
        <f t="shared" si="25"/>
        <v>28</v>
      </c>
      <c r="M352" s="76">
        <f t="shared" si="26"/>
        <v>46.428571428571431</v>
      </c>
      <c r="N352" s="76">
        <f t="shared" si="27"/>
        <v>53.571428571428569</v>
      </c>
      <c r="O352" s="77">
        <f>IF(COUNTIF(datos_campo!S356:AB356,"&gt;=0")&gt;=1,((SUM(datos_campo!S356:AB356)*100)/(COUNTIF(datos_campo!S356:AB356,"&gt;=0")*20))," ")</f>
        <v>35</v>
      </c>
      <c r="P352" s="74">
        <f>IF(AND(datos_campo!AC356&gt;=0,datos_campo!AD356&gt;=0),AVERAGE(datos_campo!AC356:AD356),IF(OR(datos_campo!AC356="",datos_campo!AD356=""),SUM(datos_campo!AC356:AD356),"revisar"))*400</f>
        <v>0</v>
      </c>
      <c r="Q352" s="74">
        <f>IF(AND(datos_campo!AE356&gt;=0,datos_campo!AF356&gt;=0),AVERAGE(datos_campo!AE356:AF356),IF(OR(datos_campo!AE356="",datos_campo!AF356=""),SUM(datos_campo!AE356:AF356),"revisar"))*400</f>
        <v>0</v>
      </c>
      <c r="R352" s="74">
        <f>IF(AND(datos_campo!AG356&gt;=0,datos_campo!AH356&gt;=0),AVERAGE(datos_campo!AG356:AH356),IF(OR(datos_campo!AG356="",datos_campo!AH356=""),SUM(datos_campo!AG356:AH356),"revisar"))*400</f>
        <v>0</v>
      </c>
      <c r="S352" s="74">
        <f>IF(AND(datos_campo!AI356&gt;=0,datos_campo!AJ356&gt;=0),AVERAGE(datos_campo!AI356:AJ356),IF(OR(datos_campo!AI356="",datos_campo!AJ356=""),SUM(datos_campo!AI356:AJ356),"revisar"))*400</f>
        <v>0</v>
      </c>
      <c r="T352" s="74">
        <f>IF(AND(datos_campo!AK356&gt;=0,datos_campo!AL356&gt;=0),AVERAGE(datos_campo!AK356:AL356),IF(OR(datos_campo!AK356="",datos_campo!AL356=""),SUM(datos_campo!AK356:AL356),"revisar"))*400</f>
        <v>0</v>
      </c>
      <c r="U352" s="74">
        <f>IF(AND(datos_campo!AM356&gt;=0,datos_campo!AN356&gt;=0),AVERAGE(datos_campo!AM356:AN356),IF(OR(datos_campo!AM356="",datos_campo!AN356=""),SUM(datos_campo!AM356:AN356),"revisar"))*400</f>
        <v>400</v>
      </c>
      <c r="V352" s="74">
        <f t="shared" si="28"/>
        <v>400</v>
      </c>
      <c r="W352" s="74">
        <f>IF(AND(datos_campo!AL356&gt;=0,datos_campo!AM356&gt;=0),AVERAGE(datos_campo!AL356:AM356),IF(OR(datos_campo!AL356="",datos_campo!AM356=""),SUM(datos_campo!AL356:AM356),"revisar"))*400</f>
        <v>0</v>
      </c>
      <c r="X352" s="74">
        <f>IF(AND(datos_campo!AN356&gt;=0,datos_campo!AO356&gt;=0),AVERAGE(datos_campo!AN356:AO356),IF(OR(datos_campo!AN356="",datos_campo!AO356=""),SUM(datos_campo!AN356:AO356),"revisar"))*400</f>
        <v>400</v>
      </c>
      <c r="Y352" s="504">
        <f t="shared" si="29"/>
        <v>400</v>
      </c>
    </row>
    <row r="353" spans="1:25" x14ac:dyDescent="0.25">
      <c r="A353" s="503">
        <f>datos_campo!A357</f>
        <v>42829</v>
      </c>
      <c r="B353" s="74" t="str">
        <f>datos_campo!B357</f>
        <v>BANANAL</v>
      </c>
      <c r="C353" s="159" t="str">
        <f>datos_campo!C357</f>
        <v>URABA</v>
      </c>
      <c r="D353" s="75" t="str">
        <f>datos_campo!D357</f>
        <v>Tratamiento</v>
      </c>
      <c r="E353" s="159">
        <f>datos_campo!E357</f>
        <v>3</v>
      </c>
      <c r="F353" s="74" t="str">
        <f>datos_campo!F357</f>
        <v>B3</v>
      </c>
      <c r="G353" s="76">
        <f>datos_campo!G357</f>
        <v>1</v>
      </c>
      <c r="H353" s="74">
        <f>datos_campo!H357</f>
        <v>0</v>
      </c>
      <c r="I353" s="74">
        <f>datos_campo!I357</f>
        <v>1</v>
      </c>
      <c r="J353" s="76">
        <f>(datos_campo!M357/I353)</f>
        <v>7</v>
      </c>
      <c r="K353" s="76">
        <f>(datos_campo!N357/I353)</f>
        <v>13</v>
      </c>
      <c r="L353" s="76">
        <f t="shared" si="25"/>
        <v>20</v>
      </c>
      <c r="M353" s="76">
        <f t="shared" si="26"/>
        <v>35</v>
      </c>
      <c r="N353" s="76">
        <f t="shared" si="27"/>
        <v>65</v>
      </c>
      <c r="O353" s="77">
        <f>IF(COUNTIF(datos_campo!S357:AB357,"&gt;=0")&gt;=1,((SUM(datos_campo!S357:AB357)*100)/(COUNTIF(datos_campo!S357:AB357,"&gt;=0")*20))," ")</f>
        <v>7.5</v>
      </c>
      <c r="P353" s="74">
        <f>IF(AND(datos_campo!AC357&gt;=0,datos_campo!AD357&gt;=0),AVERAGE(datos_campo!AC357:AD357),IF(OR(datos_campo!AC357="",datos_campo!AD357=""),SUM(datos_campo!AC357:AD357),"revisar"))*400</f>
        <v>0</v>
      </c>
      <c r="Q353" s="74">
        <f>IF(AND(datos_campo!AE357&gt;=0,datos_campo!AF357&gt;=0),AVERAGE(datos_campo!AE357:AF357),IF(OR(datos_campo!AE357="",datos_campo!AF357=""),SUM(datos_campo!AE357:AF357),"revisar"))*400</f>
        <v>0</v>
      </c>
      <c r="R353" s="74">
        <f>IF(AND(datos_campo!AG357&gt;=0,datos_campo!AH357&gt;=0),AVERAGE(datos_campo!AG357:AH357),IF(OR(datos_campo!AG357="",datos_campo!AH357=""),SUM(datos_campo!AG357:AH357),"revisar"))*400</f>
        <v>0</v>
      </c>
      <c r="S353" s="74">
        <f>IF(AND(datos_campo!AI357&gt;=0,datos_campo!AJ357&gt;=0),AVERAGE(datos_campo!AI357:AJ357),IF(OR(datos_campo!AI357="",datos_campo!AJ357=""),SUM(datos_campo!AI357:AJ357),"revisar"))*400</f>
        <v>0</v>
      </c>
      <c r="T353" s="74">
        <f>IF(AND(datos_campo!AK357&gt;=0,datos_campo!AL357&gt;=0),AVERAGE(datos_campo!AK357:AL357),IF(OR(datos_campo!AK357="",datos_campo!AL357=""),SUM(datos_campo!AK357:AL357),"revisar"))*400</f>
        <v>0</v>
      </c>
      <c r="U353" s="74">
        <f>IF(AND(datos_campo!AM357&gt;=0,datos_campo!AN357&gt;=0),AVERAGE(datos_campo!AM357:AN357),IF(OR(datos_campo!AM357="",datos_campo!AN357=""),SUM(datos_campo!AM357:AN357),"revisar"))*400</f>
        <v>400</v>
      </c>
      <c r="V353" s="74">
        <f t="shared" si="28"/>
        <v>400</v>
      </c>
      <c r="W353" s="74">
        <f>IF(AND(datos_campo!AL357&gt;=0,datos_campo!AM357&gt;=0),AVERAGE(datos_campo!AL357:AM357),IF(OR(datos_campo!AL357="",datos_campo!AM357=""),SUM(datos_campo!AL357:AM357),"revisar"))*400</f>
        <v>0</v>
      </c>
      <c r="X353" s="74">
        <f>IF(AND(datos_campo!AN357&gt;=0,datos_campo!AO357&gt;=0),AVERAGE(datos_campo!AN357:AO357),IF(OR(datos_campo!AN357="",datos_campo!AO357=""),SUM(datos_campo!AN357:AO357),"revisar"))*400</f>
        <v>400</v>
      </c>
      <c r="Y353" s="504">
        <f t="shared" si="29"/>
        <v>400</v>
      </c>
    </row>
    <row r="354" spans="1:25" x14ac:dyDescent="0.25">
      <c r="A354" s="503">
        <f>datos_campo!A358</f>
        <v>42829</v>
      </c>
      <c r="B354" s="74" t="str">
        <f>datos_campo!B358</f>
        <v>BANANAL</v>
      </c>
      <c r="C354" s="159" t="str">
        <f>datos_campo!C358</f>
        <v>URABA</v>
      </c>
      <c r="D354" s="75" t="str">
        <f>datos_campo!D358</f>
        <v>Tratamiento</v>
      </c>
      <c r="E354" s="159">
        <f>datos_campo!E358</f>
        <v>3</v>
      </c>
      <c r="F354" s="74" t="str">
        <f>datos_campo!F358</f>
        <v>C4</v>
      </c>
      <c r="G354" s="76">
        <f>datos_campo!G358</f>
        <v>1</v>
      </c>
      <c r="H354" s="74">
        <f>datos_campo!H358</f>
        <v>0</v>
      </c>
      <c r="I354" s="74">
        <f>datos_campo!I358</f>
        <v>1</v>
      </c>
      <c r="J354" s="76">
        <f>(datos_campo!M358/I354)</f>
        <v>9</v>
      </c>
      <c r="K354" s="76">
        <f>(datos_campo!N358/I354)</f>
        <v>28</v>
      </c>
      <c r="L354" s="76">
        <f t="shared" si="25"/>
        <v>37</v>
      </c>
      <c r="M354" s="76">
        <f t="shared" si="26"/>
        <v>24.324324324324323</v>
      </c>
      <c r="N354" s="76">
        <f t="shared" si="27"/>
        <v>75.675675675675677</v>
      </c>
      <c r="O354" s="77">
        <f>IF(COUNTIF(datos_campo!S358:AB358,"&gt;=0")&gt;=1,((SUM(datos_campo!S358:AB358)*100)/(COUNTIF(datos_campo!S358:AB358,"&gt;=0")*20))," ")</f>
        <v>25</v>
      </c>
      <c r="P354" s="74">
        <f>IF(AND(datos_campo!AC358&gt;=0,datos_campo!AD358&gt;=0),AVERAGE(datos_campo!AC358:AD358),IF(OR(datos_campo!AC358="",datos_campo!AD358=""),SUM(datos_campo!AC358:AD358),"revisar"))*400</f>
        <v>0</v>
      </c>
      <c r="Q354" s="74">
        <f>IF(AND(datos_campo!AE358&gt;=0,datos_campo!AF358&gt;=0),AVERAGE(datos_campo!AE358:AF358),IF(OR(datos_campo!AE358="",datos_campo!AF358=""),SUM(datos_campo!AE358:AF358),"revisar"))*400</f>
        <v>0</v>
      </c>
      <c r="R354" s="74">
        <f>IF(AND(datos_campo!AG358&gt;=0,datos_campo!AH358&gt;=0),AVERAGE(datos_campo!AG358:AH358),IF(OR(datos_campo!AG358="",datos_campo!AH358=""),SUM(datos_campo!AG358:AH358),"revisar"))*400</f>
        <v>0</v>
      </c>
      <c r="S354" s="74">
        <f>IF(AND(datos_campo!AI358&gt;=0,datos_campo!AJ358&gt;=0),AVERAGE(datos_campo!AI358:AJ358),IF(OR(datos_campo!AI358="",datos_campo!AJ358=""),SUM(datos_campo!AI358:AJ358),"revisar"))*400</f>
        <v>0</v>
      </c>
      <c r="T354" s="74">
        <f>IF(AND(datos_campo!AK358&gt;=0,datos_campo!AL358&gt;=0),AVERAGE(datos_campo!AK358:AL358),IF(OR(datos_campo!AK358="",datos_campo!AL358=""),SUM(datos_campo!AK358:AL358),"revisar"))*400</f>
        <v>0</v>
      </c>
      <c r="U354" s="74">
        <f>IF(AND(datos_campo!AM358&gt;=0,datos_campo!AN358&gt;=0),AVERAGE(datos_campo!AM358:AN358),IF(OR(datos_campo!AM358="",datos_campo!AN358=""),SUM(datos_campo!AM358:AN358),"revisar"))*400</f>
        <v>800</v>
      </c>
      <c r="V354" s="74">
        <f t="shared" si="28"/>
        <v>800</v>
      </c>
      <c r="W354" s="74">
        <f>IF(AND(datos_campo!AL358&gt;=0,datos_campo!AM358&gt;=0),AVERAGE(datos_campo!AL358:AM358),IF(OR(datos_campo!AL358="",datos_campo!AM358=""),SUM(datos_campo!AL358:AM358),"revisar"))*400</f>
        <v>0</v>
      </c>
      <c r="X354" s="74">
        <f>IF(AND(datos_campo!AN358&gt;=0,datos_campo!AO358&gt;=0),AVERAGE(datos_campo!AN358:AO358),IF(OR(datos_campo!AN358="",datos_campo!AO358=""),SUM(datos_campo!AN358:AO358),"revisar"))*400</f>
        <v>800</v>
      </c>
      <c r="Y354" s="504">
        <f t="shared" si="29"/>
        <v>800</v>
      </c>
    </row>
    <row r="355" spans="1:25" x14ac:dyDescent="0.25">
      <c r="A355" s="503">
        <f>datos_campo!A359</f>
        <v>42829</v>
      </c>
      <c r="B355" s="74" t="str">
        <f>datos_campo!B359</f>
        <v>BANANAL</v>
      </c>
      <c r="C355" s="159" t="str">
        <f>datos_campo!C359</f>
        <v>URABA</v>
      </c>
      <c r="D355" s="75" t="str">
        <f>datos_campo!D359</f>
        <v>Tratamiento</v>
      </c>
      <c r="E355" s="159">
        <f>datos_campo!E359</f>
        <v>3</v>
      </c>
      <c r="F355" s="74" t="str">
        <f>datos_campo!F359</f>
        <v>A5</v>
      </c>
      <c r="G355" s="76">
        <f>datos_campo!G359</f>
        <v>1</v>
      </c>
      <c r="H355" s="74">
        <f>datos_campo!H359</f>
        <v>0</v>
      </c>
      <c r="I355" s="74">
        <f>datos_campo!I359</f>
        <v>1</v>
      </c>
      <c r="J355" s="76">
        <f>(datos_campo!M359/I355)</f>
        <v>91</v>
      </c>
      <c r="K355" s="76">
        <f>(datos_campo!N359/I355)</f>
        <v>9</v>
      </c>
      <c r="L355" s="76">
        <f t="shared" si="25"/>
        <v>100</v>
      </c>
      <c r="M355" s="76">
        <f t="shared" si="26"/>
        <v>91</v>
      </c>
      <c r="N355" s="76">
        <f t="shared" si="27"/>
        <v>9</v>
      </c>
      <c r="O355" s="77">
        <f>IF(COUNTIF(datos_campo!S359:AB359,"&gt;=0")&gt;=1,((SUM(datos_campo!S359:AB359)*100)/(COUNTIF(datos_campo!S359:AB359,"&gt;=0")*20))," ")</f>
        <v>12.857142857142858</v>
      </c>
      <c r="P355" s="74">
        <f>IF(AND(datos_campo!AC359&gt;=0,datos_campo!AD359&gt;=0),AVERAGE(datos_campo!AC359:AD359),IF(OR(datos_campo!AC359="",datos_campo!AD359=""),SUM(datos_campo!AC359:AD359),"revisar"))*400</f>
        <v>0</v>
      </c>
      <c r="Q355" s="74">
        <f>IF(AND(datos_campo!AE359&gt;=0,datos_campo!AF359&gt;=0),AVERAGE(datos_campo!AE359:AF359),IF(OR(datos_campo!AE359="",datos_campo!AF359=""),SUM(datos_campo!AE359:AF359),"revisar"))*400</f>
        <v>0</v>
      </c>
      <c r="R355" s="74">
        <f>IF(AND(datos_campo!AG359&gt;=0,datos_campo!AH359&gt;=0),AVERAGE(datos_campo!AG359:AH359),IF(OR(datos_campo!AG359="",datos_campo!AH359=""),SUM(datos_campo!AG359:AH359),"revisar"))*400</f>
        <v>0</v>
      </c>
      <c r="S355" s="74">
        <f>IF(AND(datos_campo!AI359&gt;=0,datos_campo!AJ359&gt;=0),AVERAGE(datos_campo!AI359:AJ359),IF(OR(datos_campo!AI359="",datos_campo!AJ359=""),SUM(datos_campo!AI359:AJ359),"revisar"))*400</f>
        <v>0</v>
      </c>
      <c r="T355" s="74">
        <f>IF(AND(datos_campo!AK359&gt;=0,datos_campo!AL359&gt;=0),AVERAGE(datos_campo!AK359:AL359),IF(OR(datos_campo!AK359="",datos_campo!AL359=""),SUM(datos_campo!AK359:AL359),"revisar"))*400</f>
        <v>0</v>
      </c>
      <c r="U355" s="74">
        <f>IF(AND(datos_campo!AM359&gt;=0,datos_campo!AN359&gt;=0),AVERAGE(datos_campo!AM359:AN359),IF(OR(datos_campo!AM359="",datos_campo!AN359=""),SUM(datos_campo!AM359:AN359),"revisar"))*400</f>
        <v>0</v>
      </c>
      <c r="V355" s="74">
        <f t="shared" si="28"/>
        <v>0</v>
      </c>
      <c r="W355" s="74">
        <f>IF(AND(datos_campo!AL359&gt;=0,datos_campo!AM359&gt;=0),AVERAGE(datos_campo!AL359:AM359),IF(OR(datos_campo!AL359="",datos_campo!AM359=""),SUM(datos_campo!AL359:AM359),"revisar"))*400</f>
        <v>0</v>
      </c>
      <c r="X355" s="74">
        <f>IF(AND(datos_campo!AN359&gt;=0,datos_campo!AO359&gt;=0),AVERAGE(datos_campo!AN359:AO359),IF(OR(datos_campo!AN359="",datos_campo!AO359=""),SUM(datos_campo!AN359:AO359),"revisar"))*400</f>
        <v>0</v>
      </c>
      <c r="Y355" s="504">
        <f t="shared" si="29"/>
        <v>0</v>
      </c>
    </row>
    <row r="356" spans="1:25" x14ac:dyDescent="0.25">
      <c r="A356" s="503">
        <f>datos_campo!A360</f>
        <v>42829</v>
      </c>
      <c r="B356" s="74" t="str">
        <f>datos_campo!B360</f>
        <v>BANANAL</v>
      </c>
      <c r="C356" s="159" t="str">
        <f>datos_campo!C360</f>
        <v>URABA</v>
      </c>
      <c r="D356" s="75" t="str">
        <f>datos_campo!D360</f>
        <v>Tratamiento</v>
      </c>
      <c r="E356" s="159">
        <f>datos_campo!E360</f>
        <v>3</v>
      </c>
      <c r="F356" s="74" t="str">
        <f>datos_campo!F360</f>
        <v>B6</v>
      </c>
      <c r="G356" s="76">
        <f>datos_campo!G360</f>
        <v>1</v>
      </c>
      <c r="H356" s="74">
        <f>datos_campo!H360</f>
        <v>0</v>
      </c>
      <c r="I356" s="74">
        <f>datos_campo!I360</f>
        <v>1</v>
      </c>
      <c r="J356" s="76">
        <f>(datos_campo!M360/I356)</f>
        <v>13</v>
      </c>
      <c r="K356" s="76">
        <f>(datos_campo!N360/I356)</f>
        <v>2</v>
      </c>
      <c r="L356" s="76">
        <f t="shared" si="25"/>
        <v>15</v>
      </c>
      <c r="M356" s="76">
        <f t="shared" si="26"/>
        <v>86.666666666666671</v>
      </c>
      <c r="N356" s="76">
        <f t="shared" si="27"/>
        <v>13.333333333333334</v>
      </c>
      <c r="O356" s="77">
        <f>IF(COUNTIF(datos_campo!S360:AB360,"&gt;=0")&gt;=1,((SUM(datos_campo!S360:AB360)*100)/(COUNTIF(datos_campo!S360:AB360,"&gt;=0")*20))," ")</f>
        <v>2.5</v>
      </c>
      <c r="P356" s="74">
        <f>IF(AND(datos_campo!AC360&gt;=0,datos_campo!AD360&gt;=0),AVERAGE(datos_campo!AC360:AD360),IF(OR(datos_campo!AC360="",datos_campo!AD360=""),SUM(datos_campo!AC360:AD360),"revisar"))*400</f>
        <v>0</v>
      </c>
      <c r="Q356" s="74">
        <f>IF(AND(datos_campo!AE360&gt;=0,datos_campo!AF360&gt;=0),AVERAGE(datos_campo!AE360:AF360),IF(OR(datos_campo!AE360="",datos_campo!AF360=""),SUM(datos_campo!AE360:AF360),"revisar"))*400</f>
        <v>0</v>
      </c>
      <c r="R356" s="74">
        <f>IF(AND(datos_campo!AG360&gt;=0,datos_campo!AH360&gt;=0),AVERAGE(datos_campo!AG360:AH360),IF(OR(datos_campo!AG360="",datos_campo!AH360=""),SUM(datos_campo!AG360:AH360),"revisar"))*400</f>
        <v>0</v>
      </c>
      <c r="S356" s="74">
        <f>IF(AND(datos_campo!AI360&gt;=0,datos_campo!AJ360&gt;=0),AVERAGE(datos_campo!AI360:AJ360),IF(OR(datos_campo!AI360="",datos_campo!AJ360=""),SUM(datos_campo!AI360:AJ360),"revisar"))*400</f>
        <v>0</v>
      </c>
      <c r="T356" s="74">
        <f>IF(AND(datos_campo!AK360&gt;=0,datos_campo!AL360&gt;=0),AVERAGE(datos_campo!AK360:AL360),IF(OR(datos_campo!AK360="",datos_campo!AL360=""),SUM(datos_campo!AK360:AL360),"revisar"))*400</f>
        <v>0</v>
      </c>
      <c r="U356" s="74">
        <f>IF(AND(datos_campo!AM360&gt;=0,datos_campo!AN360&gt;=0),AVERAGE(datos_campo!AM360:AN360),IF(OR(datos_campo!AM360="",datos_campo!AN360=""),SUM(datos_campo!AM360:AN360),"revisar"))*400</f>
        <v>0</v>
      </c>
      <c r="V356" s="74">
        <f t="shared" si="28"/>
        <v>0</v>
      </c>
      <c r="W356" s="74">
        <f>IF(AND(datos_campo!AL360&gt;=0,datos_campo!AM360&gt;=0),AVERAGE(datos_campo!AL360:AM360),IF(OR(datos_campo!AL360="",datos_campo!AM360=""),SUM(datos_campo!AL360:AM360),"revisar"))*400</f>
        <v>0</v>
      </c>
      <c r="X356" s="74">
        <f>IF(AND(datos_campo!AN360&gt;=0,datos_campo!AO360&gt;=0),AVERAGE(datos_campo!AN360:AO360),IF(OR(datos_campo!AN360="",datos_campo!AO360=""),SUM(datos_campo!AN360:AO360),"revisar"))*400</f>
        <v>0</v>
      </c>
      <c r="Y356" s="504">
        <f t="shared" si="29"/>
        <v>0</v>
      </c>
    </row>
    <row r="357" spans="1:25" x14ac:dyDescent="0.25">
      <c r="A357" s="503">
        <f>datos_campo!A361</f>
        <v>42829</v>
      </c>
      <c r="B357" s="74" t="str">
        <f>datos_campo!B361</f>
        <v>BANANAL</v>
      </c>
      <c r="C357" s="159" t="str">
        <f>datos_campo!C361</f>
        <v>URABA</v>
      </c>
      <c r="D357" s="75" t="str">
        <f>datos_campo!D361</f>
        <v>Tratamiento</v>
      </c>
      <c r="E357" s="159">
        <f>datos_campo!E361</f>
        <v>3</v>
      </c>
      <c r="F357" s="74" t="str">
        <f>datos_campo!F361</f>
        <v>C7</v>
      </c>
      <c r="G357" s="76">
        <f>datos_campo!G361</f>
        <v>1</v>
      </c>
      <c r="H357" s="74">
        <f>datos_campo!H361</f>
        <v>0</v>
      </c>
      <c r="I357" s="74">
        <f>datos_campo!I361</f>
        <v>1</v>
      </c>
      <c r="J357" s="76">
        <f>(datos_campo!M361/I357)</f>
        <v>18</v>
      </c>
      <c r="K357" s="76">
        <f>(datos_campo!N361/I357)</f>
        <v>54</v>
      </c>
      <c r="L357" s="76">
        <f t="shared" si="25"/>
        <v>72</v>
      </c>
      <c r="M357" s="76">
        <f t="shared" si="26"/>
        <v>25</v>
      </c>
      <c r="N357" s="76">
        <f t="shared" si="27"/>
        <v>75</v>
      </c>
      <c r="O357" s="77">
        <f>IF(COUNTIF(datos_campo!S361:AB361,"&gt;=0")&gt;=1,((SUM(datos_campo!S361:AB361)*100)/(COUNTIF(datos_campo!S361:AB361,"&gt;=0")*20))," ")</f>
        <v>17.5</v>
      </c>
      <c r="P357" s="74">
        <f>IF(AND(datos_campo!AC361&gt;=0,datos_campo!AD361&gt;=0),AVERAGE(datos_campo!AC361:AD361),IF(OR(datos_campo!AC361="",datos_campo!AD361=""),SUM(datos_campo!AC361:AD361),"revisar"))*400</f>
        <v>0</v>
      </c>
      <c r="Q357" s="74">
        <f>IF(AND(datos_campo!AE361&gt;=0,datos_campo!AF361&gt;=0),AVERAGE(datos_campo!AE361:AF361),IF(OR(datos_campo!AE361="",datos_campo!AF361=""),SUM(datos_campo!AE361:AF361),"revisar"))*400</f>
        <v>0</v>
      </c>
      <c r="R357" s="74">
        <f>IF(AND(datos_campo!AG361&gt;=0,datos_campo!AH361&gt;=0),AVERAGE(datos_campo!AG361:AH361),IF(OR(datos_campo!AG361="",datos_campo!AH361=""),SUM(datos_campo!AG361:AH361),"revisar"))*400</f>
        <v>0</v>
      </c>
      <c r="S357" s="74">
        <f>IF(AND(datos_campo!AI361&gt;=0,datos_campo!AJ361&gt;=0),AVERAGE(datos_campo!AI361:AJ361),IF(OR(datos_campo!AI361="",datos_campo!AJ361=""),SUM(datos_campo!AI361:AJ361),"revisar"))*400</f>
        <v>0</v>
      </c>
      <c r="T357" s="74">
        <f>IF(AND(datos_campo!AK361&gt;=0,datos_campo!AL361&gt;=0),AVERAGE(datos_campo!AK361:AL361),IF(OR(datos_campo!AK361="",datos_campo!AL361=""),SUM(datos_campo!AK361:AL361),"revisar"))*400</f>
        <v>0</v>
      </c>
      <c r="U357" s="74">
        <f>IF(AND(datos_campo!AM361&gt;=0,datos_campo!AN361&gt;=0),AVERAGE(datos_campo!AM361:AN361),IF(OR(datos_campo!AM361="",datos_campo!AN361=""),SUM(datos_campo!AM361:AN361),"revisar"))*400</f>
        <v>0</v>
      </c>
      <c r="V357" s="74">
        <f t="shared" si="28"/>
        <v>0</v>
      </c>
      <c r="W357" s="74">
        <f>IF(AND(datos_campo!AL361&gt;=0,datos_campo!AM361&gt;=0),AVERAGE(datos_campo!AL361:AM361),IF(OR(datos_campo!AL361="",datos_campo!AM361=""),SUM(datos_campo!AL361:AM361),"revisar"))*400</f>
        <v>0</v>
      </c>
      <c r="X357" s="74">
        <f>IF(AND(datos_campo!AN361&gt;=0,datos_campo!AO361&gt;=0),AVERAGE(datos_campo!AN361:AO361),IF(OR(datos_campo!AN361="",datos_campo!AO361=""),SUM(datos_campo!AN361:AO361),"revisar"))*400</f>
        <v>0</v>
      </c>
      <c r="Y357" s="504">
        <f t="shared" si="29"/>
        <v>0</v>
      </c>
    </row>
    <row r="358" spans="1:25" x14ac:dyDescent="0.25">
      <c r="A358" s="503">
        <f>datos_campo!A362</f>
        <v>42829</v>
      </c>
      <c r="B358" s="74" t="str">
        <f>datos_campo!B362</f>
        <v>BANANAL</v>
      </c>
      <c r="C358" s="159" t="str">
        <f>datos_campo!C362</f>
        <v>URABA</v>
      </c>
      <c r="D358" s="75" t="str">
        <f>datos_campo!D362</f>
        <v>Tratamiento</v>
      </c>
      <c r="E358" s="159">
        <f>datos_campo!E362</f>
        <v>3</v>
      </c>
      <c r="F358" s="74" t="str">
        <f>datos_campo!F362</f>
        <v>A8</v>
      </c>
      <c r="G358" s="76">
        <f>datos_campo!G362</f>
        <v>1</v>
      </c>
      <c r="H358" s="74">
        <f>datos_campo!H362</f>
        <v>0</v>
      </c>
      <c r="I358" s="74">
        <f>datos_campo!I362</f>
        <v>1</v>
      </c>
      <c r="J358" s="76">
        <f>(datos_campo!M362/I358)</f>
        <v>20</v>
      </c>
      <c r="K358" s="76">
        <f>(datos_campo!N362/I358)</f>
        <v>23</v>
      </c>
      <c r="L358" s="76">
        <f t="shared" si="25"/>
        <v>43</v>
      </c>
      <c r="M358" s="76">
        <f t="shared" si="26"/>
        <v>46.511627906976742</v>
      </c>
      <c r="N358" s="76">
        <f t="shared" si="27"/>
        <v>53.488372093023258</v>
      </c>
      <c r="O358" s="77">
        <f>IF(COUNTIF(datos_campo!S362:AB362,"&gt;=0")&gt;=1,((SUM(datos_campo!S362:AB362)*100)/(COUNTIF(datos_campo!S362:AB362,"&gt;=0")*20))," ")</f>
        <v>222.5</v>
      </c>
      <c r="P358" s="74">
        <f>IF(AND(datos_campo!AC362&gt;=0,datos_campo!AD362&gt;=0),AVERAGE(datos_campo!AC362:AD362),IF(OR(datos_campo!AC362="",datos_campo!AD362=""),SUM(datos_campo!AC362:AD362),"revisar"))*400</f>
        <v>0</v>
      </c>
      <c r="Q358" s="74">
        <f>IF(AND(datos_campo!AE362&gt;=0,datos_campo!AF362&gt;=0),AVERAGE(datos_campo!AE362:AF362),IF(OR(datos_campo!AE362="",datos_campo!AF362=""),SUM(datos_campo!AE362:AF362),"revisar"))*400</f>
        <v>0</v>
      </c>
      <c r="R358" s="74">
        <f>IF(AND(datos_campo!AG362&gt;=0,datos_campo!AH362&gt;=0),AVERAGE(datos_campo!AG362:AH362),IF(OR(datos_campo!AG362="",datos_campo!AH362=""),SUM(datos_campo!AG362:AH362),"revisar"))*400</f>
        <v>0</v>
      </c>
      <c r="S358" s="74">
        <f>IF(AND(datos_campo!AI362&gt;=0,datos_campo!AJ362&gt;=0),AVERAGE(datos_campo!AI362:AJ362),IF(OR(datos_campo!AI362="",datos_campo!AJ362=""),SUM(datos_campo!AI362:AJ362),"revisar"))*400</f>
        <v>0</v>
      </c>
      <c r="T358" s="74">
        <f>IF(AND(datos_campo!AK362&gt;=0,datos_campo!AL362&gt;=0),AVERAGE(datos_campo!AK362:AL362),IF(OR(datos_campo!AK362="",datos_campo!AL362=""),SUM(datos_campo!AK362:AL362),"revisar"))*400</f>
        <v>0</v>
      </c>
      <c r="U358" s="74">
        <f>IF(AND(datos_campo!AM362&gt;=0,datos_campo!AN362&gt;=0),AVERAGE(datos_campo!AM362:AN362),IF(OR(datos_campo!AM362="",datos_campo!AN362=""),SUM(datos_campo!AM362:AN362),"revisar"))*400</f>
        <v>800</v>
      </c>
      <c r="V358" s="74">
        <f t="shared" si="28"/>
        <v>800</v>
      </c>
      <c r="W358" s="74">
        <f>IF(AND(datos_campo!AL362&gt;=0,datos_campo!AM362&gt;=0),AVERAGE(datos_campo!AL362:AM362),IF(OR(datos_campo!AL362="",datos_campo!AM362=""),SUM(datos_campo!AL362:AM362),"revisar"))*400</f>
        <v>0</v>
      </c>
      <c r="X358" s="74">
        <f>IF(AND(datos_campo!AN362&gt;=0,datos_campo!AO362&gt;=0),AVERAGE(datos_campo!AN362:AO362),IF(OR(datos_campo!AN362="",datos_campo!AO362=""),SUM(datos_campo!AN362:AO362),"revisar"))*400</f>
        <v>800</v>
      </c>
      <c r="Y358" s="504">
        <f t="shared" si="29"/>
        <v>800</v>
      </c>
    </row>
    <row r="359" spans="1:25" x14ac:dyDescent="0.25">
      <c r="A359" s="503">
        <f>datos_campo!A363</f>
        <v>42829</v>
      </c>
      <c r="B359" s="74" t="str">
        <f>datos_campo!B363</f>
        <v>BANANAL</v>
      </c>
      <c r="C359" s="159" t="str">
        <f>datos_campo!C363</f>
        <v>URABA</v>
      </c>
      <c r="D359" s="75" t="str">
        <f>datos_campo!D363</f>
        <v>Tratamiento</v>
      </c>
      <c r="E359" s="159">
        <f>datos_campo!E363</f>
        <v>3</v>
      </c>
      <c r="F359" s="74" t="str">
        <f>datos_campo!F363</f>
        <v>B9</v>
      </c>
      <c r="G359" s="76">
        <f>datos_campo!G363</f>
        <v>1</v>
      </c>
      <c r="H359" s="74">
        <f>datos_campo!H363</f>
        <v>0</v>
      </c>
      <c r="I359" s="74">
        <f>datos_campo!I363</f>
        <v>1</v>
      </c>
      <c r="J359" s="76">
        <f>(datos_campo!M363/I359)</f>
        <v>71</v>
      </c>
      <c r="K359" s="76">
        <f>(datos_campo!N363/I359)</f>
        <v>27</v>
      </c>
      <c r="L359" s="76">
        <f t="shared" si="25"/>
        <v>98</v>
      </c>
      <c r="M359" s="76">
        <f t="shared" si="26"/>
        <v>72.448979591836732</v>
      </c>
      <c r="N359" s="76">
        <f t="shared" si="27"/>
        <v>27.551020408163264</v>
      </c>
      <c r="O359" s="77">
        <f>IF(COUNTIF(datos_campo!S363:AB363,"&gt;=0")&gt;=1,((SUM(datos_campo!S363:AB363)*100)/(COUNTIF(datos_campo!S363:AB363,"&gt;=0")*20))," ")</f>
        <v>25</v>
      </c>
      <c r="P359" s="74">
        <f>IF(AND(datos_campo!AC363&gt;=0,datos_campo!AD363&gt;=0),AVERAGE(datos_campo!AC363:AD363),IF(OR(datos_campo!AC363="",datos_campo!AD363=""),SUM(datos_campo!AC363:AD363),"revisar"))*400</f>
        <v>0</v>
      </c>
      <c r="Q359" s="74">
        <f>IF(AND(datos_campo!AE363&gt;=0,datos_campo!AF363&gt;=0),AVERAGE(datos_campo!AE363:AF363),IF(OR(datos_campo!AE363="",datos_campo!AF363=""),SUM(datos_campo!AE363:AF363),"revisar"))*400</f>
        <v>0</v>
      </c>
      <c r="R359" s="74">
        <f>IF(AND(datos_campo!AG363&gt;=0,datos_campo!AH363&gt;=0),AVERAGE(datos_campo!AG363:AH363),IF(OR(datos_campo!AG363="",datos_campo!AH363=""),SUM(datos_campo!AG363:AH363),"revisar"))*400</f>
        <v>0</v>
      </c>
      <c r="S359" s="74">
        <f>IF(AND(datos_campo!AI363&gt;=0,datos_campo!AJ363&gt;=0),AVERAGE(datos_campo!AI363:AJ363),IF(OR(datos_campo!AI363="",datos_campo!AJ363=""),SUM(datos_campo!AI363:AJ363),"revisar"))*400</f>
        <v>0</v>
      </c>
      <c r="T359" s="74">
        <f>IF(AND(datos_campo!AK363&gt;=0,datos_campo!AL363&gt;=0),AVERAGE(datos_campo!AK363:AL363),IF(OR(datos_campo!AK363="",datos_campo!AL363=""),SUM(datos_campo!AK363:AL363),"revisar"))*400</f>
        <v>0</v>
      </c>
      <c r="U359" s="74">
        <f>IF(AND(datos_campo!AM363&gt;=0,datos_campo!AN363&gt;=0),AVERAGE(datos_campo!AM363:AN363),IF(OR(datos_campo!AM363="",datos_campo!AN363=""),SUM(datos_campo!AM363:AN363),"revisar"))*400</f>
        <v>400</v>
      </c>
      <c r="V359" s="74">
        <f t="shared" si="28"/>
        <v>400</v>
      </c>
      <c r="W359" s="74">
        <f>IF(AND(datos_campo!AL363&gt;=0,datos_campo!AM363&gt;=0),AVERAGE(datos_campo!AL363:AM363),IF(OR(datos_campo!AL363="",datos_campo!AM363=""),SUM(datos_campo!AL363:AM363),"revisar"))*400</f>
        <v>0</v>
      </c>
      <c r="X359" s="74">
        <f>IF(AND(datos_campo!AN363&gt;=0,datos_campo!AO363&gt;=0),AVERAGE(datos_campo!AN363:AO363),IF(OR(datos_campo!AN363="",datos_campo!AO363=""),SUM(datos_campo!AN363:AO363),"revisar"))*400</f>
        <v>400</v>
      </c>
      <c r="Y359" s="504">
        <f t="shared" si="29"/>
        <v>400</v>
      </c>
    </row>
    <row r="360" spans="1:25" x14ac:dyDescent="0.25">
      <c r="A360" s="503">
        <f>datos_campo!A364</f>
        <v>42829</v>
      </c>
      <c r="B360" s="74" t="str">
        <f>datos_campo!B364</f>
        <v>BANANAL</v>
      </c>
      <c r="C360" s="159" t="str">
        <f>datos_campo!C364</f>
        <v>URABA</v>
      </c>
      <c r="D360" s="75" t="str">
        <f>datos_campo!D364</f>
        <v>Tratamiento</v>
      </c>
      <c r="E360" s="159">
        <f>datos_campo!E364</f>
        <v>3</v>
      </c>
      <c r="F360" s="74" t="str">
        <f>datos_campo!F364</f>
        <v>C10</v>
      </c>
      <c r="G360" s="76">
        <f>datos_campo!G364</f>
        <v>1</v>
      </c>
      <c r="H360" s="74">
        <f>datos_campo!H364</f>
        <v>0</v>
      </c>
      <c r="I360" s="74">
        <f>datos_campo!I364</f>
        <v>1</v>
      </c>
      <c r="J360" s="76">
        <f>(datos_campo!M364/I360)</f>
        <v>15</v>
      </c>
      <c r="K360" s="76">
        <f>(datos_campo!N364/I360)</f>
        <v>76</v>
      </c>
      <c r="L360" s="76">
        <f t="shared" si="25"/>
        <v>91</v>
      </c>
      <c r="M360" s="76">
        <f t="shared" si="26"/>
        <v>16.483516483516482</v>
      </c>
      <c r="N360" s="76">
        <f t="shared" si="27"/>
        <v>83.516483516483518</v>
      </c>
      <c r="O360" s="77">
        <f>IF(COUNTIF(datos_campo!S364:AB364,"&gt;=0")&gt;=1,((SUM(datos_campo!S364:AB364)*100)/(COUNTIF(datos_campo!S364:AB364,"&gt;=0")*20))," ")</f>
        <v>75</v>
      </c>
      <c r="P360" s="74">
        <f>IF(AND(datos_campo!AC364&gt;=0,datos_campo!AD364&gt;=0),AVERAGE(datos_campo!AC364:AD364),IF(OR(datos_campo!AC364="",datos_campo!AD364=""),SUM(datos_campo!AC364:AD364),"revisar"))*400</f>
        <v>0</v>
      </c>
      <c r="Q360" s="74">
        <f>IF(AND(datos_campo!AE364&gt;=0,datos_campo!AF364&gt;=0),AVERAGE(datos_campo!AE364:AF364),IF(OR(datos_campo!AE364="",datos_campo!AF364=""),SUM(datos_campo!AE364:AF364),"revisar"))*400</f>
        <v>0</v>
      </c>
      <c r="R360" s="74">
        <f>IF(AND(datos_campo!AG364&gt;=0,datos_campo!AH364&gt;=0),AVERAGE(datos_campo!AG364:AH364),IF(OR(datos_campo!AG364="",datos_campo!AH364=""),SUM(datos_campo!AG364:AH364),"revisar"))*400</f>
        <v>0</v>
      </c>
      <c r="S360" s="74">
        <f>IF(AND(datos_campo!AI364&gt;=0,datos_campo!AJ364&gt;=0),AVERAGE(datos_campo!AI364:AJ364),IF(OR(datos_campo!AI364="",datos_campo!AJ364=""),SUM(datos_campo!AI364:AJ364),"revisar"))*400</f>
        <v>0</v>
      </c>
      <c r="T360" s="74">
        <f>IF(AND(datos_campo!AK364&gt;=0,datos_campo!AL364&gt;=0),AVERAGE(datos_campo!AK364:AL364),IF(OR(datos_campo!AK364="",datos_campo!AL364=""),SUM(datos_campo!AK364:AL364),"revisar"))*400</f>
        <v>0</v>
      </c>
      <c r="U360" s="74">
        <f>IF(AND(datos_campo!AM364&gt;=0,datos_campo!AN364&gt;=0),AVERAGE(datos_campo!AM364:AN364),IF(OR(datos_campo!AM364="",datos_campo!AN364=""),SUM(datos_campo!AM364:AN364),"revisar"))*400</f>
        <v>400</v>
      </c>
      <c r="V360" s="74">
        <f t="shared" si="28"/>
        <v>400</v>
      </c>
      <c r="W360" s="74">
        <f>IF(AND(datos_campo!AL364&gt;=0,datos_campo!AM364&gt;=0),AVERAGE(datos_campo!AL364:AM364),IF(OR(datos_campo!AL364="",datos_campo!AM364=""),SUM(datos_campo!AL364:AM364),"revisar"))*400</f>
        <v>0</v>
      </c>
      <c r="X360" s="74">
        <f>IF(AND(datos_campo!AN364&gt;=0,datos_campo!AO364&gt;=0),AVERAGE(datos_campo!AN364:AO364),IF(OR(datos_campo!AN364="",datos_campo!AO364=""),SUM(datos_campo!AN364:AO364),"revisar"))*400</f>
        <v>400</v>
      </c>
      <c r="Y360" s="504">
        <f t="shared" si="29"/>
        <v>400</v>
      </c>
    </row>
    <row r="361" spans="1:25" x14ac:dyDescent="0.25">
      <c r="A361" s="503">
        <f>datos_campo!A365</f>
        <v>42829</v>
      </c>
      <c r="B361" s="74" t="str">
        <f>datos_campo!B365</f>
        <v>BANANAL</v>
      </c>
      <c r="C361" s="159" t="str">
        <f>datos_campo!C365</f>
        <v>URABA</v>
      </c>
      <c r="D361" s="75" t="str">
        <f>datos_campo!D365</f>
        <v>Tratamiento</v>
      </c>
      <c r="E361" s="159">
        <f>datos_campo!E365</f>
        <v>3</v>
      </c>
      <c r="F361" s="74" t="str">
        <f>datos_campo!F365</f>
        <v>A11</v>
      </c>
      <c r="G361" s="76">
        <f>datos_campo!G365</f>
        <v>1</v>
      </c>
      <c r="H361" s="74">
        <f>datos_campo!H365</f>
        <v>0</v>
      </c>
      <c r="I361" s="74">
        <f>datos_campo!I365</f>
        <v>1</v>
      </c>
      <c r="J361" s="76">
        <f>(datos_campo!M365/I361)</f>
        <v>20</v>
      </c>
      <c r="K361" s="76">
        <f>(datos_campo!N365/I361)</f>
        <v>48</v>
      </c>
      <c r="L361" s="76">
        <f t="shared" si="25"/>
        <v>68</v>
      </c>
      <c r="M361" s="76">
        <f t="shared" si="26"/>
        <v>29.411764705882351</v>
      </c>
      <c r="N361" s="76">
        <f t="shared" si="27"/>
        <v>70.588235294117652</v>
      </c>
      <c r="O361" s="77">
        <f>IF(COUNTIF(datos_campo!S365:AB365,"&gt;=0")&gt;=1,((SUM(datos_campo!S365:AB365)*100)/(COUNTIF(datos_campo!S365:AB365,"&gt;=0")*20))," ")</f>
        <v>12.5</v>
      </c>
      <c r="P361" s="74">
        <f>IF(AND(datos_campo!AC365&gt;=0,datos_campo!AD365&gt;=0),AVERAGE(datos_campo!AC365:AD365),IF(OR(datos_campo!AC365="",datos_campo!AD365=""),SUM(datos_campo!AC365:AD365),"revisar"))*400</f>
        <v>0</v>
      </c>
      <c r="Q361" s="74">
        <f>IF(AND(datos_campo!AE365&gt;=0,datos_campo!AF365&gt;=0),AVERAGE(datos_campo!AE365:AF365),IF(OR(datos_campo!AE365="",datos_campo!AF365=""),SUM(datos_campo!AE365:AF365),"revisar"))*400</f>
        <v>0</v>
      </c>
      <c r="R361" s="74">
        <f>IF(AND(datos_campo!AG365&gt;=0,datos_campo!AH365&gt;=0),AVERAGE(datos_campo!AG365:AH365),IF(OR(datos_campo!AG365="",datos_campo!AH365=""),SUM(datos_campo!AG365:AH365),"revisar"))*400</f>
        <v>0</v>
      </c>
      <c r="S361" s="74">
        <f>IF(AND(datos_campo!AI365&gt;=0,datos_campo!AJ365&gt;=0),AVERAGE(datos_campo!AI365:AJ365),IF(OR(datos_campo!AI365="",datos_campo!AJ365=""),SUM(datos_campo!AI365:AJ365),"revisar"))*400</f>
        <v>0</v>
      </c>
      <c r="T361" s="74">
        <f>IF(AND(datos_campo!AK365&gt;=0,datos_campo!AL365&gt;=0),AVERAGE(datos_campo!AK365:AL365),IF(OR(datos_campo!AK365="",datos_campo!AL365=""),SUM(datos_campo!AK365:AL365),"revisar"))*400</f>
        <v>0</v>
      </c>
      <c r="U361" s="74">
        <f>IF(AND(datos_campo!AM365&gt;=0,datos_campo!AN365&gt;=0),AVERAGE(datos_campo!AM365:AN365),IF(OR(datos_campo!AM365="",datos_campo!AN365=""),SUM(datos_campo!AM365:AN365),"revisar"))*400</f>
        <v>400</v>
      </c>
      <c r="V361" s="74">
        <f t="shared" si="28"/>
        <v>400</v>
      </c>
      <c r="W361" s="74">
        <f>IF(AND(datos_campo!AL365&gt;=0,datos_campo!AM365&gt;=0),AVERAGE(datos_campo!AL365:AM365),IF(OR(datos_campo!AL365="",datos_campo!AM365=""),SUM(datos_campo!AL365:AM365),"revisar"))*400</f>
        <v>0</v>
      </c>
      <c r="X361" s="74">
        <f>IF(AND(datos_campo!AN365&gt;=0,datos_campo!AO365&gt;=0),AVERAGE(datos_campo!AN365:AO365),IF(OR(datos_campo!AN365="",datos_campo!AO365=""),SUM(datos_campo!AN365:AO365),"revisar"))*400</f>
        <v>400</v>
      </c>
      <c r="Y361" s="504">
        <f t="shared" si="29"/>
        <v>400</v>
      </c>
    </row>
    <row r="362" spans="1:25" x14ac:dyDescent="0.25">
      <c r="A362" s="503">
        <f>datos_campo!A366</f>
        <v>42829</v>
      </c>
      <c r="B362" s="74" t="str">
        <f>datos_campo!B366</f>
        <v>BANANAL</v>
      </c>
      <c r="C362" s="159" t="str">
        <f>datos_campo!C366</f>
        <v>URABA</v>
      </c>
      <c r="D362" s="75" t="str">
        <f>datos_campo!D366</f>
        <v>Tratamiento</v>
      </c>
      <c r="E362" s="159">
        <f>datos_campo!E366</f>
        <v>3</v>
      </c>
      <c r="F362" s="74" t="str">
        <f>datos_campo!F366</f>
        <v>B12</v>
      </c>
      <c r="G362" s="76">
        <f>datos_campo!G366</f>
        <v>1</v>
      </c>
      <c r="H362" s="74">
        <f>datos_campo!H366</f>
        <v>0</v>
      </c>
      <c r="I362" s="74">
        <f>datos_campo!I366</f>
        <v>1</v>
      </c>
      <c r="J362" s="76">
        <f>(datos_campo!M366/I362)</f>
        <v>40</v>
      </c>
      <c r="K362" s="76">
        <f>(datos_campo!N366/I362)</f>
        <v>9</v>
      </c>
      <c r="L362" s="76">
        <f t="shared" si="25"/>
        <v>49</v>
      </c>
      <c r="M362" s="76">
        <f t="shared" si="26"/>
        <v>81.632653061224488</v>
      </c>
      <c r="N362" s="76">
        <f t="shared" si="27"/>
        <v>18.367346938775512</v>
      </c>
      <c r="O362" s="77">
        <f>IF(COUNTIF(datos_campo!S366:AB366,"&gt;=0")&gt;=1,((SUM(datos_campo!S366:AB366)*100)/(COUNTIF(datos_campo!S366:AB366,"&gt;=0")*20))," ")</f>
        <v>47.5</v>
      </c>
      <c r="P362" s="74">
        <f>IF(AND(datos_campo!AC366&gt;=0,datos_campo!AD366&gt;=0),AVERAGE(datos_campo!AC366:AD366),IF(OR(datos_campo!AC366="",datos_campo!AD366=""),SUM(datos_campo!AC366:AD366),"revisar"))*400</f>
        <v>0</v>
      </c>
      <c r="Q362" s="74">
        <f>IF(AND(datos_campo!AE366&gt;=0,datos_campo!AF366&gt;=0),AVERAGE(datos_campo!AE366:AF366),IF(OR(datos_campo!AE366="",datos_campo!AF366=""),SUM(datos_campo!AE366:AF366),"revisar"))*400</f>
        <v>0</v>
      </c>
      <c r="R362" s="74">
        <f>IF(AND(datos_campo!AG366&gt;=0,datos_campo!AH366&gt;=0),AVERAGE(datos_campo!AG366:AH366),IF(OR(datos_campo!AG366="",datos_campo!AH366=""),SUM(datos_campo!AG366:AH366),"revisar"))*400</f>
        <v>0</v>
      </c>
      <c r="S362" s="74">
        <f>IF(AND(datos_campo!AI366&gt;=0,datos_campo!AJ366&gt;=0),AVERAGE(datos_campo!AI366:AJ366),IF(OR(datos_campo!AI366="",datos_campo!AJ366=""),SUM(datos_campo!AI366:AJ366),"revisar"))*400</f>
        <v>0</v>
      </c>
      <c r="T362" s="74">
        <f>IF(AND(datos_campo!AK366&gt;=0,datos_campo!AL366&gt;=0),AVERAGE(datos_campo!AK366:AL366),IF(OR(datos_campo!AK366="",datos_campo!AL366=""),SUM(datos_campo!AK366:AL366),"revisar"))*400</f>
        <v>0</v>
      </c>
      <c r="U362" s="74">
        <f>IF(AND(datos_campo!AM366&gt;=0,datos_campo!AN366&gt;=0),AVERAGE(datos_campo!AM366:AN366),IF(OR(datos_campo!AM366="",datos_campo!AN366=""),SUM(datos_campo!AM366:AN366),"revisar"))*400</f>
        <v>0</v>
      </c>
      <c r="V362" s="74">
        <f t="shared" si="28"/>
        <v>0</v>
      </c>
      <c r="W362" s="74">
        <f>IF(AND(datos_campo!AL366&gt;=0,datos_campo!AM366&gt;=0),AVERAGE(datos_campo!AL366:AM366),IF(OR(datos_campo!AL366="",datos_campo!AM366=""),SUM(datos_campo!AL366:AM366),"revisar"))*400</f>
        <v>0</v>
      </c>
      <c r="X362" s="74">
        <f>IF(AND(datos_campo!AN366&gt;=0,datos_campo!AO366&gt;=0),AVERAGE(datos_campo!AN366:AO366),IF(OR(datos_campo!AN366="",datos_campo!AO366=""),SUM(datos_campo!AN366:AO366),"revisar"))*400</f>
        <v>0</v>
      </c>
      <c r="Y362" s="504">
        <f t="shared" si="29"/>
        <v>0</v>
      </c>
    </row>
    <row r="363" spans="1:25" x14ac:dyDescent="0.25">
      <c r="A363" s="503">
        <f>datos_campo!A367</f>
        <v>42829</v>
      </c>
      <c r="B363" s="74" t="str">
        <f>datos_campo!B367</f>
        <v>BANANAL</v>
      </c>
      <c r="C363" s="159" t="str">
        <f>datos_campo!C367</f>
        <v>URABA</v>
      </c>
      <c r="D363" s="75" t="str">
        <f>datos_campo!D367</f>
        <v>Tratamiento</v>
      </c>
      <c r="E363" s="159">
        <f>datos_campo!E367</f>
        <v>3</v>
      </c>
      <c r="F363" s="74" t="str">
        <f>datos_campo!F367</f>
        <v>C13</v>
      </c>
      <c r="G363" s="76">
        <f>datos_campo!G367</f>
        <v>1</v>
      </c>
      <c r="H363" s="74">
        <f>datos_campo!H367</f>
        <v>0</v>
      </c>
      <c r="I363" s="74">
        <f>datos_campo!I367</f>
        <v>1</v>
      </c>
      <c r="J363" s="76">
        <f>(datos_campo!M367/I363)</f>
        <v>21</v>
      </c>
      <c r="K363" s="76">
        <f>(datos_campo!N367/I363)</f>
        <v>20</v>
      </c>
      <c r="L363" s="76">
        <f t="shared" si="25"/>
        <v>41</v>
      </c>
      <c r="M363" s="76">
        <f t="shared" si="26"/>
        <v>51.219512195121951</v>
      </c>
      <c r="N363" s="76">
        <f t="shared" si="27"/>
        <v>48.780487804878049</v>
      </c>
      <c r="O363" s="77">
        <f>IF(COUNTIF(datos_campo!S367:AB367,"&gt;=0")&gt;=1,((SUM(datos_campo!S367:AB367)*100)/(COUNTIF(datos_campo!S367:AB367,"&gt;=0")*20))," ")</f>
        <v>77.5</v>
      </c>
      <c r="P363" s="74">
        <f>IF(AND(datos_campo!AC367&gt;=0,datos_campo!AD367&gt;=0),AVERAGE(datos_campo!AC367:AD367),IF(OR(datos_campo!AC367="",datos_campo!AD367=""),SUM(datos_campo!AC367:AD367),"revisar"))*400</f>
        <v>0</v>
      </c>
      <c r="Q363" s="74">
        <f>IF(AND(datos_campo!AE367&gt;=0,datos_campo!AF367&gt;=0),AVERAGE(datos_campo!AE367:AF367),IF(OR(datos_campo!AE367="",datos_campo!AF367=""),SUM(datos_campo!AE367:AF367),"revisar"))*400</f>
        <v>400</v>
      </c>
      <c r="R363" s="74">
        <f>IF(AND(datos_campo!AG367&gt;=0,datos_campo!AH367&gt;=0),AVERAGE(datos_campo!AG367:AH367),IF(OR(datos_campo!AG367="",datos_campo!AH367=""),SUM(datos_campo!AG367:AH367),"revisar"))*400</f>
        <v>0</v>
      </c>
      <c r="S363" s="74">
        <f>IF(AND(datos_campo!AI367&gt;=0,datos_campo!AJ367&gt;=0),AVERAGE(datos_campo!AI367:AJ367),IF(OR(datos_campo!AI367="",datos_campo!AJ367=""),SUM(datos_campo!AI367:AJ367),"revisar"))*400</f>
        <v>0</v>
      </c>
      <c r="T363" s="74">
        <f>IF(AND(datos_campo!AK367&gt;=0,datos_campo!AL367&gt;=0),AVERAGE(datos_campo!AK367:AL367),IF(OR(datos_campo!AK367="",datos_campo!AL367=""),SUM(datos_campo!AK367:AL367),"revisar"))*400</f>
        <v>0</v>
      </c>
      <c r="U363" s="74">
        <f>IF(AND(datos_campo!AM367&gt;=0,datos_campo!AN367&gt;=0),AVERAGE(datos_campo!AM367:AN367),IF(OR(datos_campo!AM367="",datos_campo!AN367=""),SUM(datos_campo!AM367:AN367),"revisar"))*400</f>
        <v>0</v>
      </c>
      <c r="V363" s="74">
        <f t="shared" si="28"/>
        <v>400</v>
      </c>
      <c r="W363" s="74">
        <f>IF(AND(datos_campo!AL367&gt;=0,datos_campo!AM367&gt;=0),AVERAGE(datos_campo!AL367:AM367),IF(OR(datos_campo!AL367="",datos_campo!AM367=""),SUM(datos_campo!AL367:AM367),"revisar"))*400</f>
        <v>0</v>
      </c>
      <c r="X363" s="74">
        <f>IF(AND(datos_campo!AN367&gt;=0,datos_campo!AO367&gt;=0),AVERAGE(datos_campo!AN367:AO367),IF(OR(datos_campo!AN367="",datos_campo!AO367=""),SUM(datos_campo!AN367:AO367),"revisar"))*400</f>
        <v>0</v>
      </c>
      <c r="Y363" s="504">
        <f t="shared" si="29"/>
        <v>0</v>
      </c>
    </row>
    <row r="364" spans="1:25" x14ac:dyDescent="0.25">
      <c r="A364" s="503">
        <f>datos_campo!A368</f>
        <v>42829</v>
      </c>
      <c r="B364" s="74" t="str">
        <f>datos_campo!B368</f>
        <v>BANANAL</v>
      </c>
      <c r="C364" s="159" t="str">
        <f>datos_campo!C368</f>
        <v>URABA</v>
      </c>
      <c r="D364" s="75" t="str">
        <f>datos_campo!D368</f>
        <v>Tratamiento</v>
      </c>
      <c r="E364" s="159">
        <f>datos_campo!E368</f>
        <v>3</v>
      </c>
      <c r="F364" s="74" t="str">
        <f>datos_campo!F368</f>
        <v>A14</v>
      </c>
      <c r="G364" s="76">
        <f>datos_campo!G368</f>
        <v>1</v>
      </c>
      <c r="H364" s="74">
        <f>datos_campo!H368</f>
        <v>0</v>
      </c>
      <c r="I364" s="74">
        <f>datos_campo!I368</f>
        <v>1</v>
      </c>
      <c r="J364" s="76">
        <f>(datos_campo!M368/I364)</f>
        <v>55</v>
      </c>
      <c r="K364" s="76">
        <f>(datos_campo!N368/I364)</f>
        <v>37</v>
      </c>
      <c r="L364" s="76">
        <f t="shared" si="25"/>
        <v>92</v>
      </c>
      <c r="M364" s="76">
        <f t="shared" si="26"/>
        <v>59.782608695652172</v>
      </c>
      <c r="N364" s="76">
        <f t="shared" si="27"/>
        <v>40.217391304347828</v>
      </c>
      <c r="O364" s="77">
        <f>IF(COUNTIF(datos_campo!S368:AB368,"&gt;=0")&gt;=1,((SUM(datos_campo!S368:AB368)*100)/(COUNTIF(datos_campo!S368:AB368,"&gt;=0")*20))," ")</f>
        <v>2.5</v>
      </c>
      <c r="P364" s="74">
        <f>IF(AND(datos_campo!AC368&gt;=0,datos_campo!AD368&gt;=0),AVERAGE(datos_campo!AC368:AD368),IF(OR(datos_campo!AC368="",datos_campo!AD368=""),SUM(datos_campo!AC368:AD368),"revisar"))*400</f>
        <v>0</v>
      </c>
      <c r="Q364" s="74">
        <f>IF(AND(datos_campo!AE368&gt;=0,datos_campo!AF368&gt;=0),AVERAGE(datos_campo!AE368:AF368),IF(OR(datos_campo!AE368="",datos_campo!AF368=""),SUM(datos_campo!AE368:AF368),"revisar"))*400</f>
        <v>0</v>
      </c>
      <c r="R364" s="74">
        <f>IF(AND(datos_campo!AG368&gt;=0,datos_campo!AH368&gt;=0),AVERAGE(datos_campo!AG368:AH368),IF(OR(datos_campo!AG368="",datos_campo!AH368=""),SUM(datos_campo!AG368:AH368),"revisar"))*400</f>
        <v>0</v>
      </c>
      <c r="S364" s="74">
        <f>IF(AND(datos_campo!AI368&gt;=0,datos_campo!AJ368&gt;=0),AVERAGE(datos_campo!AI368:AJ368),IF(OR(datos_campo!AI368="",datos_campo!AJ368=""),SUM(datos_campo!AI368:AJ368),"revisar"))*400</f>
        <v>0</v>
      </c>
      <c r="T364" s="74">
        <f>IF(AND(datos_campo!AK368&gt;=0,datos_campo!AL368&gt;=0),AVERAGE(datos_campo!AK368:AL368),IF(OR(datos_campo!AK368="",datos_campo!AL368=""),SUM(datos_campo!AK368:AL368),"revisar"))*400</f>
        <v>0</v>
      </c>
      <c r="U364" s="74">
        <f>IF(AND(datos_campo!AM368&gt;=0,datos_campo!AN368&gt;=0),AVERAGE(datos_campo!AM368:AN368),IF(OR(datos_campo!AM368="",datos_campo!AN368=""),SUM(datos_campo!AM368:AN368),"revisar"))*400</f>
        <v>0</v>
      </c>
      <c r="V364" s="74">
        <f t="shared" si="28"/>
        <v>0</v>
      </c>
      <c r="W364" s="74">
        <f>IF(AND(datos_campo!AL368&gt;=0,datos_campo!AM368&gt;=0),AVERAGE(datos_campo!AL368:AM368),IF(OR(datos_campo!AL368="",datos_campo!AM368=""),SUM(datos_campo!AL368:AM368),"revisar"))*400</f>
        <v>0</v>
      </c>
      <c r="X364" s="74">
        <f>IF(AND(datos_campo!AN368&gt;=0,datos_campo!AO368&gt;=0),AVERAGE(datos_campo!AN368:AO368),IF(OR(datos_campo!AN368="",datos_campo!AO368=""),SUM(datos_campo!AN368:AO368),"revisar"))*400</f>
        <v>0</v>
      </c>
      <c r="Y364" s="504">
        <f t="shared" si="29"/>
        <v>0</v>
      </c>
    </row>
    <row r="365" spans="1:25" x14ac:dyDescent="0.25">
      <c r="A365" s="503">
        <f>datos_campo!A369</f>
        <v>42829</v>
      </c>
      <c r="B365" s="74" t="str">
        <f>datos_campo!B369</f>
        <v>BANANAL</v>
      </c>
      <c r="C365" s="159" t="str">
        <f>datos_campo!C369</f>
        <v>URABA</v>
      </c>
      <c r="D365" s="75" t="str">
        <f>datos_campo!D369</f>
        <v>Tratamiento</v>
      </c>
      <c r="E365" s="159">
        <f>datos_campo!E369</f>
        <v>3</v>
      </c>
      <c r="F365" s="74" t="str">
        <f>datos_campo!F369</f>
        <v>B15</v>
      </c>
      <c r="G365" s="76">
        <f>datos_campo!G369</f>
        <v>1</v>
      </c>
      <c r="H365" s="74">
        <f>datos_campo!H369</f>
        <v>0</v>
      </c>
      <c r="I365" s="74">
        <f>datos_campo!I369</f>
        <v>1</v>
      </c>
      <c r="J365" s="76">
        <f>(datos_campo!M369/I365)</f>
        <v>4</v>
      </c>
      <c r="K365" s="76">
        <f>(datos_campo!N369/I365)</f>
        <v>5</v>
      </c>
      <c r="L365" s="76">
        <f t="shared" si="25"/>
        <v>9</v>
      </c>
      <c r="M365" s="76">
        <f t="shared" si="26"/>
        <v>44.444444444444443</v>
      </c>
      <c r="N365" s="76">
        <f t="shared" si="27"/>
        <v>55.555555555555557</v>
      </c>
      <c r="O365" s="77">
        <f>IF(COUNTIF(datos_campo!S369:AB369,"&gt;=0")&gt;=1,((SUM(datos_campo!S369:AB369)*100)/(COUNTIF(datos_campo!S369:AB369,"&gt;=0")*20))," ")</f>
        <v>12.5</v>
      </c>
      <c r="P365" s="74">
        <f>IF(AND(datos_campo!AC369&gt;=0,datos_campo!AD369&gt;=0),AVERAGE(datos_campo!AC369:AD369),IF(OR(datos_campo!AC369="",datos_campo!AD369=""),SUM(datos_campo!AC369:AD369),"revisar"))*400</f>
        <v>0</v>
      </c>
      <c r="Q365" s="74">
        <f>IF(AND(datos_campo!AE369&gt;=0,datos_campo!AF369&gt;=0),AVERAGE(datos_campo!AE369:AF369),IF(OR(datos_campo!AE369="",datos_campo!AF369=""),SUM(datos_campo!AE369:AF369),"revisar"))*400</f>
        <v>0</v>
      </c>
      <c r="R365" s="74">
        <f>IF(AND(datos_campo!AG369&gt;=0,datos_campo!AH369&gt;=0),AVERAGE(datos_campo!AG369:AH369),IF(OR(datos_campo!AG369="",datos_campo!AH369=""),SUM(datos_campo!AG369:AH369),"revisar"))*400</f>
        <v>0</v>
      </c>
      <c r="S365" s="74">
        <f>IF(AND(datos_campo!AI369&gt;=0,datos_campo!AJ369&gt;=0),AVERAGE(datos_campo!AI369:AJ369),IF(OR(datos_campo!AI369="",datos_campo!AJ369=""),SUM(datos_campo!AI369:AJ369),"revisar"))*400</f>
        <v>0</v>
      </c>
      <c r="T365" s="74">
        <f>IF(AND(datos_campo!AK369&gt;=0,datos_campo!AL369&gt;=0),AVERAGE(datos_campo!AK369:AL369),IF(OR(datos_campo!AK369="",datos_campo!AL369=""),SUM(datos_campo!AK369:AL369),"revisar"))*400</f>
        <v>0</v>
      </c>
      <c r="U365" s="74">
        <f>IF(AND(datos_campo!AM369&gt;=0,datos_campo!AN369&gt;=0),AVERAGE(datos_campo!AM369:AN369),IF(OR(datos_campo!AM369="",datos_campo!AN369=""),SUM(datos_campo!AM369:AN369),"revisar"))*400</f>
        <v>0</v>
      </c>
      <c r="V365" s="74">
        <f t="shared" si="28"/>
        <v>0</v>
      </c>
      <c r="W365" s="74">
        <f>IF(AND(datos_campo!AL369&gt;=0,datos_campo!AM369&gt;=0),AVERAGE(datos_campo!AL369:AM369),IF(OR(datos_campo!AL369="",datos_campo!AM369=""),SUM(datos_campo!AL369:AM369),"revisar"))*400</f>
        <v>0</v>
      </c>
      <c r="X365" s="74">
        <f>IF(AND(datos_campo!AN369&gt;=0,datos_campo!AO369&gt;=0),AVERAGE(datos_campo!AN369:AO369),IF(OR(datos_campo!AN369="",datos_campo!AO369=""),SUM(datos_campo!AN369:AO369),"revisar"))*400</f>
        <v>0</v>
      </c>
      <c r="Y365" s="504">
        <f t="shared" si="29"/>
        <v>0</v>
      </c>
    </row>
    <row r="366" spans="1:25" x14ac:dyDescent="0.25">
      <c r="A366" s="503">
        <f>datos_campo!A370</f>
        <v>42829</v>
      </c>
      <c r="B366" s="74" t="str">
        <f>datos_campo!B370</f>
        <v>BANANAL</v>
      </c>
      <c r="C366" s="159" t="str">
        <f>datos_campo!C370</f>
        <v>URABA</v>
      </c>
      <c r="D366" s="75" t="str">
        <f>datos_campo!D370</f>
        <v>Tratamiento</v>
      </c>
      <c r="E366" s="159">
        <f>datos_campo!E370</f>
        <v>3</v>
      </c>
      <c r="F366" s="74" t="str">
        <f>datos_campo!F370</f>
        <v>C16</v>
      </c>
      <c r="G366" s="76">
        <f>datos_campo!G370</f>
        <v>1</v>
      </c>
      <c r="H366" s="74">
        <f>datos_campo!H370</f>
        <v>0</v>
      </c>
      <c r="I366" s="74">
        <f>datos_campo!I370</f>
        <v>1</v>
      </c>
      <c r="J366" s="76">
        <f>(datos_campo!M370/I366)</f>
        <v>26</v>
      </c>
      <c r="K366" s="76">
        <f>(datos_campo!N370/I366)</f>
        <v>14</v>
      </c>
      <c r="L366" s="76">
        <f t="shared" si="25"/>
        <v>40</v>
      </c>
      <c r="M366" s="76">
        <f t="shared" si="26"/>
        <v>65</v>
      </c>
      <c r="N366" s="76">
        <f t="shared" si="27"/>
        <v>35</v>
      </c>
      <c r="O366" s="77">
        <f>IF(COUNTIF(datos_campo!S370:AB370,"&gt;=0")&gt;=1,((SUM(datos_campo!S370:AB370)*100)/(COUNTIF(datos_campo!S370:AB370,"&gt;=0")*20))," ")</f>
        <v>17.5</v>
      </c>
      <c r="P366" s="74">
        <f>IF(AND(datos_campo!AC370&gt;=0,datos_campo!AD370&gt;=0),AVERAGE(datos_campo!AC370:AD370),IF(OR(datos_campo!AC370="",datos_campo!AD370=""),SUM(datos_campo!AC370:AD370),"revisar"))*400</f>
        <v>0</v>
      </c>
      <c r="Q366" s="74">
        <f>IF(AND(datos_campo!AE370&gt;=0,datos_campo!AF370&gt;=0),AVERAGE(datos_campo!AE370:AF370),IF(OR(datos_campo!AE370="",datos_campo!AF370=""),SUM(datos_campo!AE370:AF370),"revisar"))*400</f>
        <v>0</v>
      </c>
      <c r="R366" s="74">
        <f>IF(AND(datos_campo!AG370&gt;=0,datos_campo!AH370&gt;=0),AVERAGE(datos_campo!AG370:AH370),IF(OR(datos_campo!AG370="",datos_campo!AH370=""),SUM(datos_campo!AG370:AH370),"revisar"))*400</f>
        <v>0</v>
      </c>
      <c r="S366" s="74">
        <f>IF(AND(datos_campo!AI370&gt;=0,datos_campo!AJ370&gt;=0),AVERAGE(datos_campo!AI370:AJ370),IF(OR(datos_campo!AI370="",datos_campo!AJ370=""),SUM(datos_campo!AI370:AJ370),"revisar"))*400</f>
        <v>0</v>
      </c>
      <c r="T366" s="74">
        <f>IF(AND(datos_campo!AK370&gt;=0,datos_campo!AL370&gt;=0),AVERAGE(datos_campo!AK370:AL370),IF(OR(datos_campo!AK370="",datos_campo!AL370=""),SUM(datos_campo!AK370:AL370),"revisar"))*400</f>
        <v>0</v>
      </c>
      <c r="U366" s="74">
        <f>IF(AND(datos_campo!AM370&gt;=0,datos_campo!AN370&gt;=0),AVERAGE(datos_campo!AM370:AN370),IF(OR(datos_campo!AM370="",datos_campo!AN370=""),SUM(datos_campo!AM370:AN370),"revisar"))*400</f>
        <v>0</v>
      </c>
      <c r="V366" s="74">
        <f t="shared" si="28"/>
        <v>0</v>
      </c>
      <c r="W366" s="74">
        <f>IF(AND(datos_campo!AL370&gt;=0,datos_campo!AM370&gt;=0),AVERAGE(datos_campo!AL370:AM370),IF(OR(datos_campo!AL370="",datos_campo!AM370=""),SUM(datos_campo!AL370:AM370),"revisar"))*400</f>
        <v>0</v>
      </c>
      <c r="X366" s="74">
        <f>IF(AND(datos_campo!AN370&gt;=0,datos_campo!AO370&gt;=0),AVERAGE(datos_campo!AN370:AO370),IF(OR(datos_campo!AN370="",datos_campo!AO370=""),SUM(datos_campo!AN370:AO370),"revisar"))*400</f>
        <v>0</v>
      </c>
      <c r="Y366" s="504">
        <f t="shared" si="29"/>
        <v>0</v>
      </c>
    </row>
    <row r="367" spans="1:25" x14ac:dyDescent="0.25">
      <c r="A367" s="503">
        <f>datos_campo!A371</f>
        <v>42829</v>
      </c>
      <c r="B367" s="74" t="str">
        <f>datos_campo!B371</f>
        <v>BANANAL</v>
      </c>
      <c r="C367" s="159" t="str">
        <f>datos_campo!C371</f>
        <v>URABA</v>
      </c>
      <c r="D367" s="75" t="str">
        <f>datos_campo!D371</f>
        <v>Tratamiento</v>
      </c>
      <c r="E367" s="159">
        <f>datos_campo!E371</f>
        <v>3</v>
      </c>
      <c r="F367" s="74" t="str">
        <f>datos_campo!F371</f>
        <v>A17</v>
      </c>
      <c r="G367" s="76">
        <f>datos_campo!G371</f>
        <v>1</v>
      </c>
      <c r="H367" s="74">
        <f>datos_campo!H371</f>
        <v>0</v>
      </c>
      <c r="I367" s="74">
        <f>datos_campo!I371</f>
        <v>1</v>
      </c>
      <c r="J367" s="76">
        <f>(datos_campo!M371/I367)</f>
        <v>10</v>
      </c>
      <c r="K367" s="76">
        <f>(datos_campo!N371/I367)</f>
        <v>39</v>
      </c>
      <c r="L367" s="76">
        <f t="shared" si="25"/>
        <v>49</v>
      </c>
      <c r="M367" s="76">
        <f t="shared" si="26"/>
        <v>20.408163265306122</v>
      </c>
      <c r="N367" s="76">
        <f t="shared" si="27"/>
        <v>79.591836734693871</v>
      </c>
      <c r="O367" s="77">
        <f>IF(COUNTIF(datos_campo!S371:AB371,"&gt;=0")&gt;=1,((SUM(datos_campo!S371:AB371)*100)/(COUNTIF(datos_campo!S371:AB371,"&gt;=0")*20))," ")</f>
        <v>17.5</v>
      </c>
      <c r="P367" s="74">
        <f>IF(AND(datos_campo!AC371&gt;=0,datos_campo!AD371&gt;=0),AVERAGE(datos_campo!AC371:AD371),IF(OR(datos_campo!AC371="",datos_campo!AD371=""),SUM(datos_campo!AC371:AD371),"revisar"))*400</f>
        <v>0</v>
      </c>
      <c r="Q367" s="74">
        <f>IF(AND(datos_campo!AE371&gt;=0,datos_campo!AF371&gt;=0),AVERAGE(datos_campo!AE371:AF371),IF(OR(datos_campo!AE371="",datos_campo!AF371=""),SUM(datos_campo!AE371:AF371),"revisar"))*400</f>
        <v>0</v>
      </c>
      <c r="R367" s="74">
        <f>IF(AND(datos_campo!AG371&gt;=0,datos_campo!AH371&gt;=0),AVERAGE(datos_campo!AG371:AH371),IF(OR(datos_campo!AG371="",datos_campo!AH371=""),SUM(datos_campo!AG371:AH371),"revisar"))*400</f>
        <v>0</v>
      </c>
      <c r="S367" s="74">
        <f>IF(AND(datos_campo!AI371&gt;=0,datos_campo!AJ371&gt;=0),AVERAGE(datos_campo!AI371:AJ371),IF(OR(datos_campo!AI371="",datos_campo!AJ371=""),SUM(datos_campo!AI371:AJ371),"revisar"))*400</f>
        <v>0</v>
      </c>
      <c r="T367" s="74">
        <f>IF(AND(datos_campo!AK371&gt;=0,datos_campo!AL371&gt;=0),AVERAGE(datos_campo!AK371:AL371),IF(OR(datos_campo!AK371="",datos_campo!AL371=""),SUM(datos_campo!AK371:AL371),"revisar"))*400</f>
        <v>0</v>
      </c>
      <c r="U367" s="74">
        <f>IF(AND(datos_campo!AM371&gt;=0,datos_campo!AN371&gt;=0),AVERAGE(datos_campo!AM371:AN371),IF(OR(datos_campo!AM371="",datos_campo!AN371=""),SUM(datos_campo!AM371:AN371),"revisar"))*400</f>
        <v>0</v>
      </c>
      <c r="V367" s="74">
        <f t="shared" si="28"/>
        <v>0</v>
      </c>
      <c r="W367" s="74">
        <f>IF(AND(datos_campo!AL371&gt;=0,datos_campo!AM371&gt;=0),AVERAGE(datos_campo!AL371:AM371),IF(OR(datos_campo!AL371="",datos_campo!AM371=""),SUM(datos_campo!AL371:AM371),"revisar"))*400</f>
        <v>0</v>
      </c>
      <c r="X367" s="74">
        <f>IF(AND(datos_campo!AN371&gt;=0,datos_campo!AO371&gt;=0),AVERAGE(datos_campo!AN371:AO371),IF(OR(datos_campo!AN371="",datos_campo!AO371=""),SUM(datos_campo!AN371:AO371),"revisar"))*400</f>
        <v>0</v>
      </c>
      <c r="Y367" s="504">
        <f t="shared" si="29"/>
        <v>0</v>
      </c>
    </row>
    <row r="368" spans="1:25" x14ac:dyDescent="0.25">
      <c r="A368" s="503">
        <f>datos_campo!A372</f>
        <v>42829</v>
      </c>
      <c r="B368" s="74" t="str">
        <f>datos_campo!B372</f>
        <v>BANANAL</v>
      </c>
      <c r="C368" s="159" t="str">
        <f>datos_campo!C372</f>
        <v>URABA</v>
      </c>
      <c r="D368" s="75" t="str">
        <f>datos_campo!D372</f>
        <v>Tratamiento</v>
      </c>
      <c r="E368" s="159">
        <f>datos_campo!E372</f>
        <v>3</v>
      </c>
      <c r="F368" s="74" t="str">
        <f>datos_campo!F372</f>
        <v>B18</v>
      </c>
      <c r="G368" s="76">
        <f>datos_campo!G372</f>
        <v>1</v>
      </c>
      <c r="H368" s="74">
        <f>datos_campo!H372</f>
        <v>0</v>
      </c>
      <c r="I368" s="74">
        <f>datos_campo!I372</f>
        <v>1</v>
      </c>
      <c r="J368" s="76">
        <f>(datos_campo!M372/I368)</f>
        <v>22</v>
      </c>
      <c r="K368" s="76">
        <f>(datos_campo!N372/I368)</f>
        <v>43</v>
      </c>
      <c r="L368" s="76">
        <f t="shared" si="25"/>
        <v>65</v>
      </c>
      <c r="M368" s="76">
        <f t="shared" si="26"/>
        <v>33.846153846153847</v>
      </c>
      <c r="N368" s="76">
        <f t="shared" si="27"/>
        <v>66.15384615384616</v>
      </c>
      <c r="O368" s="77">
        <f>IF(COUNTIF(datos_campo!S372:AB372,"&gt;=0")&gt;=1,((SUM(datos_campo!S372:AB372)*100)/(COUNTIF(datos_campo!S372:AB372,"&gt;=0")*20))," ")</f>
        <v>67.5</v>
      </c>
      <c r="P368" s="74">
        <f>IF(AND(datos_campo!AC372&gt;=0,datos_campo!AD372&gt;=0),AVERAGE(datos_campo!AC372:AD372),IF(OR(datos_campo!AC372="",datos_campo!AD372=""),SUM(datos_campo!AC372:AD372),"revisar"))*400</f>
        <v>0</v>
      </c>
      <c r="Q368" s="74">
        <f>IF(AND(datos_campo!AE372&gt;=0,datos_campo!AF372&gt;=0),AVERAGE(datos_campo!AE372:AF372),IF(OR(datos_campo!AE372="",datos_campo!AF372=""),SUM(datos_campo!AE372:AF372),"revisar"))*400</f>
        <v>0</v>
      </c>
      <c r="R368" s="74">
        <f>IF(AND(datos_campo!AG372&gt;=0,datos_campo!AH372&gt;=0),AVERAGE(datos_campo!AG372:AH372),IF(OR(datos_campo!AG372="",datos_campo!AH372=""),SUM(datos_campo!AG372:AH372),"revisar"))*400</f>
        <v>0</v>
      </c>
      <c r="S368" s="74">
        <f>IF(AND(datos_campo!AI372&gt;=0,datos_campo!AJ372&gt;=0),AVERAGE(datos_campo!AI372:AJ372),IF(OR(datos_campo!AI372="",datos_campo!AJ372=""),SUM(datos_campo!AI372:AJ372),"revisar"))*400</f>
        <v>0</v>
      </c>
      <c r="T368" s="74">
        <f>IF(AND(datos_campo!AK372&gt;=0,datos_campo!AL372&gt;=0),AVERAGE(datos_campo!AK372:AL372),IF(OR(datos_campo!AK372="",datos_campo!AL372=""),SUM(datos_campo!AK372:AL372),"revisar"))*400</f>
        <v>0</v>
      </c>
      <c r="U368" s="74">
        <f>IF(AND(datos_campo!AM372&gt;=0,datos_campo!AN372&gt;=0),AVERAGE(datos_campo!AM372:AN372),IF(OR(datos_campo!AM372="",datos_campo!AN372=""),SUM(datos_campo!AM372:AN372),"revisar"))*400</f>
        <v>400</v>
      </c>
      <c r="V368" s="74">
        <f t="shared" si="28"/>
        <v>400</v>
      </c>
      <c r="W368" s="74">
        <f>IF(AND(datos_campo!AL372&gt;=0,datos_campo!AM372&gt;=0),AVERAGE(datos_campo!AL372:AM372),IF(OR(datos_campo!AL372="",datos_campo!AM372=""),SUM(datos_campo!AL372:AM372),"revisar"))*400</f>
        <v>0</v>
      </c>
      <c r="X368" s="74">
        <f>IF(AND(datos_campo!AN372&gt;=0,datos_campo!AO372&gt;=0),AVERAGE(datos_campo!AN372:AO372),IF(OR(datos_campo!AN372="",datos_campo!AO372=""),SUM(datos_campo!AN372:AO372),"revisar"))*400</f>
        <v>400</v>
      </c>
      <c r="Y368" s="504">
        <f t="shared" si="29"/>
        <v>400</v>
      </c>
    </row>
    <row r="369" spans="1:25" x14ac:dyDescent="0.25">
      <c r="A369" s="503">
        <f>datos_campo!A373</f>
        <v>42829</v>
      </c>
      <c r="B369" s="74" t="str">
        <f>datos_campo!B373</f>
        <v>BANANAL</v>
      </c>
      <c r="C369" s="159" t="str">
        <f>datos_campo!C373</f>
        <v>URABA</v>
      </c>
      <c r="D369" s="75" t="str">
        <f>datos_campo!D373</f>
        <v>Tratamiento</v>
      </c>
      <c r="E369" s="159">
        <f>datos_campo!E373</f>
        <v>3</v>
      </c>
      <c r="F369" s="74" t="str">
        <f>datos_campo!F373</f>
        <v>C19</v>
      </c>
      <c r="G369" s="76">
        <f>datos_campo!G373</f>
        <v>1</v>
      </c>
      <c r="H369" s="74">
        <f>datos_campo!H373</f>
        <v>0</v>
      </c>
      <c r="I369" s="74">
        <f>datos_campo!I373</f>
        <v>1</v>
      </c>
      <c r="J369" s="76">
        <f>(datos_campo!M373/I369)</f>
        <v>59</v>
      </c>
      <c r="K369" s="76">
        <f>(datos_campo!N373/I369)</f>
        <v>20</v>
      </c>
      <c r="L369" s="76">
        <f t="shared" si="25"/>
        <v>79</v>
      </c>
      <c r="M369" s="76">
        <f t="shared" si="26"/>
        <v>74.683544303797461</v>
      </c>
      <c r="N369" s="76">
        <f t="shared" si="27"/>
        <v>25.316455696202532</v>
      </c>
      <c r="O369" s="77">
        <f>IF(COUNTIF(datos_campo!S373:AB373,"&gt;=0")&gt;=1,((SUM(datos_campo!S373:AB373)*100)/(COUNTIF(datos_campo!S373:AB373,"&gt;=0")*20))," ")</f>
        <v>16.666666666666668</v>
      </c>
      <c r="P369" s="74">
        <f>IF(AND(datos_campo!AC373&gt;=0,datos_campo!AD373&gt;=0),AVERAGE(datos_campo!AC373:AD373),IF(OR(datos_campo!AC373="",datos_campo!AD373=""),SUM(datos_campo!AC373:AD373),"revisar"))*400</f>
        <v>0</v>
      </c>
      <c r="Q369" s="74">
        <f>IF(AND(datos_campo!AE373&gt;=0,datos_campo!AF373&gt;=0),AVERAGE(datos_campo!AE373:AF373),IF(OR(datos_campo!AE373="",datos_campo!AF373=""),SUM(datos_campo!AE373:AF373),"revisar"))*400</f>
        <v>0</v>
      </c>
      <c r="R369" s="74">
        <f>IF(AND(datos_campo!AG373&gt;=0,datos_campo!AH373&gt;=0),AVERAGE(datos_campo!AG373:AH373),IF(OR(datos_campo!AG373="",datos_campo!AH373=""),SUM(datos_campo!AG373:AH373),"revisar"))*400</f>
        <v>0</v>
      </c>
      <c r="S369" s="74">
        <f>IF(AND(datos_campo!AI373&gt;=0,datos_campo!AJ373&gt;=0),AVERAGE(datos_campo!AI373:AJ373),IF(OR(datos_campo!AI373="",datos_campo!AJ373=""),SUM(datos_campo!AI373:AJ373),"revisar"))*400</f>
        <v>0</v>
      </c>
      <c r="T369" s="74">
        <f>IF(AND(datos_campo!AK373&gt;=0,datos_campo!AL373&gt;=0),AVERAGE(datos_campo!AK373:AL373),IF(OR(datos_campo!AK373="",datos_campo!AL373=""),SUM(datos_campo!AK373:AL373),"revisar"))*400</f>
        <v>0</v>
      </c>
      <c r="U369" s="74">
        <f>IF(AND(datos_campo!AM373&gt;=0,datos_campo!AN373&gt;=0),AVERAGE(datos_campo!AM373:AN373),IF(OR(datos_campo!AM373="",datos_campo!AN373=""),SUM(datos_campo!AM373:AN373),"revisar"))*400</f>
        <v>0</v>
      </c>
      <c r="V369" s="74">
        <f t="shared" si="28"/>
        <v>0</v>
      </c>
      <c r="W369" s="74">
        <f>IF(AND(datos_campo!AL373&gt;=0,datos_campo!AM373&gt;=0),AVERAGE(datos_campo!AL373:AM373),IF(OR(datos_campo!AL373="",datos_campo!AM373=""),SUM(datos_campo!AL373:AM373),"revisar"))*400</f>
        <v>0</v>
      </c>
      <c r="X369" s="74">
        <f>IF(AND(datos_campo!AN373&gt;=0,datos_campo!AO373&gt;=0),AVERAGE(datos_campo!AN373:AO373),IF(OR(datos_campo!AN373="",datos_campo!AO373=""),SUM(datos_campo!AN373:AO373),"revisar"))*400</f>
        <v>0</v>
      </c>
      <c r="Y369" s="504">
        <f t="shared" si="29"/>
        <v>0</v>
      </c>
    </row>
    <row r="370" spans="1:25" ht="15.75" thickBot="1" x14ac:dyDescent="0.3">
      <c r="A370" s="522">
        <f>datos_campo!A374</f>
        <v>42829</v>
      </c>
      <c r="B370" s="82" t="str">
        <f>datos_campo!B374</f>
        <v>BANANAL</v>
      </c>
      <c r="C370" s="162" t="str">
        <f>datos_campo!C374</f>
        <v>URABA</v>
      </c>
      <c r="D370" s="83" t="str">
        <f>datos_campo!D374</f>
        <v>Tratamiento</v>
      </c>
      <c r="E370" s="162">
        <f>datos_campo!E374</f>
        <v>3</v>
      </c>
      <c r="F370" s="82" t="str">
        <f>datos_campo!F374</f>
        <v>A20</v>
      </c>
      <c r="G370" s="84">
        <f>datos_campo!G374</f>
        <v>1</v>
      </c>
      <c r="H370" s="82">
        <f>datos_campo!H374</f>
        <v>0</v>
      </c>
      <c r="I370" s="82">
        <f>datos_campo!I374</f>
        <v>1</v>
      </c>
      <c r="J370" s="84">
        <f>(datos_campo!M374/I370)</f>
        <v>31</v>
      </c>
      <c r="K370" s="84">
        <f>(datos_campo!N374/I370)</f>
        <v>21</v>
      </c>
      <c r="L370" s="84">
        <f t="shared" si="25"/>
        <v>52</v>
      </c>
      <c r="M370" s="84">
        <f t="shared" si="26"/>
        <v>59.615384615384613</v>
      </c>
      <c r="N370" s="84">
        <f t="shared" si="27"/>
        <v>40.384615384615387</v>
      </c>
      <c r="O370" s="85">
        <f>IF(COUNTIF(datos_campo!S374:AB374,"&gt;=0")&gt;=1,((SUM(datos_campo!S374:AB374)*100)/(COUNTIF(datos_campo!S374:AB374,"&gt;=0")*20))," ")</f>
        <v>10</v>
      </c>
      <c r="P370" s="82">
        <f>IF(AND(datos_campo!AC374&gt;=0,datos_campo!AD374&gt;=0),AVERAGE(datos_campo!AC374:AD374),IF(OR(datos_campo!AC374="",datos_campo!AD374=""),SUM(datos_campo!AC374:AD374),"revisar"))*400</f>
        <v>0</v>
      </c>
      <c r="Q370" s="82">
        <f>IF(AND(datos_campo!AE374&gt;=0,datos_campo!AF374&gt;=0),AVERAGE(datos_campo!AE374:AF374),IF(OR(datos_campo!AE374="",datos_campo!AF374=""),SUM(datos_campo!AE374:AF374),"revisar"))*400</f>
        <v>400</v>
      </c>
      <c r="R370" s="82">
        <f>IF(AND(datos_campo!AG374&gt;=0,datos_campo!AH374&gt;=0),AVERAGE(datos_campo!AG374:AH374),IF(OR(datos_campo!AG374="",datos_campo!AH374=""),SUM(datos_campo!AG374:AH374),"revisar"))*400</f>
        <v>0</v>
      </c>
      <c r="S370" s="82">
        <f>IF(AND(datos_campo!AI374&gt;=0,datos_campo!AJ374&gt;=0),AVERAGE(datos_campo!AI374:AJ374),IF(OR(datos_campo!AI374="",datos_campo!AJ374=""),SUM(datos_campo!AI374:AJ374),"revisar"))*400</f>
        <v>0</v>
      </c>
      <c r="T370" s="82">
        <f>IF(AND(datos_campo!AK374&gt;=0,datos_campo!AL374&gt;=0),AVERAGE(datos_campo!AK374:AL374),IF(OR(datos_campo!AK374="",datos_campo!AL374=""),SUM(datos_campo!AK374:AL374),"revisar"))*400</f>
        <v>0</v>
      </c>
      <c r="U370" s="82">
        <f>IF(AND(datos_campo!AM374&gt;=0,datos_campo!AN374&gt;=0),AVERAGE(datos_campo!AM374:AN374),IF(OR(datos_campo!AM374="",datos_campo!AN374=""),SUM(datos_campo!AM374:AN374),"revisar"))*400</f>
        <v>400</v>
      </c>
      <c r="V370" s="82">
        <f t="shared" si="28"/>
        <v>800</v>
      </c>
      <c r="W370" s="82">
        <f>IF(AND(datos_campo!AL374&gt;=0,datos_campo!AM374&gt;=0),AVERAGE(datos_campo!AL374:AM374),IF(OR(datos_campo!AL374="",datos_campo!AM374=""),SUM(datos_campo!AL374:AM374),"revisar"))*400</f>
        <v>0</v>
      </c>
      <c r="X370" s="82">
        <f>IF(AND(datos_campo!AN374&gt;=0,datos_campo!AO374&gt;=0),AVERAGE(datos_campo!AN374:AO374),IF(OR(datos_campo!AN374="",datos_campo!AO374=""),SUM(datos_campo!AN374:AO374),"revisar"))*400</f>
        <v>400</v>
      </c>
      <c r="Y370" s="523">
        <f t="shared" si="29"/>
        <v>400</v>
      </c>
    </row>
    <row r="371" spans="1:25" x14ac:dyDescent="0.25">
      <c r="A371" s="24">
        <f>datos_campo!A375</f>
        <v>42849</v>
      </c>
      <c r="B371" s="25" t="str">
        <f>datos_campo!B375</f>
        <v>RANCHO ALEGRE</v>
      </c>
      <c r="C371" s="152" t="str">
        <f>datos_campo!C375</f>
        <v>URABA</v>
      </c>
      <c r="D371" s="26" t="str">
        <f>datos_campo!D375</f>
        <v>Testigo</v>
      </c>
      <c r="E371" s="152">
        <f>datos_campo!E375</f>
        <v>3</v>
      </c>
      <c r="F371" s="25" t="str">
        <f>datos_campo!F375</f>
        <v>C1</v>
      </c>
      <c r="G371" s="27">
        <f>datos_campo!G375</f>
        <v>23</v>
      </c>
      <c r="H371" s="25">
        <f>datos_campo!H375</f>
        <v>0</v>
      </c>
      <c r="I371" s="25">
        <f>datos_campo!I375</f>
        <v>1</v>
      </c>
      <c r="J371" s="505">
        <f>(datos_campo!M375/I371)</f>
        <v>34</v>
      </c>
      <c r="K371" s="505">
        <f>(datos_campo!N375/J371)</f>
        <v>0.94117647058823528</v>
      </c>
      <c r="L371" s="27">
        <f t="shared" si="25"/>
        <v>34.941176470588232</v>
      </c>
      <c r="M371" s="27">
        <f t="shared" si="26"/>
        <v>97.306397306397315</v>
      </c>
      <c r="N371" s="27">
        <f t="shared" si="27"/>
        <v>2.6936026936026938</v>
      </c>
      <c r="O371" s="28">
        <f>IF(COUNTIF(datos_campo!S375:AB375,"&gt;=0")&gt;=1,((SUM(datos_campo!S375:AB375)*100)/(COUNTIF(datos_campo!S375:AB375,"&gt;=0")*20))," ")</f>
        <v>95</v>
      </c>
      <c r="P371" s="25">
        <f>IF(AND(datos_campo!AC375&gt;=0,datos_campo!AD375&gt;=0),AVERAGE(datos_campo!AC375:AD375),IF(OR(datos_campo!AC375="",datos_campo!AD375=""),SUM(datos_campo!AC375:AD375),"revisar"))*400</f>
        <v>0</v>
      </c>
      <c r="Q371" s="25">
        <f>IF(AND(datos_campo!AE375&gt;=0,datos_campo!AF375&gt;=0),AVERAGE(datos_campo!AE375:AF375),IF(OR(datos_campo!AE375="",datos_campo!AF375=""),SUM(datos_campo!AE375:AF375),"revisar"))*400</f>
        <v>800</v>
      </c>
      <c r="R371" s="25">
        <f>IF(AND(datos_campo!AG375&gt;=0,datos_campo!AH375&gt;=0),AVERAGE(datos_campo!AG375:AH375),IF(OR(datos_campo!AG375="",datos_campo!AH375=""),SUM(datos_campo!AG375:AH375),"revisar"))*400</f>
        <v>0</v>
      </c>
      <c r="S371" s="25">
        <f>IF(AND(datos_campo!AI375&gt;=0,datos_campo!AJ375&gt;=0),AVERAGE(datos_campo!AI375:AJ375),IF(OR(datos_campo!AI375="",datos_campo!AJ375=""),SUM(datos_campo!AI375:AJ375),"revisar"))*400</f>
        <v>0</v>
      </c>
      <c r="T371" s="25">
        <f>IF(AND(datos_campo!AK375&gt;=0,datos_campo!AL375&gt;=0),AVERAGE(datos_campo!AK375:AL375),IF(OR(datos_campo!AK375="",datos_campo!AL375=""),SUM(datos_campo!AK375:AL375),"revisar"))*400</f>
        <v>0</v>
      </c>
      <c r="U371" s="25">
        <f>IF(AND(datos_campo!AM375&gt;=0,datos_campo!AN375&gt;=0),AVERAGE(datos_campo!AM375:AN375),IF(OR(datos_campo!AM375="",datos_campo!AN375=""),SUM(datos_campo!AM375:AN375),"revisar"))*400</f>
        <v>1600</v>
      </c>
      <c r="V371" s="25">
        <f t="shared" si="28"/>
        <v>2400</v>
      </c>
      <c r="W371" s="25">
        <f>IF(AND(datos_campo!AL375&gt;=0,datos_campo!AM375&gt;=0),AVERAGE(datos_campo!AL375:AM375),IF(OR(datos_campo!AL375="",datos_campo!AM375=""),SUM(datos_campo!AL375:AM375),"revisar"))*400</f>
        <v>0</v>
      </c>
      <c r="X371" s="22">
        <f>IF(AND(datos_campo!AN375&gt;=0,datos_campo!AO375&gt;=0),AVERAGE(datos_campo!AN375:AO375),IF(OR(datos_campo!AN375="",datos_campo!AO375=""),SUM(datos_campo!AN375:AO375),"revisar"))*400</f>
        <v>1600</v>
      </c>
      <c r="Y371" s="164">
        <f t="shared" si="29"/>
        <v>1600</v>
      </c>
    </row>
    <row r="372" spans="1:25" x14ac:dyDescent="0.25">
      <c r="A372" s="33">
        <f>datos_campo!A376</f>
        <v>42849</v>
      </c>
      <c r="B372" s="29" t="str">
        <f>datos_campo!B376</f>
        <v>RANCHO ALEGRE</v>
      </c>
      <c r="C372" s="153" t="str">
        <f>datos_campo!C376</f>
        <v>URABA</v>
      </c>
      <c r="D372" s="30" t="str">
        <f>datos_campo!D376</f>
        <v>Testigo</v>
      </c>
      <c r="E372" s="153">
        <f>datos_campo!E376</f>
        <v>3</v>
      </c>
      <c r="F372" s="29" t="str">
        <f>datos_campo!F376</f>
        <v>C2</v>
      </c>
      <c r="G372" s="31">
        <f>datos_campo!G376</f>
        <v>23</v>
      </c>
      <c r="H372" s="29">
        <f>datos_campo!H376</f>
        <v>0</v>
      </c>
      <c r="I372" s="29">
        <f>datos_campo!I376</f>
        <v>1</v>
      </c>
      <c r="J372" s="31">
        <f>(datos_campo!M376/I372)</f>
        <v>3</v>
      </c>
      <c r="K372" s="31">
        <f>(datos_campo!N376/I372)</f>
        <v>66</v>
      </c>
      <c r="L372" s="31">
        <f t="shared" si="25"/>
        <v>69</v>
      </c>
      <c r="M372" s="31">
        <f t="shared" si="26"/>
        <v>4.3478260869565215</v>
      </c>
      <c r="N372" s="31">
        <f t="shared" si="27"/>
        <v>95.652173913043484</v>
      </c>
      <c r="O372" s="32">
        <f>IF(COUNTIF(datos_campo!S376:AB376,"&gt;=0")&gt;=1,((SUM(datos_campo!S376:AB376)*100)/(COUNTIF(datos_campo!S376:AB376,"&gt;=0")*20))," ")</f>
        <v>27.5</v>
      </c>
      <c r="P372" s="29">
        <f>IF(AND(datos_campo!AC376&gt;=0,datos_campo!AD376&gt;=0),AVERAGE(datos_campo!AC376:AD376),IF(OR(datos_campo!AC376="",datos_campo!AD376=""),SUM(datos_campo!AC376:AD376),"revisar"))*400</f>
        <v>400</v>
      </c>
      <c r="Q372" s="29">
        <f>IF(AND(datos_campo!AE376&gt;=0,datos_campo!AF376&gt;=0),AVERAGE(datos_campo!AE376:AF376),IF(OR(datos_campo!AE376="",datos_campo!AF376=""),SUM(datos_campo!AE376:AF376),"revisar"))*400</f>
        <v>400</v>
      </c>
      <c r="R372" s="29">
        <f>IF(AND(datos_campo!AG376&gt;=0,datos_campo!AH376&gt;=0),AVERAGE(datos_campo!AG376:AH376),IF(OR(datos_campo!AG376="",datos_campo!AH376=""),SUM(datos_campo!AG376:AH376),"revisar"))*400</f>
        <v>0</v>
      </c>
      <c r="S372" s="29">
        <f>IF(AND(datos_campo!AI376&gt;=0,datos_campo!AJ376&gt;=0),AVERAGE(datos_campo!AI376:AJ376),IF(OR(datos_campo!AI376="",datos_campo!AJ376=""),SUM(datos_campo!AI376:AJ376),"revisar"))*400</f>
        <v>0</v>
      </c>
      <c r="T372" s="29">
        <f>IF(AND(datos_campo!AK376&gt;=0,datos_campo!AL376&gt;=0),AVERAGE(datos_campo!AK376:AL376),IF(OR(datos_campo!AK376="",datos_campo!AL376=""),SUM(datos_campo!AK376:AL376),"revisar"))*400</f>
        <v>0</v>
      </c>
      <c r="U372" s="29">
        <f>IF(AND(datos_campo!AM376&gt;=0,datos_campo!AN376&gt;=0),AVERAGE(datos_campo!AM376:AN376),IF(OR(datos_campo!AM376="",datos_campo!AN376=""),SUM(datos_campo!AM376:AN376),"revisar"))*400</f>
        <v>800</v>
      </c>
      <c r="V372" s="29">
        <f t="shared" si="28"/>
        <v>1600</v>
      </c>
      <c r="W372" s="29">
        <f>IF(AND(datos_campo!AL376&gt;=0,datos_campo!AM376&gt;=0),AVERAGE(datos_campo!AL376:AM376),IF(OR(datos_campo!AL376="",datos_campo!AM376=""),SUM(datos_campo!AL376:AM376),"revisar"))*400</f>
        <v>0</v>
      </c>
      <c r="X372" s="332">
        <f>IF(AND(datos_campo!AN376&gt;=0,datos_campo!AO376&gt;=0),AVERAGE(datos_campo!AN376:AO376),IF(OR(datos_campo!AN376="",datos_campo!AO376=""),SUM(datos_campo!AN376:AO376),"revisar"))*400</f>
        <v>800</v>
      </c>
      <c r="Y372" s="242">
        <f t="shared" si="29"/>
        <v>800</v>
      </c>
    </row>
    <row r="373" spans="1:25" x14ac:dyDescent="0.25">
      <c r="A373" s="33">
        <f>datos_campo!A377</f>
        <v>42849</v>
      </c>
      <c r="B373" s="29" t="str">
        <f>datos_campo!B377</f>
        <v>RANCHO ALEGRE</v>
      </c>
      <c r="C373" s="153" t="str">
        <f>datos_campo!C377</f>
        <v>URABA</v>
      </c>
      <c r="D373" s="30" t="str">
        <f>datos_campo!D377</f>
        <v>Testigo</v>
      </c>
      <c r="E373" s="153">
        <f>datos_campo!E377</f>
        <v>3</v>
      </c>
      <c r="F373" s="29" t="str">
        <f>datos_campo!F377</f>
        <v>C3</v>
      </c>
      <c r="G373" s="31">
        <f>datos_campo!G377</f>
        <v>23</v>
      </c>
      <c r="H373" s="29">
        <f>datos_campo!H377</f>
        <v>0</v>
      </c>
      <c r="I373" s="29">
        <f>datos_campo!I377</f>
        <v>1</v>
      </c>
      <c r="J373" s="31">
        <f>(datos_campo!M377/I373)</f>
        <v>23</v>
      </c>
      <c r="K373" s="31">
        <f>(datos_campo!N377/I373)</f>
        <v>13</v>
      </c>
      <c r="L373" s="31">
        <f t="shared" si="25"/>
        <v>36</v>
      </c>
      <c r="M373" s="31">
        <f t="shared" si="26"/>
        <v>63.888888888888886</v>
      </c>
      <c r="N373" s="31">
        <f t="shared" si="27"/>
        <v>36.111111111111114</v>
      </c>
      <c r="O373" s="32">
        <f>IF(COUNTIF(datos_campo!S377:AB377,"&gt;=0")&gt;=1,((SUM(datos_campo!S377:AB377)*100)/(COUNTIF(datos_campo!S377:AB377,"&gt;=0")*20))," ")</f>
        <v>30</v>
      </c>
      <c r="P373" s="29">
        <f>IF(AND(datos_campo!AC377&gt;=0,datos_campo!AD377&gt;=0),AVERAGE(datos_campo!AC377:AD377),IF(OR(datos_campo!AC377="",datos_campo!AD377=""),SUM(datos_campo!AC377:AD377),"revisar"))*400</f>
        <v>0</v>
      </c>
      <c r="Q373" s="29">
        <f>IF(AND(datos_campo!AE377&gt;=0,datos_campo!AF377&gt;=0),AVERAGE(datos_campo!AE377:AF377),IF(OR(datos_campo!AE377="",datos_campo!AF377=""),SUM(datos_campo!AE377:AF377),"revisar"))*400</f>
        <v>0</v>
      </c>
      <c r="R373" s="29">
        <f>IF(AND(datos_campo!AG377&gt;=0,datos_campo!AH377&gt;=0),AVERAGE(datos_campo!AG377:AH377),IF(OR(datos_campo!AG377="",datos_campo!AH377=""),SUM(datos_campo!AG377:AH377),"revisar"))*400</f>
        <v>0</v>
      </c>
      <c r="S373" s="29">
        <f>IF(AND(datos_campo!AI377&gt;=0,datos_campo!AJ377&gt;=0),AVERAGE(datos_campo!AI377:AJ377),IF(OR(datos_campo!AI377="",datos_campo!AJ377=""),SUM(datos_campo!AI377:AJ377),"revisar"))*400</f>
        <v>0</v>
      </c>
      <c r="T373" s="29">
        <f>IF(AND(datos_campo!AK377&gt;=0,datos_campo!AL377&gt;=0),AVERAGE(datos_campo!AK377:AL377),IF(OR(datos_campo!AK377="",datos_campo!AL377=""),SUM(datos_campo!AK377:AL377),"revisar"))*400</f>
        <v>0</v>
      </c>
      <c r="U373" s="29">
        <f>IF(AND(datos_campo!AM377&gt;=0,datos_campo!AN377&gt;=0),AVERAGE(datos_campo!AM377:AN377),IF(OR(datos_campo!AM377="",datos_campo!AN377=""),SUM(datos_campo!AM377:AN377),"revisar"))*400</f>
        <v>2400</v>
      </c>
      <c r="V373" s="29">
        <f t="shared" si="28"/>
        <v>2400</v>
      </c>
      <c r="W373" s="29">
        <f>IF(AND(datos_campo!AL377&gt;=0,datos_campo!AM377&gt;=0),AVERAGE(datos_campo!AL377:AM377),IF(OR(datos_campo!AL377="",datos_campo!AM377=""),SUM(datos_campo!AL377:AM377),"revisar"))*400</f>
        <v>0</v>
      </c>
      <c r="X373" s="332">
        <f>IF(AND(datos_campo!AN377&gt;=0,datos_campo!AO377&gt;=0),AVERAGE(datos_campo!AN377:AO377),IF(OR(datos_campo!AN377="",datos_campo!AO377=""),SUM(datos_campo!AN377:AO377),"revisar"))*400</f>
        <v>2400</v>
      </c>
      <c r="Y373" s="242">
        <f t="shared" si="29"/>
        <v>2400</v>
      </c>
    </row>
    <row r="374" spans="1:25" x14ac:dyDescent="0.25">
      <c r="A374" s="33">
        <f>datos_campo!A378</f>
        <v>42849</v>
      </c>
      <c r="B374" s="29" t="str">
        <f>datos_campo!B378</f>
        <v>RANCHO ALEGRE</v>
      </c>
      <c r="C374" s="153" t="str">
        <f>datos_campo!C378</f>
        <v>URABA</v>
      </c>
      <c r="D374" s="30" t="str">
        <f>datos_campo!D378</f>
        <v>Testigo</v>
      </c>
      <c r="E374" s="153">
        <f>datos_campo!E378</f>
        <v>3</v>
      </c>
      <c r="F374" s="29" t="str">
        <f>datos_campo!F378</f>
        <v>C4</v>
      </c>
      <c r="G374" s="31">
        <f>datos_campo!G378</f>
        <v>23</v>
      </c>
      <c r="H374" s="29">
        <f>datos_campo!H378</f>
        <v>0</v>
      </c>
      <c r="I374" s="29">
        <f>datos_campo!I378</f>
        <v>1</v>
      </c>
      <c r="J374" s="31">
        <f>(datos_campo!M378/I374)</f>
        <v>90</v>
      </c>
      <c r="K374" s="31">
        <f>(datos_campo!N378/I374)</f>
        <v>80</v>
      </c>
      <c r="L374" s="31">
        <f t="shared" si="25"/>
        <v>170</v>
      </c>
      <c r="M374" s="31">
        <f t="shared" si="26"/>
        <v>52.941176470588232</v>
      </c>
      <c r="N374" s="31">
        <f t="shared" si="27"/>
        <v>47.058823529411768</v>
      </c>
      <c r="O374" s="32">
        <f>IF(COUNTIF(datos_campo!S378:AB378,"&gt;=0")&gt;=1,((SUM(datos_campo!S378:AB378)*100)/(COUNTIF(datos_campo!S378:AB378,"&gt;=0")*20))," ")</f>
        <v>100.83333333333333</v>
      </c>
      <c r="P374" s="29">
        <f>IF(AND(datos_campo!AC378&gt;=0,datos_campo!AD378&gt;=0),AVERAGE(datos_campo!AC378:AD378),IF(OR(datos_campo!AC378="",datos_campo!AD378=""),SUM(datos_campo!AC378:AD378),"revisar"))*400</f>
        <v>800</v>
      </c>
      <c r="Q374" s="29">
        <f>IF(AND(datos_campo!AE378&gt;=0,datos_campo!AF378&gt;=0),AVERAGE(datos_campo!AE378:AF378),IF(OR(datos_campo!AE378="",datos_campo!AF378=""),SUM(datos_campo!AE378:AF378),"revisar"))*400</f>
        <v>400</v>
      </c>
      <c r="R374" s="29">
        <f>IF(AND(datos_campo!AG378&gt;=0,datos_campo!AH378&gt;=0),AVERAGE(datos_campo!AG378:AH378),IF(OR(datos_campo!AG378="",datos_campo!AH378=""),SUM(datos_campo!AG378:AH378),"revisar"))*400</f>
        <v>0</v>
      </c>
      <c r="S374" s="29">
        <f>IF(AND(datos_campo!AI378&gt;=0,datos_campo!AJ378&gt;=0),AVERAGE(datos_campo!AI378:AJ378),IF(OR(datos_campo!AI378="",datos_campo!AJ378=""),SUM(datos_campo!AI378:AJ378),"revisar"))*400</f>
        <v>0</v>
      </c>
      <c r="T374" s="29">
        <f>IF(AND(datos_campo!AK378&gt;=0,datos_campo!AL378&gt;=0),AVERAGE(datos_campo!AK378:AL378),IF(OR(datos_campo!AK378="",datos_campo!AL378=""),SUM(datos_campo!AK378:AL378),"revisar"))*400</f>
        <v>0</v>
      </c>
      <c r="U374" s="29">
        <f>IF(AND(datos_campo!AM378&gt;=0,datos_campo!AN378&gt;=0),AVERAGE(datos_campo!AM378:AN378),IF(OR(datos_campo!AM378="",datos_campo!AN378=""),SUM(datos_campo!AM378:AN378),"revisar"))*400</f>
        <v>800</v>
      </c>
      <c r="V374" s="29">
        <f t="shared" si="28"/>
        <v>2000</v>
      </c>
      <c r="W374" s="29">
        <f>IF(AND(datos_campo!AL378&gt;=0,datos_campo!AM378&gt;=0),AVERAGE(datos_campo!AL378:AM378),IF(OR(datos_campo!AL378="",datos_campo!AM378=""),SUM(datos_campo!AL378:AM378),"revisar"))*400</f>
        <v>0</v>
      </c>
      <c r="X374" s="332">
        <f>IF(AND(datos_campo!AN378&gt;=0,datos_campo!AO378&gt;=0),AVERAGE(datos_campo!AN378:AO378),IF(OR(datos_campo!AN378="",datos_campo!AO378=""),SUM(datos_campo!AN378:AO378),"revisar"))*400</f>
        <v>800</v>
      </c>
      <c r="Y374" s="242">
        <f t="shared" si="29"/>
        <v>800</v>
      </c>
    </row>
    <row r="375" spans="1:25" x14ac:dyDescent="0.25">
      <c r="A375" s="33">
        <f>datos_campo!A379</f>
        <v>42849</v>
      </c>
      <c r="B375" s="29" t="str">
        <f>datos_campo!B379</f>
        <v>RANCHO ALEGRE</v>
      </c>
      <c r="C375" s="153" t="str">
        <f>datos_campo!C379</f>
        <v>URABA</v>
      </c>
      <c r="D375" s="30" t="str">
        <f>datos_campo!D379</f>
        <v>Testigo</v>
      </c>
      <c r="E375" s="153">
        <f>datos_campo!E379</f>
        <v>3</v>
      </c>
      <c r="F375" s="29" t="str">
        <f>datos_campo!F379</f>
        <v>C5</v>
      </c>
      <c r="G375" s="31">
        <f>datos_campo!G379</f>
        <v>23</v>
      </c>
      <c r="H375" s="29">
        <f>datos_campo!H379</f>
        <v>0</v>
      </c>
      <c r="I375" s="29">
        <f>datos_campo!I379</f>
        <v>1</v>
      </c>
      <c r="J375" s="31">
        <f>(datos_campo!M379/I375)</f>
        <v>28</v>
      </c>
      <c r="K375" s="31">
        <f>(datos_campo!N379/I375)</f>
        <v>71</v>
      </c>
      <c r="L375" s="31">
        <f t="shared" si="25"/>
        <v>99</v>
      </c>
      <c r="M375" s="31">
        <f t="shared" si="26"/>
        <v>28.282828282828284</v>
      </c>
      <c r="N375" s="31">
        <f t="shared" si="27"/>
        <v>71.717171717171723</v>
      </c>
      <c r="O375" s="32">
        <f>IF(COUNTIF(datos_campo!S379:AB379,"&gt;=0")&gt;=1,((SUM(datos_campo!S379:AB379)*100)/(COUNTIF(datos_campo!S379:AB379,"&gt;=0")*20))," ")</f>
        <v>107.5</v>
      </c>
      <c r="P375" s="29">
        <f>IF(AND(datos_campo!AC379&gt;=0,datos_campo!AD379&gt;=0),AVERAGE(datos_campo!AC379:AD379),IF(OR(datos_campo!AC379="",datos_campo!AD379=""),SUM(datos_campo!AC379:AD379),"revisar"))*400</f>
        <v>0</v>
      </c>
      <c r="Q375" s="29">
        <f>IF(AND(datos_campo!AE379&gt;=0,datos_campo!AF379&gt;=0),AVERAGE(datos_campo!AE379:AF379),IF(OR(datos_campo!AE379="",datos_campo!AF379=""),SUM(datos_campo!AE379:AF379),"revisar"))*400</f>
        <v>0</v>
      </c>
      <c r="R375" s="29">
        <f>IF(AND(datos_campo!AG379&gt;=0,datos_campo!AH379&gt;=0),AVERAGE(datos_campo!AG379:AH379),IF(OR(datos_campo!AG379="",datos_campo!AH379=""),SUM(datos_campo!AG379:AH379),"revisar"))*400</f>
        <v>0</v>
      </c>
      <c r="S375" s="29">
        <f>IF(AND(datos_campo!AI379&gt;=0,datos_campo!AJ379&gt;=0),AVERAGE(datos_campo!AI379:AJ379),IF(OR(datos_campo!AI379="",datos_campo!AJ379=""),SUM(datos_campo!AI379:AJ379),"revisar"))*400</f>
        <v>0</v>
      </c>
      <c r="T375" s="29">
        <f>IF(AND(datos_campo!AK379&gt;=0,datos_campo!AL379&gt;=0),AVERAGE(datos_campo!AK379:AL379),IF(OR(datos_campo!AK379="",datos_campo!AL379=""),SUM(datos_campo!AK379:AL379),"revisar"))*400</f>
        <v>0</v>
      </c>
      <c r="U375" s="29">
        <f>IF(AND(datos_campo!AM379&gt;=0,datos_campo!AN379&gt;=0),AVERAGE(datos_campo!AM379:AN379),IF(OR(datos_campo!AM379="",datos_campo!AN379=""),SUM(datos_campo!AM379:AN379),"revisar"))*400</f>
        <v>0</v>
      </c>
      <c r="V375" s="29">
        <f t="shared" si="28"/>
        <v>0</v>
      </c>
      <c r="W375" s="29">
        <f>IF(AND(datos_campo!AL379&gt;=0,datos_campo!AM379&gt;=0),AVERAGE(datos_campo!AL379:AM379),IF(OR(datos_campo!AL379="",datos_campo!AM379=""),SUM(datos_campo!AL379:AM379),"revisar"))*400</f>
        <v>0</v>
      </c>
      <c r="X375" s="332">
        <f>IF(AND(datos_campo!AN379&gt;=0,datos_campo!AO379&gt;=0),AVERAGE(datos_campo!AN379:AO379),IF(OR(datos_campo!AN379="",datos_campo!AO379=""),SUM(datos_campo!AN379:AO379),"revisar"))*400</f>
        <v>0</v>
      </c>
      <c r="Y375" s="242">
        <f t="shared" si="29"/>
        <v>0</v>
      </c>
    </row>
    <row r="376" spans="1:25" x14ac:dyDescent="0.25">
      <c r="A376" s="33">
        <f>datos_campo!A380</f>
        <v>42849</v>
      </c>
      <c r="B376" s="29" t="str">
        <f>datos_campo!B380</f>
        <v>RANCHO ALEGRE</v>
      </c>
      <c r="C376" s="153" t="str">
        <f>datos_campo!C380</f>
        <v>URABA</v>
      </c>
      <c r="D376" s="30" t="str">
        <f>datos_campo!D380</f>
        <v>Testigo</v>
      </c>
      <c r="E376" s="153">
        <f>datos_campo!E380</f>
        <v>3</v>
      </c>
      <c r="F376" s="29" t="str">
        <f>datos_campo!F380</f>
        <v>C6</v>
      </c>
      <c r="G376" s="31">
        <f>datos_campo!G380</f>
        <v>23</v>
      </c>
      <c r="H376" s="29">
        <f>datos_campo!H380</f>
        <v>0</v>
      </c>
      <c r="I376" s="29">
        <f>datos_campo!I380</f>
        <v>1</v>
      </c>
      <c r="J376" s="31">
        <f>(datos_campo!M380/I376)</f>
        <v>41</v>
      </c>
      <c r="K376" s="31">
        <f>(datos_campo!N380/I376)</f>
        <v>43</v>
      </c>
      <c r="L376" s="31">
        <f t="shared" si="25"/>
        <v>84</v>
      </c>
      <c r="M376" s="31">
        <f t="shared" si="26"/>
        <v>48.80952380952381</v>
      </c>
      <c r="N376" s="31">
        <f t="shared" si="27"/>
        <v>51.19047619047619</v>
      </c>
      <c r="O376" s="32">
        <f>IF(COUNTIF(datos_campo!S380:AB380,"&gt;=0")&gt;=1,((SUM(datos_campo!S380:AB380)*100)/(COUNTIF(datos_campo!S380:AB380,"&gt;=0")*20))," ")</f>
        <v>98.333333333333329</v>
      </c>
      <c r="P376" s="29">
        <f>IF(AND(datos_campo!AC380&gt;=0,datos_campo!AD380&gt;=0),AVERAGE(datos_campo!AC380:AD380),IF(OR(datos_campo!AC380="",datos_campo!AD380=""),SUM(datos_campo!AC380:AD380),"revisar"))*400</f>
        <v>1200</v>
      </c>
      <c r="Q376" s="29">
        <f>IF(AND(datos_campo!AE380&gt;=0,datos_campo!AF380&gt;=0),AVERAGE(datos_campo!AE380:AF380),IF(OR(datos_campo!AE380="",datos_campo!AF380=""),SUM(datos_campo!AE380:AF380),"revisar"))*400</f>
        <v>0</v>
      </c>
      <c r="R376" s="29">
        <f>IF(AND(datos_campo!AG380&gt;=0,datos_campo!AH380&gt;=0),AVERAGE(datos_campo!AG380:AH380),IF(OR(datos_campo!AG380="",datos_campo!AH380=""),SUM(datos_campo!AG380:AH380),"revisar"))*400</f>
        <v>0</v>
      </c>
      <c r="S376" s="29">
        <f>IF(AND(datos_campo!AI380&gt;=0,datos_campo!AJ380&gt;=0),AVERAGE(datos_campo!AI380:AJ380),IF(OR(datos_campo!AI380="",datos_campo!AJ380=""),SUM(datos_campo!AI380:AJ380),"revisar"))*400</f>
        <v>0</v>
      </c>
      <c r="T376" s="29">
        <f>IF(AND(datos_campo!AK380&gt;=0,datos_campo!AL380&gt;=0),AVERAGE(datos_campo!AK380:AL380),IF(OR(datos_campo!AK380="",datos_campo!AL380=""),SUM(datos_campo!AK380:AL380),"revisar"))*400</f>
        <v>0</v>
      </c>
      <c r="U376" s="29">
        <f>IF(AND(datos_campo!AM380&gt;=0,datos_campo!AN380&gt;=0),AVERAGE(datos_campo!AM380:AN380),IF(OR(datos_campo!AM380="",datos_campo!AN380=""),SUM(datos_campo!AM380:AN380),"revisar"))*400</f>
        <v>1200</v>
      </c>
      <c r="V376" s="29">
        <f t="shared" si="28"/>
        <v>2400</v>
      </c>
      <c r="W376" s="29">
        <f>IF(AND(datos_campo!AL380&gt;=0,datos_campo!AM380&gt;=0),AVERAGE(datos_campo!AL380:AM380),IF(OR(datos_campo!AL380="",datos_campo!AM380=""),SUM(datos_campo!AL380:AM380),"revisar"))*400</f>
        <v>0</v>
      </c>
      <c r="X376" s="332">
        <f>IF(AND(datos_campo!AN380&gt;=0,datos_campo!AO380&gt;=0),AVERAGE(datos_campo!AN380:AO380),IF(OR(datos_campo!AN380="",datos_campo!AO380=""),SUM(datos_campo!AN380:AO380),"revisar"))*400</f>
        <v>1200</v>
      </c>
      <c r="Y376" s="242">
        <f t="shared" si="29"/>
        <v>1200</v>
      </c>
    </row>
    <row r="377" spans="1:25" x14ac:dyDescent="0.25">
      <c r="A377" s="33">
        <f>datos_campo!A381</f>
        <v>42849</v>
      </c>
      <c r="B377" s="29" t="str">
        <f>datos_campo!B381</f>
        <v>RANCHO ALEGRE</v>
      </c>
      <c r="C377" s="153" t="str">
        <f>datos_campo!C381</f>
        <v>URABA</v>
      </c>
      <c r="D377" s="30" t="str">
        <f>datos_campo!D381</f>
        <v>Testigo</v>
      </c>
      <c r="E377" s="153">
        <f>datos_campo!E381</f>
        <v>3</v>
      </c>
      <c r="F377" s="29" t="str">
        <f>datos_campo!F381</f>
        <v>C7</v>
      </c>
      <c r="G377" s="31">
        <f>datos_campo!G381</f>
        <v>23</v>
      </c>
      <c r="H377" s="29">
        <f>datos_campo!H381</f>
        <v>0</v>
      </c>
      <c r="I377" s="29">
        <f>datos_campo!I381</f>
        <v>1</v>
      </c>
      <c r="J377" s="31">
        <f>(datos_campo!M381/I377)</f>
        <v>19</v>
      </c>
      <c r="K377" s="31">
        <f>(datos_campo!N381/I377)</f>
        <v>26</v>
      </c>
      <c r="L377" s="31">
        <f t="shared" si="25"/>
        <v>45</v>
      </c>
      <c r="M377" s="31">
        <f t="shared" si="26"/>
        <v>42.222222222222221</v>
      </c>
      <c r="N377" s="31">
        <f t="shared" si="27"/>
        <v>57.777777777777779</v>
      </c>
      <c r="O377" s="32">
        <f>IF(COUNTIF(datos_campo!S381:AB381,"&gt;=0")&gt;=1,((SUM(datos_campo!S381:AB381)*100)/(COUNTIF(datos_campo!S381:AB381,"&gt;=0")*20))," ")</f>
        <v>177.5</v>
      </c>
      <c r="P377" s="29">
        <f>IF(AND(datos_campo!AC381&gt;=0,datos_campo!AD381&gt;=0),AVERAGE(datos_campo!AC381:AD381),IF(OR(datos_campo!AC381="",datos_campo!AD381=""),SUM(datos_campo!AC381:AD381),"revisar"))*400</f>
        <v>1600</v>
      </c>
      <c r="Q377" s="29">
        <f>IF(AND(datos_campo!AE381&gt;=0,datos_campo!AF381&gt;=0),AVERAGE(datos_campo!AE381:AF381),IF(OR(datos_campo!AE381="",datos_campo!AF381=""),SUM(datos_campo!AE381:AF381),"revisar"))*400</f>
        <v>0</v>
      </c>
      <c r="R377" s="29">
        <f>IF(AND(datos_campo!AG381&gt;=0,datos_campo!AH381&gt;=0),AVERAGE(datos_campo!AG381:AH381),IF(OR(datos_campo!AG381="",datos_campo!AH381=""),SUM(datos_campo!AG381:AH381),"revisar"))*400</f>
        <v>0</v>
      </c>
      <c r="S377" s="29">
        <f>IF(AND(datos_campo!AI381&gt;=0,datos_campo!AJ381&gt;=0),AVERAGE(datos_campo!AI381:AJ381),IF(OR(datos_campo!AI381="",datos_campo!AJ381=""),SUM(datos_campo!AI381:AJ381),"revisar"))*400</f>
        <v>0</v>
      </c>
      <c r="T377" s="29">
        <f>IF(AND(datos_campo!AK381&gt;=0,datos_campo!AL381&gt;=0),AVERAGE(datos_campo!AK381:AL381),IF(OR(datos_campo!AK381="",datos_campo!AL381=""),SUM(datos_campo!AK381:AL381),"revisar"))*400</f>
        <v>0</v>
      </c>
      <c r="U377" s="29">
        <f>IF(AND(datos_campo!AM381&gt;=0,datos_campo!AN381&gt;=0),AVERAGE(datos_campo!AM381:AN381),IF(OR(datos_campo!AM381="",datos_campo!AN381=""),SUM(datos_campo!AM381:AN381),"revisar"))*400</f>
        <v>400</v>
      </c>
      <c r="V377" s="29">
        <f t="shared" si="28"/>
        <v>2000</v>
      </c>
      <c r="W377" s="29">
        <f>IF(AND(datos_campo!AL381&gt;=0,datos_campo!AM381&gt;=0),AVERAGE(datos_campo!AL381:AM381),IF(OR(datos_campo!AL381="",datos_campo!AM381=""),SUM(datos_campo!AL381:AM381),"revisar"))*400</f>
        <v>0</v>
      </c>
      <c r="X377" s="332">
        <f>IF(AND(datos_campo!AN381&gt;=0,datos_campo!AO381&gt;=0),AVERAGE(datos_campo!AN381:AO381),IF(OR(datos_campo!AN381="",datos_campo!AO381=""),SUM(datos_campo!AN381:AO381),"revisar"))*400</f>
        <v>400</v>
      </c>
      <c r="Y377" s="242">
        <f t="shared" si="29"/>
        <v>400</v>
      </c>
    </row>
    <row r="378" spans="1:25" x14ac:dyDescent="0.25">
      <c r="A378" s="33">
        <f>datos_campo!A382</f>
        <v>42849</v>
      </c>
      <c r="B378" s="29" t="str">
        <f>datos_campo!B382</f>
        <v>RANCHO ALEGRE</v>
      </c>
      <c r="C378" s="153" t="str">
        <f>datos_campo!C382</f>
        <v>URABA</v>
      </c>
      <c r="D378" s="30" t="str">
        <f>datos_campo!D382</f>
        <v>Testigo</v>
      </c>
      <c r="E378" s="153">
        <f>datos_campo!E382</f>
        <v>3</v>
      </c>
      <c r="F378" s="29" t="str">
        <f>datos_campo!F382</f>
        <v>C8</v>
      </c>
      <c r="G378" s="31">
        <f>datos_campo!G382</f>
        <v>23</v>
      </c>
      <c r="H378" s="29">
        <f>datos_campo!H382</f>
        <v>0</v>
      </c>
      <c r="I378" s="29">
        <f>datos_campo!I382</f>
        <v>1</v>
      </c>
      <c r="J378" s="31">
        <f>(datos_campo!M382/I378)</f>
        <v>44</v>
      </c>
      <c r="K378" s="31">
        <f>(datos_campo!N382/I378)</f>
        <v>40</v>
      </c>
      <c r="L378" s="31">
        <f t="shared" ref="L378:L439" si="30">J378+K378</f>
        <v>84</v>
      </c>
      <c r="M378" s="31">
        <f t="shared" ref="M378:M439" si="31">(J378*100)/$L378</f>
        <v>52.38095238095238</v>
      </c>
      <c r="N378" s="31">
        <f t="shared" ref="N378:N439" si="32">(K378*100)/$L378</f>
        <v>47.61904761904762</v>
      </c>
      <c r="O378" s="32">
        <f>IF(COUNTIF(datos_campo!S382:AB382,"&gt;=0")&gt;=1,((SUM(datos_campo!S382:AB382)*100)/(COUNTIF(datos_campo!S382:AB382,"&gt;=0")*20))," ")</f>
        <v>92.5</v>
      </c>
      <c r="P378" s="29">
        <f>IF(AND(datos_campo!AC382&gt;=0,datos_campo!AD382&gt;=0),AVERAGE(datos_campo!AC382:AD382),IF(OR(datos_campo!AC382="",datos_campo!AD382=""),SUM(datos_campo!AC382:AD382),"revisar"))*400</f>
        <v>0</v>
      </c>
      <c r="Q378" s="29">
        <f>IF(AND(datos_campo!AE382&gt;=0,datos_campo!AF382&gt;=0),AVERAGE(datos_campo!AE382:AF382),IF(OR(datos_campo!AE382="",datos_campo!AF382=""),SUM(datos_campo!AE382:AF382),"revisar"))*400</f>
        <v>2000</v>
      </c>
      <c r="R378" s="29">
        <f>IF(AND(datos_campo!AG382&gt;=0,datos_campo!AH382&gt;=0),AVERAGE(datos_campo!AG382:AH382),IF(OR(datos_campo!AG382="",datos_campo!AH382=""),SUM(datos_campo!AG382:AH382),"revisar"))*400</f>
        <v>0</v>
      </c>
      <c r="S378" s="29">
        <f>IF(AND(datos_campo!AI382&gt;=0,datos_campo!AJ382&gt;=0),AVERAGE(datos_campo!AI382:AJ382),IF(OR(datos_campo!AI382="",datos_campo!AJ382=""),SUM(datos_campo!AI382:AJ382),"revisar"))*400</f>
        <v>0</v>
      </c>
      <c r="T378" s="29">
        <f>IF(AND(datos_campo!AK382&gt;=0,datos_campo!AL382&gt;=0),AVERAGE(datos_campo!AK382:AL382),IF(OR(datos_campo!AK382="",datos_campo!AL382=""),SUM(datos_campo!AK382:AL382),"revisar"))*400</f>
        <v>0</v>
      </c>
      <c r="U378" s="29">
        <f>IF(AND(datos_campo!AM382&gt;=0,datos_campo!AN382&gt;=0),AVERAGE(datos_campo!AM382:AN382),IF(OR(datos_campo!AM382="",datos_campo!AN382=""),SUM(datos_campo!AM382:AN382),"revisar"))*400</f>
        <v>1200</v>
      </c>
      <c r="V378" s="29">
        <f t="shared" ref="V378:V439" si="33">SUM(P378:U378)</f>
        <v>3200</v>
      </c>
      <c r="W378" s="29">
        <f>IF(AND(datos_campo!AL382&gt;=0,datos_campo!AM382&gt;=0),AVERAGE(datos_campo!AL382:AM382),IF(OR(datos_campo!AL382="",datos_campo!AM382=""),SUM(datos_campo!AL382:AM382),"revisar"))*400</f>
        <v>0</v>
      </c>
      <c r="X378" s="332">
        <f>IF(AND(datos_campo!AN382&gt;=0,datos_campo!AO382&gt;=0),AVERAGE(datos_campo!AN382:AO382),IF(OR(datos_campo!AN382="",datos_campo!AO382=""),SUM(datos_campo!AN382:AO382),"revisar"))*400</f>
        <v>1200</v>
      </c>
      <c r="Y378" s="242">
        <f t="shared" ref="Y378:Y439" si="34">SUM(W378+X378)</f>
        <v>1200</v>
      </c>
    </row>
    <row r="379" spans="1:25" x14ac:dyDescent="0.25">
      <c r="A379" s="33">
        <f>datos_campo!A383</f>
        <v>42849</v>
      </c>
      <c r="B379" s="29" t="str">
        <f>datos_campo!B383</f>
        <v>RANCHO ALEGRE</v>
      </c>
      <c r="C379" s="153" t="str">
        <f>datos_campo!C383</f>
        <v>URABA</v>
      </c>
      <c r="D379" s="30" t="str">
        <f>datos_campo!D383</f>
        <v>Testigo</v>
      </c>
      <c r="E379" s="153">
        <f>datos_campo!E383</f>
        <v>3</v>
      </c>
      <c r="F379" s="29" t="str">
        <f>datos_campo!F383</f>
        <v>C9</v>
      </c>
      <c r="G379" s="31">
        <f>datos_campo!G383</f>
        <v>23</v>
      </c>
      <c r="H379" s="29">
        <f>datos_campo!H383</f>
        <v>0</v>
      </c>
      <c r="I379" s="29">
        <f>datos_campo!I383</f>
        <v>1</v>
      </c>
      <c r="J379" s="31">
        <f>(datos_campo!M383/I379)</f>
        <v>19</v>
      </c>
      <c r="K379" s="31">
        <f>(datos_campo!N383/I379)</f>
        <v>20</v>
      </c>
      <c r="L379" s="31">
        <f t="shared" si="30"/>
        <v>39</v>
      </c>
      <c r="M379" s="31">
        <f t="shared" si="31"/>
        <v>48.717948717948715</v>
      </c>
      <c r="N379" s="31">
        <f t="shared" si="32"/>
        <v>51.282051282051285</v>
      </c>
      <c r="O379" s="32">
        <f>IF(COUNTIF(datos_campo!S383:AB383,"&gt;=0")&gt;=1,((SUM(datos_campo!S383:AB383)*100)/(COUNTIF(datos_campo!S383:AB383,"&gt;=0")*20))," ")</f>
        <v>12.5</v>
      </c>
      <c r="P379" s="29">
        <f>IF(AND(datos_campo!AC383&gt;=0,datos_campo!AD383&gt;=0),AVERAGE(datos_campo!AC383:AD383),IF(OR(datos_campo!AC383="",datos_campo!AD383=""),SUM(datos_campo!AC383:AD383),"revisar"))*400</f>
        <v>400</v>
      </c>
      <c r="Q379" s="29">
        <f>IF(AND(datos_campo!AE383&gt;=0,datos_campo!AF383&gt;=0),AVERAGE(datos_campo!AE383:AF383),IF(OR(datos_campo!AE383="",datos_campo!AF383=""),SUM(datos_campo!AE383:AF383),"revisar"))*400</f>
        <v>0</v>
      </c>
      <c r="R379" s="29">
        <f>IF(AND(datos_campo!AG383&gt;=0,datos_campo!AH383&gt;=0),AVERAGE(datos_campo!AG383:AH383),IF(OR(datos_campo!AG383="",datos_campo!AH383=""),SUM(datos_campo!AG383:AH383),"revisar"))*400</f>
        <v>0</v>
      </c>
      <c r="S379" s="29">
        <f>IF(AND(datos_campo!AI383&gt;=0,datos_campo!AJ383&gt;=0),AVERAGE(datos_campo!AI383:AJ383),IF(OR(datos_campo!AI383="",datos_campo!AJ383=""),SUM(datos_campo!AI383:AJ383),"revisar"))*400</f>
        <v>0</v>
      </c>
      <c r="T379" s="29">
        <f>IF(AND(datos_campo!AK383&gt;=0,datos_campo!AL383&gt;=0),AVERAGE(datos_campo!AK383:AL383),IF(OR(datos_campo!AK383="",datos_campo!AL383=""),SUM(datos_campo!AK383:AL383),"revisar"))*400</f>
        <v>0</v>
      </c>
      <c r="U379" s="29">
        <f>IF(AND(datos_campo!AM383&gt;=0,datos_campo!AN383&gt;=0),AVERAGE(datos_campo!AM383:AN383),IF(OR(datos_campo!AM383="",datos_campo!AN383=""),SUM(datos_campo!AM383:AN383),"revisar"))*400</f>
        <v>0</v>
      </c>
      <c r="V379" s="29">
        <f t="shared" si="33"/>
        <v>400</v>
      </c>
      <c r="W379" s="29">
        <f>IF(AND(datos_campo!AL383&gt;=0,datos_campo!AM383&gt;=0),AVERAGE(datos_campo!AL383:AM383),IF(OR(datos_campo!AL383="",datos_campo!AM383=""),SUM(datos_campo!AL383:AM383),"revisar"))*400</f>
        <v>0</v>
      </c>
      <c r="X379" s="332">
        <f>IF(AND(datos_campo!AN383&gt;=0,datos_campo!AO383&gt;=0),AVERAGE(datos_campo!AN383:AO383),IF(OR(datos_campo!AN383="",datos_campo!AO383=""),SUM(datos_campo!AN383:AO383),"revisar"))*400</f>
        <v>0</v>
      </c>
      <c r="Y379" s="242">
        <f t="shared" si="34"/>
        <v>0</v>
      </c>
    </row>
    <row r="380" spans="1:25" x14ac:dyDescent="0.25">
      <c r="A380" s="33">
        <f>datos_campo!A384</f>
        <v>42849</v>
      </c>
      <c r="B380" s="29" t="str">
        <f>datos_campo!B384</f>
        <v>RANCHO ALEGRE</v>
      </c>
      <c r="C380" s="153" t="str">
        <f>datos_campo!C384</f>
        <v>URABA</v>
      </c>
      <c r="D380" s="30" t="str">
        <f>datos_campo!D384</f>
        <v>Testigo</v>
      </c>
      <c r="E380" s="153">
        <f>datos_campo!E384</f>
        <v>3</v>
      </c>
      <c r="F380" s="29" t="str">
        <f>datos_campo!F384</f>
        <v>C10</v>
      </c>
      <c r="G380" s="31">
        <f>datos_campo!G384</f>
        <v>23</v>
      </c>
      <c r="H380" s="29">
        <f>datos_campo!H384</f>
        <v>0</v>
      </c>
      <c r="I380" s="29">
        <f>datos_campo!I384</f>
        <v>1</v>
      </c>
      <c r="J380" s="31">
        <f>(datos_campo!M384/I380)</f>
        <v>54</v>
      </c>
      <c r="K380" s="31">
        <f>(datos_campo!N384/I380)</f>
        <v>41</v>
      </c>
      <c r="L380" s="31">
        <f t="shared" si="30"/>
        <v>95</v>
      </c>
      <c r="M380" s="31">
        <f t="shared" si="31"/>
        <v>56.842105263157897</v>
      </c>
      <c r="N380" s="31">
        <f t="shared" si="32"/>
        <v>43.157894736842103</v>
      </c>
      <c r="O380" s="32">
        <f>IF(COUNTIF(datos_campo!S384:AB384,"&gt;=0")&gt;=1,((SUM(datos_campo!S384:AB384)*100)/(COUNTIF(datos_campo!S384:AB384,"&gt;=0")*20))," ")</f>
        <v>55</v>
      </c>
      <c r="P380" s="29">
        <f>IF(AND(datos_campo!AC384&gt;=0,datos_campo!AD384&gt;=0),AVERAGE(datos_campo!AC384:AD384),IF(OR(datos_campo!AC384="",datos_campo!AD384=""),SUM(datos_campo!AC384:AD384),"revisar"))*400</f>
        <v>0</v>
      </c>
      <c r="Q380" s="29">
        <f>IF(AND(datos_campo!AE384&gt;=0,datos_campo!AF384&gt;=0),AVERAGE(datos_campo!AE384:AF384),IF(OR(datos_campo!AE384="",datos_campo!AF384=""),SUM(datos_campo!AE384:AF384),"revisar"))*400</f>
        <v>400</v>
      </c>
      <c r="R380" s="29">
        <f>IF(AND(datos_campo!AG384&gt;=0,datos_campo!AH384&gt;=0),AVERAGE(datos_campo!AG384:AH384),IF(OR(datos_campo!AG384="",datos_campo!AH384=""),SUM(datos_campo!AG384:AH384),"revisar"))*400</f>
        <v>0</v>
      </c>
      <c r="S380" s="29">
        <f>IF(AND(datos_campo!AI384&gt;=0,datos_campo!AJ384&gt;=0),AVERAGE(datos_campo!AI384:AJ384),IF(OR(datos_campo!AI384="",datos_campo!AJ384=""),SUM(datos_campo!AI384:AJ384),"revisar"))*400</f>
        <v>0</v>
      </c>
      <c r="T380" s="29">
        <f>IF(AND(datos_campo!AK384&gt;=0,datos_campo!AL384&gt;=0),AVERAGE(datos_campo!AK384:AL384),IF(OR(datos_campo!AK384="",datos_campo!AL384=""),SUM(datos_campo!AK384:AL384),"revisar"))*400</f>
        <v>0</v>
      </c>
      <c r="U380" s="29">
        <f>IF(AND(datos_campo!AM384&gt;=0,datos_campo!AN384&gt;=0),AVERAGE(datos_campo!AM384:AN384),IF(OR(datos_campo!AM384="",datos_campo!AN384=""),SUM(datos_campo!AM384:AN384),"revisar"))*400</f>
        <v>0</v>
      </c>
      <c r="V380" s="29">
        <f t="shared" si="33"/>
        <v>400</v>
      </c>
      <c r="W380" s="29">
        <f>IF(AND(datos_campo!AL384&gt;=0,datos_campo!AM384&gt;=0),AVERAGE(datos_campo!AL384:AM384),IF(OR(datos_campo!AL384="",datos_campo!AM384=""),SUM(datos_campo!AL384:AM384),"revisar"))*400</f>
        <v>0</v>
      </c>
      <c r="X380" s="332">
        <f>IF(AND(datos_campo!AN384&gt;=0,datos_campo!AO384&gt;=0),AVERAGE(datos_campo!AN384:AO384),IF(OR(datos_campo!AN384="",datos_campo!AO384=""),SUM(datos_campo!AN384:AO384),"revisar"))*400</f>
        <v>0</v>
      </c>
      <c r="Y380" s="242">
        <f t="shared" si="34"/>
        <v>0</v>
      </c>
    </row>
    <row r="381" spans="1:25" x14ac:dyDescent="0.25">
      <c r="A381" s="33">
        <f>datos_campo!A385</f>
        <v>42849</v>
      </c>
      <c r="B381" s="29" t="str">
        <f>datos_campo!B385</f>
        <v>RANCHO ALEGRE</v>
      </c>
      <c r="C381" s="153" t="str">
        <f>datos_campo!C385</f>
        <v>URABA</v>
      </c>
      <c r="D381" s="30" t="str">
        <f>datos_campo!D385</f>
        <v>Testigo</v>
      </c>
      <c r="E381" s="153">
        <f>datos_campo!E385</f>
        <v>3</v>
      </c>
      <c r="F381" s="29" t="str">
        <f>datos_campo!F385</f>
        <v>C11</v>
      </c>
      <c r="G381" s="31">
        <f>datos_campo!G385</f>
        <v>23</v>
      </c>
      <c r="H381" s="29">
        <f>datos_campo!H385</f>
        <v>0</v>
      </c>
      <c r="I381" s="29">
        <f>datos_campo!I385</f>
        <v>1</v>
      </c>
      <c r="J381" s="31">
        <f>(datos_campo!M385/I381)</f>
        <v>69</v>
      </c>
      <c r="K381" s="31">
        <f>(datos_campo!N385/I381)</f>
        <v>50</v>
      </c>
      <c r="L381" s="31">
        <f t="shared" si="30"/>
        <v>119</v>
      </c>
      <c r="M381" s="31">
        <f t="shared" si="31"/>
        <v>57.983193277310924</v>
      </c>
      <c r="N381" s="31">
        <f t="shared" si="32"/>
        <v>42.016806722689076</v>
      </c>
      <c r="O381" s="32">
        <f>IF(COUNTIF(datos_campo!S385:AB385,"&gt;=0")&gt;=1,((SUM(datos_campo!S385:AB385)*100)/(COUNTIF(datos_campo!S385:AB385,"&gt;=0")*20))," ")</f>
        <v>283.125</v>
      </c>
      <c r="P381" s="29">
        <f>IF(AND(datos_campo!AC385&gt;=0,datos_campo!AD385&gt;=0),AVERAGE(datos_campo!AC385:AD385),IF(OR(datos_campo!AC385="",datos_campo!AD385=""),SUM(datos_campo!AC385:AD385),"revisar"))*400</f>
        <v>2800</v>
      </c>
      <c r="Q381" s="29">
        <f>IF(AND(datos_campo!AE385&gt;=0,datos_campo!AF385&gt;=0),AVERAGE(datos_campo!AE385:AF385),IF(OR(datos_campo!AE385="",datos_campo!AF385=""),SUM(datos_campo!AE385:AF385),"revisar"))*400</f>
        <v>400</v>
      </c>
      <c r="R381" s="29">
        <f>IF(AND(datos_campo!AG385&gt;=0,datos_campo!AH385&gt;=0),AVERAGE(datos_campo!AG385:AH385),IF(OR(datos_campo!AG385="",datos_campo!AH385=""),SUM(datos_campo!AG385:AH385),"revisar"))*400</f>
        <v>0</v>
      </c>
      <c r="S381" s="29">
        <f>IF(AND(datos_campo!AI385&gt;=0,datos_campo!AJ385&gt;=0),AVERAGE(datos_campo!AI385:AJ385),IF(OR(datos_campo!AI385="",datos_campo!AJ385=""),SUM(datos_campo!AI385:AJ385),"revisar"))*400</f>
        <v>0</v>
      </c>
      <c r="T381" s="29">
        <f>IF(AND(datos_campo!AK385&gt;=0,datos_campo!AL385&gt;=0),AVERAGE(datos_campo!AK385:AL385),IF(OR(datos_campo!AK385="",datos_campo!AL385=""),SUM(datos_campo!AK385:AL385),"revisar"))*400</f>
        <v>0</v>
      </c>
      <c r="U381" s="29">
        <f>IF(AND(datos_campo!AM385&gt;=0,datos_campo!AN385&gt;=0),AVERAGE(datos_campo!AM385:AN385),IF(OR(datos_campo!AM385="",datos_campo!AN385=""),SUM(datos_campo!AM385:AN385),"revisar"))*400</f>
        <v>1600</v>
      </c>
      <c r="V381" s="29">
        <f t="shared" si="33"/>
        <v>4800</v>
      </c>
      <c r="W381" s="29">
        <f>IF(AND(datos_campo!AL385&gt;=0,datos_campo!AM385&gt;=0),AVERAGE(datos_campo!AL385:AM385),IF(OR(datos_campo!AL385="",datos_campo!AM385=""),SUM(datos_campo!AL385:AM385),"revisar"))*400</f>
        <v>0</v>
      </c>
      <c r="X381" s="332">
        <f>IF(AND(datos_campo!AN385&gt;=0,datos_campo!AO385&gt;=0),AVERAGE(datos_campo!AN385:AO385),IF(OR(datos_campo!AN385="",datos_campo!AO385=""),SUM(datos_campo!AN385:AO385),"revisar"))*400</f>
        <v>1600</v>
      </c>
      <c r="Y381" s="242">
        <f t="shared" si="34"/>
        <v>1600</v>
      </c>
    </row>
    <row r="382" spans="1:25" x14ac:dyDescent="0.25">
      <c r="A382" s="33">
        <f>datos_campo!A386</f>
        <v>42849</v>
      </c>
      <c r="B382" s="29" t="str">
        <f>datos_campo!B386</f>
        <v>RANCHO ALEGRE</v>
      </c>
      <c r="C382" s="153" t="str">
        <f>datos_campo!C386</f>
        <v>URABA</v>
      </c>
      <c r="D382" s="30" t="str">
        <f>datos_campo!D386</f>
        <v>Testigo</v>
      </c>
      <c r="E382" s="153">
        <f>datos_campo!E386</f>
        <v>3</v>
      </c>
      <c r="F382" s="29" t="str">
        <f>datos_campo!F386</f>
        <v>C12</v>
      </c>
      <c r="G382" s="31">
        <f>datos_campo!G386</f>
        <v>23</v>
      </c>
      <c r="H382" s="29">
        <f>datos_campo!H386</f>
        <v>0</v>
      </c>
      <c r="I382" s="29">
        <f>datos_campo!I386</f>
        <v>1</v>
      </c>
      <c r="J382" s="31">
        <f>(datos_campo!M386/I382)</f>
        <v>19</v>
      </c>
      <c r="K382" s="31">
        <f>(datos_campo!N386/I382)</f>
        <v>50</v>
      </c>
      <c r="L382" s="31">
        <f t="shared" si="30"/>
        <v>69</v>
      </c>
      <c r="M382" s="31">
        <f t="shared" si="31"/>
        <v>27.536231884057973</v>
      </c>
      <c r="N382" s="31">
        <f t="shared" si="32"/>
        <v>72.463768115942031</v>
      </c>
      <c r="O382" s="32">
        <f>IF(COUNTIF(datos_campo!S386:AB386,"&gt;=0")&gt;=1,((SUM(datos_campo!S386:AB386)*100)/(COUNTIF(datos_campo!S386:AB386,"&gt;=0")*20))," ")</f>
        <v>65</v>
      </c>
      <c r="P382" s="29">
        <f>IF(AND(datos_campo!AC386&gt;=0,datos_campo!AD386&gt;=0),AVERAGE(datos_campo!AC386:AD386),IF(OR(datos_campo!AC386="",datos_campo!AD386=""),SUM(datos_campo!AC386:AD386),"revisar"))*400</f>
        <v>0</v>
      </c>
      <c r="Q382" s="29">
        <f>IF(AND(datos_campo!AE386&gt;=0,datos_campo!AF386&gt;=0),AVERAGE(datos_campo!AE386:AF386),IF(OR(datos_campo!AE386="",datos_campo!AF386=""),SUM(datos_campo!AE386:AF386),"revisar"))*400</f>
        <v>0</v>
      </c>
      <c r="R382" s="29">
        <f>IF(AND(datos_campo!AG386&gt;=0,datos_campo!AH386&gt;=0),AVERAGE(datos_campo!AG386:AH386),IF(OR(datos_campo!AG386="",datos_campo!AH386=""),SUM(datos_campo!AG386:AH386),"revisar"))*400</f>
        <v>0</v>
      </c>
      <c r="S382" s="29">
        <f>IF(AND(datos_campo!AI386&gt;=0,datos_campo!AJ386&gt;=0),AVERAGE(datos_campo!AI386:AJ386),IF(OR(datos_campo!AI386="",datos_campo!AJ386=""),SUM(datos_campo!AI386:AJ386),"revisar"))*400</f>
        <v>0</v>
      </c>
      <c r="T382" s="29">
        <f>IF(AND(datos_campo!AK386&gt;=0,datos_campo!AL386&gt;=0),AVERAGE(datos_campo!AK386:AL386),IF(OR(datos_campo!AK386="",datos_campo!AL386=""),SUM(datos_campo!AK386:AL386),"revisar"))*400</f>
        <v>0</v>
      </c>
      <c r="U382" s="29">
        <f>IF(AND(datos_campo!AM386&gt;=0,datos_campo!AN386&gt;=0),AVERAGE(datos_campo!AM386:AN386),IF(OR(datos_campo!AM386="",datos_campo!AN386=""),SUM(datos_campo!AM386:AN386),"revisar"))*400</f>
        <v>400</v>
      </c>
      <c r="V382" s="29">
        <f t="shared" si="33"/>
        <v>400</v>
      </c>
      <c r="W382" s="29">
        <f>IF(AND(datos_campo!AL386&gt;=0,datos_campo!AM386&gt;=0),AVERAGE(datos_campo!AL386:AM386),IF(OR(datos_campo!AL386="",datos_campo!AM386=""),SUM(datos_campo!AL386:AM386),"revisar"))*400</f>
        <v>0</v>
      </c>
      <c r="X382" s="332">
        <f>IF(AND(datos_campo!AN386&gt;=0,datos_campo!AO386&gt;=0),AVERAGE(datos_campo!AN386:AO386),IF(OR(datos_campo!AN386="",datos_campo!AO386=""),SUM(datos_campo!AN386:AO386),"revisar"))*400</f>
        <v>400</v>
      </c>
      <c r="Y382" s="242">
        <f t="shared" si="34"/>
        <v>400</v>
      </c>
    </row>
    <row r="383" spans="1:25" x14ac:dyDescent="0.25">
      <c r="A383" s="33">
        <f>datos_campo!A387</f>
        <v>42849</v>
      </c>
      <c r="B383" s="29" t="str">
        <f>datos_campo!B387</f>
        <v>RANCHO ALEGRE</v>
      </c>
      <c r="C383" s="153" t="str">
        <f>datos_campo!C387</f>
        <v>URABA</v>
      </c>
      <c r="D383" s="30" t="str">
        <f>datos_campo!D387</f>
        <v>Testigo</v>
      </c>
      <c r="E383" s="153">
        <f>datos_campo!E387</f>
        <v>3</v>
      </c>
      <c r="F383" s="29" t="str">
        <f>datos_campo!F387</f>
        <v>C13</v>
      </c>
      <c r="G383" s="31">
        <f>datos_campo!G387</f>
        <v>23</v>
      </c>
      <c r="H383" s="29">
        <f>datos_campo!H387</f>
        <v>0</v>
      </c>
      <c r="I383" s="29">
        <f>datos_campo!I387</f>
        <v>1</v>
      </c>
      <c r="J383" s="31">
        <f>(datos_campo!M387/I383)</f>
        <v>150</v>
      </c>
      <c r="K383" s="31">
        <f>(datos_campo!N387/I383)</f>
        <v>76</v>
      </c>
      <c r="L383" s="31">
        <f t="shared" si="30"/>
        <v>226</v>
      </c>
      <c r="M383" s="31">
        <f t="shared" si="31"/>
        <v>66.371681415929203</v>
      </c>
      <c r="N383" s="31">
        <f t="shared" si="32"/>
        <v>33.628318584070797</v>
      </c>
      <c r="O383" s="32">
        <f>IF(COUNTIF(datos_campo!S387:AB387,"&gt;=0")&gt;=1,((SUM(datos_campo!S387:AB387)*100)/(COUNTIF(datos_campo!S387:AB387,"&gt;=0")*20))," ")</f>
        <v>111.11111111111111</v>
      </c>
      <c r="P383" s="29">
        <f>IF(AND(datos_campo!AC387&gt;=0,datos_campo!AD387&gt;=0),AVERAGE(datos_campo!AC387:AD387),IF(OR(datos_campo!AC387="",datos_campo!AD387=""),SUM(datos_campo!AC387:AD387),"revisar"))*400</f>
        <v>400</v>
      </c>
      <c r="Q383" s="29">
        <f>IF(AND(datos_campo!AE387&gt;=0,datos_campo!AF387&gt;=0),AVERAGE(datos_campo!AE387:AF387),IF(OR(datos_campo!AE387="",datos_campo!AF387=""),SUM(datos_campo!AE387:AF387),"revisar"))*400</f>
        <v>1200</v>
      </c>
      <c r="R383" s="29">
        <f>IF(AND(datos_campo!AG387&gt;=0,datos_campo!AH387&gt;=0),AVERAGE(datos_campo!AG387:AH387),IF(OR(datos_campo!AG387="",datos_campo!AH387=""),SUM(datos_campo!AG387:AH387),"revisar"))*400</f>
        <v>0</v>
      </c>
      <c r="S383" s="29">
        <f>IF(AND(datos_campo!AI387&gt;=0,datos_campo!AJ387&gt;=0),AVERAGE(datos_campo!AI387:AJ387),IF(OR(datos_campo!AI387="",datos_campo!AJ387=""),SUM(datos_campo!AI387:AJ387),"revisar"))*400</f>
        <v>0</v>
      </c>
      <c r="T383" s="29">
        <f>IF(AND(datos_campo!AK387&gt;=0,datos_campo!AL387&gt;=0),AVERAGE(datos_campo!AK387:AL387),IF(OR(datos_campo!AK387="",datos_campo!AL387=""),SUM(datos_campo!AK387:AL387),"revisar"))*400</f>
        <v>400</v>
      </c>
      <c r="U383" s="29">
        <f>IF(AND(datos_campo!AM387&gt;=0,datos_campo!AN387&gt;=0),AVERAGE(datos_campo!AM387:AN387),IF(OR(datos_campo!AM387="",datos_campo!AN387=""),SUM(datos_campo!AM387:AN387),"revisar"))*400</f>
        <v>1200</v>
      </c>
      <c r="V383" s="29">
        <f t="shared" si="33"/>
        <v>3200</v>
      </c>
      <c r="W383" s="29">
        <f>IF(AND(datos_campo!AL387&gt;=0,datos_campo!AM387&gt;=0),AVERAGE(datos_campo!AL387:AM387),IF(OR(datos_campo!AL387="",datos_campo!AM387=""),SUM(datos_campo!AL387:AM387),"revisar"))*400</f>
        <v>400</v>
      </c>
      <c r="X383" s="332">
        <f>IF(AND(datos_campo!AN387&gt;=0,datos_campo!AO387&gt;=0),AVERAGE(datos_campo!AN387:AO387),IF(OR(datos_campo!AN387="",datos_campo!AO387=""),SUM(datos_campo!AN387:AO387),"revisar"))*400</f>
        <v>1200</v>
      </c>
      <c r="Y383" s="242">
        <f t="shared" si="34"/>
        <v>1600</v>
      </c>
    </row>
    <row r="384" spans="1:25" x14ac:dyDescent="0.25">
      <c r="A384" s="33">
        <f>datos_campo!A388</f>
        <v>42849</v>
      </c>
      <c r="B384" s="29" t="str">
        <f>datos_campo!B388</f>
        <v>RANCHO ALEGRE</v>
      </c>
      <c r="C384" s="153" t="str">
        <f>datos_campo!C388</f>
        <v>URABA</v>
      </c>
      <c r="D384" s="30" t="str">
        <f>datos_campo!D388</f>
        <v>Testigo</v>
      </c>
      <c r="E384" s="153">
        <f>datos_campo!E388</f>
        <v>3</v>
      </c>
      <c r="F384" s="29" t="str">
        <f>datos_campo!F388</f>
        <v>C14</v>
      </c>
      <c r="G384" s="31">
        <f>datos_campo!G388</f>
        <v>23</v>
      </c>
      <c r="H384" s="29">
        <f>datos_campo!H388</f>
        <v>0</v>
      </c>
      <c r="I384" s="29">
        <f>datos_campo!I388</f>
        <v>1</v>
      </c>
      <c r="J384" s="31">
        <f>(datos_campo!M388/I384)</f>
        <v>159</v>
      </c>
      <c r="K384" s="31">
        <f>(datos_campo!N388/I384)</f>
        <v>32</v>
      </c>
      <c r="L384" s="31">
        <f t="shared" si="30"/>
        <v>191</v>
      </c>
      <c r="M384" s="31">
        <f t="shared" si="31"/>
        <v>83.246073298429323</v>
      </c>
      <c r="N384" s="31">
        <f t="shared" si="32"/>
        <v>16.753926701570681</v>
      </c>
      <c r="O384" s="32">
        <f>IF(COUNTIF(datos_campo!S388:AB388,"&gt;=0")&gt;=1,((SUM(datos_campo!S388:AB388)*100)/(COUNTIF(datos_campo!S388:AB388,"&gt;=0")*20))," ")</f>
        <v>9.5</v>
      </c>
      <c r="P384" s="29">
        <f>IF(AND(datos_campo!AC388&gt;=0,datos_campo!AD388&gt;=0),AVERAGE(datos_campo!AC388:AD388),IF(OR(datos_campo!AC388="",datos_campo!AD388=""),SUM(datos_campo!AC388:AD388),"revisar"))*400</f>
        <v>1600</v>
      </c>
      <c r="Q384" s="29">
        <f>IF(AND(datos_campo!AE388&gt;=0,datos_campo!AF388&gt;=0),AVERAGE(datos_campo!AE388:AF388),IF(OR(datos_campo!AE388="",datos_campo!AF388=""),SUM(datos_campo!AE388:AF388),"revisar"))*400</f>
        <v>400</v>
      </c>
      <c r="R384" s="29">
        <f>IF(AND(datos_campo!AG388&gt;=0,datos_campo!AH388&gt;=0),AVERAGE(datos_campo!AG388:AH388),IF(OR(datos_campo!AG388="",datos_campo!AH388=""),SUM(datos_campo!AG388:AH388),"revisar"))*400</f>
        <v>0</v>
      </c>
      <c r="S384" s="29">
        <f>IF(AND(datos_campo!AI388&gt;=0,datos_campo!AJ388&gt;=0),AVERAGE(datos_campo!AI388:AJ388),IF(OR(datos_campo!AI388="",datos_campo!AJ388=""),SUM(datos_campo!AI388:AJ388),"revisar"))*400</f>
        <v>0</v>
      </c>
      <c r="T384" s="29">
        <f>IF(AND(datos_campo!AK388&gt;=0,datos_campo!AL388&gt;=0),AVERAGE(datos_campo!AK388:AL388),IF(OR(datos_campo!AK388="",datos_campo!AL388=""),SUM(datos_campo!AK388:AL388),"revisar"))*400</f>
        <v>0</v>
      </c>
      <c r="U384" s="29">
        <f>IF(AND(datos_campo!AM388&gt;=0,datos_campo!AN388&gt;=0),AVERAGE(datos_campo!AM388:AN388),IF(OR(datos_campo!AM388="",datos_campo!AN388=""),SUM(datos_campo!AM388:AN388),"revisar"))*400</f>
        <v>400</v>
      </c>
      <c r="V384" s="29">
        <f t="shared" si="33"/>
        <v>2400</v>
      </c>
      <c r="W384" s="29">
        <f>IF(AND(datos_campo!AL388&gt;=0,datos_campo!AM388&gt;=0),AVERAGE(datos_campo!AL388:AM388),IF(OR(datos_campo!AL388="",datos_campo!AM388=""),SUM(datos_campo!AL388:AM388),"revisar"))*400</f>
        <v>0</v>
      </c>
      <c r="X384" s="332">
        <f>IF(AND(datos_campo!AN388&gt;=0,datos_campo!AO388&gt;=0),AVERAGE(datos_campo!AN388:AO388),IF(OR(datos_campo!AN388="",datos_campo!AO388=""),SUM(datos_campo!AN388:AO388),"revisar"))*400</f>
        <v>400</v>
      </c>
      <c r="Y384" s="242">
        <f t="shared" si="34"/>
        <v>400</v>
      </c>
    </row>
    <row r="385" spans="1:25" x14ac:dyDescent="0.25">
      <c r="A385" s="33">
        <f>datos_campo!A389</f>
        <v>42849</v>
      </c>
      <c r="B385" s="29" t="str">
        <f>datos_campo!B389</f>
        <v>RANCHO ALEGRE</v>
      </c>
      <c r="C385" s="153" t="str">
        <f>datos_campo!C389</f>
        <v>URABA</v>
      </c>
      <c r="D385" s="30" t="str">
        <f>datos_campo!D389</f>
        <v>Testigo</v>
      </c>
      <c r="E385" s="153">
        <f>datos_campo!E389</f>
        <v>3</v>
      </c>
      <c r="F385" s="29" t="str">
        <f>datos_campo!F389</f>
        <v>C15</v>
      </c>
      <c r="G385" s="31">
        <f>datos_campo!G389</f>
        <v>23</v>
      </c>
      <c r="H385" s="29">
        <f>datos_campo!H389</f>
        <v>0</v>
      </c>
      <c r="I385" s="29">
        <f>datos_campo!I389</f>
        <v>1</v>
      </c>
      <c r="J385" s="31">
        <f>(datos_campo!M389/I385)</f>
        <v>23</v>
      </c>
      <c r="K385" s="31">
        <f>(datos_campo!N389/I385)</f>
        <v>23</v>
      </c>
      <c r="L385" s="31">
        <f t="shared" si="30"/>
        <v>46</v>
      </c>
      <c r="M385" s="31">
        <f t="shared" si="31"/>
        <v>50</v>
      </c>
      <c r="N385" s="31">
        <f t="shared" si="32"/>
        <v>50</v>
      </c>
      <c r="O385" s="32">
        <f>IF(COUNTIF(datos_campo!S389:AB389,"&gt;=0")&gt;=1,((SUM(datos_campo!S389:AB389)*100)/(COUNTIF(datos_campo!S389:AB389,"&gt;=0")*20))," ")</f>
        <v>80</v>
      </c>
      <c r="P385" s="29">
        <f>IF(AND(datos_campo!AC389&gt;=0,datos_campo!AD389&gt;=0),AVERAGE(datos_campo!AC389:AD389),IF(OR(datos_campo!AC389="",datos_campo!AD389=""),SUM(datos_campo!AC389:AD389),"revisar"))*400</f>
        <v>3600</v>
      </c>
      <c r="Q385" s="29">
        <f>IF(AND(datos_campo!AE389&gt;=0,datos_campo!AF389&gt;=0),AVERAGE(datos_campo!AE389:AF389),IF(OR(datos_campo!AE389="",datos_campo!AF389=""),SUM(datos_campo!AE389:AF389),"revisar"))*400</f>
        <v>0</v>
      </c>
      <c r="R385" s="29">
        <f>IF(AND(datos_campo!AG389&gt;=0,datos_campo!AH389&gt;=0),AVERAGE(datos_campo!AG389:AH389),IF(OR(datos_campo!AG389="",datos_campo!AH389=""),SUM(datos_campo!AG389:AH389),"revisar"))*400</f>
        <v>0</v>
      </c>
      <c r="S385" s="29">
        <f>IF(AND(datos_campo!AI389&gt;=0,datos_campo!AJ389&gt;=0),AVERAGE(datos_campo!AI389:AJ389),IF(OR(datos_campo!AI389="",datos_campo!AJ389=""),SUM(datos_campo!AI389:AJ389),"revisar"))*400</f>
        <v>0</v>
      </c>
      <c r="T385" s="29">
        <f>IF(AND(datos_campo!AK389&gt;=0,datos_campo!AL389&gt;=0),AVERAGE(datos_campo!AK389:AL389),IF(OR(datos_campo!AK389="",datos_campo!AL389=""),SUM(datos_campo!AK389:AL389),"revisar"))*400</f>
        <v>0</v>
      </c>
      <c r="U385" s="29">
        <f>IF(AND(datos_campo!AM389&gt;=0,datos_campo!AN389&gt;=0),AVERAGE(datos_campo!AM389:AN389),IF(OR(datos_campo!AM389="",datos_campo!AN389=""),SUM(datos_campo!AM389:AN389),"revisar"))*400</f>
        <v>400</v>
      </c>
      <c r="V385" s="29">
        <f t="shared" si="33"/>
        <v>4000</v>
      </c>
      <c r="W385" s="29">
        <f>IF(AND(datos_campo!AL389&gt;=0,datos_campo!AM389&gt;=0),AVERAGE(datos_campo!AL389:AM389),IF(OR(datos_campo!AL389="",datos_campo!AM389=""),SUM(datos_campo!AL389:AM389),"revisar"))*400</f>
        <v>0</v>
      </c>
      <c r="X385" s="332">
        <f>IF(AND(datos_campo!AN389&gt;=0,datos_campo!AO389&gt;=0),AVERAGE(datos_campo!AN389:AO389),IF(OR(datos_campo!AN389="",datos_campo!AO389=""),SUM(datos_campo!AN389:AO389),"revisar"))*400</f>
        <v>400</v>
      </c>
      <c r="Y385" s="242">
        <f t="shared" si="34"/>
        <v>400</v>
      </c>
    </row>
    <row r="386" spans="1:25" x14ac:dyDescent="0.25">
      <c r="A386" s="33">
        <f>datos_campo!A390</f>
        <v>42849</v>
      </c>
      <c r="B386" s="29" t="str">
        <f>datos_campo!B390</f>
        <v>RANCHO ALEGRE</v>
      </c>
      <c r="C386" s="153" t="str">
        <f>datos_campo!C390</f>
        <v>URABA</v>
      </c>
      <c r="D386" s="30" t="str">
        <f>datos_campo!D390</f>
        <v>Testigo</v>
      </c>
      <c r="E386" s="153">
        <f>datos_campo!E390</f>
        <v>3</v>
      </c>
      <c r="F386" s="29" t="str">
        <f>datos_campo!F390</f>
        <v>C16</v>
      </c>
      <c r="G386" s="31">
        <f>datos_campo!G390</f>
        <v>23</v>
      </c>
      <c r="H386" s="29">
        <f>datos_campo!H390</f>
        <v>0</v>
      </c>
      <c r="I386" s="29">
        <f>datos_campo!I390</f>
        <v>1</v>
      </c>
      <c r="J386" s="31">
        <f>(datos_campo!M390/I386)</f>
        <v>25</v>
      </c>
      <c r="K386" s="31">
        <f>(datos_campo!N390/I386)</f>
        <v>41</v>
      </c>
      <c r="L386" s="31">
        <f t="shared" si="30"/>
        <v>66</v>
      </c>
      <c r="M386" s="31">
        <f t="shared" si="31"/>
        <v>37.878787878787875</v>
      </c>
      <c r="N386" s="31">
        <f t="shared" si="32"/>
        <v>62.121212121212125</v>
      </c>
      <c r="O386" s="32">
        <f>IF(COUNTIF(datos_campo!S390:AB390,"&gt;=0")&gt;=1,((SUM(datos_campo!S390:AB390)*100)/(COUNTIF(datos_campo!S390:AB390,"&gt;=0")*20))," ")</f>
        <v>200</v>
      </c>
      <c r="P386" s="29">
        <f>IF(AND(datos_campo!AC390&gt;=0,datos_campo!AD390&gt;=0),AVERAGE(datos_campo!AC390:AD390),IF(OR(datos_campo!AC390="",datos_campo!AD390=""),SUM(datos_campo!AC390:AD390),"revisar"))*400</f>
        <v>400</v>
      </c>
      <c r="Q386" s="29">
        <f>IF(AND(datos_campo!AE390&gt;=0,datos_campo!AF390&gt;=0),AVERAGE(datos_campo!AE390:AF390),IF(OR(datos_campo!AE390="",datos_campo!AF390=""),SUM(datos_campo!AE390:AF390),"revisar"))*400</f>
        <v>400</v>
      </c>
      <c r="R386" s="29">
        <f>IF(AND(datos_campo!AG390&gt;=0,datos_campo!AH390&gt;=0),AVERAGE(datos_campo!AG390:AH390),IF(OR(datos_campo!AG390="",datos_campo!AH390=""),SUM(datos_campo!AG390:AH390),"revisar"))*400</f>
        <v>0</v>
      </c>
      <c r="S386" s="29">
        <f>IF(AND(datos_campo!AI390&gt;=0,datos_campo!AJ390&gt;=0),AVERAGE(datos_campo!AI390:AJ390),IF(OR(datos_campo!AI390="",datos_campo!AJ390=""),SUM(datos_campo!AI390:AJ390),"revisar"))*400</f>
        <v>0</v>
      </c>
      <c r="T386" s="29">
        <f>IF(AND(datos_campo!AK390&gt;=0,datos_campo!AL390&gt;=0),AVERAGE(datos_campo!AK390:AL390),IF(OR(datos_campo!AK390="",datos_campo!AL390=""),SUM(datos_campo!AK390:AL390),"revisar"))*400</f>
        <v>0</v>
      </c>
      <c r="U386" s="29">
        <f>IF(AND(datos_campo!AM390&gt;=0,datos_campo!AN390&gt;=0),AVERAGE(datos_campo!AM390:AN390),IF(OR(datos_campo!AM390="",datos_campo!AN390=""),SUM(datos_campo!AM390:AN390),"revisar"))*400</f>
        <v>0</v>
      </c>
      <c r="V386" s="29">
        <f t="shared" si="33"/>
        <v>800</v>
      </c>
      <c r="W386" s="29">
        <f>IF(AND(datos_campo!AL390&gt;=0,datos_campo!AM390&gt;=0),AVERAGE(datos_campo!AL390:AM390),IF(OR(datos_campo!AL390="",datos_campo!AM390=""),SUM(datos_campo!AL390:AM390),"revisar"))*400</f>
        <v>0</v>
      </c>
      <c r="X386" s="332">
        <f>IF(AND(datos_campo!AN390&gt;=0,datos_campo!AO390&gt;=0),AVERAGE(datos_campo!AN390:AO390),IF(OR(datos_campo!AN390="",datos_campo!AO390=""),SUM(datos_campo!AN390:AO390),"revisar"))*400</f>
        <v>0</v>
      </c>
      <c r="Y386" s="242">
        <f t="shared" si="34"/>
        <v>0</v>
      </c>
    </row>
    <row r="387" spans="1:25" x14ac:dyDescent="0.25">
      <c r="A387" s="33">
        <f>datos_campo!A391</f>
        <v>42849</v>
      </c>
      <c r="B387" s="29" t="str">
        <f>datos_campo!B391</f>
        <v>RANCHO ALEGRE</v>
      </c>
      <c r="C387" s="153" t="str">
        <f>datos_campo!C391</f>
        <v>URABA</v>
      </c>
      <c r="D387" s="30" t="str">
        <f>datos_campo!D391</f>
        <v>Testigo</v>
      </c>
      <c r="E387" s="153">
        <f>datos_campo!E391</f>
        <v>3</v>
      </c>
      <c r="F387" s="29" t="str">
        <f>datos_campo!F391</f>
        <v>C17</v>
      </c>
      <c r="G387" s="31">
        <f>datos_campo!G391</f>
        <v>23</v>
      </c>
      <c r="H387" s="29">
        <f>datos_campo!H391</f>
        <v>0</v>
      </c>
      <c r="I387" s="29">
        <f>datos_campo!I391</f>
        <v>1</v>
      </c>
      <c r="J387" s="31">
        <f>(datos_campo!M391/I387)</f>
        <v>39</v>
      </c>
      <c r="K387" s="31">
        <f>(datos_campo!N391/I387)</f>
        <v>20</v>
      </c>
      <c r="L387" s="31">
        <f t="shared" si="30"/>
        <v>59</v>
      </c>
      <c r="M387" s="31">
        <f t="shared" si="31"/>
        <v>66.101694915254242</v>
      </c>
      <c r="N387" s="31">
        <f t="shared" si="32"/>
        <v>33.898305084745765</v>
      </c>
      <c r="O387" s="32">
        <f>IF(COUNTIF(datos_campo!S391:AB391,"&gt;=0")&gt;=1,((SUM(datos_campo!S391:AB391)*100)/(COUNTIF(datos_campo!S391:AB391,"&gt;=0")*20))," ")</f>
        <v>145</v>
      </c>
      <c r="P387" s="29">
        <f>IF(AND(datos_campo!AC391&gt;=0,datos_campo!AD391&gt;=0),AVERAGE(datos_campo!AC391:AD391),IF(OR(datos_campo!AC391="",datos_campo!AD391=""),SUM(datos_campo!AC391:AD391),"revisar"))*400</f>
        <v>800</v>
      </c>
      <c r="Q387" s="29">
        <f>IF(AND(datos_campo!AE391&gt;=0,datos_campo!AF391&gt;=0),AVERAGE(datos_campo!AE391:AF391),IF(OR(datos_campo!AE391="",datos_campo!AF391=""),SUM(datos_campo!AE391:AF391),"revisar"))*400</f>
        <v>400</v>
      </c>
      <c r="R387" s="29">
        <f>IF(AND(datos_campo!AG391&gt;=0,datos_campo!AH391&gt;=0),AVERAGE(datos_campo!AG391:AH391),IF(OR(datos_campo!AG391="",datos_campo!AH391=""),SUM(datos_campo!AG391:AH391),"revisar"))*400</f>
        <v>0</v>
      </c>
      <c r="S387" s="29">
        <f>IF(AND(datos_campo!AI391&gt;=0,datos_campo!AJ391&gt;=0),AVERAGE(datos_campo!AI391:AJ391),IF(OR(datos_campo!AI391="",datos_campo!AJ391=""),SUM(datos_campo!AI391:AJ391),"revisar"))*400</f>
        <v>0</v>
      </c>
      <c r="T387" s="29">
        <f>IF(AND(datos_campo!AK391&gt;=0,datos_campo!AL391&gt;=0),AVERAGE(datos_campo!AK391:AL391),IF(OR(datos_campo!AK391="",datos_campo!AL391=""),SUM(datos_campo!AK391:AL391),"revisar"))*400</f>
        <v>0</v>
      </c>
      <c r="U387" s="29">
        <f>IF(AND(datos_campo!AM391&gt;=0,datos_campo!AN391&gt;=0),AVERAGE(datos_campo!AM391:AN391),IF(OR(datos_campo!AM391="",datos_campo!AN391=""),SUM(datos_campo!AM391:AN391),"revisar"))*400</f>
        <v>0</v>
      </c>
      <c r="V387" s="29">
        <f t="shared" si="33"/>
        <v>1200</v>
      </c>
      <c r="W387" s="29">
        <f>IF(AND(datos_campo!AL391&gt;=0,datos_campo!AM391&gt;=0),AVERAGE(datos_campo!AL391:AM391),IF(OR(datos_campo!AL391="",datos_campo!AM391=""),SUM(datos_campo!AL391:AM391),"revisar"))*400</f>
        <v>0</v>
      </c>
      <c r="X387" s="332">
        <f>IF(AND(datos_campo!AN391&gt;=0,datos_campo!AO391&gt;=0),AVERAGE(datos_campo!AN391:AO391),IF(OR(datos_campo!AN391="",datos_campo!AO391=""),SUM(datos_campo!AN391:AO391),"revisar"))*400</f>
        <v>0</v>
      </c>
      <c r="Y387" s="242">
        <f t="shared" si="34"/>
        <v>0</v>
      </c>
    </row>
    <row r="388" spans="1:25" x14ac:dyDescent="0.25">
      <c r="A388" s="33">
        <f>datos_campo!A392</f>
        <v>42849</v>
      </c>
      <c r="B388" s="29" t="str">
        <f>datos_campo!B392</f>
        <v>RANCHO ALEGRE</v>
      </c>
      <c r="C388" s="153" t="str">
        <f>datos_campo!C392</f>
        <v>URABA</v>
      </c>
      <c r="D388" s="30" t="str">
        <f>datos_campo!D392</f>
        <v>Testigo</v>
      </c>
      <c r="E388" s="153">
        <f>datos_campo!E392</f>
        <v>3</v>
      </c>
      <c r="F388" s="29" t="str">
        <f>datos_campo!F392</f>
        <v>C18</v>
      </c>
      <c r="G388" s="31">
        <f>datos_campo!G392</f>
        <v>23</v>
      </c>
      <c r="H388" s="29">
        <f>datos_campo!H392</f>
        <v>0</v>
      </c>
      <c r="I388" s="29">
        <f>datos_campo!I392</f>
        <v>1</v>
      </c>
      <c r="J388" s="31">
        <f>(datos_campo!M392/I388)</f>
        <v>23</v>
      </c>
      <c r="K388" s="31">
        <f>(datos_campo!N392/I388)</f>
        <v>1</v>
      </c>
      <c r="L388" s="31">
        <f t="shared" si="30"/>
        <v>24</v>
      </c>
      <c r="M388" s="31">
        <f t="shared" si="31"/>
        <v>95.833333333333329</v>
      </c>
      <c r="N388" s="31">
        <f t="shared" si="32"/>
        <v>4.166666666666667</v>
      </c>
      <c r="O388" s="32">
        <f>IF(COUNTIF(datos_campo!S392:AB392,"&gt;=0")&gt;=1,((SUM(datos_campo!S392:AB392)*100)/(COUNTIF(datos_campo!S392:AB392,"&gt;=0")*20))," ")</f>
        <v>40</v>
      </c>
      <c r="P388" s="29">
        <f>IF(AND(datos_campo!AC392&gt;=0,datos_campo!AD392&gt;=0),AVERAGE(datos_campo!AC392:AD392),IF(OR(datos_campo!AC392="",datos_campo!AD392=""),SUM(datos_campo!AC392:AD392),"revisar"))*400</f>
        <v>0</v>
      </c>
      <c r="Q388" s="29">
        <f>IF(AND(datos_campo!AE392&gt;=0,datos_campo!AF392&gt;=0),AVERAGE(datos_campo!AE392:AF392),IF(OR(datos_campo!AE392="",datos_campo!AF392=""),SUM(datos_campo!AE392:AF392),"revisar"))*400</f>
        <v>400</v>
      </c>
      <c r="R388" s="29">
        <f>IF(AND(datos_campo!AG392&gt;=0,datos_campo!AH392&gt;=0),AVERAGE(datos_campo!AG392:AH392),IF(OR(datos_campo!AG392="",datos_campo!AH392=""),SUM(datos_campo!AG392:AH392),"revisar"))*400</f>
        <v>0</v>
      </c>
      <c r="S388" s="29">
        <f>IF(AND(datos_campo!AI392&gt;=0,datos_campo!AJ392&gt;=0),AVERAGE(datos_campo!AI392:AJ392),IF(OR(datos_campo!AI392="",datos_campo!AJ392=""),SUM(datos_campo!AI392:AJ392),"revisar"))*400</f>
        <v>0</v>
      </c>
      <c r="T388" s="29">
        <f>IF(AND(datos_campo!AK392&gt;=0,datos_campo!AL392&gt;=0),AVERAGE(datos_campo!AK392:AL392),IF(OR(datos_campo!AK392="",datos_campo!AL392=""),SUM(datos_campo!AK392:AL392),"revisar"))*400</f>
        <v>0</v>
      </c>
      <c r="U388" s="29">
        <f>IF(AND(datos_campo!AM392&gt;=0,datos_campo!AN392&gt;=0),AVERAGE(datos_campo!AM392:AN392),IF(OR(datos_campo!AM392="",datos_campo!AN392=""),SUM(datos_campo!AM392:AN392),"revisar"))*400</f>
        <v>400</v>
      </c>
      <c r="V388" s="29">
        <f t="shared" si="33"/>
        <v>800</v>
      </c>
      <c r="W388" s="29">
        <f>IF(AND(datos_campo!AL392&gt;=0,datos_campo!AM392&gt;=0),AVERAGE(datos_campo!AL392:AM392),IF(OR(datos_campo!AL392="",datos_campo!AM392=""),SUM(datos_campo!AL392:AM392),"revisar"))*400</f>
        <v>0</v>
      </c>
      <c r="X388" s="332">
        <f>IF(AND(datos_campo!AN392&gt;=0,datos_campo!AO392&gt;=0),AVERAGE(datos_campo!AN392:AO392),IF(OR(datos_campo!AN392="",datos_campo!AO392=""),SUM(datos_campo!AN392:AO392),"revisar"))*400</f>
        <v>400</v>
      </c>
      <c r="Y388" s="242">
        <f t="shared" si="34"/>
        <v>400</v>
      </c>
    </row>
    <row r="389" spans="1:25" x14ac:dyDescent="0.25">
      <c r="A389" s="33">
        <f>datos_campo!A393</f>
        <v>42849</v>
      </c>
      <c r="B389" s="29" t="str">
        <f>datos_campo!B393</f>
        <v>RANCHO ALEGRE</v>
      </c>
      <c r="C389" s="153" t="str">
        <f>datos_campo!C393</f>
        <v>URABA</v>
      </c>
      <c r="D389" s="30" t="str">
        <f>datos_campo!D393</f>
        <v>Testigo</v>
      </c>
      <c r="E389" s="153">
        <f>datos_campo!E393</f>
        <v>3</v>
      </c>
      <c r="F389" s="29" t="str">
        <f>datos_campo!F393</f>
        <v>C19</v>
      </c>
      <c r="G389" s="31">
        <f>datos_campo!G393</f>
        <v>23</v>
      </c>
      <c r="H389" s="29">
        <f>datos_campo!H393</f>
        <v>0</v>
      </c>
      <c r="I389" s="29">
        <f>datos_campo!I393</f>
        <v>1</v>
      </c>
      <c r="J389" s="31">
        <f>(datos_campo!M393/I389)</f>
        <v>54</v>
      </c>
      <c r="K389" s="31">
        <f>(datos_campo!N393/I389)</f>
        <v>28</v>
      </c>
      <c r="L389" s="31">
        <f t="shared" si="30"/>
        <v>82</v>
      </c>
      <c r="M389" s="31">
        <f t="shared" si="31"/>
        <v>65.853658536585371</v>
      </c>
      <c r="N389" s="31">
        <f t="shared" si="32"/>
        <v>34.146341463414636</v>
      </c>
      <c r="O389" s="32">
        <f>IF(COUNTIF(datos_campo!S393:AB393,"&gt;=0")&gt;=1,((SUM(datos_campo!S393:AB393)*100)/(COUNTIF(datos_campo!S393:AB393,"&gt;=0")*20))," ")</f>
        <v>217.5</v>
      </c>
      <c r="P389" s="29">
        <f>IF(AND(datos_campo!AC393&gt;=0,datos_campo!AD393&gt;=0),AVERAGE(datos_campo!AC393:AD393),IF(OR(datos_campo!AC393="",datos_campo!AD393=""),SUM(datos_campo!AC393:AD393),"revisar"))*400</f>
        <v>0</v>
      </c>
      <c r="Q389" s="29">
        <f>IF(AND(datos_campo!AE393&gt;=0,datos_campo!AF393&gt;=0),AVERAGE(datos_campo!AE393:AF393),IF(OR(datos_campo!AE393="",datos_campo!AF393=""),SUM(datos_campo!AE393:AF393),"revisar"))*400</f>
        <v>0</v>
      </c>
      <c r="R389" s="29">
        <f>IF(AND(datos_campo!AG393&gt;=0,datos_campo!AH393&gt;=0),AVERAGE(datos_campo!AG393:AH393),IF(OR(datos_campo!AG393="",datos_campo!AH393=""),SUM(datos_campo!AG393:AH393),"revisar"))*400</f>
        <v>0</v>
      </c>
      <c r="S389" s="29">
        <f>IF(AND(datos_campo!AI393&gt;=0,datos_campo!AJ393&gt;=0),AVERAGE(datos_campo!AI393:AJ393),IF(OR(datos_campo!AI393="",datos_campo!AJ393=""),SUM(datos_campo!AI393:AJ393),"revisar"))*400</f>
        <v>0</v>
      </c>
      <c r="T389" s="29">
        <f>IF(AND(datos_campo!AK393&gt;=0,datos_campo!AL393&gt;=0),AVERAGE(datos_campo!AK393:AL393),IF(OR(datos_campo!AK393="",datos_campo!AL393=""),SUM(datos_campo!AK393:AL393),"revisar"))*400</f>
        <v>0</v>
      </c>
      <c r="U389" s="29">
        <f>IF(AND(datos_campo!AM393&gt;=0,datos_campo!AN393&gt;=0),AVERAGE(datos_campo!AM393:AN393),IF(OR(datos_campo!AM393="",datos_campo!AN393=""),SUM(datos_campo!AM393:AN393),"revisar"))*400</f>
        <v>1200</v>
      </c>
      <c r="V389" s="29">
        <f t="shared" si="33"/>
        <v>1200</v>
      </c>
      <c r="W389" s="29">
        <f>IF(AND(datos_campo!AL393&gt;=0,datos_campo!AM393&gt;=0),AVERAGE(datos_campo!AL393:AM393),IF(OR(datos_campo!AL393="",datos_campo!AM393=""),SUM(datos_campo!AL393:AM393),"revisar"))*400</f>
        <v>0</v>
      </c>
      <c r="X389" s="332">
        <f>IF(AND(datos_campo!AN393&gt;=0,datos_campo!AO393&gt;=0),AVERAGE(datos_campo!AN393:AO393),IF(OR(datos_campo!AN393="",datos_campo!AO393=""),SUM(datos_campo!AN393:AO393),"revisar"))*400</f>
        <v>1200</v>
      </c>
      <c r="Y389" s="242">
        <f t="shared" si="34"/>
        <v>1200</v>
      </c>
    </row>
    <row r="390" spans="1:25" ht="15.75" thickBot="1" x14ac:dyDescent="0.3">
      <c r="A390" s="34">
        <f>datos_campo!A394</f>
        <v>42849</v>
      </c>
      <c r="B390" s="35" t="str">
        <f>datos_campo!B394</f>
        <v>RANCHO ALEGRE</v>
      </c>
      <c r="C390" s="154" t="str">
        <f>datos_campo!C394</f>
        <v>URABA</v>
      </c>
      <c r="D390" s="36" t="str">
        <f>datos_campo!D394</f>
        <v>Testigo</v>
      </c>
      <c r="E390" s="154">
        <f>datos_campo!E394</f>
        <v>3</v>
      </c>
      <c r="F390" s="35" t="str">
        <f>datos_campo!F394</f>
        <v>C20</v>
      </c>
      <c r="G390" s="37">
        <f>datos_campo!G394</f>
        <v>23</v>
      </c>
      <c r="H390" s="35">
        <f>datos_campo!H394</f>
        <v>0</v>
      </c>
      <c r="I390" s="35">
        <f>datos_campo!I394</f>
        <v>1</v>
      </c>
      <c r="J390" s="37">
        <f>(datos_campo!M394/I390)</f>
        <v>81</v>
      </c>
      <c r="K390" s="37">
        <f>(datos_campo!N394/I390)</f>
        <v>31</v>
      </c>
      <c r="L390" s="37">
        <f t="shared" si="30"/>
        <v>112</v>
      </c>
      <c r="M390" s="37">
        <f t="shared" si="31"/>
        <v>72.321428571428569</v>
      </c>
      <c r="N390" s="37">
        <f t="shared" si="32"/>
        <v>27.678571428571427</v>
      </c>
      <c r="O390" s="38">
        <f>IF(COUNTIF(datos_campo!S394:AB394,"&gt;=0")&gt;=1,((SUM(datos_campo!S394:AB394)*100)/(COUNTIF(datos_campo!S394:AB394,"&gt;=0")*20))," ")</f>
        <v>27.142857142857142</v>
      </c>
      <c r="P390" s="35">
        <f>IF(AND(datos_campo!AC394&gt;=0,datos_campo!AD394&gt;=0),AVERAGE(datos_campo!AC394:AD394),IF(OR(datos_campo!AC394="",datos_campo!AD394=""),SUM(datos_campo!AC394:AD394),"revisar"))*400</f>
        <v>2800</v>
      </c>
      <c r="Q390" s="35">
        <f>IF(AND(datos_campo!AE394&gt;=0,datos_campo!AF394&gt;=0),AVERAGE(datos_campo!AE394:AF394),IF(OR(datos_campo!AE394="",datos_campo!AF394=""),SUM(datos_campo!AE394:AF394),"revisar"))*400</f>
        <v>400</v>
      </c>
      <c r="R390" s="35">
        <f>IF(AND(datos_campo!AG394&gt;=0,datos_campo!AH394&gt;=0),AVERAGE(datos_campo!AG394:AH394),IF(OR(datos_campo!AG394="",datos_campo!AH394=""),SUM(datos_campo!AG394:AH394),"revisar"))*400</f>
        <v>0</v>
      </c>
      <c r="S390" s="35">
        <f>IF(AND(datos_campo!AI394&gt;=0,datos_campo!AJ394&gt;=0),AVERAGE(datos_campo!AI394:AJ394),IF(OR(datos_campo!AI394="",datos_campo!AJ394=""),SUM(datos_campo!AI394:AJ394),"revisar"))*400</f>
        <v>0</v>
      </c>
      <c r="T390" s="35">
        <f>IF(AND(datos_campo!AK394&gt;=0,datos_campo!AL394&gt;=0),AVERAGE(datos_campo!AK394:AL394),IF(OR(datos_campo!AK394="",datos_campo!AL394=""),SUM(datos_campo!AK394:AL394),"revisar"))*400</f>
        <v>0</v>
      </c>
      <c r="U390" s="35">
        <f>IF(AND(datos_campo!AM394&gt;=0,datos_campo!AN394&gt;=0),AVERAGE(datos_campo!AM394:AN394),IF(OR(datos_campo!AM394="",datos_campo!AN394=""),SUM(datos_campo!AM394:AN394),"revisar"))*400</f>
        <v>1600</v>
      </c>
      <c r="V390" s="35">
        <f t="shared" si="33"/>
        <v>4800</v>
      </c>
      <c r="W390" s="35">
        <f>IF(AND(datos_campo!AL394&gt;=0,datos_campo!AM394&gt;=0),AVERAGE(datos_campo!AL394:AM394),IF(OR(datos_campo!AL394="",datos_campo!AM394=""),SUM(datos_campo!AL394:AM394),"revisar"))*400</f>
        <v>0</v>
      </c>
      <c r="X390" s="23">
        <f>IF(AND(datos_campo!AN394&gt;=0,datos_campo!AO394&gt;=0),AVERAGE(datos_campo!AN394:AO394),IF(OR(datos_campo!AN394="",datos_campo!AO394=""),SUM(datos_campo!AN394:AO394),"revisar"))*400</f>
        <v>1600</v>
      </c>
      <c r="Y390" s="165">
        <f t="shared" si="34"/>
        <v>1600</v>
      </c>
    </row>
    <row r="391" spans="1:25" x14ac:dyDescent="0.25">
      <c r="A391" s="506">
        <f>datos_campo!A395</f>
        <v>42849</v>
      </c>
      <c r="B391" s="507" t="str">
        <f>datos_campo!B395</f>
        <v>RANCHO ALEGRE</v>
      </c>
      <c r="C391" s="508" t="str">
        <f>datos_campo!C395</f>
        <v>URABA</v>
      </c>
      <c r="D391" s="509" t="str">
        <f>datos_campo!D395</f>
        <v>Tratamiento</v>
      </c>
      <c r="E391" s="508">
        <f>datos_campo!E395</f>
        <v>3</v>
      </c>
      <c r="F391" s="507" t="str">
        <f>datos_campo!F395</f>
        <v>C1</v>
      </c>
      <c r="G391" s="510">
        <f>datos_campo!G395</f>
        <v>23</v>
      </c>
      <c r="H391" s="507">
        <f>datos_campo!H395</f>
        <v>0</v>
      </c>
      <c r="I391" s="507">
        <f>datos_campo!I395</f>
        <v>1</v>
      </c>
      <c r="J391" s="510">
        <f>(datos_campo!M95/I391)</f>
        <v>15</v>
      </c>
      <c r="K391" s="510">
        <f>(datos_campo!N395/I391)</f>
        <v>36</v>
      </c>
      <c r="L391" s="510">
        <f t="shared" si="30"/>
        <v>51</v>
      </c>
      <c r="M391" s="510">
        <f t="shared" si="31"/>
        <v>29.411764705882351</v>
      </c>
      <c r="N391" s="510">
        <f t="shared" si="32"/>
        <v>70.588235294117652</v>
      </c>
      <c r="O391" s="511">
        <f>IF(COUNTIF(datos_campo!S395:AB395,"&gt;=0")&gt;=1,((SUM(datos_campo!S395:AB395)*100)/(COUNTIF(datos_campo!S395:AB395,"&gt;=0")*20))," ")</f>
        <v>50</v>
      </c>
      <c r="P391" s="507">
        <f>IF(AND(datos_campo!AC395&gt;=0,datos_campo!AD395&gt;=0),AVERAGE(datos_campo!AC395:AD395),IF(OR(datos_campo!AC395="",datos_campo!AD395=""),SUM(datos_campo!AC395:AD395),"revisar"))*400</f>
        <v>0</v>
      </c>
      <c r="Q391" s="507">
        <f>IF(AND(datos_campo!AE395&gt;=0,datos_campo!AF395&gt;=0),AVERAGE(datos_campo!AE395:AF395),IF(OR(datos_campo!AE395="",datos_campo!AF395=""),SUM(datos_campo!AE395:AF395),"revisar"))*400</f>
        <v>0</v>
      </c>
      <c r="R391" s="507">
        <f>IF(AND(datos_campo!AG395&gt;=0,datos_campo!AH395&gt;=0),AVERAGE(datos_campo!AG395:AH395),IF(OR(datos_campo!AG395="",datos_campo!AH395=""),SUM(datos_campo!AG395:AH395),"revisar"))*400</f>
        <v>0</v>
      </c>
      <c r="S391" s="507">
        <f>IF(AND(datos_campo!AI395&gt;=0,datos_campo!AJ395&gt;=0),AVERAGE(datos_campo!AI395:AJ395),IF(OR(datos_campo!AI395="",datos_campo!AJ395=""),SUM(datos_campo!AI395:AJ395),"revisar"))*400</f>
        <v>0</v>
      </c>
      <c r="T391" s="507">
        <f>IF(AND(datos_campo!AK395&gt;=0,datos_campo!AL395&gt;=0),AVERAGE(datos_campo!AK395:AL395),IF(OR(datos_campo!AK395="",datos_campo!AL395=""),SUM(datos_campo!AK395:AL395),"revisar"))*400</f>
        <v>0</v>
      </c>
      <c r="U391" s="507">
        <f>IF(AND(datos_campo!AM395&gt;=0,datos_campo!AN395&gt;=0),AVERAGE(datos_campo!AM395:AN395),IF(OR(datos_campo!AM395="",datos_campo!AN395=""),SUM(datos_campo!AM395:AN395),"revisar"))*400</f>
        <v>400</v>
      </c>
      <c r="V391" s="507">
        <f t="shared" si="33"/>
        <v>400</v>
      </c>
      <c r="W391" s="507">
        <f>IF(AND(datos_campo!AL395&gt;=0,datos_campo!AM395&gt;=0),AVERAGE(datos_campo!AL395:AM395),IF(OR(datos_campo!AL395="",datos_campo!AM395=""),SUM(datos_campo!AL395:AM395),"revisar"))*400</f>
        <v>0</v>
      </c>
      <c r="X391" s="507">
        <f>IF(AND(datos_campo!AN395&gt;=0,datos_campo!AO395&gt;=0),AVERAGE(datos_campo!AN395:AO395),IF(OR(datos_campo!AN395="",datos_campo!AO395=""),SUM(datos_campo!AN395:AO395),"revisar"))*400</f>
        <v>400</v>
      </c>
      <c r="Y391" s="512">
        <f t="shared" si="34"/>
        <v>400</v>
      </c>
    </row>
    <row r="392" spans="1:25" x14ac:dyDescent="0.25">
      <c r="A392" s="513">
        <f>datos_campo!A396</f>
        <v>42849</v>
      </c>
      <c r="B392" s="78" t="str">
        <f>datos_campo!B396</f>
        <v>RANCHO ALEGRE</v>
      </c>
      <c r="C392" s="174" t="str">
        <f>datos_campo!C396</f>
        <v>URABA</v>
      </c>
      <c r="D392" s="79" t="str">
        <f>datos_campo!D396</f>
        <v>Tratamiento</v>
      </c>
      <c r="E392" s="174">
        <f>datos_campo!E396</f>
        <v>3</v>
      </c>
      <c r="F392" s="78" t="str">
        <f>datos_campo!F396</f>
        <v>C2</v>
      </c>
      <c r="G392" s="80">
        <f>datos_campo!G396</f>
        <v>23</v>
      </c>
      <c r="H392" s="78">
        <f>datos_campo!H396</f>
        <v>0</v>
      </c>
      <c r="I392" s="78">
        <f>datos_campo!I396</f>
        <v>1</v>
      </c>
      <c r="J392" s="80">
        <f>(datos_campo!M396/I392)</f>
        <v>20</v>
      </c>
      <c r="K392" s="80">
        <f>(datos_campo!N396/I392)</f>
        <v>56</v>
      </c>
      <c r="L392" s="80">
        <f t="shared" si="30"/>
        <v>76</v>
      </c>
      <c r="M392" s="80">
        <f t="shared" si="31"/>
        <v>26.315789473684209</v>
      </c>
      <c r="N392" s="80">
        <f t="shared" si="32"/>
        <v>73.684210526315795</v>
      </c>
      <c r="O392" s="81">
        <f>IF(COUNTIF(datos_campo!S396:AB396,"&gt;=0")&gt;=1,((SUM(datos_campo!S396:AB396)*100)/(COUNTIF(datos_campo!S396:AB396,"&gt;=0")*20))," ")</f>
        <v>102.5</v>
      </c>
      <c r="P392" s="78">
        <f>IF(AND(datos_campo!AC396&gt;=0,datos_campo!AD396&gt;=0),AVERAGE(datos_campo!AC396:AD396),IF(OR(datos_campo!AC396="",datos_campo!AD396=""),SUM(datos_campo!AC396:AD396),"revisar"))*400</f>
        <v>0</v>
      </c>
      <c r="Q392" s="78">
        <f>IF(AND(datos_campo!AE396&gt;=0,datos_campo!AF396&gt;=0),AVERAGE(datos_campo!AE396:AF396),IF(OR(datos_campo!AE396="",datos_campo!AF396=""),SUM(datos_campo!AE396:AF396),"revisar"))*400</f>
        <v>400</v>
      </c>
      <c r="R392" s="78">
        <f>IF(AND(datos_campo!AG396&gt;=0,datos_campo!AH396&gt;=0),AVERAGE(datos_campo!AG396:AH396),IF(OR(datos_campo!AG396="",datos_campo!AH396=""),SUM(datos_campo!AG396:AH396),"revisar"))*400</f>
        <v>0</v>
      </c>
      <c r="S392" s="78">
        <f>IF(AND(datos_campo!AI396&gt;=0,datos_campo!AJ396&gt;=0),AVERAGE(datos_campo!AI396:AJ396),IF(OR(datos_campo!AI396="",datos_campo!AJ396=""),SUM(datos_campo!AI396:AJ396),"revisar"))*400</f>
        <v>0</v>
      </c>
      <c r="T392" s="78">
        <f>IF(AND(datos_campo!AK396&gt;=0,datos_campo!AL396&gt;=0),AVERAGE(datos_campo!AK396:AL396),IF(OR(datos_campo!AK396="",datos_campo!AL396=""),SUM(datos_campo!AK396:AL396),"revisar"))*400</f>
        <v>0</v>
      </c>
      <c r="U392" s="78">
        <f>IF(AND(datos_campo!AM396&gt;=0,datos_campo!AN396&gt;=0),AVERAGE(datos_campo!AM396:AN396),IF(OR(datos_campo!AM396="",datos_campo!AN396=""),SUM(datos_campo!AM396:AN396),"revisar"))*400</f>
        <v>400</v>
      </c>
      <c r="V392" s="78">
        <f t="shared" si="33"/>
        <v>800</v>
      </c>
      <c r="W392" s="78">
        <f>IF(AND(datos_campo!AL396&gt;=0,datos_campo!AM396&gt;=0),AVERAGE(datos_campo!AL396:AM396),IF(OR(datos_campo!AL396="",datos_campo!AM396=""),SUM(datos_campo!AL396:AM396),"revisar"))*400</f>
        <v>0</v>
      </c>
      <c r="X392" s="78">
        <f>IF(AND(datos_campo!AN396&gt;=0,datos_campo!AO396&gt;=0),AVERAGE(datos_campo!AN396:AO396),IF(OR(datos_campo!AN396="",datos_campo!AO396=""),SUM(datos_campo!AN396:AO396),"revisar"))*400</f>
        <v>400</v>
      </c>
      <c r="Y392" s="514">
        <f t="shared" si="34"/>
        <v>400</v>
      </c>
    </row>
    <row r="393" spans="1:25" x14ac:dyDescent="0.25">
      <c r="A393" s="513">
        <f>datos_campo!A397</f>
        <v>42849</v>
      </c>
      <c r="B393" s="78" t="str">
        <f>datos_campo!B397</f>
        <v>RANCHO ALEGRE</v>
      </c>
      <c r="C393" s="174" t="str">
        <f>datos_campo!C397</f>
        <v>URABA</v>
      </c>
      <c r="D393" s="79" t="str">
        <f>datos_campo!D397</f>
        <v>Tratamiento</v>
      </c>
      <c r="E393" s="174">
        <f>datos_campo!E397</f>
        <v>3</v>
      </c>
      <c r="F393" s="78" t="str">
        <f>datos_campo!F397</f>
        <v>C3</v>
      </c>
      <c r="G393" s="80">
        <f>datos_campo!G397</f>
        <v>23</v>
      </c>
      <c r="H393" s="78">
        <f>datos_campo!H397</f>
        <v>0</v>
      </c>
      <c r="I393" s="78">
        <f>datos_campo!I397</f>
        <v>1</v>
      </c>
      <c r="J393" s="80">
        <f>(datos_campo!M397/I393)</f>
        <v>24</v>
      </c>
      <c r="K393" s="80">
        <f>(datos_campo!N397/I393)</f>
        <v>25</v>
      </c>
      <c r="L393" s="80">
        <f t="shared" si="30"/>
        <v>49</v>
      </c>
      <c r="M393" s="80">
        <f t="shared" si="31"/>
        <v>48.979591836734691</v>
      </c>
      <c r="N393" s="80">
        <f t="shared" si="32"/>
        <v>51.020408163265309</v>
      </c>
      <c r="O393" s="81">
        <f>IF(COUNTIF(datos_campo!S397:AB397,"&gt;=0")&gt;=1,((SUM(datos_campo!S397:AB397)*100)/(COUNTIF(datos_campo!S397:AB397,"&gt;=0")*20))," ")</f>
        <v>202.5</v>
      </c>
      <c r="P393" s="78">
        <f>IF(AND(datos_campo!AC397&gt;=0,datos_campo!AD397&gt;=0),AVERAGE(datos_campo!AC397:AD397),IF(OR(datos_campo!AC397="",datos_campo!AD397=""),SUM(datos_campo!AC397:AD397),"revisar"))*400</f>
        <v>0</v>
      </c>
      <c r="Q393" s="78">
        <f>IF(AND(datos_campo!AE397&gt;=0,datos_campo!AF397&gt;=0),AVERAGE(datos_campo!AE397:AF397),IF(OR(datos_campo!AE397="",datos_campo!AF397=""),SUM(datos_campo!AE397:AF397),"revisar"))*400</f>
        <v>0</v>
      </c>
      <c r="R393" s="78">
        <f>IF(AND(datos_campo!AG397&gt;=0,datos_campo!AH397&gt;=0),AVERAGE(datos_campo!AG397:AH397),IF(OR(datos_campo!AG397="",datos_campo!AH397=""),SUM(datos_campo!AG397:AH397),"revisar"))*400</f>
        <v>0</v>
      </c>
      <c r="S393" s="78">
        <f>IF(AND(datos_campo!AI397&gt;=0,datos_campo!AJ397&gt;=0),AVERAGE(datos_campo!AI397:AJ397),IF(OR(datos_campo!AI397="",datos_campo!AJ397=""),SUM(datos_campo!AI397:AJ397),"revisar"))*400</f>
        <v>0</v>
      </c>
      <c r="T393" s="78">
        <f>IF(AND(datos_campo!AK397&gt;=0,datos_campo!AL397&gt;=0),AVERAGE(datos_campo!AK397:AL397),IF(OR(datos_campo!AK397="",datos_campo!AL397=""),SUM(datos_campo!AK397:AL397),"revisar"))*400</f>
        <v>0</v>
      </c>
      <c r="U393" s="78">
        <f>IF(AND(datos_campo!AM397&gt;=0,datos_campo!AN397&gt;=0),AVERAGE(datos_campo!AM397:AN397),IF(OR(datos_campo!AM397="",datos_campo!AN397=""),SUM(datos_campo!AM397:AN397),"revisar"))*400</f>
        <v>400</v>
      </c>
      <c r="V393" s="78">
        <f t="shared" si="33"/>
        <v>400</v>
      </c>
      <c r="W393" s="78">
        <f>IF(AND(datos_campo!AL397&gt;=0,datos_campo!AM397&gt;=0),AVERAGE(datos_campo!AL397:AM397),IF(OR(datos_campo!AL397="",datos_campo!AM397=""),SUM(datos_campo!AL397:AM397),"revisar"))*400</f>
        <v>0</v>
      </c>
      <c r="X393" s="78">
        <f>IF(AND(datos_campo!AN397&gt;=0,datos_campo!AO397&gt;=0),AVERAGE(datos_campo!AN397:AO397),IF(OR(datos_campo!AN397="",datos_campo!AO397=""),SUM(datos_campo!AN397:AO397),"revisar"))*400</f>
        <v>400</v>
      </c>
      <c r="Y393" s="514">
        <f t="shared" si="34"/>
        <v>400</v>
      </c>
    </row>
    <row r="394" spans="1:25" x14ac:dyDescent="0.25">
      <c r="A394" s="513">
        <f>datos_campo!A398</f>
        <v>42849</v>
      </c>
      <c r="B394" s="78" t="str">
        <f>datos_campo!B398</f>
        <v>RANCHO ALEGRE</v>
      </c>
      <c r="C394" s="174" t="str">
        <f>datos_campo!C398</f>
        <v>URABA</v>
      </c>
      <c r="D394" s="79" t="str">
        <f>datos_campo!D398</f>
        <v>Tratamiento</v>
      </c>
      <c r="E394" s="174">
        <f>datos_campo!E398</f>
        <v>3</v>
      </c>
      <c r="F394" s="78" t="str">
        <f>datos_campo!F398</f>
        <v>C4</v>
      </c>
      <c r="G394" s="80">
        <f>datos_campo!G398</f>
        <v>23</v>
      </c>
      <c r="H394" s="78">
        <f>datos_campo!H398</f>
        <v>0</v>
      </c>
      <c r="I394" s="78">
        <f>datos_campo!I398</f>
        <v>1</v>
      </c>
      <c r="J394" s="80">
        <f>(datos_campo!M398/I394)</f>
        <v>20</v>
      </c>
      <c r="K394" s="80">
        <f>(datos_campo!N398/I394)</f>
        <v>13</v>
      </c>
      <c r="L394" s="80">
        <f t="shared" si="30"/>
        <v>33</v>
      </c>
      <c r="M394" s="80">
        <f t="shared" si="31"/>
        <v>60.606060606060609</v>
      </c>
      <c r="N394" s="80">
        <f t="shared" si="32"/>
        <v>39.393939393939391</v>
      </c>
      <c r="O394" s="81">
        <f>IF(COUNTIF(datos_campo!S398:AB398,"&gt;=0")&gt;=1,((SUM(datos_campo!S398:AB398)*100)/(COUNTIF(datos_campo!S398:AB398,"&gt;=0")*20))," ")</f>
        <v>40</v>
      </c>
      <c r="P394" s="78">
        <f>IF(AND(datos_campo!AC398&gt;=0,datos_campo!AD398&gt;=0),AVERAGE(datos_campo!AC398:AD398),IF(OR(datos_campo!AC398="",datos_campo!AD398=""),SUM(datos_campo!AC398:AD398),"revisar"))*400</f>
        <v>0</v>
      </c>
      <c r="Q394" s="78">
        <f>IF(AND(datos_campo!AE398&gt;=0,datos_campo!AF398&gt;=0),AVERAGE(datos_campo!AE398:AF398),IF(OR(datos_campo!AE398="",datos_campo!AF398=""),SUM(datos_campo!AE398:AF398),"revisar"))*400</f>
        <v>0</v>
      </c>
      <c r="R394" s="78">
        <f>IF(AND(datos_campo!AG398&gt;=0,datos_campo!AH398&gt;=0),AVERAGE(datos_campo!AG398:AH398),IF(OR(datos_campo!AG398="",datos_campo!AH398=""),SUM(datos_campo!AG398:AH398),"revisar"))*400</f>
        <v>0</v>
      </c>
      <c r="S394" s="78">
        <f>IF(AND(datos_campo!AI398&gt;=0,datos_campo!AJ398&gt;=0),AVERAGE(datos_campo!AI398:AJ398),IF(OR(datos_campo!AI398="",datos_campo!AJ398=""),SUM(datos_campo!AI398:AJ398),"revisar"))*400</f>
        <v>0</v>
      </c>
      <c r="T394" s="78">
        <f>IF(AND(datos_campo!AK398&gt;=0,datos_campo!AL398&gt;=0),AVERAGE(datos_campo!AK398:AL398),IF(OR(datos_campo!AK398="",datos_campo!AL398=""),SUM(datos_campo!AK398:AL398),"revisar"))*400</f>
        <v>0</v>
      </c>
      <c r="U394" s="78">
        <f>IF(AND(datos_campo!AM398&gt;=0,datos_campo!AN398&gt;=0),AVERAGE(datos_campo!AM398:AN398),IF(OR(datos_campo!AM398="",datos_campo!AN398=""),SUM(datos_campo!AM398:AN398),"revisar"))*400</f>
        <v>400</v>
      </c>
      <c r="V394" s="78">
        <f t="shared" si="33"/>
        <v>400</v>
      </c>
      <c r="W394" s="78">
        <f>IF(AND(datos_campo!AL398&gt;=0,datos_campo!AM398&gt;=0),AVERAGE(datos_campo!AL398:AM398),IF(OR(datos_campo!AL398="",datos_campo!AM398=""),SUM(datos_campo!AL398:AM398),"revisar"))*400</f>
        <v>0</v>
      </c>
      <c r="X394" s="78">
        <f>IF(AND(datos_campo!AN398&gt;=0,datos_campo!AO398&gt;=0),AVERAGE(datos_campo!AN398:AO398),IF(OR(datos_campo!AN398="",datos_campo!AO398=""),SUM(datos_campo!AN398:AO398),"revisar"))*400</f>
        <v>400</v>
      </c>
      <c r="Y394" s="514">
        <f t="shared" si="34"/>
        <v>400</v>
      </c>
    </row>
    <row r="395" spans="1:25" x14ac:dyDescent="0.25">
      <c r="A395" s="513">
        <f>datos_campo!A399</f>
        <v>42849</v>
      </c>
      <c r="B395" s="78" t="str">
        <f>datos_campo!B399</f>
        <v>RANCHO ALEGRE</v>
      </c>
      <c r="C395" s="174" t="str">
        <f>datos_campo!C399</f>
        <v>URABA</v>
      </c>
      <c r="D395" s="79" t="str">
        <f>datos_campo!D399</f>
        <v>Tratamiento</v>
      </c>
      <c r="E395" s="174">
        <f>datos_campo!E399</f>
        <v>3</v>
      </c>
      <c r="F395" s="78" t="str">
        <f>datos_campo!F399</f>
        <v>C5</v>
      </c>
      <c r="G395" s="80">
        <f>datos_campo!G399</f>
        <v>23</v>
      </c>
      <c r="H395" s="78">
        <f>datos_campo!H399</f>
        <v>0</v>
      </c>
      <c r="I395" s="78">
        <f>datos_campo!I399</f>
        <v>1</v>
      </c>
      <c r="J395" s="80">
        <f>(datos_campo!M399/I395)</f>
        <v>25</v>
      </c>
      <c r="K395" s="80">
        <f>(datos_campo!N399/I395)</f>
        <v>21</v>
      </c>
      <c r="L395" s="80">
        <f t="shared" si="30"/>
        <v>46</v>
      </c>
      <c r="M395" s="80">
        <f t="shared" si="31"/>
        <v>54.347826086956523</v>
      </c>
      <c r="N395" s="80">
        <f t="shared" si="32"/>
        <v>45.652173913043477</v>
      </c>
      <c r="O395" s="81">
        <f>IF(COUNTIF(datos_campo!S399:AB399,"&gt;=0")&gt;=1,((SUM(datos_campo!S399:AB399)*100)/(COUNTIF(datos_campo!S399:AB399,"&gt;=0")*20))," ")</f>
        <v>10</v>
      </c>
      <c r="P395" s="78">
        <f>IF(AND(datos_campo!AC399&gt;=0,datos_campo!AD399&gt;=0),AVERAGE(datos_campo!AC399:AD399),IF(OR(datos_campo!AC399="",datos_campo!AD399=""),SUM(datos_campo!AC399:AD399),"revisar"))*400</f>
        <v>0</v>
      </c>
      <c r="Q395" s="78">
        <f>IF(AND(datos_campo!AE399&gt;=0,datos_campo!AF399&gt;=0),AVERAGE(datos_campo!AE399:AF399),IF(OR(datos_campo!AE399="",datos_campo!AF399=""),SUM(datos_campo!AE399:AF399),"revisar"))*400</f>
        <v>0</v>
      </c>
      <c r="R395" s="78">
        <f>IF(AND(datos_campo!AG399&gt;=0,datos_campo!AH399&gt;=0),AVERAGE(datos_campo!AG399:AH399),IF(OR(datos_campo!AG399="",datos_campo!AH399=""),SUM(datos_campo!AG399:AH399),"revisar"))*400</f>
        <v>0</v>
      </c>
      <c r="S395" s="78">
        <f>IF(AND(datos_campo!AI399&gt;=0,datos_campo!AJ399&gt;=0),AVERAGE(datos_campo!AI399:AJ399),IF(OR(datos_campo!AI399="",datos_campo!AJ399=""),SUM(datos_campo!AI399:AJ399),"revisar"))*400</f>
        <v>0</v>
      </c>
      <c r="T395" s="78">
        <f>IF(AND(datos_campo!AK399&gt;=0,datos_campo!AL399&gt;=0),AVERAGE(datos_campo!AK399:AL399),IF(OR(datos_campo!AK399="",datos_campo!AL399=""),SUM(datos_campo!AK399:AL399),"revisar"))*400</f>
        <v>0</v>
      </c>
      <c r="U395" s="78">
        <f>IF(AND(datos_campo!AM399&gt;=0,datos_campo!AN399&gt;=0),AVERAGE(datos_campo!AM399:AN399),IF(OR(datos_campo!AM399="",datos_campo!AN399=""),SUM(datos_campo!AM399:AN399),"revisar"))*400</f>
        <v>1200</v>
      </c>
      <c r="V395" s="78">
        <f t="shared" si="33"/>
        <v>1200</v>
      </c>
      <c r="W395" s="78">
        <f>IF(AND(datos_campo!AL399&gt;=0,datos_campo!AM399&gt;=0),AVERAGE(datos_campo!AL399:AM399),IF(OR(datos_campo!AL399="",datos_campo!AM399=""),SUM(datos_campo!AL399:AM399),"revisar"))*400</f>
        <v>0</v>
      </c>
      <c r="X395" s="78">
        <f>IF(AND(datos_campo!AN399&gt;=0,datos_campo!AO399&gt;=0),AVERAGE(datos_campo!AN399:AO399),IF(OR(datos_campo!AN399="",datos_campo!AO399=""),SUM(datos_campo!AN399:AO399),"revisar"))*400</f>
        <v>1200</v>
      </c>
      <c r="Y395" s="514">
        <f t="shared" si="34"/>
        <v>1200</v>
      </c>
    </row>
    <row r="396" spans="1:25" x14ac:dyDescent="0.25">
      <c r="A396" s="513">
        <f>datos_campo!A400</f>
        <v>42849</v>
      </c>
      <c r="B396" s="78" t="str">
        <f>datos_campo!B400</f>
        <v>RANCHO ALEGRE</v>
      </c>
      <c r="C396" s="174" t="str">
        <f>datos_campo!C400</f>
        <v>URABA</v>
      </c>
      <c r="D396" s="79" t="str">
        <f>datos_campo!D400</f>
        <v>Tratamiento</v>
      </c>
      <c r="E396" s="174">
        <f>datos_campo!E400</f>
        <v>3</v>
      </c>
      <c r="F396" s="78" t="str">
        <f>datos_campo!F400</f>
        <v>C6</v>
      </c>
      <c r="G396" s="80">
        <f>datos_campo!G400</f>
        <v>23</v>
      </c>
      <c r="H396" s="78">
        <f>datos_campo!H400</f>
        <v>0</v>
      </c>
      <c r="I396" s="78">
        <f>datos_campo!I400</f>
        <v>1</v>
      </c>
      <c r="J396" s="80">
        <f>(datos_campo!M400/I396)</f>
        <v>61</v>
      </c>
      <c r="K396" s="80">
        <f>(datos_campo!N400/I396)</f>
        <v>36</v>
      </c>
      <c r="L396" s="80">
        <f t="shared" si="30"/>
        <v>97</v>
      </c>
      <c r="M396" s="80">
        <f t="shared" si="31"/>
        <v>62.886597938144327</v>
      </c>
      <c r="N396" s="80">
        <f t="shared" si="32"/>
        <v>37.113402061855673</v>
      </c>
      <c r="O396" s="81">
        <f>IF(COUNTIF(datos_campo!S400:AB400,"&gt;=0")&gt;=1,((SUM(datos_campo!S400:AB400)*100)/(COUNTIF(datos_campo!S400:AB400,"&gt;=0")*20))," ")</f>
        <v>180</v>
      </c>
      <c r="P396" s="78">
        <f>IF(AND(datos_campo!AC400&gt;=0,datos_campo!AD400&gt;=0),AVERAGE(datos_campo!AC400:AD400),IF(OR(datos_campo!AC400="",datos_campo!AD400=""),SUM(datos_campo!AC400:AD400),"revisar"))*400</f>
        <v>1200</v>
      </c>
      <c r="Q396" s="78">
        <f>IF(AND(datos_campo!AE400&gt;=0,datos_campo!AF400&gt;=0),AVERAGE(datos_campo!AE400:AF400),IF(OR(datos_campo!AE400="",datos_campo!AF400=""),SUM(datos_campo!AE400:AF400),"revisar"))*400</f>
        <v>1200</v>
      </c>
      <c r="R396" s="78">
        <f>IF(AND(datos_campo!AG400&gt;=0,datos_campo!AH400&gt;=0),AVERAGE(datos_campo!AG400:AH400),IF(OR(datos_campo!AG400="",datos_campo!AH400=""),SUM(datos_campo!AG400:AH400),"revisar"))*400</f>
        <v>0</v>
      </c>
      <c r="S396" s="78">
        <f>IF(AND(datos_campo!AI400&gt;=0,datos_campo!AJ400&gt;=0),AVERAGE(datos_campo!AI400:AJ400),IF(OR(datos_campo!AI400="",datos_campo!AJ400=""),SUM(datos_campo!AI400:AJ400),"revisar"))*400</f>
        <v>0</v>
      </c>
      <c r="T396" s="78">
        <f>IF(AND(datos_campo!AK400&gt;=0,datos_campo!AL400&gt;=0),AVERAGE(datos_campo!AK400:AL400),IF(OR(datos_campo!AK400="",datos_campo!AL400=""),SUM(datos_campo!AK400:AL400),"revisar"))*400</f>
        <v>0</v>
      </c>
      <c r="U396" s="78">
        <f>IF(AND(datos_campo!AM400&gt;=0,datos_campo!AN400&gt;=0),AVERAGE(datos_campo!AM400:AN400),IF(OR(datos_campo!AM400="",datos_campo!AN400=""),SUM(datos_campo!AM400:AN400),"revisar"))*400</f>
        <v>1200</v>
      </c>
      <c r="V396" s="78">
        <f t="shared" si="33"/>
        <v>3600</v>
      </c>
      <c r="W396" s="78">
        <f>IF(AND(datos_campo!AL400&gt;=0,datos_campo!AM400&gt;=0),AVERAGE(datos_campo!AL400:AM400),IF(OR(datos_campo!AL400="",datos_campo!AM400=""),SUM(datos_campo!AL400:AM400),"revisar"))*400</f>
        <v>0</v>
      </c>
      <c r="X396" s="78">
        <f>IF(AND(datos_campo!AN400&gt;=0,datos_campo!AO400&gt;=0),AVERAGE(datos_campo!AN400:AO400),IF(OR(datos_campo!AN400="",datos_campo!AO400=""),SUM(datos_campo!AN400:AO400),"revisar"))*400</f>
        <v>1200</v>
      </c>
      <c r="Y396" s="514">
        <f t="shared" si="34"/>
        <v>1200</v>
      </c>
    </row>
    <row r="397" spans="1:25" x14ac:dyDescent="0.25">
      <c r="A397" s="513">
        <f>datos_campo!A401</f>
        <v>42849</v>
      </c>
      <c r="B397" s="78" t="str">
        <f>datos_campo!B401</f>
        <v>RANCHO ALEGRE</v>
      </c>
      <c r="C397" s="174" t="str">
        <f>datos_campo!C401</f>
        <v>URABA</v>
      </c>
      <c r="D397" s="79" t="str">
        <f>datos_campo!D401</f>
        <v>Tratamiento</v>
      </c>
      <c r="E397" s="174">
        <f>datos_campo!E401</f>
        <v>3</v>
      </c>
      <c r="F397" s="78" t="str">
        <f>datos_campo!F401</f>
        <v>C7</v>
      </c>
      <c r="G397" s="80">
        <f>datos_campo!G401</f>
        <v>23</v>
      </c>
      <c r="H397" s="78">
        <f>datos_campo!H401</f>
        <v>0</v>
      </c>
      <c r="I397" s="78">
        <f>datos_campo!I401</f>
        <v>1</v>
      </c>
      <c r="J397" s="80">
        <f>(datos_campo!M401/I397)</f>
        <v>33</v>
      </c>
      <c r="K397" s="80">
        <f>(datos_campo!N401/I397)</f>
        <v>38</v>
      </c>
      <c r="L397" s="80">
        <f t="shared" si="30"/>
        <v>71</v>
      </c>
      <c r="M397" s="80">
        <f t="shared" si="31"/>
        <v>46.478873239436616</v>
      </c>
      <c r="N397" s="80">
        <f t="shared" si="32"/>
        <v>53.521126760563384</v>
      </c>
      <c r="O397" s="81">
        <f>IF(COUNTIF(datos_campo!S401:AB401,"&gt;=0")&gt;=1,((SUM(datos_campo!S401:AB401)*100)/(COUNTIF(datos_campo!S401:AB401,"&gt;=0")*20))," ")</f>
        <v>40</v>
      </c>
      <c r="P397" s="78">
        <f>IF(AND(datos_campo!AC401&gt;=0,datos_campo!AD401&gt;=0),AVERAGE(datos_campo!AC401:AD401),IF(OR(datos_campo!AC401="",datos_campo!AD401=""),SUM(datos_campo!AC401:AD401),"revisar"))*400</f>
        <v>400</v>
      </c>
      <c r="Q397" s="78">
        <f>IF(AND(datos_campo!AE401&gt;=0,datos_campo!AF401&gt;=0),AVERAGE(datos_campo!AE401:AF401),IF(OR(datos_campo!AE401="",datos_campo!AF401=""),SUM(datos_campo!AE401:AF401),"revisar"))*400</f>
        <v>0</v>
      </c>
      <c r="R397" s="78">
        <f>IF(AND(datos_campo!AG401&gt;=0,datos_campo!AH401&gt;=0),AVERAGE(datos_campo!AG401:AH401),IF(OR(datos_campo!AG401="",datos_campo!AH401=""),SUM(datos_campo!AG401:AH401),"revisar"))*400</f>
        <v>0</v>
      </c>
      <c r="S397" s="78">
        <f>IF(AND(datos_campo!AI401&gt;=0,datos_campo!AJ401&gt;=0),AVERAGE(datos_campo!AI401:AJ401),IF(OR(datos_campo!AI401="",datos_campo!AJ401=""),SUM(datos_campo!AI401:AJ401),"revisar"))*400</f>
        <v>0</v>
      </c>
      <c r="T397" s="78">
        <f>IF(AND(datos_campo!AK401&gt;=0,datos_campo!AL401&gt;=0),AVERAGE(datos_campo!AK401:AL401),IF(OR(datos_campo!AK401="",datos_campo!AL401=""),SUM(datos_campo!AK401:AL401),"revisar"))*400</f>
        <v>0</v>
      </c>
      <c r="U397" s="78">
        <f>IF(AND(datos_campo!AM401&gt;=0,datos_campo!AN401&gt;=0),AVERAGE(datos_campo!AM401:AN401),IF(OR(datos_campo!AM401="",datos_campo!AN401=""),SUM(datos_campo!AM401:AN401),"revisar"))*400</f>
        <v>800</v>
      </c>
      <c r="V397" s="78">
        <f t="shared" si="33"/>
        <v>1200</v>
      </c>
      <c r="W397" s="78">
        <f>IF(AND(datos_campo!AL401&gt;=0,datos_campo!AM401&gt;=0),AVERAGE(datos_campo!AL401:AM401),IF(OR(datos_campo!AL401="",datos_campo!AM401=""),SUM(datos_campo!AL401:AM401),"revisar"))*400</f>
        <v>0</v>
      </c>
      <c r="X397" s="78">
        <f>IF(AND(datos_campo!AN401&gt;=0,datos_campo!AO401&gt;=0),AVERAGE(datos_campo!AN401:AO401),IF(OR(datos_campo!AN401="",datos_campo!AO401=""),SUM(datos_campo!AN401:AO401),"revisar"))*400</f>
        <v>800</v>
      </c>
      <c r="Y397" s="514">
        <f t="shared" si="34"/>
        <v>800</v>
      </c>
    </row>
    <row r="398" spans="1:25" x14ac:dyDescent="0.25">
      <c r="A398" s="513">
        <f>datos_campo!A402</f>
        <v>42849</v>
      </c>
      <c r="B398" s="78" t="str">
        <f>datos_campo!B402</f>
        <v>RANCHO ALEGRE</v>
      </c>
      <c r="C398" s="174" t="str">
        <f>datos_campo!C402</f>
        <v>URABA</v>
      </c>
      <c r="D398" s="79" t="str">
        <f>datos_campo!D402</f>
        <v>Tratamiento</v>
      </c>
      <c r="E398" s="174">
        <f>datos_campo!E402</f>
        <v>3</v>
      </c>
      <c r="F398" s="78" t="str">
        <f>datos_campo!F402</f>
        <v>C8</v>
      </c>
      <c r="G398" s="80">
        <f>datos_campo!G402</f>
        <v>23</v>
      </c>
      <c r="H398" s="78">
        <f>datos_campo!H402</f>
        <v>0</v>
      </c>
      <c r="I398" s="78">
        <f>datos_campo!I402</f>
        <v>1</v>
      </c>
      <c r="J398" s="80">
        <f>(datos_campo!M402/I398)</f>
        <v>31</v>
      </c>
      <c r="K398" s="80">
        <f>(datos_campo!N402/I398)</f>
        <v>70</v>
      </c>
      <c r="L398" s="80">
        <f t="shared" si="30"/>
        <v>101</v>
      </c>
      <c r="M398" s="80">
        <f t="shared" si="31"/>
        <v>30.693069306930692</v>
      </c>
      <c r="N398" s="80">
        <f t="shared" si="32"/>
        <v>69.306930693069305</v>
      </c>
      <c r="O398" s="81">
        <f>IF(COUNTIF(datos_campo!S402:AB402,"&gt;=0")&gt;=1,((SUM(datos_campo!S402:AB402)*100)/(COUNTIF(datos_campo!S402:AB402,"&gt;=0")*20))," ")</f>
        <v>87.5</v>
      </c>
      <c r="P398" s="78">
        <f>IF(AND(datos_campo!AC402&gt;=0,datos_campo!AD402&gt;=0),AVERAGE(datos_campo!AC402:AD402),IF(OR(datos_campo!AC402="",datos_campo!AD402=""),SUM(datos_campo!AC402:AD402),"revisar"))*400</f>
        <v>0</v>
      </c>
      <c r="Q398" s="78">
        <f>IF(AND(datos_campo!AE402&gt;=0,datos_campo!AF402&gt;=0),AVERAGE(datos_campo!AE402:AF402),IF(OR(datos_campo!AE402="",datos_campo!AF402=""),SUM(datos_campo!AE402:AF402),"revisar"))*400</f>
        <v>0</v>
      </c>
      <c r="R398" s="78">
        <f>IF(AND(datos_campo!AG402&gt;=0,datos_campo!AH402&gt;=0),AVERAGE(datos_campo!AG402:AH402),IF(OR(datos_campo!AG402="",datos_campo!AH402=""),SUM(datos_campo!AG402:AH402),"revisar"))*400</f>
        <v>0</v>
      </c>
      <c r="S398" s="78">
        <f>IF(AND(datos_campo!AI402&gt;=0,datos_campo!AJ402&gt;=0),AVERAGE(datos_campo!AI402:AJ402),IF(OR(datos_campo!AI402="",datos_campo!AJ402=""),SUM(datos_campo!AI402:AJ402),"revisar"))*400</f>
        <v>0</v>
      </c>
      <c r="T398" s="78">
        <f>IF(AND(datos_campo!AK402&gt;=0,datos_campo!AL402&gt;=0),AVERAGE(datos_campo!AK402:AL402),IF(OR(datos_campo!AK402="",datos_campo!AL402=""),SUM(datos_campo!AK402:AL402),"revisar"))*400</f>
        <v>0</v>
      </c>
      <c r="U398" s="78">
        <f>IF(AND(datos_campo!AM402&gt;=0,datos_campo!AN402&gt;=0),AVERAGE(datos_campo!AM402:AN402),IF(OR(datos_campo!AM402="",datos_campo!AN402=""),SUM(datos_campo!AM402:AN402),"revisar"))*400</f>
        <v>1200</v>
      </c>
      <c r="V398" s="78">
        <f t="shared" si="33"/>
        <v>1200</v>
      </c>
      <c r="W398" s="78">
        <f>IF(AND(datos_campo!AL402&gt;=0,datos_campo!AM402&gt;=0),AVERAGE(datos_campo!AL402:AM402),IF(OR(datos_campo!AL402="",datos_campo!AM402=""),SUM(datos_campo!AL402:AM402),"revisar"))*400</f>
        <v>0</v>
      </c>
      <c r="X398" s="78">
        <f>IF(AND(datos_campo!AN402&gt;=0,datos_campo!AO402&gt;=0),AVERAGE(datos_campo!AN402:AO402),IF(OR(datos_campo!AN402="",datos_campo!AO402=""),SUM(datos_campo!AN402:AO402),"revisar"))*400</f>
        <v>1200</v>
      </c>
      <c r="Y398" s="514">
        <f t="shared" si="34"/>
        <v>1200</v>
      </c>
    </row>
    <row r="399" spans="1:25" x14ac:dyDescent="0.25">
      <c r="A399" s="513">
        <f>datos_campo!A403</f>
        <v>42849</v>
      </c>
      <c r="B399" s="78" t="str">
        <f>datos_campo!B403</f>
        <v>RANCHO ALEGRE</v>
      </c>
      <c r="C399" s="174" t="str">
        <f>datos_campo!C403</f>
        <v>URABA</v>
      </c>
      <c r="D399" s="79" t="str">
        <f>datos_campo!D403</f>
        <v>Tratamiento</v>
      </c>
      <c r="E399" s="174">
        <f>datos_campo!E403</f>
        <v>3</v>
      </c>
      <c r="F399" s="78" t="str">
        <f>datos_campo!F403</f>
        <v>C9</v>
      </c>
      <c r="G399" s="80">
        <f>datos_campo!G403</f>
        <v>23</v>
      </c>
      <c r="H399" s="78">
        <f>datos_campo!H403</f>
        <v>0</v>
      </c>
      <c r="I399" s="78">
        <f>datos_campo!I403</f>
        <v>1</v>
      </c>
      <c r="J399" s="80">
        <f>(datos_campo!M403/I399)</f>
        <v>59</v>
      </c>
      <c r="K399" s="80">
        <f>(datos_campo!N403/I399)</f>
        <v>61</v>
      </c>
      <c r="L399" s="80">
        <f t="shared" si="30"/>
        <v>120</v>
      </c>
      <c r="M399" s="80">
        <f t="shared" si="31"/>
        <v>49.166666666666664</v>
      </c>
      <c r="N399" s="80">
        <f t="shared" si="32"/>
        <v>50.833333333333336</v>
      </c>
      <c r="O399" s="81">
        <f>IF(COUNTIF(datos_campo!S403:AB403,"&gt;=0")&gt;=1,((SUM(datos_campo!S403:AB403)*100)/(COUNTIF(datos_campo!S403:AB403,"&gt;=0")*20))," ")</f>
        <v>56.333333333333329</v>
      </c>
      <c r="P399" s="78">
        <f>IF(AND(datos_campo!AC403&gt;=0,datos_campo!AD403&gt;=0),AVERAGE(datos_campo!AC403:AD403),IF(OR(datos_campo!AC403="",datos_campo!AD403=""),SUM(datos_campo!AC403:AD403),"revisar"))*400</f>
        <v>800</v>
      </c>
      <c r="Q399" s="78">
        <f>IF(AND(datos_campo!AE403&gt;=0,datos_campo!AF403&gt;=0),AVERAGE(datos_campo!AE403:AF403),IF(OR(datos_campo!AE403="",datos_campo!AF403=""),SUM(datos_campo!AE403:AF403),"revisar"))*400</f>
        <v>0</v>
      </c>
      <c r="R399" s="78">
        <f>IF(AND(datos_campo!AG403&gt;=0,datos_campo!AH403&gt;=0),AVERAGE(datos_campo!AG403:AH403),IF(OR(datos_campo!AG403="",datos_campo!AH403=""),SUM(datos_campo!AG403:AH403),"revisar"))*400</f>
        <v>0</v>
      </c>
      <c r="S399" s="78">
        <f>IF(AND(datos_campo!AI403&gt;=0,datos_campo!AJ403&gt;=0),AVERAGE(datos_campo!AI403:AJ403),IF(OR(datos_campo!AI403="",datos_campo!AJ403=""),SUM(datos_campo!AI403:AJ403),"revisar"))*400</f>
        <v>0</v>
      </c>
      <c r="T399" s="78">
        <f>IF(AND(datos_campo!AK403&gt;=0,datos_campo!AL403&gt;=0),AVERAGE(datos_campo!AK403:AL403),IF(OR(datos_campo!AK403="",datos_campo!AL403=""),SUM(datos_campo!AK403:AL403),"revisar"))*400</f>
        <v>0</v>
      </c>
      <c r="U399" s="78">
        <f>IF(AND(datos_campo!AM403&gt;=0,datos_campo!AN403&gt;=0),AVERAGE(datos_campo!AM403:AN403),IF(OR(datos_campo!AM403="",datos_campo!AN403=""),SUM(datos_campo!AM403:AN403),"revisar"))*400</f>
        <v>400</v>
      </c>
      <c r="V399" s="78">
        <f t="shared" si="33"/>
        <v>1200</v>
      </c>
      <c r="W399" s="78">
        <f>IF(AND(datos_campo!AL403&gt;=0,datos_campo!AM403&gt;=0),AVERAGE(datos_campo!AL403:AM403),IF(OR(datos_campo!AL403="",datos_campo!AM403=""),SUM(datos_campo!AL403:AM403),"revisar"))*400</f>
        <v>0</v>
      </c>
      <c r="X399" s="78">
        <f>IF(AND(datos_campo!AN403&gt;=0,datos_campo!AO403&gt;=0),AVERAGE(datos_campo!AN403:AO403),IF(OR(datos_campo!AN403="",datos_campo!AO403=""),SUM(datos_campo!AN403:AO403),"revisar"))*400</f>
        <v>400</v>
      </c>
      <c r="Y399" s="514">
        <f t="shared" si="34"/>
        <v>400</v>
      </c>
    </row>
    <row r="400" spans="1:25" x14ac:dyDescent="0.25">
      <c r="A400" s="513">
        <f>datos_campo!A404</f>
        <v>42849</v>
      </c>
      <c r="B400" s="78" t="str">
        <f>datos_campo!B404</f>
        <v>RANCHO ALEGRE</v>
      </c>
      <c r="C400" s="174" t="str">
        <f>datos_campo!C404</f>
        <v>URABA</v>
      </c>
      <c r="D400" s="79" t="str">
        <f>datos_campo!D404</f>
        <v>Tratamiento</v>
      </c>
      <c r="E400" s="174">
        <f>datos_campo!E404</f>
        <v>3</v>
      </c>
      <c r="F400" s="78" t="str">
        <f>datos_campo!F404</f>
        <v>C10</v>
      </c>
      <c r="G400" s="80">
        <f>datos_campo!G404</f>
        <v>23</v>
      </c>
      <c r="H400" s="78">
        <f>datos_campo!H404</f>
        <v>0</v>
      </c>
      <c r="I400" s="78">
        <f>datos_campo!I404</f>
        <v>1</v>
      </c>
      <c r="J400" s="80">
        <f>(datos_campo!M404/I400)</f>
        <v>12</v>
      </c>
      <c r="K400" s="80">
        <f>(datos_campo!N404/I400)</f>
        <v>30</v>
      </c>
      <c r="L400" s="80">
        <f t="shared" si="30"/>
        <v>42</v>
      </c>
      <c r="M400" s="80">
        <f t="shared" si="31"/>
        <v>28.571428571428573</v>
      </c>
      <c r="N400" s="80">
        <f t="shared" si="32"/>
        <v>71.428571428571431</v>
      </c>
      <c r="O400" s="81">
        <f>IF(COUNTIF(datos_campo!S404:AB404,"&gt;=0")&gt;=1,((SUM(datos_campo!S404:AB404)*100)/(COUNTIF(datos_campo!S404:AB404,"&gt;=0")*20))," ")</f>
        <v>7.5</v>
      </c>
      <c r="P400" s="78">
        <f>IF(AND(datos_campo!AC404&gt;=0,datos_campo!AD404&gt;=0),AVERAGE(datos_campo!AC404:AD404),IF(OR(datos_campo!AC404="",datos_campo!AD404=""),SUM(datos_campo!AC404:AD404),"revisar"))*400</f>
        <v>0</v>
      </c>
      <c r="Q400" s="78">
        <f>IF(AND(datos_campo!AE404&gt;=0,datos_campo!AF404&gt;=0),AVERAGE(datos_campo!AE404:AF404),IF(OR(datos_campo!AE404="",datos_campo!AF404=""),SUM(datos_campo!AE404:AF404),"revisar"))*400</f>
        <v>400</v>
      </c>
      <c r="R400" s="78">
        <f>IF(AND(datos_campo!AG404&gt;=0,datos_campo!AH404&gt;=0),AVERAGE(datos_campo!AG404:AH404),IF(OR(datos_campo!AG404="",datos_campo!AH404=""),SUM(datos_campo!AG404:AH404),"revisar"))*400</f>
        <v>0</v>
      </c>
      <c r="S400" s="78">
        <f>IF(AND(datos_campo!AI404&gt;=0,datos_campo!AJ404&gt;=0),AVERAGE(datos_campo!AI404:AJ404),IF(OR(datos_campo!AI404="",datos_campo!AJ404=""),SUM(datos_campo!AI404:AJ404),"revisar"))*400</f>
        <v>0</v>
      </c>
      <c r="T400" s="78">
        <f>IF(AND(datos_campo!AK404&gt;=0,datos_campo!AL404&gt;=0),AVERAGE(datos_campo!AK404:AL404),IF(OR(datos_campo!AK404="",datos_campo!AL404=""),SUM(datos_campo!AK404:AL404),"revisar"))*400</f>
        <v>0</v>
      </c>
      <c r="U400" s="78">
        <f>IF(AND(datos_campo!AM404&gt;=0,datos_campo!AN404&gt;=0),AVERAGE(datos_campo!AM404:AN404),IF(OR(datos_campo!AM404="",datos_campo!AN404=""),SUM(datos_campo!AM404:AN404),"revisar"))*400</f>
        <v>0</v>
      </c>
      <c r="V400" s="78">
        <f t="shared" si="33"/>
        <v>400</v>
      </c>
      <c r="W400" s="78">
        <f>IF(AND(datos_campo!AL404&gt;=0,datos_campo!AM404&gt;=0),AVERAGE(datos_campo!AL404:AM404),IF(OR(datos_campo!AL404="",datos_campo!AM404=""),SUM(datos_campo!AL404:AM404),"revisar"))*400</f>
        <v>0</v>
      </c>
      <c r="X400" s="78">
        <f>IF(AND(datos_campo!AN404&gt;=0,datos_campo!AO404&gt;=0),AVERAGE(datos_campo!AN404:AO404),IF(OR(datos_campo!AN404="",datos_campo!AO404=""),SUM(datos_campo!AN404:AO404),"revisar"))*400</f>
        <v>0</v>
      </c>
      <c r="Y400" s="514">
        <f t="shared" si="34"/>
        <v>0</v>
      </c>
    </row>
    <row r="401" spans="1:25" x14ac:dyDescent="0.25">
      <c r="A401" s="513">
        <f>datos_campo!A405</f>
        <v>42849</v>
      </c>
      <c r="B401" s="78" t="str">
        <f>datos_campo!B405</f>
        <v>RANCHO ALEGRE</v>
      </c>
      <c r="C401" s="174" t="str">
        <f>datos_campo!C405</f>
        <v>URABA</v>
      </c>
      <c r="D401" s="79" t="str">
        <f>datos_campo!D405</f>
        <v>Tratamiento</v>
      </c>
      <c r="E401" s="174">
        <f>datos_campo!E405</f>
        <v>3</v>
      </c>
      <c r="F401" s="78" t="str">
        <f>datos_campo!F405</f>
        <v>C11</v>
      </c>
      <c r="G401" s="80">
        <f>datos_campo!G405</f>
        <v>23</v>
      </c>
      <c r="H401" s="78">
        <f>datos_campo!H405</f>
        <v>0</v>
      </c>
      <c r="I401" s="78">
        <f>datos_campo!I405</f>
        <v>1</v>
      </c>
      <c r="J401" s="80">
        <f>(datos_campo!M405/I401)</f>
        <v>11</v>
      </c>
      <c r="K401" s="80">
        <f>(datos_campo!N405/I401)</f>
        <v>49</v>
      </c>
      <c r="L401" s="80">
        <f t="shared" si="30"/>
        <v>60</v>
      </c>
      <c r="M401" s="80">
        <f t="shared" si="31"/>
        <v>18.333333333333332</v>
      </c>
      <c r="N401" s="80">
        <f t="shared" si="32"/>
        <v>81.666666666666671</v>
      </c>
      <c r="O401" s="81">
        <f>IF(COUNTIF(datos_campo!S405:AB405,"&gt;=0")&gt;=1,((SUM(datos_campo!S405:AB405)*100)/(COUNTIF(datos_campo!S405:AB405,"&gt;=0")*20))," ")</f>
        <v>20</v>
      </c>
      <c r="P401" s="78">
        <f>IF(AND(datos_campo!AC405&gt;=0,datos_campo!AD405&gt;=0),AVERAGE(datos_campo!AC405:AD405),IF(OR(datos_campo!AC405="",datos_campo!AD405=""),SUM(datos_campo!AC405:AD405),"revisar"))*400</f>
        <v>0</v>
      </c>
      <c r="Q401" s="78">
        <f>IF(AND(datos_campo!AE405&gt;=0,datos_campo!AF405&gt;=0),AVERAGE(datos_campo!AE405:AF405),IF(OR(datos_campo!AE405="",datos_campo!AF405=""),SUM(datos_campo!AE405:AF405),"revisar"))*400</f>
        <v>0</v>
      </c>
      <c r="R401" s="78">
        <f>IF(AND(datos_campo!AG405&gt;=0,datos_campo!AH405&gt;=0),AVERAGE(datos_campo!AG405:AH405),IF(OR(datos_campo!AG405="",datos_campo!AH405=""),SUM(datos_campo!AG405:AH405),"revisar"))*400</f>
        <v>0</v>
      </c>
      <c r="S401" s="78">
        <f>IF(AND(datos_campo!AI405&gt;=0,datos_campo!AJ405&gt;=0),AVERAGE(datos_campo!AI405:AJ405),IF(OR(datos_campo!AI405="",datos_campo!AJ405=""),SUM(datos_campo!AI405:AJ405),"revisar"))*400</f>
        <v>0</v>
      </c>
      <c r="T401" s="78">
        <f>IF(AND(datos_campo!AK405&gt;=0,datos_campo!AL405&gt;=0),AVERAGE(datos_campo!AK405:AL405),IF(OR(datos_campo!AK405="",datos_campo!AL405=""),SUM(datos_campo!AK405:AL405),"revisar"))*400</f>
        <v>0</v>
      </c>
      <c r="U401" s="78">
        <f>IF(AND(datos_campo!AM405&gt;=0,datos_campo!AN405&gt;=0),AVERAGE(datos_campo!AM405:AN405),IF(OR(datos_campo!AM405="",datos_campo!AN405=""),SUM(datos_campo!AM405:AN405),"revisar"))*400</f>
        <v>0</v>
      </c>
      <c r="V401" s="78">
        <f t="shared" si="33"/>
        <v>0</v>
      </c>
      <c r="W401" s="78">
        <f>IF(AND(datos_campo!AL405&gt;=0,datos_campo!AM405&gt;=0),AVERAGE(datos_campo!AL405:AM405),IF(OR(datos_campo!AL405="",datos_campo!AM405=""),SUM(datos_campo!AL405:AM405),"revisar"))*400</f>
        <v>0</v>
      </c>
      <c r="X401" s="78">
        <f>IF(AND(datos_campo!AN405&gt;=0,datos_campo!AO405&gt;=0),AVERAGE(datos_campo!AN405:AO405),IF(OR(datos_campo!AN405="",datos_campo!AO405=""),SUM(datos_campo!AN405:AO405),"revisar"))*400</f>
        <v>0</v>
      </c>
      <c r="Y401" s="514">
        <f t="shared" si="34"/>
        <v>0</v>
      </c>
    </row>
    <row r="402" spans="1:25" x14ac:dyDescent="0.25">
      <c r="A402" s="513">
        <f>datos_campo!A406</f>
        <v>42849</v>
      </c>
      <c r="B402" s="78" t="str">
        <f>datos_campo!B406</f>
        <v>RANCHO ALEGRE</v>
      </c>
      <c r="C402" s="174" t="str">
        <f>datos_campo!C406</f>
        <v>URABA</v>
      </c>
      <c r="D402" s="79" t="str">
        <f>datos_campo!D406</f>
        <v>Tratamiento</v>
      </c>
      <c r="E402" s="174">
        <f>datos_campo!E406</f>
        <v>3</v>
      </c>
      <c r="F402" s="78" t="str">
        <f>datos_campo!F406</f>
        <v>C12</v>
      </c>
      <c r="G402" s="80">
        <f>datos_campo!G406</f>
        <v>23</v>
      </c>
      <c r="H402" s="78">
        <f>datos_campo!H406</f>
        <v>0</v>
      </c>
      <c r="I402" s="78">
        <f>datos_campo!I406</f>
        <v>1</v>
      </c>
      <c r="J402" s="80">
        <f>(datos_campo!M406/I402)</f>
        <v>20</v>
      </c>
      <c r="K402" s="80">
        <f>(datos_campo!N406/I402)</f>
        <v>21</v>
      </c>
      <c r="L402" s="80">
        <f t="shared" si="30"/>
        <v>41</v>
      </c>
      <c r="M402" s="80">
        <f t="shared" si="31"/>
        <v>48.780487804878049</v>
      </c>
      <c r="N402" s="80">
        <f t="shared" si="32"/>
        <v>51.219512195121951</v>
      </c>
      <c r="O402" s="81">
        <f>IF(COUNTIF(datos_campo!S406:AB406,"&gt;=0")&gt;=1,((SUM(datos_campo!S406:AB406)*100)/(COUNTIF(datos_campo!S406:AB406,"&gt;=0")*20))," ")</f>
        <v>177.5</v>
      </c>
      <c r="P402" s="78">
        <f>IF(AND(datos_campo!AC406&gt;=0,datos_campo!AD406&gt;=0),AVERAGE(datos_campo!AC406:AD406),IF(OR(datos_campo!AC406="",datos_campo!AD406=""),SUM(datos_campo!AC406:AD406),"revisar"))*400</f>
        <v>800</v>
      </c>
      <c r="Q402" s="78">
        <f>IF(AND(datos_campo!AE406&gt;=0,datos_campo!AF406&gt;=0),AVERAGE(datos_campo!AE406:AF406),IF(OR(datos_campo!AE406="",datos_campo!AF406=""),SUM(datos_campo!AE406:AF406),"revisar"))*400</f>
        <v>0</v>
      </c>
      <c r="R402" s="78">
        <f>IF(AND(datos_campo!AG406&gt;=0,datos_campo!AH406&gt;=0),AVERAGE(datos_campo!AG406:AH406),IF(OR(datos_campo!AG406="",datos_campo!AH406=""),SUM(datos_campo!AG406:AH406),"revisar"))*400</f>
        <v>0</v>
      </c>
      <c r="S402" s="78">
        <f>IF(AND(datos_campo!AI406&gt;=0,datos_campo!AJ406&gt;=0),AVERAGE(datos_campo!AI406:AJ406),IF(OR(datos_campo!AI406="",datos_campo!AJ406=""),SUM(datos_campo!AI406:AJ406),"revisar"))*400</f>
        <v>0</v>
      </c>
      <c r="T402" s="78">
        <f>IF(AND(datos_campo!AK406&gt;=0,datos_campo!AL406&gt;=0),AVERAGE(datos_campo!AK406:AL406),IF(OR(datos_campo!AK406="",datos_campo!AL406=""),SUM(datos_campo!AK406:AL406),"revisar"))*400</f>
        <v>0</v>
      </c>
      <c r="U402" s="78">
        <f>IF(AND(datos_campo!AM406&gt;=0,datos_campo!AN406&gt;=0),AVERAGE(datos_campo!AM406:AN406),IF(OR(datos_campo!AM406="",datos_campo!AN406=""),SUM(datos_campo!AM406:AN406),"revisar"))*400</f>
        <v>2000</v>
      </c>
      <c r="V402" s="78">
        <f t="shared" si="33"/>
        <v>2800</v>
      </c>
      <c r="W402" s="78">
        <f>IF(AND(datos_campo!AL406&gt;=0,datos_campo!AM406&gt;=0),AVERAGE(datos_campo!AL406:AM406),IF(OR(datos_campo!AL406="",datos_campo!AM406=""),SUM(datos_campo!AL406:AM406),"revisar"))*400</f>
        <v>0</v>
      </c>
      <c r="X402" s="78">
        <f>IF(AND(datos_campo!AN406&gt;=0,datos_campo!AO406&gt;=0),AVERAGE(datos_campo!AN406:AO406),IF(OR(datos_campo!AN406="",datos_campo!AO406=""),SUM(datos_campo!AN406:AO406),"revisar"))*400</f>
        <v>2000</v>
      </c>
      <c r="Y402" s="514">
        <f t="shared" si="34"/>
        <v>2000</v>
      </c>
    </row>
    <row r="403" spans="1:25" x14ac:dyDescent="0.25">
      <c r="A403" s="513">
        <f>datos_campo!A407</f>
        <v>42849</v>
      </c>
      <c r="B403" s="78" t="str">
        <f>datos_campo!B407</f>
        <v>RANCHO ALEGRE</v>
      </c>
      <c r="C403" s="174" t="str">
        <f>datos_campo!C407</f>
        <v>URABA</v>
      </c>
      <c r="D403" s="79" t="str">
        <f>datos_campo!D407</f>
        <v>Tratamiento</v>
      </c>
      <c r="E403" s="174">
        <f>datos_campo!E407</f>
        <v>3</v>
      </c>
      <c r="F403" s="78" t="str">
        <f>datos_campo!F407</f>
        <v>C13</v>
      </c>
      <c r="G403" s="80">
        <f>datos_campo!G407</f>
        <v>23</v>
      </c>
      <c r="H403" s="78">
        <f>datos_campo!H407</f>
        <v>0</v>
      </c>
      <c r="I403" s="78">
        <f>datos_campo!I407</f>
        <v>1</v>
      </c>
      <c r="J403" s="80">
        <f>(datos_campo!M407/I403)</f>
        <v>39</v>
      </c>
      <c r="K403" s="80">
        <f>(datos_campo!N407/I403)</f>
        <v>65</v>
      </c>
      <c r="L403" s="80">
        <f t="shared" si="30"/>
        <v>104</v>
      </c>
      <c r="M403" s="80">
        <f t="shared" si="31"/>
        <v>37.5</v>
      </c>
      <c r="N403" s="80">
        <f t="shared" si="32"/>
        <v>62.5</v>
      </c>
      <c r="O403" s="81">
        <f>IF(COUNTIF(datos_campo!S407:AB407,"&gt;=0")&gt;=1,((SUM(datos_campo!S407:AB407)*100)/(COUNTIF(datos_campo!S407:AB407,"&gt;=0")*20))," ")</f>
        <v>66</v>
      </c>
      <c r="P403" s="78">
        <f>IF(AND(datos_campo!AC407&gt;=0,datos_campo!AD407&gt;=0),AVERAGE(datos_campo!AC407:AD407),IF(OR(datos_campo!AC407="",datos_campo!AD407=""),SUM(datos_campo!AC407:AD407),"revisar"))*400</f>
        <v>0</v>
      </c>
      <c r="Q403" s="78">
        <f>IF(AND(datos_campo!AE407&gt;=0,datos_campo!AF407&gt;=0),AVERAGE(datos_campo!AE407:AF407),IF(OR(datos_campo!AE407="",datos_campo!AF407=""),SUM(datos_campo!AE407:AF407),"revisar"))*400</f>
        <v>0</v>
      </c>
      <c r="R403" s="78">
        <f>IF(AND(datos_campo!AG407&gt;=0,datos_campo!AH407&gt;=0),AVERAGE(datos_campo!AG407:AH407),IF(OR(datos_campo!AG407="",datos_campo!AH407=""),SUM(datos_campo!AG407:AH407),"revisar"))*400</f>
        <v>0</v>
      </c>
      <c r="S403" s="78">
        <f>IF(AND(datos_campo!AI407&gt;=0,datos_campo!AJ407&gt;=0),AVERAGE(datos_campo!AI407:AJ407),IF(OR(datos_campo!AI407="",datos_campo!AJ407=""),SUM(datos_campo!AI407:AJ407),"revisar"))*400</f>
        <v>0</v>
      </c>
      <c r="T403" s="78">
        <f>IF(AND(datos_campo!AK407&gt;=0,datos_campo!AL407&gt;=0),AVERAGE(datos_campo!AK407:AL407),IF(OR(datos_campo!AK407="",datos_campo!AL407=""),SUM(datos_campo!AK407:AL407),"revisar"))*400</f>
        <v>0</v>
      </c>
      <c r="U403" s="78">
        <f>IF(AND(datos_campo!AM407&gt;=0,datos_campo!AN407&gt;=0),AVERAGE(datos_campo!AM407:AN407),IF(OR(datos_campo!AM407="",datos_campo!AN407=""),SUM(datos_campo!AM407:AN407),"revisar"))*400</f>
        <v>1200</v>
      </c>
      <c r="V403" s="78">
        <f t="shared" si="33"/>
        <v>1200</v>
      </c>
      <c r="W403" s="78">
        <f>IF(AND(datos_campo!AL407&gt;=0,datos_campo!AM407&gt;=0),AVERAGE(datos_campo!AL407:AM407),IF(OR(datos_campo!AL407="",datos_campo!AM407=""),SUM(datos_campo!AL407:AM407),"revisar"))*400</f>
        <v>0</v>
      </c>
      <c r="X403" s="78">
        <f>IF(AND(datos_campo!AN407&gt;=0,datos_campo!AO407&gt;=0),AVERAGE(datos_campo!AN407:AO407),IF(OR(datos_campo!AN407="",datos_campo!AO407=""),SUM(datos_campo!AN407:AO407),"revisar"))*400</f>
        <v>1200</v>
      </c>
      <c r="Y403" s="514">
        <f t="shared" si="34"/>
        <v>1200</v>
      </c>
    </row>
    <row r="404" spans="1:25" x14ac:dyDescent="0.25">
      <c r="A404" s="513">
        <f>datos_campo!A408</f>
        <v>42849</v>
      </c>
      <c r="B404" s="78" t="str">
        <f>datos_campo!B408</f>
        <v>RANCHO ALEGRE</v>
      </c>
      <c r="C404" s="174" t="str">
        <f>datos_campo!C408</f>
        <v>URABA</v>
      </c>
      <c r="D404" s="79" t="str">
        <f>datos_campo!D408</f>
        <v>Tratamiento</v>
      </c>
      <c r="E404" s="174">
        <f>datos_campo!E408</f>
        <v>3</v>
      </c>
      <c r="F404" s="78" t="str">
        <f>datos_campo!F408</f>
        <v>C14</v>
      </c>
      <c r="G404" s="80">
        <f>datos_campo!G408</f>
        <v>23</v>
      </c>
      <c r="H404" s="78">
        <f>datos_campo!H408</f>
        <v>0</v>
      </c>
      <c r="I404" s="78">
        <f>datos_campo!I408</f>
        <v>1</v>
      </c>
      <c r="J404" s="80">
        <f>(datos_campo!M408/I404)</f>
        <v>53</v>
      </c>
      <c r="K404" s="80">
        <f>(datos_campo!N408/I404)</f>
        <v>29</v>
      </c>
      <c r="L404" s="80">
        <f t="shared" si="30"/>
        <v>82</v>
      </c>
      <c r="M404" s="80">
        <f t="shared" si="31"/>
        <v>64.634146341463421</v>
      </c>
      <c r="N404" s="80">
        <f t="shared" si="32"/>
        <v>35.365853658536587</v>
      </c>
      <c r="O404" s="81">
        <f>IF(COUNTIF(datos_campo!S408:AB408,"&gt;=0")&gt;=1,((SUM(datos_campo!S408:AB408)*100)/(COUNTIF(datos_campo!S408:AB408,"&gt;=0")*20))," ")</f>
        <v>8.75</v>
      </c>
      <c r="P404" s="78">
        <f>IF(AND(datos_campo!AC408&gt;=0,datos_campo!AD408&gt;=0),AVERAGE(datos_campo!AC408:AD408),IF(OR(datos_campo!AC408="",datos_campo!AD408=""),SUM(datos_campo!AC408:AD408),"revisar"))*400</f>
        <v>2000</v>
      </c>
      <c r="Q404" s="78">
        <f>IF(AND(datos_campo!AE408&gt;=0,datos_campo!AF408&gt;=0),AVERAGE(datos_campo!AE408:AF408),IF(OR(datos_campo!AE408="",datos_campo!AF408=""),SUM(datos_campo!AE408:AF408),"revisar"))*400</f>
        <v>400</v>
      </c>
      <c r="R404" s="78">
        <f>IF(AND(datos_campo!AG408&gt;=0,datos_campo!AH408&gt;=0),AVERAGE(datos_campo!AG408:AH408),IF(OR(datos_campo!AG408="",datos_campo!AH408=""),SUM(datos_campo!AG408:AH408),"revisar"))*400</f>
        <v>0</v>
      </c>
      <c r="S404" s="78">
        <f>IF(AND(datos_campo!AI408&gt;=0,datos_campo!AJ408&gt;=0),AVERAGE(datos_campo!AI408:AJ408),IF(OR(datos_campo!AI408="",datos_campo!AJ408=""),SUM(datos_campo!AI408:AJ408),"revisar"))*400</f>
        <v>0</v>
      </c>
      <c r="T404" s="78">
        <f>IF(AND(datos_campo!AK408&gt;=0,datos_campo!AL408&gt;=0),AVERAGE(datos_campo!AK408:AL408),IF(OR(datos_campo!AK408="",datos_campo!AL408=""),SUM(datos_campo!AK408:AL408),"revisar"))*400</f>
        <v>0</v>
      </c>
      <c r="U404" s="78">
        <f>IF(AND(datos_campo!AM408&gt;=0,datos_campo!AN408&gt;=0),AVERAGE(datos_campo!AM408:AN408),IF(OR(datos_campo!AM408="",datos_campo!AN408=""),SUM(datos_campo!AM408:AN408),"revisar"))*400</f>
        <v>400</v>
      </c>
      <c r="V404" s="78">
        <f t="shared" si="33"/>
        <v>2800</v>
      </c>
      <c r="W404" s="78">
        <f>IF(AND(datos_campo!AL408&gt;=0,datos_campo!AM408&gt;=0),AVERAGE(datos_campo!AL408:AM408),IF(OR(datos_campo!AL408="",datos_campo!AM408=""),SUM(datos_campo!AL408:AM408),"revisar"))*400</f>
        <v>0</v>
      </c>
      <c r="X404" s="78">
        <f>IF(AND(datos_campo!AN408&gt;=0,datos_campo!AO408&gt;=0),AVERAGE(datos_campo!AN408:AO408),IF(OR(datos_campo!AN408="",datos_campo!AO408=""),SUM(datos_campo!AN408:AO408),"revisar"))*400</f>
        <v>400</v>
      </c>
      <c r="Y404" s="514">
        <f t="shared" si="34"/>
        <v>400</v>
      </c>
    </row>
    <row r="405" spans="1:25" x14ac:dyDescent="0.25">
      <c r="A405" s="513">
        <f>datos_campo!A409</f>
        <v>42849</v>
      </c>
      <c r="B405" s="78" t="str">
        <f>datos_campo!B409</f>
        <v>RANCHO ALEGRE</v>
      </c>
      <c r="C405" s="174" t="str">
        <f>datos_campo!C409</f>
        <v>URABA</v>
      </c>
      <c r="D405" s="79" t="str">
        <f>datos_campo!D409</f>
        <v>Tratamiento</v>
      </c>
      <c r="E405" s="174">
        <f>datos_campo!E409</f>
        <v>3</v>
      </c>
      <c r="F405" s="78" t="str">
        <f>datos_campo!F409</f>
        <v>C15</v>
      </c>
      <c r="G405" s="80">
        <f>datos_campo!G409</f>
        <v>23</v>
      </c>
      <c r="H405" s="78">
        <f>datos_campo!H409</f>
        <v>0</v>
      </c>
      <c r="I405" s="78">
        <f>datos_campo!I409</f>
        <v>1</v>
      </c>
      <c r="J405" s="80">
        <f>(datos_campo!M409/I405)</f>
        <v>49</v>
      </c>
      <c r="K405" s="80">
        <f>(datos_campo!N409/I405)</f>
        <v>67</v>
      </c>
      <c r="L405" s="80">
        <f t="shared" si="30"/>
        <v>116</v>
      </c>
      <c r="M405" s="80">
        <f t="shared" si="31"/>
        <v>42.241379310344826</v>
      </c>
      <c r="N405" s="80">
        <f t="shared" si="32"/>
        <v>57.758620689655174</v>
      </c>
      <c r="O405" s="81">
        <f>IF(COUNTIF(datos_campo!S409:AB409,"&gt;=0")&gt;=1,((SUM(datos_campo!S409:AB409)*100)/(COUNTIF(datos_campo!S409:AB409,"&gt;=0")*20))," ")</f>
        <v>38.125</v>
      </c>
      <c r="P405" s="78">
        <f>IF(AND(datos_campo!AC409&gt;=0,datos_campo!AD409&gt;=0),AVERAGE(datos_campo!AC409:AD409),IF(OR(datos_campo!AC409="",datos_campo!AD409=""),SUM(datos_campo!AC409:AD409),"revisar"))*400</f>
        <v>1200</v>
      </c>
      <c r="Q405" s="78">
        <f>IF(AND(datos_campo!AE409&gt;=0,datos_campo!AF409&gt;=0),AVERAGE(datos_campo!AE409:AF409),IF(OR(datos_campo!AE409="",datos_campo!AF409=""),SUM(datos_campo!AE409:AF409),"revisar"))*400</f>
        <v>0</v>
      </c>
      <c r="R405" s="78">
        <f>IF(AND(datos_campo!AG409&gt;=0,datos_campo!AH409&gt;=0),AVERAGE(datos_campo!AG409:AH409),IF(OR(datos_campo!AG409="",datos_campo!AH409=""),SUM(datos_campo!AG409:AH409),"revisar"))*400</f>
        <v>0</v>
      </c>
      <c r="S405" s="78">
        <f>IF(AND(datos_campo!AI409&gt;=0,datos_campo!AJ409&gt;=0),AVERAGE(datos_campo!AI409:AJ409),IF(OR(datos_campo!AI409="",datos_campo!AJ409=""),SUM(datos_campo!AI409:AJ409),"revisar"))*400</f>
        <v>0</v>
      </c>
      <c r="T405" s="78">
        <f>IF(AND(datos_campo!AK409&gt;=0,datos_campo!AL409&gt;=0),AVERAGE(datos_campo!AK409:AL409),IF(OR(datos_campo!AK409="",datos_campo!AL409=""),SUM(datos_campo!AK409:AL409),"revisar"))*400</f>
        <v>0</v>
      </c>
      <c r="U405" s="78">
        <f>IF(AND(datos_campo!AM409&gt;=0,datos_campo!AN409&gt;=0),AVERAGE(datos_campo!AM409:AN409),IF(OR(datos_campo!AM409="",datos_campo!AN409=""),SUM(datos_campo!AM409:AN409),"revisar"))*400</f>
        <v>0</v>
      </c>
      <c r="V405" s="78">
        <f t="shared" si="33"/>
        <v>1200</v>
      </c>
      <c r="W405" s="78">
        <f>IF(AND(datos_campo!AL409&gt;=0,datos_campo!AM409&gt;=0),AVERAGE(datos_campo!AL409:AM409),IF(OR(datos_campo!AL409="",datos_campo!AM409=""),SUM(datos_campo!AL409:AM409),"revisar"))*400</f>
        <v>0</v>
      </c>
      <c r="X405" s="78">
        <f>IF(AND(datos_campo!AN409&gt;=0,datos_campo!AO409&gt;=0),AVERAGE(datos_campo!AN409:AO409),IF(OR(datos_campo!AN409="",datos_campo!AO409=""),SUM(datos_campo!AN409:AO409),"revisar"))*400</f>
        <v>0</v>
      </c>
      <c r="Y405" s="514">
        <f t="shared" si="34"/>
        <v>0</v>
      </c>
    </row>
    <row r="406" spans="1:25" x14ac:dyDescent="0.25">
      <c r="A406" s="513">
        <f>datos_campo!A410</f>
        <v>42849</v>
      </c>
      <c r="B406" s="78" t="str">
        <f>datos_campo!B410</f>
        <v>RANCHO ALEGRE</v>
      </c>
      <c r="C406" s="174" t="str">
        <f>datos_campo!C410</f>
        <v>URABA</v>
      </c>
      <c r="D406" s="79" t="str">
        <f>datos_campo!D410</f>
        <v>Tratamiento</v>
      </c>
      <c r="E406" s="174">
        <f>datos_campo!E410</f>
        <v>3</v>
      </c>
      <c r="F406" s="78" t="str">
        <f>datos_campo!F410</f>
        <v>C16</v>
      </c>
      <c r="G406" s="80">
        <f>datos_campo!G410</f>
        <v>23</v>
      </c>
      <c r="H406" s="78">
        <f>datos_campo!H410</f>
        <v>0</v>
      </c>
      <c r="I406" s="78">
        <f>datos_campo!I410</f>
        <v>1</v>
      </c>
      <c r="J406" s="80">
        <f>(datos_campo!M410/I406)</f>
        <v>88</v>
      </c>
      <c r="K406" s="80">
        <f>(datos_campo!N410/I406)</f>
        <v>42</v>
      </c>
      <c r="L406" s="80">
        <f t="shared" si="30"/>
        <v>130</v>
      </c>
      <c r="M406" s="80">
        <f t="shared" si="31"/>
        <v>67.692307692307693</v>
      </c>
      <c r="N406" s="80">
        <f t="shared" si="32"/>
        <v>32.307692307692307</v>
      </c>
      <c r="O406" s="81">
        <f>IF(COUNTIF(datos_campo!S410:AB410,"&gt;=0")&gt;=1,((SUM(datos_campo!S410:AB410)*100)/(COUNTIF(datos_campo!S410:AB410,"&gt;=0")*20))," ")</f>
        <v>66</v>
      </c>
      <c r="P406" s="78">
        <f>IF(AND(datos_campo!AC410&gt;=0,datos_campo!AD410&gt;=0),AVERAGE(datos_campo!AC410:AD410),IF(OR(datos_campo!AC410="",datos_campo!AD410=""),SUM(datos_campo!AC410:AD410),"revisar"))*400</f>
        <v>0</v>
      </c>
      <c r="Q406" s="78">
        <f>IF(AND(datos_campo!AE410&gt;=0,datos_campo!AF410&gt;=0),AVERAGE(datos_campo!AE410:AF410),IF(OR(datos_campo!AE410="",datos_campo!AF410=""),SUM(datos_campo!AE410:AF410),"revisar"))*400</f>
        <v>0</v>
      </c>
      <c r="R406" s="78">
        <f>IF(AND(datos_campo!AG410&gt;=0,datos_campo!AH410&gt;=0),AVERAGE(datos_campo!AG410:AH410),IF(OR(datos_campo!AG410="",datos_campo!AH410=""),SUM(datos_campo!AG410:AH410),"revisar"))*400</f>
        <v>0</v>
      </c>
      <c r="S406" s="78">
        <f>IF(AND(datos_campo!AI410&gt;=0,datos_campo!AJ410&gt;=0),AVERAGE(datos_campo!AI410:AJ410),IF(OR(datos_campo!AI410="",datos_campo!AJ410=""),SUM(datos_campo!AI410:AJ410),"revisar"))*400</f>
        <v>0</v>
      </c>
      <c r="T406" s="78">
        <f>IF(AND(datos_campo!AK410&gt;=0,datos_campo!AL410&gt;=0),AVERAGE(datos_campo!AK410:AL410),IF(OR(datos_campo!AK410="",datos_campo!AL410=""),SUM(datos_campo!AK410:AL410),"revisar"))*400</f>
        <v>0</v>
      </c>
      <c r="U406" s="78">
        <f>IF(AND(datos_campo!AM410&gt;=0,datos_campo!AN410&gt;=0),AVERAGE(datos_campo!AM410:AN410),IF(OR(datos_campo!AM410="",datos_campo!AN410=""),SUM(datos_campo!AM410:AN410),"revisar"))*400</f>
        <v>1200</v>
      </c>
      <c r="V406" s="78">
        <f t="shared" si="33"/>
        <v>1200</v>
      </c>
      <c r="W406" s="78">
        <f>IF(AND(datos_campo!AL410&gt;=0,datos_campo!AM410&gt;=0),AVERAGE(datos_campo!AL410:AM410),IF(OR(datos_campo!AL410="",datos_campo!AM410=""),SUM(datos_campo!AL410:AM410),"revisar"))*400</f>
        <v>0</v>
      </c>
      <c r="X406" s="78">
        <f>IF(AND(datos_campo!AN410&gt;=0,datos_campo!AO410&gt;=0),AVERAGE(datos_campo!AN410:AO410),IF(OR(datos_campo!AN410="",datos_campo!AO410=""),SUM(datos_campo!AN410:AO410),"revisar"))*400</f>
        <v>1200</v>
      </c>
      <c r="Y406" s="514">
        <f t="shared" si="34"/>
        <v>1200</v>
      </c>
    </row>
    <row r="407" spans="1:25" x14ac:dyDescent="0.25">
      <c r="A407" s="513">
        <f>datos_campo!A411</f>
        <v>42849</v>
      </c>
      <c r="B407" s="78" t="str">
        <f>datos_campo!B411</f>
        <v>RANCHO ALEGRE</v>
      </c>
      <c r="C407" s="174" t="str">
        <f>datos_campo!C411</f>
        <v>URABA</v>
      </c>
      <c r="D407" s="79" t="str">
        <f>datos_campo!D411</f>
        <v>Tratamiento</v>
      </c>
      <c r="E407" s="174">
        <f>datos_campo!E411</f>
        <v>3</v>
      </c>
      <c r="F407" s="78" t="str">
        <f>datos_campo!F411</f>
        <v>C17</v>
      </c>
      <c r="G407" s="80">
        <f>datos_campo!G411</f>
        <v>23</v>
      </c>
      <c r="H407" s="78">
        <f>datos_campo!H411</f>
        <v>0</v>
      </c>
      <c r="I407" s="78">
        <f>datos_campo!I411</f>
        <v>1</v>
      </c>
      <c r="J407" s="80">
        <f>(datos_campo!M411/I407)</f>
        <v>40</v>
      </c>
      <c r="K407" s="80">
        <f>(datos_campo!N411/I407)</f>
        <v>49</v>
      </c>
      <c r="L407" s="80">
        <f t="shared" si="30"/>
        <v>89</v>
      </c>
      <c r="M407" s="80">
        <f t="shared" si="31"/>
        <v>44.943820224719104</v>
      </c>
      <c r="N407" s="80">
        <f t="shared" si="32"/>
        <v>55.056179775280896</v>
      </c>
      <c r="O407" s="81">
        <f>IF(COUNTIF(datos_campo!S411:AB411,"&gt;=0")&gt;=1,((SUM(datos_campo!S411:AB411)*100)/(COUNTIF(datos_campo!S411:AB411,"&gt;=0")*20))," ")</f>
        <v>135</v>
      </c>
      <c r="P407" s="78">
        <f>IF(AND(datos_campo!AC411&gt;=0,datos_campo!AD411&gt;=0),AVERAGE(datos_campo!AC411:AD411),IF(OR(datos_campo!AC411="",datos_campo!AD411=""),SUM(datos_campo!AC411:AD411),"revisar"))*400</f>
        <v>0</v>
      </c>
      <c r="Q407" s="78">
        <f>IF(AND(datos_campo!AE411&gt;=0,datos_campo!AF411&gt;=0),AVERAGE(datos_campo!AE411:AF411),IF(OR(datos_campo!AE411="",datos_campo!AF411=""),SUM(datos_campo!AE411:AF411),"revisar"))*400</f>
        <v>0</v>
      </c>
      <c r="R407" s="78">
        <f>IF(AND(datos_campo!AG411&gt;=0,datos_campo!AH411&gt;=0),AVERAGE(datos_campo!AG411:AH411),IF(OR(datos_campo!AG411="",datos_campo!AH411=""),SUM(datos_campo!AG411:AH411),"revisar"))*400</f>
        <v>0</v>
      </c>
      <c r="S407" s="78">
        <f>IF(AND(datos_campo!AI411&gt;=0,datos_campo!AJ411&gt;=0),AVERAGE(datos_campo!AI411:AJ411),IF(OR(datos_campo!AI411="",datos_campo!AJ411=""),SUM(datos_campo!AI411:AJ411),"revisar"))*400</f>
        <v>0</v>
      </c>
      <c r="T407" s="78">
        <f>IF(AND(datos_campo!AK411&gt;=0,datos_campo!AL411&gt;=0),AVERAGE(datos_campo!AK411:AL411),IF(OR(datos_campo!AK411="",datos_campo!AL411=""),SUM(datos_campo!AK411:AL411),"revisar"))*400</f>
        <v>0</v>
      </c>
      <c r="U407" s="78">
        <f>IF(AND(datos_campo!AM411&gt;=0,datos_campo!AN411&gt;=0),AVERAGE(datos_campo!AM411:AN411),IF(OR(datos_campo!AM411="",datos_campo!AN411=""),SUM(datos_campo!AM411:AN411),"revisar"))*400</f>
        <v>400</v>
      </c>
      <c r="V407" s="78">
        <f t="shared" si="33"/>
        <v>400</v>
      </c>
      <c r="W407" s="78">
        <f>IF(AND(datos_campo!AL411&gt;=0,datos_campo!AM411&gt;=0),AVERAGE(datos_campo!AL411:AM411),IF(OR(datos_campo!AL411="",datos_campo!AM411=""),SUM(datos_campo!AL411:AM411),"revisar"))*400</f>
        <v>0</v>
      </c>
      <c r="X407" s="78">
        <f>IF(AND(datos_campo!AN411&gt;=0,datos_campo!AO411&gt;=0),AVERAGE(datos_campo!AN411:AO411),IF(OR(datos_campo!AN411="",datos_campo!AO411=""),SUM(datos_campo!AN411:AO411),"revisar"))*400</f>
        <v>400</v>
      </c>
      <c r="Y407" s="514">
        <f t="shared" si="34"/>
        <v>400</v>
      </c>
    </row>
    <row r="408" spans="1:25" x14ac:dyDescent="0.25">
      <c r="A408" s="513">
        <f>datos_campo!A412</f>
        <v>42849</v>
      </c>
      <c r="B408" s="78" t="str">
        <f>datos_campo!B412</f>
        <v>RANCHO ALEGRE</v>
      </c>
      <c r="C408" s="174" t="str">
        <f>datos_campo!C412</f>
        <v>URABA</v>
      </c>
      <c r="D408" s="79" t="str">
        <f>datos_campo!D412</f>
        <v>Tratamiento</v>
      </c>
      <c r="E408" s="174">
        <f>datos_campo!E412</f>
        <v>3</v>
      </c>
      <c r="F408" s="78" t="str">
        <f>datos_campo!F412</f>
        <v>C18</v>
      </c>
      <c r="G408" s="80">
        <f>datos_campo!G412</f>
        <v>23</v>
      </c>
      <c r="H408" s="78">
        <f>datos_campo!H412</f>
        <v>0</v>
      </c>
      <c r="I408" s="78">
        <f>datos_campo!I412</f>
        <v>1</v>
      </c>
      <c r="J408" s="80">
        <f>(datos_campo!M412/I408)</f>
        <v>33</v>
      </c>
      <c r="K408" s="80">
        <f>(datos_campo!N412/I408)</f>
        <v>11</v>
      </c>
      <c r="L408" s="80">
        <f t="shared" si="30"/>
        <v>44</v>
      </c>
      <c r="M408" s="80">
        <f t="shared" si="31"/>
        <v>75</v>
      </c>
      <c r="N408" s="80">
        <f t="shared" si="32"/>
        <v>25</v>
      </c>
      <c r="O408" s="81">
        <f>IF(COUNTIF(datos_campo!S412:AB412,"&gt;=0")&gt;=1,((SUM(datos_campo!S412:AB412)*100)/(COUNTIF(datos_campo!S412:AB412,"&gt;=0")*20))," ")</f>
        <v>80</v>
      </c>
      <c r="P408" s="78">
        <f>IF(AND(datos_campo!AC412&gt;=0,datos_campo!AD412&gt;=0),AVERAGE(datos_campo!AC412:AD412),IF(OR(datos_campo!AC412="",datos_campo!AD412=""),SUM(datos_campo!AC412:AD412),"revisar"))*400</f>
        <v>0</v>
      </c>
      <c r="Q408" s="78">
        <f>IF(AND(datos_campo!AE412&gt;=0,datos_campo!AF412&gt;=0),AVERAGE(datos_campo!AE412:AF412),IF(OR(datos_campo!AE412="",datos_campo!AF412=""),SUM(datos_campo!AE412:AF412),"revisar"))*400</f>
        <v>0</v>
      </c>
      <c r="R408" s="78">
        <f>IF(AND(datos_campo!AG412&gt;=0,datos_campo!AH412&gt;=0),AVERAGE(datos_campo!AG412:AH412),IF(OR(datos_campo!AG412="",datos_campo!AH412=""),SUM(datos_campo!AG412:AH412),"revisar"))*400</f>
        <v>0</v>
      </c>
      <c r="S408" s="78">
        <f>IF(AND(datos_campo!AI412&gt;=0,datos_campo!AJ412&gt;=0),AVERAGE(datos_campo!AI412:AJ412),IF(OR(datos_campo!AI412="",datos_campo!AJ412=""),SUM(datos_campo!AI412:AJ412),"revisar"))*400</f>
        <v>0</v>
      </c>
      <c r="T408" s="78">
        <f>IF(AND(datos_campo!AK412&gt;=0,datos_campo!AL412&gt;=0),AVERAGE(datos_campo!AK412:AL412),IF(OR(datos_campo!AK412="",datos_campo!AL412=""),SUM(datos_campo!AK412:AL412),"revisar"))*400</f>
        <v>0</v>
      </c>
      <c r="U408" s="78">
        <f>IF(AND(datos_campo!AM412&gt;=0,datos_campo!AN412&gt;=0),AVERAGE(datos_campo!AM412:AN412),IF(OR(datos_campo!AM412="",datos_campo!AN412=""),SUM(datos_campo!AM412:AN412),"revisar"))*400</f>
        <v>0</v>
      </c>
      <c r="V408" s="78">
        <f t="shared" si="33"/>
        <v>0</v>
      </c>
      <c r="W408" s="78">
        <f>IF(AND(datos_campo!AL412&gt;=0,datos_campo!AM412&gt;=0),AVERAGE(datos_campo!AL412:AM412),IF(OR(datos_campo!AL412="",datos_campo!AM412=""),SUM(datos_campo!AL412:AM412),"revisar"))*400</f>
        <v>0</v>
      </c>
      <c r="X408" s="78">
        <f>IF(AND(datos_campo!AN412&gt;=0,datos_campo!AO412&gt;=0),AVERAGE(datos_campo!AN412:AO412),IF(OR(datos_campo!AN412="",datos_campo!AO412=""),SUM(datos_campo!AN412:AO412),"revisar"))*400</f>
        <v>0</v>
      </c>
      <c r="Y408" s="514">
        <f t="shared" si="34"/>
        <v>0</v>
      </c>
    </row>
    <row r="409" spans="1:25" x14ac:dyDescent="0.25">
      <c r="A409" s="513">
        <f>datos_campo!A413</f>
        <v>42849</v>
      </c>
      <c r="B409" s="78" t="str">
        <f>datos_campo!B413</f>
        <v>RANCHO ALEGRE</v>
      </c>
      <c r="C409" s="174" t="str">
        <f>datos_campo!C413</f>
        <v>URABA</v>
      </c>
      <c r="D409" s="79" t="str">
        <f>datos_campo!D413</f>
        <v>Tratamiento</v>
      </c>
      <c r="E409" s="174">
        <f>datos_campo!E413</f>
        <v>3</v>
      </c>
      <c r="F409" s="78" t="str">
        <f>datos_campo!F413</f>
        <v>C19</v>
      </c>
      <c r="G409" s="80">
        <f>datos_campo!G413</f>
        <v>23</v>
      </c>
      <c r="H409" s="78">
        <f>datos_campo!H413</f>
        <v>0</v>
      </c>
      <c r="I409" s="78">
        <f>datos_campo!I413</f>
        <v>1</v>
      </c>
      <c r="J409" s="80">
        <f>(datos_campo!M413/I409)</f>
        <v>58</v>
      </c>
      <c r="K409" s="80">
        <f>(datos_campo!N413/I409)</f>
        <v>109</v>
      </c>
      <c r="L409" s="80">
        <f t="shared" si="30"/>
        <v>167</v>
      </c>
      <c r="M409" s="80">
        <f t="shared" si="31"/>
        <v>34.730538922155688</v>
      </c>
      <c r="N409" s="80">
        <f t="shared" si="32"/>
        <v>65.269461077844312</v>
      </c>
      <c r="O409" s="81">
        <f>IF(COUNTIF(datos_campo!S413:AB413,"&gt;=0")&gt;=1,((SUM(datos_campo!S413:AB413)*100)/(COUNTIF(datos_campo!S413:AB413,"&gt;=0")*20))," ")</f>
        <v>95</v>
      </c>
      <c r="P409" s="78">
        <f>IF(AND(datos_campo!AC413&gt;=0,datos_campo!AD413&gt;=0),AVERAGE(datos_campo!AC413:AD413),IF(OR(datos_campo!AC413="",datos_campo!AD413=""),SUM(datos_campo!AC413:AD413),"revisar"))*400</f>
        <v>0</v>
      </c>
      <c r="Q409" s="78">
        <f>IF(AND(datos_campo!AE413&gt;=0,datos_campo!AF413&gt;=0),AVERAGE(datos_campo!AE413:AF413),IF(OR(datos_campo!AE413="",datos_campo!AF413=""),SUM(datos_campo!AE413:AF413),"revisar"))*400</f>
        <v>0</v>
      </c>
      <c r="R409" s="78">
        <f>IF(AND(datos_campo!AG413&gt;=0,datos_campo!AH413&gt;=0),AVERAGE(datos_campo!AG413:AH413),IF(OR(datos_campo!AG413="",datos_campo!AH413=""),SUM(datos_campo!AG413:AH413),"revisar"))*400</f>
        <v>0</v>
      </c>
      <c r="S409" s="78">
        <f>IF(AND(datos_campo!AI413&gt;=0,datos_campo!AJ413&gt;=0),AVERAGE(datos_campo!AI413:AJ413),IF(OR(datos_campo!AI413="",datos_campo!AJ413=""),SUM(datos_campo!AI413:AJ413),"revisar"))*400</f>
        <v>0</v>
      </c>
      <c r="T409" s="78">
        <f>IF(AND(datos_campo!AK413&gt;=0,datos_campo!AL413&gt;=0),AVERAGE(datos_campo!AK413:AL413),IF(OR(datos_campo!AK413="",datos_campo!AL413=""),SUM(datos_campo!AK413:AL413),"revisar"))*400</f>
        <v>0</v>
      </c>
      <c r="U409" s="78">
        <f>IF(AND(datos_campo!AM413&gt;=0,datos_campo!AN413&gt;=0),AVERAGE(datos_campo!AM413:AN413),IF(OR(datos_campo!AM413="",datos_campo!AN413=""),SUM(datos_campo!AM413:AN413),"revisar"))*400</f>
        <v>0</v>
      </c>
      <c r="V409" s="78">
        <f t="shared" si="33"/>
        <v>0</v>
      </c>
      <c r="W409" s="78">
        <f>IF(AND(datos_campo!AL413&gt;=0,datos_campo!AM413&gt;=0),AVERAGE(datos_campo!AL413:AM413),IF(OR(datos_campo!AL413="",datos_campo!AM413=""),SUM(datos_campo!AL413:AM413),"revisar"))*400</f>
        <v>0</v>
      </c>
      <c r="X409" s="78">
        <f>IF(AND(datos_campo!AN413&gt;=0,datos_campo!AO413&gt;=0),AVERAGE(datos_campo!AN413:AO413),IF(OR(datos_campo!AN413="",datos_campo!AO413=""),SUM(datos_campo!AN413:AO413),"revisar"))*400</f>
        <v>0</v>
      </c>
      <c r="Y409" s="514">
        <f t="shared" si="34"/>
        <v>0</v>
      </c>
    </row>
    <row r="410" spans="1:25" ht="15.75" thickBot="1" x14ac:dyDescent="0.3">
      <c r="A410" s="515">
        <f>datos_campo!A414</f>
        <v>42849</v>
      </c>
      <c r="B410" s="516" t="str">
        <f>datos_campo!B414</f>
        <v>RANCHO ALEGRE</v>
      </c>
      <c r="C410" s="517" t="str">
        <f>datos_campo!C414</f>
        <v>URABA</v>
      </c>
      <c r="D410" s="518" t="str">
        <f>datos_campo!D414</f>
        <v>Tratamiento</v>
      </c>
      <c r="E410" s="517">
        <f>datos_campo!E414</f>
        <v>3</v>
      </c>
      <c r="F410" s="516" t="str">
        <f>datos_campo!F414</f>
        <v>C20</v>
      </c>
      <c r="G410" s="519">
        <f>datos_campo!G414</f>
        <v>23</v>
      </c>
      <c r="H410" s="516">
        <f>datos_campo!H414</f>
        <v>0</v>
      </c>
      <c r="I410" s="516">
        <f>datos_campo!I414</f>
        <v>1</v>
      </c>
      <c r="J410" s="519">
        <f>(datos_campo!M414/I410)</f>
        <v>2</v>
      </c>
      <c r="K410" s="519">
        <f>(datos_campo!N414/I410)</f>
        <v>43</v>
      </c>
      <c r="L410" s="519">
        <f t="shared" si="30"/>
        <v>45</v>
      </c>
      <c r="M410" s="519">
        <f t="shared" si="31"/>
        <v>4.4444444444444446</v>
      </c>
      <c r="N410" s="519">
        <f t="shared" si="32"/>
        <v>95.555555555555557</v>
      </c>
      <c r="O410" s="520">
        <f>IF(COUNTIF(datos_campo!S414:AB414,"&gt;=0")&gt;=1,((SUM(datos_campo!S414:AB414)*100)/(COUNTIF(datos_campo!S414:AB414,"&gt;=0")*20))," ")</f>
        <v>0</v>
      </c>
      <c r="P410" s="516">
        <f>IF(AND(datos_campo!AC414&gt;=0,datos_campo!AD414&gt;=0),AVERAGE(datos_campo!AC414:AD414),IF(OR(datos_campo!AC414="",datos_campo!AD414=""),SUM(datos_campo!AC414:AD414),"revisar"))*400</f>
        <v>0</v>
      </c>
      <c r="Q410" s="516">
        <f>IF(AND(datos_campo!AE414&gt;=0,datos_campo!AF414&gt;=0),AVERAGE(datos_campo!AE414:AF414),IF(OR(datos_campo!AE414="",datos_campo!AF414=""),SUM(datos_campo!AE414:AF414),"revisar"))*400</f>
        <v>0</v>
      </c>
      <c r="R410" s="516">
        <f>IF(AND(datos_campo!AG414&gt;=0,datos_campo!AH414&gt;=0),AVERAGE(datos_campo!AG414:AH414),IF(OR(datos_campo!AG414="",datos_campo!AH414=""),SUM(datos_campo!AG414:AH414),"revisar"))*400</f>
        <v>0</v>
      </c>
      <c r="S410" s="516">
        <f>IF(AND(datos_campo!AI414&gt;=0,datos_campo!AJ414&gt;=0),AVERAGE(datos_campo!AI414:AJ414),IF(OR(datos_campo!AI414="",datos_campo!AJ414=""),SUM(datos_campo!AI414:AJ414),"revisar"))*400</f>
        <v>0</v>
      </c>
      <c r="T410" s="516">
        <f>IF(AND(datos_campo!AK414&gt;=0,datos_campo!AL414&gt;=0),AVERAGE(datos_campo!AK414:AL414),IF(OR(datos_campo!AK414="",datos_campo!AL414=""),SUM(datos_campo!AK414:AL414),"revisar"))*400</f>
        <v>0</v>
      </c>
      <c r="U410" s="516">
        <f>IF(AND(datos_campo!AM414&gt;=0,datos_campo!AN414&gt;=0),AVERAGE(datos_campo!AM414:AN414),IF(OR(datos_campo!AM414="",datos_campo!AN414=""),SUM(datos_campo!AM414:AN414),"revisar"))*400</f>
        <v>0</v>
      </c>
      <c r="V410" s="516">
        <f t="shared" si="33"/>
        <v>0</v>
      </c>
      <c r="W410" s="516">
        <f>IF(AND(datos_campo!AL414&gt;=0,datos_campo!AM414&gt;=0),AVERAGE(datos_campo!AL414:AM414),IF(OR(datos_campo!AL414="",datos_campo!AM414=""),SUM(datos_campo!AL414:AM414),"revisar"))*400</f>
        <v>0</v>
      </c>
      <c r="X410" s="516">
        <f>IF(AND(datos_campo!AN414&gt;=0,datos_campo!AO414&gt;=0),AVERAGE(datos_campo!AN414:AO414),IF(OR(datos_campo!AN414="",datos_campo!AO414=""),SUM(datos_campo!AN414:AO414),"revisar"))*400</f>
        <v>0</v>
      </c>
      <c r="Y410" s="521">
        <f t="shared" si="34"/>
        <v>0</v>
      </c>
    </row>
    <row r="411" spans="1:25" x14ac:dyDescent="0.25">
      <c r="A411" s="24">
        <f>datos_campo!A415</f>
        <v>42851</v>
      </c>
      <c r="B411" s="25" t="str">
        <f>datos_campo!B415</f>
        <v>CABALLO 1</v>
      </c>
      <c r="C411" s="152" t="str">
        <f>datos_campo!C415</f>
        <v>SANTA MARTA</v>
      </c>
      <c r="D411" s="26" t="str">
        <f>datos_campo!D415</f>
        <v>Testigo</v>
      </c>
      <c r="E411" s="152">
        <f>datos_campo!E415</f>
        <v>3</v>
      </c>
      <c r="F411" s="25" t="str">
        <f>datos_campo!F415</f>
        <v>C1</v>
      </c>
      <c r="G411" s="27">
        <f>datos_campo!G415</f>
        <v>7</v>
      </c>
      <c r="H411" s="25">
        <f>datos_campo!H415</f>
        <v>0</v>
      </c>
      <c r="I411" s="25">
        <f>datos_campo!I415</f>
        <v>1</v>
      </c>
      <c r="J411" s="27">
        <f>(datos_campo!M415/I411)</f>
        <v>46</v>
      </c>
      <c r="K411" s="27">
        <f>(datos_campo!N415/I411)</f>
        <v>50</v>
      </c>
      <c r="L411" s="27">
        <f t="shared" si="30"/>
        <v>96</v>
      </c>
      <c r="M411" s="27">
        <f t="shared" si="31"/>
        <v>47.916666666666664</v>
      </c>
      <c r="N411" s="27">
        <f t="shared" si="32"/>
        <v>52.083333333333336</v>
      </c>
      <c r="O411" s="28">
        <f>IF(COUNTIF(datos_campo!S415:AB415,"&gt;=0")&gt;=1,((SUM(datos_campo!S415:AB415)*100)/(COUNTIF(datos_campo!S415:AB415,"&gt;=0")*20))," ")</f>
        <v>23.75</v>
      </c>
      <c r="P411" s="25">
        <f>IF(AND(datos_campo!AC415&gt;=0,datos_campo!AD415&gt;=0),AVERAGE(datos_campo!AC415:AD415),IF(OR(datos_campo!AC415="",datos_campo!AD415=""),SUM(datos_campo!AC415:AD415),"revisar"))*400</f>
        <v>2400</v>
      </c>
      <c r="Q411" s="25">
        <f>IF(AND(datos_campo!AE415&gt;=0,datos_campo!AF415&gt;=0),AVERAGE(datos_campo!AE415:AF415),IF(OR(datos_campo!AE415="",datos_campo!AF415=""),SUM(datos_campo!AE415:AF415),"revisar"))*400</f>
        <v>0</v>
      </c>
      <c r="R411" s="25">
        <f>IF(AND(datos_campo!AG415&gt;=0,datos_campo!AH415&gt;=0),AVERAGE(datos_campo!AG415:AH415),IF(OR(datos_campo!AG415="",datos_campo!AH415=""),SUM(datos_campo!AG415:AH415),"revisar"))*400</f>
        <v>0</v>
      </c>
      <c r="S411" s="25">
        <f>IF(AND(datos_campo!AI415&gt;=0,datos_campo!AJ415&gt;=0),AVERAGE(datos_campo!AI415:AJ415),IF(OR(datos_campo!AI415="",datos_campo!AJ415=""),SUM(datos_campo!AI415:AJ415),"revisar"))*400</f>
        <v>0</v>
      </c>
      <c r="T411" s="25">
        <f>IF(AND(datos_campo!AK415&gt;=0,datos_campo!AL415&gt;=0),AVERAGE(datos_campo!AK415:AL415),IF(OR(datos_campo!AK415="",datos_campo!AL415=""),SUM(datos_campo!AK415:AL415),"revisar"))*400</f>
        <v>0</v>
      </c>
      <c r="U411" s="25">
        <f>IF(AND(datos_campo!AM415&gt;=0,datos_campo!AN415&gt;=0),AVERAGE(datos_campo!AM415:AN415),IF(OR(datos_campo!AM415="",datos_campo!AN415=""),SUM(datos_campo!AM415:AN415),"revisar"))*400</f>
        <v>2400</v>
      </c>
      <c r="V411" s="25">
        <f t="shared" si="33"/>
        <v>4800</v>
      </c>
      <c r="W411" s="25">
        <f>IF(AND(datos_campo!AL415&gt;=0,datos_campo!AM415&gt;=0),AVERAGE(datos_campo!AL415:AM415),IF(OR(datos_campo!AL415="",datos_campo!AM415=""),SUM(datos_campo!AL415:AM415),"revisar"))*400</f>
        <v>0</v>
      </c>
      <c r="X411" s="25">
        <f>IF(AND(datos_campo!AN415&gt;=0,datos_campo!AO415&gt;=0),AVERAGE(datos_campo!AN415:AO415),IF(OR(datos_campo!AN415="",datos_campo!AO415=""),SUM(datos_campo!AN415:AO415),"revisar"))*400</f>
        <v>2400</v>
      </c>
      <c r="Y411" s="164">
        <f t="shared" si="34"/>
        <v>2400</v>
      </c>
    </row>
    <row r="412" spans="1:25" x14ac:dyDescent="0.25">
      <c r="A412" s="33">
        <f>datos_campo!A416</f>
        <v>42851</v>
      </c>
      <c r="B412" s="29" t="str">
        <f>datos_campo!B416</f>
        <v>CABALLO 1</v>
      </c>
      <c r="C412" s="153" t="str">
        <f>datos_campo!C416</f>
        <v>SANTA MARTA</v>
      </c>
      <c r="D412" s="30" t="str">
        <f>datos_campo!D416</f>
        <v>Testigo</v>
      </c>
      <c r="E412" s="153">
        <f>datos_campo!E416</f>
        <v>3</v>
      </c>
      <c r="F412" s="29" t="str">
        <f>datos_campo!F416</f>
        <v>C2</v>
      </c>
      <c r="G412" s="31">
        <f>datos_campo!G416</f>
        <v>7</v>
      </c>
      <c r="H412" s="29">
        <f>datos_campo!H416</f>
        <v>0</v>
      </c>
      <c r="I412" s="29">
        <f>datos_campo!I416</f>
        <v>1</v>
      </c>
      <c r="J412" s="31">
        <f>(datos_campo!M416/I412)</f>
        <v>17</v>
      </c>
      <c r="K412" s="31">
        <f>(datos_campo!N416/I412)</f>
        <v>20</v>
      </c>
      <c r="L412" s="31">
        <f t="shared" si="30"/>
        <v>37</v>
      </c>
      <c r="M412" s="31">
        <f t="shared" si="31"/>
        <v>45.945945945945944</v>
      </c>
      <c r="N412" s="31">
        <f t="shared" si="32"/>
        <v>54.054054054054056</v>
      </c>
      <c r="O412" s="32">
        <f>IF(COUNTIF(datos_campo!S416:AB416,"&gt;=0")&gt;=1,((SUM(datos_campo!S416:AB416)*100)/(COUNTIF(datos_campo!S416:AB416,"&gt;=0")*20))," ")</f>
        <v>70</v>
      </c>
      <c r="P412" s="29">
        <f>IF(AND(datos_campo!AC416&gt;=0,datos_campo!AD416&gt;=0),AVERAGE(datos_campo!AC416:AD416),IF(OR(datos_campo!AC416="",datos_campo!AD416=""),SUM(datos_campo!AC416:AD416),"revisar"))*400</f>
        <v>0</v>
      </c>
      <c r="Q412" s="29">
        <f>IF(AND(datos_campo!AE416&gt;=0,datos_campo!AF416&gt;=0),AVERAGE(datos_campo!AE416:AF416),IF(OR(datos_campo!AE416="",datos_campo!AF416=""),SUM(datos_campo!AE416:AF416),"revisar"))*400</f>
        <v>2000</v>
      </c>
      <c r="R412" s="29">
        <f>IF(AND(datos_campo!AG416&gt;=0,datos_campo!AH416&gt;=0),AVERAGE(datos_campo!AG416:AH416),IF(OR(datos_campo!AG416="",datos_campo!AH416=""),SUM(datos_campo!AG416:AH416),"revisar"))*400</f>
        <v>0</v>
      </c>
      <c r="S412" s="29">
        <f>IF(AND(datos_campo!AI416&gt;=0,datos_campo!AJ416&gt;=0),AVERAGE(datos_campo!AI416:AJ416),IF(OR(datos_campo!AI416="",datos_campo!AJ416=""),SUM(datos_campo!AI416:AJ416),"revisar"))*400</f>
        <v>0</v>
      </c>
      <c r="T412" s="29">
        <f>IF(AND(datos_campo!AK416&gt;=0,datos_campo!AL416&gt;=0),AVERAGE(datos_campo!AK416:AL416),IF(OR(datos_campo!AK416="",datos_campo!AL416=""),SUM(datos_campo!AK416:AL416),"revisar"))*400</f>
        <v>0</v>
      </c>
      <c r="U412" s="29">
        <f>IF(AND(datos_campo!AM416&gt;=0,datos_campo!AN416&gt;=0),AVERAGE(datos_campo!AM416:AN416),IF(OR(datos_campo!AM416="",datos_campo!AN416=""),SUM(datos_campo!AM416:AN416),"revisar"))*400</f>
        <v>0</v>
      </c>
      <c r="V412" s="29">
        <f t="shared" si="33"/>
        <v>2000</v>
      </c>
      <c r="W412" s="29">
        <f>IF(AND(datos_campo!AL416&gt;=0,datos_campo!AM416&gt;=0),AVERAGE(datos_campo!AL416:AM416),IF(OR(datos_campo!AL416="",datos_campo!AM416=""),SUM(datos_campo!AL416:AM416),"revisar"))*400</f>
        <v>0</v>
      </c>
      <c r="X412" s="29">
        <f>IF(AND(datos_campo!AN416&gt;=0,datos_campo!AO416&gt;=0),AVERAGE(datos_campo!AN416:AO416),IF(OR(datos_campo!AN416="",datos_campo!AO416=""),SUM(datos_campo!AN416:AO416),"revisar"))*400</f>
        <v>0</v>
      </c>
      <c r="Y412" s="242">
        <f t="shared" si="34"/>
        <v>0</v>
      </c>
    </row>
    <row r="413" spans="1:25" x14ac:dyDescent="0.25">
      <c r="A413" s="33">
        <f>datos_campo!A417</f>
        <v>42851</v>
      </c>
      <c r="B413" s="29" t="str">
        <f>datos_campo!B417</f>
        <v>CABALLO 1</v>
      </c>
      <c r="C413" s="153" t="str">
        <f>datos_campo!C417</f>
        <v>SANTA MARTA</v>
      </c>
      <c r="D413" s="30" t="str">
        <f>datos_campo!D417</f>
        <v>Testigo</v>
      </c>
      <c r="E413" s="153">
        <f>datos_campo!E417</f>
        <v>3</v>
      </c>
      <c r="F413" s="29" t="str">
        <f>datos_campo!F417</f>
        <v>C3</v>
      </c>
      <c r="G413" s="31">
        <f>datos_campo!G417</f>
        <v>7</v>
      </c>
      <c r="H413" s="29">
        <f>datos_campo!H417</f>
        <v>0</v>
      </c>
      <c r="I413" s="29">
        <f>datos_campo!I417</f>
        <v>1</v>
      </c>
      <c r="J413" s="31">
        <f>(datos_campo!M417/I413)</f>
        <v>10</v>
      </c>
      <c r="K413" s="31">
        <f>(datos_campo!N417/I413)</f>
        <v>15</v>
      </c>
      <c r="L413" s="31">
        <f t="shared" si="30"/>
        <v>25</v>
      </c>
      <c r="M413" s="31">
        <f t="shared" si="31"/>
        <v>40</v>
      </c>
      <c r="N413" s="31">
        <f t="shared" si="32"/>
        <v>60</v>
      </c>
      <c r="O413" s="32">
        <f>IF(COUNTIF(datos_campo!S417:AB417,"&gt;=0")&gt;=1,((SUM(datos_campo!S417:AB417)*100)/(COUNTIF(datos_campo!S417:AB417,"&gt;=0")*20))," ")</f>
        <v>2.5</v>
      </c>
      <c r="P413" s="29">
        <f>IF(AND(datos_campo!AC417&gt;=0,datos_campo!AD417&gt;=0),AVERAGE(datos_campo!AC417:AD417),IF(OR(datos_campo!AC417="",datos_campo!AD417=""),SUM(datos_campo!AC417:AD417),"revisar"))*400</f>
        <v>0</v>
      </c>
      <c r="Q413" s="29">
        <f>IF(AND(datos_campo!AE417&gt;=0,datos_campo!AF417&gt;=0),AVERAGE(datos_campo!AE417:AF417),IF(OR(datos_campo!AE417="",datos_campo!AF417=""),SUM(datos_campo!AE417:AF417),"revisar"))*400</f>
        <v>0</v>
      </c>
      <c r="R413" s="29">
        <f>IF(AND(datos_campo!AG417&gt;=0,datos_campo!AH417&gt;=0),AVERAGE(datos_campo!AG417:AH417),IF(OR(datos_campo!AG417="",datos_campo!AH417=""),SUM(datos_campo!AG417:AH417),"revisar"))*400</f>
        <v>0</v>
      </c>
      <c r="S413" s="29">
        <f>IF(AND(datos_campo!AI417&gt;=0,datos_campo!AJ417&gt;=0),AVERAGE(datos_campo!AI417:AJ417),IF(OR(datos_campo!AI417="",datos_campo!AJ417=""),SUM(datos_campo!AI417:AJ417),"revisar"))*400</f>
        <v>0</v>
      </c>
      <c r="T413" s="29">
        <f>IF(AND(datos_campo!AK417&gt;=0,datos_campo!AL417&gt;=0),AVERAGE(datos_campo!AK417:AL417),IF(OR(datos_campo!AK417="",datos_campo!AL417=""),SUM(datos_campo!AK417:AL417),"revisar"))*400</f>
        <v>0</v>
      </c>
      <c r="U413" s="29">
        <f>IF(AND(datos_campo!AM417&gt;=0,datos_campo!AN417&gt;=0),AVERAGE(datos_campo!AM417:AN417),IF(OR(datos_campo!AM417="",datos_campo!AN417=""),SUM(datos_campo!AM417:AN417),"revisar"))*400</f>
        <v>0</v>
      </c>
      <c r="V413" s="29">
        <f t="shared" si="33"/>
        <v>0</v>
      </c>
      <c r="W413" s="29">
        <f>IF(AND(datos_campo!AL417&gt;=0,datos_campo!AM417&gt;=0),AVERAGE(datos_campo!AL417:AM417),IF(OR(datos_campo!AL417="",datos_campo!AM417=""),SUM(datos_campo!AL417:AM417),"revisar"))*400</f>
        <v>0</v>
      </c>
      <c r="X413" s="29">
        <f>IF(AND(datos_campo!AN417&gt;=0,datos_campo!AO417&gt;=0),AVERAGE(datos_campo!AN417:AO417),IF(OR(datos_campo!AN417="",datos_campo!AO417=""),SUM(datos_campo!AN417:AO417),"revisar"))*400</f>
        <v>0</v>
      </c>
      <c r="Y413" s="242">
        <f t="shared" si="34"/>
        <v>0</v>
      </c>
    </row>
    <row r="414" spans="1:25" x14ac:dyDescent="0.25">
      <c r="A414" s="33">
        <f>datos_campo!A418</f>
        <v>42851</v>
      </c>
      <c r="B414" s="29" t="str">
        <f>datos_campo!B418</f>
        <v>CABALLO 1</v>
      </c>
      <c r="C414" s="153" t="str">
        <f>datos_campo!C418</f>
        <v>SANTA MARTA</v>
      </c>
      <c r="D414" s="30" t="str">
        <f>datos_campo!D418</f>
        <v>Testigo</v>
      </c>
      <c r="E414" s="153">
        <f>datos_campo!E418</f>
        <v>3</v>
      </c>
      <c r="F414" s="29" t="str">
        <f>datos_campo!F418</f>
        <v>C4</v>
      </c>
      <c r="G414" s="31">
        <f>datos_campo!G418</f>
        <v>7</v>
      </c>
      <c r="H414" s="29">
        <f>datos_campo!H418</f>
        <v>0</v>
      </c>
      <c r="I414" s="29">
        <f>datos_campo!I418</f>
        <v>1</v>
      </c>
      <c r="J414" s="31">
        <f>(datos_campo!M418/I414)</f>
        <v>13</v>
      </c>
      <c r="K414" s="31">
        <f>(datos_campo!N418/I414)</f>
        <v>10</v>
      </c>
      <c r="L414" s="31">
        <f t="shared" si="30"/>
        <v>23</v>
      </c>
      <c r="M414" s="31">
        <f t="shared" si="31"/>
        <v>56.521739130434781</v>
      </c>
      <c r="N414" s="31">
        <f t="shared" si="32"/>
        <v>43.478260869565219</v>
      </c>
      <c r="O414" s="32">
        <f>IF(COUNTIF(datos_campo!S418:AB418,"&gt;=0")&gt;=1,((SUM(datos_campo!S418:AB418)*100)/(COUNTIF(datos_campo!S418:AB418,"&gt;=0")*20))," ")</f>
        <v>55</v>
      </c>
      <c r="P414" s="29">
        <f>IF(AND(datos_campo!AC418&gt;=0,datos_campo!AD418&gt;=0),AVERAGE(datos_campo!AC418:AD418),IF(OR(datos_campo!AC418="",datos_campo!AD418=""),SUM(datos_campo!AC418:AD418),"revisar"))*400</f>
        <v>0</v>
      </c>
      <c r="Q414" s="29">
        <f>IF(AND(datos_campo!AE418&gt;=0,datos_campo!AF418&gt;=0),AVERAGE(datos_campo!AE418:AF418),IF(OR(datos_campo!AE418="",datos_campo!AF418=""),SUM(datos_campo!AE418:AF418),"revisar"))*400</f>
        <v>400</v>
      </c>
      <c r="R414" s="29">
        <f>IF(AND(datos_campo!AG418&gt;=0,datos_campo!AH418&gt;=0),AVERAGE(datos_campo!AG418:AH418),IF(OR(datos_campo!AG418="",datos_campo!AH418=""),SUM(datos_campo!AG418:AH418),"revisar"))*400</f>
        <v>0</v>
      </c>
      <c r="S414" s="29">
        <f>IF(AND(datos_campo!AI418&gt;=0,datos_campo!AJ418&gt;=0),AVERAGE(datos_campo!AI418:AJ418),IF(OR(datos_campo!AI418="",datos_campo!AJ418=""),SUM(datos_campo!AI418:AJ418),"revisar"))*400</f>
        <v>0</v>
      </c>
      <c r="T414" s="29">
        <f>IF(AND(datos_campo!AK418&gt;=0,datos_campo!AL418&gt;=0),AVERAGE(datos_campo!AK418:AL418),IF(OR(datos_campo!AK418="",datos_campo!AL418=""),SUM(datos_campo!AK418:AL418),"revisar"))*400</f>
        <v>0</v>
      </c>
      <c r="U414" s="29">
        <f>IF(AND(datos_campo!AM418&gt;=0,datos_campo!AN418&gt;=0),AVERAGE(datos_campo!AM418:AN418),IF(OR(datos_campo!AM418="",datos_campo!AN418=""),SUM(datos_campo!AM418:AN418),"revisar"))*400</f>
        <v>400</v>
      </c>
      <c r="V414" s="29">
        <f t="shared" si="33"/>
        <v>800</v>
      </c>
      <c r="W414" s="29">
        <f>IF(AND(datos_campo!AL418&gt;=0,datos_campo!AM418&gt;=0),AVERAGE(datos_campo!AL418:AM418),IF(OR(datos_campo!AL418="",datos_campo!AM418=""),SUM(datos_campo!AL418:AM418),"revisar"))*400</f>
        <v>0</v>
      </c>
      <c r="X414" s="29">
        <f>IF(AND(datos_campo!AN418&gt;=0,datos_campo!AO418&gt;=0),AVERAGE(datos_campo!AN418:AO418),IF(OR(datos_campo!AN418="",datos_campo!AO418=""),SUM(datos_campo!AN418:AO418),"revisar"))*400</f>
        <v>400</v>
      </c>
      <c r="Y414" s="242">
        <f t="shared" si="34"/>
        <v>400</v>
      </c>
    </row>
    <row r="415" spans="1:25" x14ac:dyDescent="0.25">
      <c r="A415" s="33">
        <f>datos_campo!A419</f>
        <v>42851</v>
      </c>
      <c r="B415" s="29" t="str">
        <f>datos_campo!B419</f>
        <v>CABALLO 1</v>
      </c>
      <c r="C415" s="153" t="str">
        <f>datos_campo!C419</f>
        <v>SANTA MARTA</v>
      </c>
      <c r="D415" s="30" t="str">
        <f>datos_campo!D419</f>
        <v>Testigo</v>
      </c>
      <c r="E415" s="153">
        <f>datos_campo!E419</f>
        <v>3</v>
      </c>
      <c r="F415" s="29" t="str">
        <f>datos_campo!F419</f>
        <v>C5</v>
      </c>
      <c r="G415" s="31">
        <f>datos_campo!G419</f>
        <v>7</v>
      </c>
      <c r="H415" s="29">
        <f>datos_campo!H419</f>
        <v>0</v>
      </c>
      <c r="I415" s="29">
        <f>datos_campo!I419</f>
        <v>1</v>
      </c>
      <c r="J415" s="31">
        <f>(datos_campo!M419/I415)</f>
        <v>6</v>
      </c>
      <c r="K415" s="31">
        <f>(datos_campo!N419/I415)</f>
        <v>43</v>
      </c>
      <c r="L415" s="31">
        <f t="shared" si="30"/>
        <v>49</v>
      </c>
      <c r="M415" s="31">
        <f t="shared" si="31"/>
        <v>12.244897959183673</v>
      </c>
      <c r="N415" s="31">
        <f t="shared" si="32"/>
        <v>87.755102040816325</v>
      </c>
      <c r="O415" s="32">
        <f>IF(COUNTIF(datos_campo!S419:AB419,"&gt;=0")&gt;=1,((SUM(datos_campo!S419:AB419)*100)/(COUNTIF(datos_campo!S419:AB419,"&gt;=0")*20))," ")</f>
        <v>10</v>
      </c>
      <c r="P415" s="29">
        <f>IF(AND(datos_campo!AC419&gt;=0,datos_campo!AD419&gt;=0),AVERAGE(datos_campo!AC419:AD419),IF(OR(datos_campo!AC419="",datos_campo!AD419=""),SUM(datos_campo!AC419:AD419),"revisar"))*400</f>
        <v>0</v>
      </c>
      <c r="Q415" s="29">
        <f>IF(AND(datos_campo!AE419&gt;=0,datos_campo!AF419&gt;=0),AVERAGE(datos_campo!AE419:AF419),IF(OR(datos_campo!AE419="",datos_campo!AF419=""),SUM(datos_campo!AE419:AF419),"revisar"))*400</f>
        <v>0</v>
      </c>
      <c r="R415" s="29">
        <f>IF(AND(datos_campo!AG419&gt;=0,datos_campo!AH419&gt;=0),AVERAGE(datos_campo!AG419:AH419),IF(OR(datos_campo!AG419="",datos_campo!AH419=""),SUM(datos_campo!AG419:AH419),"revisar"))*400</f>
        <v>0</v>
      </c>
      <c r="S415" s="29">
        <f>IF(AND(datos_campo!AI419&gt;=0,datos_campo!AJ419&gt;=0),AVERAGE(datos_campo!AI419:AJ419),IF(OR(datos_campo!AI419="",datos_campo!AJ419=""),SUM(datos_campo!AI419:AJ419),"revisar"))*400</f>
        <v>0</v>
      </c>
      <c r="T415" s="29">
        <f>IF(AND(datos_campo!AK419&gt;=0,datos_campo!AL419&gt;=0),AVERAGE(datos_campo!AK419:AL419),IF(OR(datos_campo!AK419="",datos_campo!AL419=""),SUM(datos_campo!AK419:AL419),"revisar"))*400</f>
        <v>0</v>
      </c>
      <c r="U415" s="29">
        <f>IF(AND(datos_campo!AM419&gt;=0,datos_campo!AN419&gt;=0),AVERAGE(datos_campo!AM419:AN419),IF(OR(datos_campo!AM419="",datos_campo!AN419=""),SUM(datos_campo!AM419:AN419),"revisar"))*400</f>
        <v>0</v>
      </c>
      <c r="V415" s="29">
        <f t="shared" si="33"/>
        <v>0</v>
      </c>
      <c r="W415" s="29">
        <f>IF(AND(datos_campo!AL419&gt;=0,datos_campo!AM419&gt;=0),AVERAGE(datos_campo!AL419:AM419),IF(OR(datos_campo!AL419="",datos_campo!AM419=""),SUM(datos_campo!AL419:AM419),"revisar"))*400</f>
        <v>0</v>
      </c>
      <c r="X415" s="29">
        <f>IF(AND(datos_campo!AN419&gt;=0,datos_campo!AO419&gt;=0),AVERAGE(datos_campo!AN419:AO419),IF(OR(datos_campo!AN419="",datos_campo!AO419=""),SUM(datos_campo!AN419:AO419),"revisar"))*400</f>
        <v>0</v>
      </c>
      <c r="Y415" s="242">
        <f t="shared" si="34"/>
        <v>0</v>
      </c>
    </row>
    <row r="416" spans="1:25" x14ac:dyDescent="0.25">
      <c r="A416" s="33">
        <f>datos_campo!A420</f>
        <v>42851</v>
      </c>
      <c r="B416" s="29" t="str">
        <f>datos_campo!B420</f>
        <v>CABALLO 1</v>
      </c>
      <c r="C416" s="153" t="str">
        <f>datos_campo!C420</f>
        <v>SANTA MARTA</v>
      </c>
      <c r="D416" s="30" t="str">
        <f>datos_campo!D420</f>
        <v>Testigo</v>
      </c>
      <c r="E416" s="153">
        <f>datos_campo!E420</f>
        <v>3</v>
      </c>
      <c r="F416" s="29" t="str">
        <f>datos_campo!F420</f>
        <v>C6</v>
      </c>
      <c r="G416" s="31">
        <f>datos_campo!G420</f>
        <v>7</v>
      </c>
      <c r="H416" s="29">
        <f>datos_campo!H420</f>
        <v>0</v>
      </c>
      <c r="I416" s="29">
        <f>datos_campo!I420</f>
        <v>1</v>
      </c>
      <c r="J416" s="31">
        <f>(datos_campo!M420/I416)</f>
        <v>35</v>
      </c>
      <c r="K416" s="31">
        <f>(datos_campo!N420/I416)</f>
        <v>24</v>
      </c>
      <c r="L416" s="31">
        <f t="shared" si="30"/>
        <v>59</v>
      </c>
      <c r="M416" s="31">
        <f t="shared" si="31"/>
        <v>59.322033898305087</v>
      </c>
      <c r="N416" s="31">
        <f t="shared" si="32"/>
        <v>40.677966101694913</v>
      </c>
      <c r="O416" s="32">
        <f>IF(COUNTIF(datos_campo!S420:AB420,"&gt;=0")&gt;=1,((SUM(datos_campo!S420:AB420)*100)/(COUNTIF(datos_campo!S420:AB420,"&gt;=0")*20))," ")</f>
        <v>195</v>
      </c>
      <c r="P416" s="29">
        <f>IF(AND(datos_campo!AC420&gt;=0,datos_campo!AD420&gt;=0),AVERAGE(datos_campo!AC420:AD420),IF(OR(datos_campo!AC420="",datos_campo!AD420=""),SUM(datos_campo!AC420:AD420),"revisar"))*400</f>
        <v>0</v>
      </c>
      <c r="Q416" s="29">
        <f>IF(AND(datos_campo!AE420&gt;=0,datos_campo!AF420&gt;=0),AVERAGE(datos_campo!AE420:AF420),IF(OR(datos_campo!AE420="",datos_campo!AF420=""),SUM(datos_campo!AE420:AF420),"revisar"))*400</f>
        <v>0</v>
      </c>
      <c r="R416" s="29">
        <f>IF(AND(datos_campo!AG420&gt;=0,datos_campo!AH420&gt;=0),AVERAGE(datos_campo!AG420:AH420),IF(OR(datos_campo!AG420="",datos_campo!AH420=""),SUM(datos_campo!AG420:AH420),"revisar"))*400</f>
        <v>0</v>
      </c>
      <c r="S416" s="29">
        <f>IF(AND(datos_campo!AI420&gt;=0,datos_campo!AJ420&gt;=0),AVERAGE(datos_campo!AI420:AJ420),IF(OR(datos_campo!AI420="",datos_campo!AJ420=""),SUM(datos_campo!AI420:AJ420),"revisar"))*400</f>
        <v>0</v>
      </c>
      <c r="T416" s="29">
        <f>IF(AND(datos_campo!AK420&gt;=0,datos_campo!AL420&gt;=0),AVERAGE(datos_campo!AK420:AL420),IF(OR(datos_campo!AK420="",datos_campo!AL420=""),SUM(datos_campo!AK420:AL420),"revisar"))*400</f>
        <v>0</v>
      </c>
      <c r="U416" s="29">
        <f>IF(AND(datos_campo!AM420&gt;=0,datos_campo!AN420&gt;=0),AVERAGE(datos_campo!AM420:AN420),IF(OR(datos_campo!AM420="",datos_campo!AN420=""),SUM(datos_campo!AM420:AN420),"revisar"))*400</f>
        <v>1200</v>
      </c>
      <c r="V416" s="29">
        <f t="shared" si="33"/>
        <v>1200</v>
      </c>
      <c r="W416" s="29">
        <f>IF(AND(datos_campo!AL420&gt;=0,datos_campo!AM420&gt;=0),AVERAGE(datos_campo!AL420:AM420),IF(OR(datos_campo!AL420="",datos_campo!AM420=""),SUM(datos_campo!AL420:AM420),"revisar"))*400</f>
        <v>0</v>
      </c>
      <c r="X416" s="29">
        <f>IF(AND(datos_campo!AN420&gt;=0,datos_campo!AO420&gt;=0),AVERAGE(datos_campo!AN420:AO420),IF(OR(datos_campo!AN420="",datos_campo!AO420=""),SUM(datos_campo!AN420:AO420),"revisar"))*400</f>
        <v>1200</v>
      </c>
      <c r="Y416" s="242">
        <f t="shared" si="34"/>
        <v>1200</v>
      </c>
    </row>
    <row r="417" spans="1:25" x14ac:dyDescent="0.25">
      <c r="A417" s="33">
        <f>datos_campo!A421</f>
        <v>42851</v>
      </c>
      <c r="B417" s="29" t="str">
        <f>datos_campo!B421</f>
        <v>CABALLO 1</v>
      </c>
      <c r="C417" s="153" t="str">
        <f>datos_campo!C421</f>
        <v>SANTA MARTA</v>
      </c>
      <c r="D417" s="30" t="str">
        <f>datos_campo!D421</f>
        <v>Testigo</v>
      </c>
      <c r="E417" s="153">
        <f>datos_campo!E421</f>
        <v>3</v>
      </c>
      <c r="F417" s="29" t="str">
        <f>datos_campo!F421</f>
        <v>C7</v>
      </c>
      <c r="G417" s="31">
        <f>datos_campo!G421</f>
        <v>7</v>
      </c>
      <c r="H417" s="29">
        <f>datos_campo!H421</f>
        <v>0</v>
      </c>
      <c r="I417" s="29">
        <f>datos_campo!I421</f>
        <v>1</v>
      </c>
      <c r="J417" s="31">
        <f>(datos_campo!M421/I417)</f>
        <v>9</v>
      </c>
      <c r="K417" s="31">
        <f>(datos_campo!N421/I417)</f>
        <v>34</v>
      </c>
      <c r="L417" s="31">
        <f t="shared" si="30"/>
        <v>43</v>
      </c>
      <c r="M417" s="31">
        <f t="shared" si="31"/>
        <v>20.930232558139537</v>
      </c>
      <c r="N417" s="31">
        <f t="shared" si="32"/>
        <v>79.069767441860463</v>
      </c>
      <c r="O417" s="32">
        <f>IF(COUNTIF(datos_campo!S421:AB421,"&gt;=0")&gt;=1,((SUM(datos_campo!S421:AB421)*100)/(COUNTIF(datos_campo!S421:AB421,"&gt;=0")*20))," ")</f>
        <v>17.5</v>
      </c>
      <c r="P417" s="29">
        <f>IF(AND(datos_campo!AC421&gt;=0,datos_campo!AD421&gt;=0),AVERAGE(datos_campo!AC421:AD421),IF(OR(datos_campo!AC421="",datos_campo!AD421=""),SUM(datos_campo!AC421:AD421),"revisar"))*400</f>
        <v>1600</v>
      </c>
      <c r="Q417" s="29">
        <f>IF(AND(datos_campo!AE421&gt;=0,datos_campo!AF421&gt;=0),AVERAGE(datos_campo!AE421:AF421),IF(OR(datos_campo!AE421="",datos_campo!AF421=""),SUM(datos_campo!AE421:AF421),"revisar"))*400</f>
        <v>0</v>
      </c>
      <c r="R417" s="29">
        <f>IF(AND(datos_campo!AG421&gt;=0,datos_campo!AH421&gt;=0),AVERAGE(datos_campo!AG421:AH421),IF(OR(datos_campo!AG421="",datos_campo!AH421=""),SUM(datos_campo!AG421:AH421),"revisar"))*400</f>
        <v>0</v>
      </c>
      <c r="S417" s="29">
        <f>IF(AND(datos_campo!AI421&gt;=0,datos_campo!AJ421&gt;=0),AVERAGE(datos_campo!AI421:AJ421),IF(OR(datos_campo!AI421="",datos_campo!AJ421=""),SUM(datos_campo!AI421:AJ421),"revisar"))*400</f>
        <v>0</v>
      </c>
      <c r="T417" s="29">
        <f>IF(AND(datos_campo!AK421&gt;=0,datos_campo!AL421&gt;=0),AVERAGE(datos_campo!AK421:AL421),IF(OR(datos_campo!AK421="",datos_campo!AL421=""),SUM(datos_campo!AK421:AL421),"revisar"))*400</f>
        <v>0</v>
      </c>
      <c r="U417" s="29">
        <f>IF(AND(datos_campo!AM421&gt;=0,datos_campo!AN421&gt;=0),AVERAGE(datos_campo!AM421:AN421),IF(OR(datos_campo!AM421="",datos_campo!AN421=""),SUM(datos_campo!AM421:AN421),"revisar"))*400</f>
        <v>0</v>
      </c>
      <c r="V417" s="29">
        <f t="shared" si="33"/>
        <v>1600</v>
      </c>
      <c r="W417" s="29">
        <f>IF(AND(datos_campo!AL421&gt;=0,datos_campo!AM421&gt;=0),AVERAGE(datos_campo!AL421:AM421),IF(OR(datos_campo!AL421="",datos_campo!AM421=""),SUM(datos_campo!AL421:AM421),"revisar"))*400</f>
        <v>0</v>
      </c>
      <c r="X417" s="29">
        <f>IF(AND(datos_campo!AN421&gt;=0,datos_campo!AO421&gt;=0),AVERAGE(datos_campo!AN421:AO421),IF(OR(datos_campo!AN421="",datos_campo!AO421=""),SUM(datos_campo!AN421:AO421),"revisar"))*400</f>
        <v>0</v>
      </c>
      <c r="Y417" s="242">
        <f t="shared" si="34"/>
        <v>0</v>
      </c>
    </row>
    <row r="418" spans="1:25" x14ac:dyDescent="0.25">
      <c r="A418" s="33">
        <f>datos_campo!A422</f>
        <v>42851</v>
      </c>
      <c r="B418" s="29" t="str">
        <f>datos_campo!B422</f>
        <v>CABALLO 1</v>
      </c>
      <c r="C418" s="153" t="str">
        <f>datos_campo!C422</f>
        <v>SANTA MARTA</v>
      </c>
      <c r="D418" s="30" t="str">
        <f>datos_campo!D422</f>
        <v>Testigo</v>
      </c>
      <c r="E418" s="153">
        <f>datos_campo!E422</f>
        <v>3</v>
      </c>
      <c r="F418" s="29" t="str">
        <f>datos_campo!F422</f>
        <v>C8</v>
      </c>
      <c r="G418" s="31">
        <f>datos_campo!G422</f>
        <v>7</v>
      </c>
      <c r="H418" s="29">
        <f>datos_campo!H422</f>
        <v>0</v>
      </c>
      <c r="I418" s="29">
        <f>datos_campo!I422</f>
        <v>1</v>
      </c>
      <c r="J418" s="31">
        <f>(datos_campo!M422/I418)</f>
        <v>3</v>
      </c>
      <c r="K418" s="31">
        <f>(datos_campo!N422/I418)</f>
        <v>23</v>
      </c>
      <c r="L418" s="31">
        <f t="shared" si="30"/>
        <v>26</v>
      </c>
      <c r="M418" s="31">
        <f t="shared" si="31"/>
        <v>11.538461538461538</v>
      </c>
      <c r="N418" s="31">
        <f t="shared" si="32"/>
        <v>88.461538461538467</v>
      </c>
      <c r="O418" s="32">
        <f>IF(COUNTIF(datos_campo!S422:AB422,"&gt;=0")&gt;=1,((SUM(datos_campo!S422:AB422)*100)/(COUNTIF(datos_campo!S422:AB422,"&gt;=0")*20))," ")</f>
        <v>30</v>
      </c>
      <c r="P418" s="29">
        <f>IF(AND(datos_campo!AC422&gt;=0,datos_campo!AD422&gt;=0),AVERAGE(datos_campo!AC422:AD422),IF(OR(datos_campo!AC422="",datos_campo!AD422=""),SUM(datos_campo!AC422:AD422),"revisar"))*400</f>
        <v>0</v>
      </c>
      <c r="Q418" s="29">
        <f>IF(AND(datos_campo!AE422&gt;=0,datos_campo!AF422&gt;=0),AVERAGE(datos_campo!AE422:AF422),IF(OR(datos_campo!AE422="",datos_campo!AF422=""),SUM(datos_campo!AE422:AF422),"revisar"))*400</f>
        <v>0</v>
      </c>
      <c r="R418" s="29">
        <f>IF(AND(datos_campo!AG422&gt;=0,datos_campo!AH422&gt;=0),AVERAGE(datos_campo!AG422:AH422),IF(OR(datos_campo!AG422="",datos_campo!AH422=""),SUM(datos_campo!AG422:AH422),"revisar"))*400</f>
        <v>0</v>
      </c>
      <c r="S418" s="29">
        <f>IF(AND(datos_campo!AI422&gt;=0,datos_campo!AJ422&gt;=0),AVERAGE(datos_campo!AI422:AJ422),IF(OR(datos_campo!AI422="",datos_campo!AJ422=""),SUM(datos_campo!AI422:AJ422),"revisar"))*400</f>
        <v>0</v>
      </c>
      <c r="T418" s="29">
        <f>IF(AND(datos_campo!AK422&gt;=0,datos_campo!AL422&gt;=0),AVERAGE(datos_campo!AK422:AL422),IF(OR(datos_campo!AK422="",datos_campo!AL422=""),SUM(datos_campo!AK422:AL422),"revisar"))*400</f>
        <v>0</v>
      </c>
      <c r="U418" s="29">
        <f>IF(AND(datos_campo!AM422&gt;=0,datos_campo!AN422&gt;=0),AVERAGE(datos_campo!AM422:AN422),IF(OR(datos_campo!AM422="",datos_campo!AN422=""),SUM(datos_campo!AM422:AN422),"revisar"))*400</f>
        <v>400</v>
      </c>
      <c r="V418" s="29">
        <f t="shared" si="33"/>
        <v>400</v>
      </c>
      <c r="W418" s="29">
        <f>IF(AND(datos_campo!AL422&gt;=0,datos_campo!AM422&gt;=0),AVERAGE(datos_campo!AL422:AM422),IF(OR(datos_campo!AL422="",datos_campo!AM422=""),SUM(datos_campo!AL422:AM422),"revisar"))*400</f>
        <v>0</v>
      </c>
      <c r="X418" s="29">
        <f>IF(AND(datos_campo!AN422&gt;=0,datos_campo!AO422&gt;=0),AVERAGE(datos_campo!AN422:AO422),IF(OR(datos_campo!AN422="",datos_campo!AO422=""),SUM(datos_campo!AN422:AO422),"revisar"))*400</f>
        <v>400</v>
      </c>
      <c r="Y418" s="242">
        <f t="shared" si="34"/>
        <v>400</v>
      </c>
    </row>
    <row r="419" spans="1:25" x14ac:dyDescent="0.25">
      <c r="A419" s="33">
        <f>datos_campo!A423</f>
        <v>42851</v>
      </c>
      <c r="B419" s="29" t="str">
        <f>datos_campo!B423</f>
        <v>CABALLO 1</v>
      </c>
      <c r="C419" s="153" t="str">
        <f>datos_campo!C423</f>
        <v>SANTA MARTA</v>
      </c>
      <c r="D419" s="30" t="str">
        <f>datos_campo!D423</f>
        <v>Testigo</v>
      </c>
      <c r="E419" s="153">
        <f>datos_campo!E423</f>
        <v>3</v>
      </c>
      <c r="F419" s="29" t="str">
        <f>datos_campo!F423</f>
        <v>C9</v>
      </c>
      <c r="G419" s="31">
        <f>datos_campo!G423</f>
        <v>7</v>
      </c>
      <c r="H419" s="29">
        <f>datos_campo!H423</f>
        <v>0</v>
      </c>
      <c r="I419" s="29">
        <f>datos_campo!I423</f>
        <v>1</v>
      </c>
      <c r="J419" s="31">
        <f>(datos_campo!M423/I419)</f>
        <v>21</v>
      </c>
      <c r="K419" s="31">
        <f>(datos_campo!N423/I419)</f>
        <v>30</v>
      </c>
      <c r="L419" s="31">
        <f t="shared" si="30"/>
        <v>51</v>
      </c>
      <c r="M419" s="31">
        <f t="shared" si="31"/>
        <v>41.176470588235297</v>
      </c>
      <c r="N419" s="31">
        <f t="shared" si="32"/>
        <v>58.823529411764703</v>
      </c>
      <c r="O419" s="32">
        <f>IF(COUNTIF(datos_campo!S423:AB423,"&gt;=0")&gt;=1,((SUM(datos_campo!S423:AB423)*100)/(COUNTIF(datos_campo!S423:AB423,"&gt;=0")*20))," ")</f>
        <v>62.5</v>
      </c>
      <c r="P419" s="29">
        <f>IF(AND(datos_campo!AC423&gt;=0,datos_campo!AD423&gt;=0),AVERAGE(datos_campo!AC423:AD423),IF(OR(datos_campo!AC423="",datos_campo!AD423=""),SUM(datos_campo!AC423:AD423),"revisar"))*400</f>
        <v>0</v>
      </c>
      <c r="Q419" s="29">
        <f>IF(AND(datos_campo!AE423&gt;=0,datos_campo!AF423&gt;=0),AVERAGE(datos_campo!AE423:AF423),IF(OR(datos_campo!AE423="",datos_campo!AF423=""),SUM(datos_campo!AE423:AF423),"revisar"))*400</f>
        <v>800</v>
      </c>
      <c r="R419" s="29">
        <f>IF(AND(datos_campo!AG423&gt;=0,datos_campo!AH423&gt;=0),AVERAGE(datos_campo!AG423:AH423),IF(OR(datos_campo!AG423="",datos_campo!AH423=""),SUM(datos_campo!AG423:AH423),"revisar"))*400</f>
        <v>0</v>
      </c>
      <c r="S419" s="29">
        <f>IF(AND(datos_campo!AI423&gt;=0,datos_campo!AJ423&gt;=0),AVERAGE(datos_campo!AI423:AJ423),IF(OR(datos_campo!AI423="",datos_campo!AJ423=""),SUM(datos_campo!AI423:AJ423),"revisar"))*400</f>
        <v>0</v>
      </c>
      <c r="T419" s="29">
        <f>IF(AND(datos_campo!AK423&gt;=0,datos_campo!AL423&gt;=0),AVERAGE(datos_campo!AK423:AL423),IF(OR(datos_campo!AK423="",datos_campo!AL423=""),SUM(datos_campo!AK423:AL423),"revisar"))*400</f>
        <v>0</v>
      </c>
      <c r="U419" s="29">
        <f>IF(AND(datos_campo!AM423&gt;=0,datos_campo!AN423&gt;=0),AVERAGE(datos_campo!AM423:AN423),IF(OR(datos_campo!AM423="",datos_campo!AN423=""),SUM(datos_campo!AM423:AN423),"revisar"))*400</f>
        <v>400</v>
      </c>
      <c r="V419" s="29">
        <f t="shared" si="33"/>
        <v>1200</v>
      </c>
      <c r="W419" s="29">
        <f>IF(AND(datos_campo!AL423&gt;=0,datos_campo!AM423&gt;=0),AVERAGE(datos_campo!AL423:AM423),IF(OR(datos_campo!AL423="",datos_campo!AM423=""),SUM(datos_campo!AL423:AM423),"revisar"))*400</f>
        <v>0</v>
      </c>
      <c r="X419" s="29">
        <f>IF(AND(datos_campo!AN423&gt;=0,datos_campo!AO423&gt;=0),AVERAGE(datos_campo!AN423:AO423),IF(OR(datos_campo!AN423="",datos_campo!AO423=""),SUM(datos_campo!AN423:AO423),"revisar"))*400</f>
        <v>400</v>
      </c>
      <c r="Y419" s="242">
        <f t="shared" si="34"/>
        <v>400</v>
      </c>
    </row>
    <row r="420" spans="1:25" x14ac:dyDescent="0.25">
      <c r="A420" s="33">
        <f>datos_campo!A424</f>
        <v>42851</v>
      </c>
      <c r="B420" s="29" t="str">
        <f>datos_campo!B424</f>
        <v>CABALLO 1</v>
      </c>
      <c r="C420" s="153" t="str">
        <f>datos_campo!C424</f>
        <v>SANTA MARTA</v>
      </c>
      <c r="D420" s="30" t="str">
        <f>datos_campo!D424</f>
        <v>Testigo</v>
      </c>
      <c r="E420" s="153">
        <f>datos_campo!E424</f>
        <v>3</v>
      </c>
      <c r="F420" s="29" t="str">
        <f>datos_campo!F424</f>
        <v>C10</v>
      </c>
      <c r="G420" s="31">
        <f>datos_campo!G424</f>
        <v>7</v>
      </c>
      <c r="H420" s="29">
        <f>datos_campo!H424</f>
        <v>0</v>
      </c>
      <c r="I420" s="29">
        <f>datos_campo!I424</f>
        <v>1</v>
      </c>
      <c r="J420" s="31">
        <f>(datos_campo!M424/I420)</f>
        <v>37</v>
      </c>
      <c r="K420" s="31">
        <f>(datos_campo!N424/I420)</f>
        <v>18</v>
      </c>
      <c r="L420" s="31">
        <f t="shared" si="30"/>
        <v>55</v>
      </c>
      <c r="M420" s="31">
        <f t="shared" si="31"/>
        <v>67.272727272727266</v>
      </c>
      <c r="N420" s="31">
        <f t="shared" si="32"/>
        <v>32.727272727272727</v>
      </c>
      <c r="O420" s="32">
        <f>IF(COUNTIF(datos_campo!S424:AB424,"&gt;=0")&gt;=1,((SUM(datos_campo!S424:AB424)*100)/(COUNTIF(datos_campo!S424:AB424,"&gt;=0")*20))," ")</f>
        <v>190</v>
      </c>
      <c r="P420" s="29">
        <f>IF(AND(datos_campo!AC424&gt;=0,datos_campo!AD424&gt;=0),AVERAGE(datos_campo!AC424:AD424),IF(OR(datos_campo!AC424="",datos_campo!AD424=""),SUM(datos_campo!AC424:AD424),"revisar"))*400</f>
        <v>0</v>
      </c>
      <c r="Q420" s="29">
        <f>IF(AND(datos_campo!AE424&gt;=0,datos_campo!AF424&gt;=0),AVERAGE(datos_campo!AE424:AF424),IF(OR(datos_campo!AE424="",datos_campo!AF424=""),SUM(datos_campo!AE424:AF424),"revisar"))*400</f>
        <v>0</v>
      </c>
      <c r="R420" s="29">
        <f>IF(AND(datos_campo!AG424&gt;=0,datos_campo!AH424&gt;=0),AVERAGE(datos_campo!AG424:AH424),IF(OR(datos_campo!AG424="",datos_campo!AH424=""),SUM(datos_campo!AG424:AH424),"revisar"))*400</f>
        <v>0</v>
      </c>
      <c r="S420" s="29">
        <f>IF(AND(datos_campo!AI424&gt;=0,datos_campo!AJ424&gt;=0),AVERAGE(datos_campo!AI424:AJ424),IF(OR(datos_campo!AI424="",datos_campo!AJ424=""),SUM(datos_campo!AI424:AJ424),"revisar"))*400</f>
        <v>0</v>
      </c>
      <c r="T420" s="29">
        <f>IF(AND(datos_campo!AK424&gt;=0,datos_campo!AL424&gt;=0),AVERAGE(datos_campo!AK424:AL424),IF(OR(datos_campo!AK424="",datos_campo!AL424=""),SUM(datos_campo!AK424:AL424),"revisar"))*400</f>
        <v>0</v>
      </c>
      <c r="U420" s="29">
        <f>IF(AND(datos_campo!AM424&gt;=0,datos_campo!AN424&gt;=0),AVERAGE(datos_campo!AM424:AN424),IF(OR(datos_campo!AM424="",datos_campo!AN424=""),SUM(datos_campo!AM424:AN424),"revisar"))*400</f>
        <v>1600</v>
      </c>
      <c r="V420" s="29">
        <f t="shared" si="33"/>
        <v>1600</v>
      </c>
      <c r="W420" s="29">
        <f>IF(AND(datos_campo!AL424&gt;=0,datos_campo!AM424&gt;=0),AVERAGE(datos_campo!AL424:AM424),IF(OR(datos_campo!AL424="",datos_campo!AM424=""),SUM(datos_campo!AL424:AM424),"revisar"))*400</f>
        <v>0</v>
      </c>
      <c r="X420" s="29">
        <f>IF(AND(datos_campo!AN424&gt;=0,datos_campo!AO424&gt;=0),AVERAGE(datos_campo!AN424:AO424),IF(OR(datos_campo!AN424="",datos_campo!AO424=""),SUM(datos_campo!AN424:AO424),"revisar"))*400</f>
        <v>1600</v>
      </c>
      <c r="Y420" s="242">
        <f t="shared" si="34"/>
        <v>1600</v>
      </c>
    </row>
    <row r="421" spans="1:25" x14ac:dyDescent="0.25">
      <c r="A421" s="33">
        <f>datos_campo!A425</f>
        <v>42851</v>
      </c>
      <c r="B421" s="29" t="str">
        <f>datos_campo!B425</f>
        <v>CABALLO 1</v>
      </c>
      <c r="C421" s="153" t="str">
        <f>datos_campo!C425</f>
        <v>SANTA MARTA</v>
      </c>
      <c r="D421" s="30" t="str">
        <f>datos_campo!D425</f>
        <v>Testigo</v>
      </c>
      <c r="E421" s="153">
        <f>datos_campo!E425</f>
        <v>3</v>
      </c>
      <c r="F421" s="29" t="str">
        <f>datos_campo!F425</f>
        <v>C11</v>
      </c>
      <c r="G421" s="31">
        <f>datos_campo!G425</f>
        <v>7</v>
      </c>
      <c r="H421" s="29">
        <f>datos_campo!H425</f>
        <v>0</v>
      </c>
      <c r="I421" s="29">
        <f>datos_campo!I425</f>
        <v>1</v>
      </c>
      <c r="J421" s="31">
        <f>(datos_campo!M425/I421)</f>
        <v>20</v>
      </c>
      <c r="K421" s="31">
        <f>(datos_campo!N425/I421)</f>
        <v>49</v>
      </c>
      <c r="L421" s="31">
        <f t="shared" si="30"/>
        <v>69</v>
      </c>
      <c r="M421" s="31">
        <f t="shared" si="31"/>
        <v>28.985507246376812</v>
      </c>
      <c r="N421" s="31">
        <f t="shared" si="32"/>
        <v>71.014492753623188</v>
      </c>
      <c r="O421" s="32">
        <f>IF(COUNTIF(datos_campo!S425:AB425,"&gt;=0")&gt;=1,((SUM(datos_campo!S425:AB425)*100)/(COUNTIF(datos_campo!S425:AB425,"&gt;=0")*20))," ")</f>
        <v>57.5</v>
      </c>
      <c r="P421" s="29">
        <f>IF(AND(datos_campo!AC425&gt;=0,datos_campo!AD425&gt;=0),AVERAGE(datos_campo!AC425:AD425),IF(OR(datos_campo!AC425="",datos_campo!AD425=""),SUM(datos_campo!AC425:AD425),"revisar"))*400</f>
        <v>0</v>
      </c>
      <c r="Q421" s="29">
        <f>IF(AND(datos_campo!AE425&gt;=0,datos_campo!AF425&gt;=0),AVERAGE(datos_campo!AE425:AF425),IF(OR(datos_campo!AE425="",datos_campo!AF425=""),SUM(datos_campo!AE425:AF425),"revisar"))*400</f>
        <v>0</v>
      </c>
      <c r="R421" s="29">
        <f>IF(AND(datos_campo!AG425&gt;=0,datos_campo!AH425&gt;=0),AVERAGE(datos_campo!AG425:AH425),IF(OR(datos_campo!AG425="",datos_campo!AH425=""),SUM(datos_campo!AG425:AH425),"revisar"))*400</f>
        <v>0</v>
      </c>
      <c r="S421" s="29">
        <f>IF(AND(datos_campo!AI425&gt;=0,datos_campo!AJ425&gt;=0),AVERAGE(datos_campo!AI425:AJ425),IF(OR(datos_campo!AI425="",datos_campo!AJ425=""),SUM(datos_campo!AI425:AJ425),"revisar"))*400</f>
        <v>0</v>
      </c>
      <c r="T421" s="29">
        <f>IF(AND(datos_campo!AK425&gt;=0,datos_campo!AL425&gt;=0),AVERAGE(datos_campo!AK425:AL425),IF(OR(datos_campo!AK425="",datos_campo!AL425=""),SUM(datos_campo!AK425:AL425),"revisar"))*400</f>
        <v>0</v>
      </c>
      <c r="U421" s="29">
        <f>IF(AND(datos_campo!AM425&gt;=0,datos_campo!AN425&gt;=0),AVERAGE(datos_campo!AM425:AN425),IF(OR(datos_campo!AM425="",datos_campo!AN425=""),SUM(datos_campo!AM425:AN425),"revisar"))*400</f>
        <v>0</v>
      </c>
      <c r="V421" s="29">
        <f t="shared" si="33"/>
        <v>0</v>
      </c>
      <c r="W421" s="29">
        <f>IF(AND(datos_campo!AL425&gt;=0,datos_campo!AM425&gt;=0),AVERAGE(datos_campo!AL425:AM425),IF(OR(datos_campo!AL425="",datos_campo!AM425=""),SUM(datos_campo!AL425:AM425),"revisar"))*400</f>
        <v>0</v>
      </c>
      <c r="X421" s="29">
        <f>IF(AND(datos_campo!AN425&gt;=0,datos_campo!AO425&gt;=0),AVERAGE(datos_campo!AN425:AO425),IF(OR(datos_campo!AN425="",datos_campo!AO425=""),SUM(datos_campo!AN425:AO425),"revisar"))*400</f>
        <v>0</v>
      </c>
      <c r="Y421" s="242">
        <f t="shared" si="34"/>
        <v>0</v>
      </c>
    </row>
    <row r="422" spans="1:25" x14ac:dyDescent="0.25">
      <c r="A422" s="33">
        <f>datos_campo!A426</f>
        <v>42851</v>
      </c>
      <c r="B422" s="29" t="str">
        <f>datos_campo!B426</f>
        <v>CABALLO 1</v>
      </c>
      <c r="C422" s="153" t="str">
        <f>datos_campo!C426</f>
        <v>SANTA MARTA</v>
      </c>
      <c r="D422" s="30" t="str">
        <f>datos_campo!D426</f>
        <v>Testigo</v>
      </c>
      <c r="E422" s="153">
        <f>datos_campo!E426</f>
        <v>3</v>
      </c>
      <c r="F422" s="29" t="str">
        <f>datos_campo!F426</f>
        <v>C12</v>
      </c>
      <c r="G422" s="31">
        <f>datos_campo!G426</f>
        <v>7</v>
      </c>
      <c r="H422" s="29">
        <f>datos_campo!H426</f>
        <v>0</v>
      </c>
      <c r="I422" s="29">
        <f>datos_campo!I426</f>
        <v>1</v>
      </c>
      <c r="J422" s="31">
        <f>(datos_campo!M426/I422)</f>
        <v>7</v>
      </c>
      <c r="K422" s="31">
        <f>(datos_campo!N426/I422)</f>
        <v>52</v>
      </c>
      <c r="L422" s="31">
        <f t="shared" si="30"/>
        <v>59</v>
      </c>
      <c r="M422" s="31">
        <f t="shared" si="31"/>
        <v>11.864406779661017</v>
      </c>
      <c r="N422" s="31">
        <f t="shared" si="32"/>
        <v>88.13559322033899</v>
      </c>
      <c r="O422" s="32">
        <f>IF(COUNTIF(datos_campo!S426:AB426,"&gt;=0")&gt;=1,((SUM(datos_campo!S426:AB426)*100)/(COUNTIF(datos_campo!S426:AB426,"&gt;=0")*20))," ")</f>
        <v>7.5</v>
      </c>
      <c r="P422" s="29">
        <f>IF(AND(datos_campo!AC426&gt;=0,datos_campo!AD426&gt;=0),AVERAGE(datos_campo!AC426:AD426),IF(OR(datos_campo!AC426="",datos_campo!AD426=""),SUM(datos_campo!AC426:AD426),"revisar"))*400</f>
        <v>0</v>
      </c>
      <c r="Q422" s="29">
        <f>IF(AND(datos_campo!AE426&gt;=0,datos_campo!AF426&gt;=0),AVERAGE(datos_campo!AE426:AF426),IF(OR(datos_campo!AE426="",datos_campo!AF426=""),SUM(datos_campo!AE426:AF426),"revisar"))*400</f>
        <v>0</v>
      </c>
      <c r="R422" s="29">
        <f>IF(AND(datos_campo!AG426&gt;=0,datos_campo!AH426&gt;=0),AVERAGE(datos_campo!AG426:AH426),IF(OR(datos_campo!AG426="",datos_campo!AH426=""),SUM(datos_campo!AG426:AH426),"revisar"))*400</f>
        <v>0</v>
      </c>
      <c r="S422" s="29">
        <f>IF(AND(datos_campo!AI426&gt;=0,datos_campo!AJ426&gt;=0),AVERAGE(datos_campo!AI426:AJ426),IF(OR(datos_campo!AI426="",datos_campo!AJ426=""),SUM(datos_campo!AI426:AJ426),"revisar"))*400</f>
        <v>0</v>
      </c>
      <c r="T422" s="29">
        <f>IF(AND(datos_campo!AK426&gt;=0,datos_campo!AL426&gt;=0),AVERAGE(datos_campo!AK426:AL426),IF(OR(datos_campo!AK426="",datos_campo!AL426=""),SUM(datos_campo!AK426:AL426),"revisar"))*400</f>
        <v>0</v>
      </c>
      <c r="U422" s="29">
        <f>IF(AND(datos_campo!AM426&gt;=0,datos_campo!AN426&gt;=0),AVERAGE(datos_campo!AM426:AN426),IF(OR(datos_campo!AM426="",datos_campo!AN426=""),SUM(datos_campo!AM426:AN426),"revisar"))*400</f>
        <v>400</v>
      </c>
      <c r="V422" s="29">
        <f t="shared" si="33"/>
        <v>400</v>
      </c>
      <c r="W422" s="29">
        <f>IF(AND(datos_campo!AL426&gt;=0,datos_campo!AM426&gt;=0),AVERAGE(datos_campo!AL426:AM426),IF(OR(datos_campo!AL426="",datos_campo!AM426=""),SUM(datos_campo!AL426:AM426),"revisar"))*400</f>
        <v>0</v>
      </c>
      <c r="X422" s="29">
        <f>IF(AND(datos_campo!AN426&gt;=0,datos_campo!AO426&gt;=0),AVERAGE(datos_campo!AN426:AO426),IF(OR(datos_campo!AN426="",datos_campo!AO426=""),SUM(datos_campo!AN426:AO426),"revisar"))*400</f>
        <v>400</v>
      </c>
      <c r="Y422" s="242">
        <f t="shared" si="34"/>
        <v>400</v>
      </c>
    </row>
    <row r="423" spans="1:25" x14ac:dyDescent="0.25">
      <c r="A423" s="33">
        <f>datos_campo!A427</f>
        <v>42851</v>
      </c>
      <c r="B423" s="29" t="str">
        <f>datos_campo!B427</f>
        <v>CABALLO 1</v>
      </c>
      <c r="C423" s="153" t="str">
        <f>datos_campo!C427</f>
        <v>SANTA MARTA</v>
      </c>
      <c r="D423" s="30" t="str">
        <f>datos_campo!D427</f>
        <v>Testigo</v>
      </c>
      <c r="E423" s="153">
        <f>datos_campo!E427</f>
        <v>3</v>
      </c>
      <c r="F423" s="29" t="str">
        <f>datos_campo!F427</f>
        <v>C13</v>
      </c>
      <c r="G423" s="31">
        <f>datos_campo!G427</f>
        <v>7</v>
      </c>
      <c r="H423" s="29">
        <f>datos_campo!H427</f>
        <v>0</v>
      </c>
      <c r="I423" s="29">
        <f>datos_campo!I427</f>
        <v>1</v>
      </c>
      <c r="J423" s="31">
        <f>(datos_campo!M427/I423)</f>
        <v>42</v>
      </c>
      <c r="K423" s="31">
        <f>(datos_campo!N427/I423)</f>
        <v>37</v>
      </c>
      <c r="L423" s="31">
        <f t="shared" si="30"/>
        <v>79</v>
      </c>
      <c r="M423" s="31">
        <f t="shared" si="31"/>
        <v>53.164556962025316</v>
      </c>
      <c r="N423" s="31">
        <f t="shared" si="32"/>
        <v>46.835443037974684</v>
      </c>
      <c r="O423" s="32">
        <f>IF(COUNTIF(datos_campo!S427:AB427,"&gt;=0")&gt;=1,((SUM(datos_campo!S427:AB427)*100)/(COUNTIF(datos_campo!S427:AB427,"&gt;=0")*20))," ")</f>
        <v>47.5</v>
      </c>
      <c r="P423" s="29">
        <f>IF(AND(datos_campo!AC427&gt;=0,datos_campo!AD427&gt;=0),AVERAGE(datos_campo!AC427:AD427),IF(OR(datos_campo!AC427="",datos_campo!AD427=""),SUM(datos_campo!AC427:AD427),"revisar"))*400</f>
        <v>400</v>
      </c>
      <c r="Q423" s="29">
        <f>IF(AND(datos_campo!AE427&gt;=0,datos_campo!AF427&gt;=0),AVERAGE(datos_campo!AE427:AF427),IF(OR(datos_campo!AE427="",datos_campo!AF427=""),SUM(datos_campo!AE427:AF427),"revisar"))*400</f>
        <v>400</v>
      </c>
      <c r="R423" s="29">
        <f>IF(AND(datos_campo!AG427&gt;=0,datos_campo!AH427&gt;=0),AVERAGE(datos_campo!AG427:AH427),IF(OR(datos_campo!AG427="",datos_campo!AH427=""),SUM(datos_campo!AG427:AH427),"revisar"))*400</f>
        <v>0</v>
      </c>
      <c r="S423" s="29">
        <f>IF(AND(datos_campo!AI427&gt;=0,datos_campo!AJ427&gt;=0),AVERAGE(datos_campo!AI427:AJ427),IF(OR(datos_campo!AI427="",datos_campo!AJ427=""),SUM(datos_campo!AI427:AJ427),"revisar"))*400</f>
        <v>0</v>
      </c>
      <c r="T423" s="29">
        <f>IF(AND(datos_campo!AK427&gt;=0,datos_campo!AL427&gt;=0),AVERAGE(datos_campo!AK427:AL427),IF(OR(datos_campo!AK427="",datos_campo!AL427=""),SUM(datos_campo!AK427:AL427),"revisar"))*400</f>
        <v>0</v>
      </c>
      <c r="U423" s="29">
        <f>IF(AND(datos_campo!AM427&gt;=0,datos_campo!AN427&gt;=0),AVERAGE(datos_campo!AM427:AN427),IF(OR(datos_campo!AM427="",datos_campo!AN427=""),SUM(datos_campo!AM427:AN427),"revisar"))*400</f>
        <v>1200</v>
      </c>
      <c r="V423" s="29">
        <f t="shared" si="33"/>
        <v>2000</v>
      </c>
      <c r="W423" s="29">
        <f>IF(AND(datos_campo!AL427&gt;=0,datos_campo!AM427&gt;=0),AVERAGE(datos_campo!AL427:AM427),IF(OR(datos_campo!AL427="",datos_campo!AM427=""),SUM(datos_campo!AL427:AM427),"revisar"))*400</f>
        <v>0</v>
      </c>
      <c r="X423" s="29">
        <f>IF(AND(datos_campo!AN427&gt;=0,datos_campo!AO427&gt;=0),AVERAGE(datos_campo!AN427:AO427),IF(OR(datos_campo!AN427="",datos_campo!AO427=""),SUM(datos_campo!AN427:AO427),"revisar"))*400</f>
        <v>1200</v>
      </c>
      <c r="Y423" s="242">
        <f t="shared" si="34"/>
        <v>1200</v>
      </c>
    </row>
    <row r="424" spans="1:25" x14ac:dyDescent="0.25">
      <c r="A424" s="33">
        <f>datos_campo!A428</f>
        <v>42851</v>
      </c>
      <c r="B424" s="29" t="str">
        <f>datos_campo!B428</f>
        <v>CABALLO 1</v>
      </c>
      <c r="C424" s="153" t="str">
        <f>datos_campo!C428</f>
        <v>SANTA MARTA</v>
      </c>
      <c r="D424" s="30" t="str">
        <f>datos_campo!D428</f>
        <v>Testigo</v>
      </c>
      <c r="E424" s="153">
        <f>datos_campo!E428</f>
        <v>3</v>
      </c>
      <c r="F424" s="29" t="str">
        <f>datos_campo!F428</f>
        <v>C14</v>
      </c>
      <c r="G424" s="31">
        <f>datos_campo!G428</f>
        <v>7</v>
      </c>
      <c r="H424" s="29">
        <f>datos_campo!H428</f>
        <v>0</v>
      </c>
      <c r="I424" s="29">
        <f>datos_campo!I428</f>
        <v>1</v>
      </c>
      <c r="J424" s="31">
        <f>(datos_campo!M428/I424)</f>
        <v>9</v>
      </c>
      <c r="K424" s="31">
        <f>(datos_campo!N428/I424)</f>
        <v>8</v>
      </c>
      <c r="L424" s="31">
        <f t="shared" si="30"/>
        <v>17</v>
      </c>
      <c r="M424" s="31">
        <f t="shared" si="31"/>
        <v>52.941176470588232</v>
      </c>
      <c r="N424" s="31">
        <f t="shared" si="32"/>
        <v>47.058823529411768</v>
      </c>
      <c r="O424" s="32">
        <f>IF(COUNTIF(datos_campo!S428:AB428,"&gt;=0")&gt;=1,((SUM(datos_campo!S428:AB428)*100)/(COUNTIF(datos_campo!S428:AB428,"&gt;=0")*20))," ")</f>
        <v>25</v>
      </c>
      <c r="P424" s="29">
        <f>IF(AND(datos_campo!AC428&gt;=0,datos_campo!AD428&gt;=0),AVERAGE(datos_campo!AC428:AD428),IF(OR(datos_campo!AC428="",datos_campo!AD428=""),SUM(datos_campo!AC428:AD428),"revisar"))*400</f>
        <v>400</v>
      </c>
      <c r="Q424" s="29">
        <f>IF(AND(datos_campo!AE428&gt;=0,datos_campo!AF428&gt;=0),AVERAGE(datos_campo!AE428:AF428),IF(OR(datos_campo!AE428="",datos_campo!AF428=""),SUM(datos_campo!AE428:AF428),"revisar"))*400</f>
        <v>0</v>
      </c>
      <c r="R424" s="29">
        <f>IF(AND(datos_campo!AG428&gt;=0,datos_campo!AH428&gt;=0),AVERAGE(datos_campo!AG428:AH428),IF(OR(datos_campo!AG428="",datos_campo!AH428=""),SUM(datos_campo!AG428:AH428),"revisar"))*400</f>
        <v>0</v>
      </c>
      <c r="S424" s="29">
        <f>IF(AND(datos_campo!AI428&gt;=0,datos_campo!AJ428&gt;=0),AVERAGE(datos_campo!AI428:AJ428),IF(OR(datos_campo!AI428="",datos_campo!AJ428=""),SUM(datos_campo!AI428:AJ428),"revisar"))*400</f>
        <v>0</v>
      </c>
      <c r="T424" s="29">
        <f>IF(AND(datos_campo!AK428&gt;=0,datos_campo!AL428&gt;=0),AVERAGE(datos_campo!AK428:AL428),IF(OR(datos_campo!AK428="",datos_campo!AL428=""),SUM(datos_campo!AK428:AL428),"revisar"))*400</f>
        <v>0</v>
      </c>
      <c r="U424" s="29">
        <f>IF(AND(datos_campo!AM428&gt;=0,datos_campo!AN428&gt;=0),AVERAGE(datos_campo!AM428:AN428),IF(OR(datos_campo!AM428="",datos_campo!AN428=""),SUM(datos_campo!AM428:AN428),"revisar"))*400</f>
        <v>1200</v>
      </c>
      <c r="V424" s="29">
        <f t="shared" si="33"/>
        <v>1600</v>
      </c>
      <c r="W424" s="29">
        <f>IF(AND(datos_campo!AL428&gt;=0,datos_campo!AM428&gt;=0),AVERAGE(datos_campo!AL428:AM428),IF(OR(datos_campo!AL428="",datos_campo!AM428=""),SUM(datos_campo!AL428:AM428),"revisar"))*400</f>
        <v>0</v>
      </c>
      <c r="X424" s="29">
        <f>IF(AND(datos_campo!AN428&gt;=0,datos_campo!AO428&gt;=0),AVERAGE(datos_campo!AN428:AO428),IF(OR(datos_campo!AN428="",datos_campo!AO428=""),SUM(datos_campo!AN428:AO428),"revisar"))*400</f>
        <v>1200</v>
      </c>
      <c r="Y424" s="242">
        <f t="shared" si="34"/>
        <v>1200</v>
      </c>
    </row>
    <row r="425" spans="1:25" x14ac:dyDescent="0.25">
      <c r="A425" s="33">
        <f>datos_campo!A429</f>
        <v>42851</v>
      </c>
      <c r="B425" s="29" t="str">
        <f>datos_campo!B429</f>
        <v>CABALLO 1</v>
      </c>
      <c r="C425" s="153" t="str">
        <f>datos_campo!C429</f>
        <v>SANTA MARTA</v>
      </c>
      <c r="D425" s="30" t="str">
        <f>datos_campo!D429</f>
        <v>Testigo</v>
      </c>
      <c r="E425" s="153">
        <f>datos_campo!E429</f>
        <v>3</v>
      </c>
      <c r="F425" s="29" t="str">
        <f>datos_campo!F429</f>
        <v>C15</v>
      </c>
      <c r="G425" s="31">
        <f>datos_campo!G429</f>
        <v>7</v>
      </c>
      <c r="H425" s="29">
        <f>datos_campo!H429</f>
        <v>0</v>
      </c>
      <c r="I425" s="29">
        <f>datos_campo!I429</f>
        <v>1</v>
      </c>
      <c r="J425" s="31">
        <f>(datos_campo!M429/I425)</f>
        <v>21</v>
      </c>
      <c r="K425" s="31">
        <f>(datos_campo!N429/I425)</f>
        <v>23</v>
      </c>
      <c r="L425" s="31">
        <f t="shared" si="30"/>
        <v>44</v>
      </c>
      <c r="M425" s="31">
        <f t="shared" si="31"/>
        <v>47.727272727272727</v>
      </c>
      <c r="N425" s="31">
        <f t="shared" si="32"/>
        <v>52.272727272727273</v>
      </c>
      <c r="O425" s="32">
        <f>IF(COUNTIF(datos_campo!S429:AB429,"&gt;=0")&gt;=1,((SUM(datos_campo!S429:AB429)*100)/(COUNTIF(datos_campo!S429:AB429,"&gt;=0")*20))," ")</f>
        <v>27.5</v>
      </c>
      <c r="P425" s="29">
        <f>IF(AND(datos_campo!AC429&gt;=0,datos_campo!AD429&gt;=0),AVERAGE(datos_campo!AC429:AD429),IF(OR(datos_campo!AC429="",datos_campo!AD429=""),SUM(datos_campo!AC429:AD429),"revisar"))*400</f>
        <v>0</v>
      </c>
      <c r="Q425" s="29">
        <f>IF(AND(datos_campo!AE429&gt;=0,datos_campo!AF429&gt;=0),AVERAGE(datos_campo!AE429:AF429),IF(OR(datos_campo!AE429="",datos_campo!AF429=""),SUM(datos_campo!AE429:AF429),"revisar"))*400</f>
        <v>0</v>
      </c>
      <c r="R425" s="29">
        <f>IF(AND(datos_campo!AG429&gt;=0,datos_campo!AH429&gt;=0),AVERAGE(datos_campo!AG429:AH429),IF(OR(datos_campo!AG429="",datos_campo!AH429=""),SUM(datos_campo!AG429:AH429),"revisar"))*400</f>
        <v>0</v>
      </c>
      <c r="S425" s="29">
        <f>IF(AND(datos_campo!AI429&gt;=0,datos_campo!AJ429&gt;=0),AVERAGE(datos_campo!AI429:AJ429),IF(OR(datos_campo!AI429="",datos_campo!AJ429=""),SUM(datos_campo!AI429:AJ429),"revisar"))*400</f>
        <v>0</v>
      </c>
      <c r="T425" s="29">
        <f>IF(AND(datos_campo!AK429&gt;=0,datos_campo!AL429&gt;=0),AVERAGE(datos_campo!AK429:AL429),IF(OR(datos_campo!AK429="",datos_campo!AL429=""),SUM(datos_campo!AK429:AL429),"revisar"))*400</f>
        <v>0</v>
      </c>
      <c r="U425" s="29">
        <f>IF(AND(datos_campo!AM429&gt;=0,datos_campo!AN429&gt;=0),AVERAGE(datos_campo!AM429:AN429),IF(OR(datos_campo!AM429="",datos_campo!AN429=""),SUM(datos_campo!AM429:AN429),"revisar"))*400</f>
        <v>400</v>
      </c>
      <c r="V425" s="29">
        <f t="shared" si="33"/>
        <v>400</v>
      </c>
      <c r="W425" s="29">
        <f>IF(AND(datos_campo!AL429&gt;=0,datos_campo!AM429&gt;=0),AVERAGE(datos_campo!AL429:AM429),IF(OR(datos_campo!AL429="",datos_campo!AM429=""),SUM(datos_campo!AL429:AM429),"revisar"))*400</f>
        <v>0</v>
      </c>
      <c r="X425" s="29">
        <f>IF(AND(datos_campo!AN429&gt;=0,datos_campo!AO429&gt;=0),AVERAGE(datos_campo!AN429:AO429),IF(OR(datos_campo!AN429="",datos_campo!AO429=""),SUM(datos_campo!AN429:AO429),"revisar"))*400</f>
        <v>400</v>
      </c>
      <c r="Y425" s="242">
        <f t="shared" si="34"/>
        <v>400</v>
      </c>
    </row>
    <row r="426" spans="1:25" x14ac:dyDescent="0.25">
      <c r="A426" s="33">
        <f>datos_campo!A430</f>
        <v>42851</v>
      </c>
      <c r="B426" s="29" t="str">
        <f>datos_campo!B430</f>
        <v>CABALLO 1</v>
      </c>
      <c r="C426" s="153" t="str">
        <f>datos_campo!C430</f>
        <v>SANTA MARTA</v>
      </c>
      <c r="D426" s="30" t="str">
        <f>datos_campo!D430</f>
        <v>Testigo</v>
      </c>
      <c r="E426" s="153">
        <f>datos_campo!E430</f>
        <v>3</v>
      </c>
      <c r="F426" s="29" t="str">
        <f>datos_campo!F430</f>
        <v>C16</v>
      </c>
      <c r="G426" s="31">
        <f>datos_campo!G430</f>
        <v>7</v>
      </c>
      <c r="H426" s="29">
        <f>datos_campo!H430</f>
        <v>0</v>
      </c>
      <c r="I426" s="29">
        <f>datos_campo!I430</f>
        <v>1</v>
      </c>
      <c r="J426" s="31">
        <f>(datos_campo!M430/I426)</f>
        <v>34</v>
      </c>
      <c r="K426" s="31">
        <f>(datos_campo!N430/I426)</f>
        <v>18</v>
      </c>
      <c r="L426" s="31">
        <f t="shared" si="30"/>
        <v>52</v>
      </c>
      <c r="M426" s="31">
        <f t="shared" si="31"/>
        <v>65.384615384615387</v>
      </c>
      <c r="N426" s="31">
        <f t="shared" si="32"/>
        <v>34.615384615384613</v>
      </c>
      <c r="O426" s="32">
        <f>IF(COUNTIF(datos_campo!S430:AB430,"&gt;=0")&gt;=1,((SUM(datos_campo!S430:AB430)*100)/(COUNTIF(datos_campo!S430:AB430,"&gt;=0")*20))," ")</f>
        <v>32.5</v>
      </c>
      <c r="P426" s="29">
        <f>IF(AND(datos_campo!AC430&gt;=0,datos_campo!AD430&gt;=0),AVERAGE(datos_campo!AC430:AD430),IF(OR(datos_campo!AC430="",datos_campo!AD430=""),SUM(datos_campo!AC430:AD430),"revisar"))*400</f>
        <v>0</v>
      </c>
      <c r="Q426" s="29">
        <f>IF(AND(datos_campo!AE430&gt;=0,datos_campo!AF430&gt;=0),AVERAGE(datos_campo!AE430:AF430),IF(OR(datos_campo!AE430="",datos_campo!AF430=""),SUM(datos_campo!AE430:AF430),"revisar"))*400</f>
        <v>0</v>
      </c>
      <c r="R426" s="29">
        <f>IF(AND(datos_campo!AG430&gt;=0,datos_campo!AH430&gt;=0),AVERAGE(datos_campo!AG430:AH430),IF(OR(datos_campo!AG430="",datos_campo!AH430=""),SUM(datos_campo!AG430:AH430),"revisar"))*400</f>
        <v>0</v>
      </c>
      <c r="S426" s="29">
        <f>IF(AND(datos_campo!AI430&gt;=0,datos_campo!AJ430&gt;=0),AVERAGE(datos_campo!AI430:AJ430),IF(OR(datos_campo!AI430="",datos_campo!AJ430=""),SUM(datos_campo!AI430:AJ430),"revisar"))*400</f>
        <v>0</v>
      </c>
      <c r="T426" s="29">
        <f>IF(AND(datos_campo!AK430&gt;=0,datos_campo!AL430&gt;=0),AVERAGE(datos_campo!AK430:AL430),IF(OR(datos_campo!AK430="",datos_campo!AL430=""),SUM(datos_campo!AK430:AL430),"revisar"))*400</f>
        <v>0</v>
      </c>
      <c r="U426" s="29">
        <f>IF(AND(datos_campo!AM430&gt;=0,datos_campo!AN430&gt;=0),AVERAGE(datos_campo!AM430:AN430),IF(OR(datos_campo!AM430="",datos_campo!AN430=""),SUM(datos_campo!AM430:AN430),"revisar"))*400</f>
        <v>0</v>
      </c>
      <c r="V426" s="29">
        <f t="shared" si="33"/>
        <v>0</v>
      </c>
      <c r="W426" s="29">
        <f>IF(AND(datos_campo!AL430&gt;=0,datos_campo!AM430&gt;=0),AVERAGE(datos_campo!AL430:AM430),IF(OR(datos_campo!AL430="",datos_campo!AM430=""),SUM(datos_campo!AL430:AM430),"revisar"))*400</f>
        <v>0</v>
      </c>
      <c r="X426" s="29">
        <f>IF(AND(datos_campo!AN430&gt;=0,datos_campo!AO430&gt;=0),AVERAGE(datos_campo!AN430:AO430),IF(OR(datos_campo!AN430="",datos_campo!AO430=""),SUM(datos_campo!AN430:AO430),"revisar"))*400</f>
        <v>0</v>
      </c>
      <c r="Y426" s="242">
        <f t="shared" si="34"/>
        <v>0</v>
      </c>
    </row>
    <row r="427" spans="1:25" x14ac:dyDescent="0.25">
      <c r="A427" s="33">
        <f>datos_campo!A431</f>
        <v>42851</v>
      </c>
      <c r="B427" s="29" t="str">
        <f>datos_campo!B431</f>
        <v>CABALLO 1</v>
      </c>
      <c r="C427" s="153" t="str">
        <f>datos_campo!C431</f>
        <v>SANTA MARTA</v>
      </c>
      <c r="D427" s="30" t="str">
        <f>datos_campo!D431</f>
        <v>Testigo</v>
      </c>
      <c r="E427" s="153">
        <f>datos_campo!E431</f>
        <v>3</v>
      </c>
      <c r="F427" s="29" t="str">
        <f>datos_campo!F431</f>
        <v>C17</v>
      </c>
      <c r="G427" s="31">
        <f>datos_campo!G431</f>
        <v>7</v>
      </c>
      <c r="H427" s="29">
        <f>datos_campo!H431</f>
        <v>0</v>
      </c>
      <c r="I427" s="29">
        <f>datos_campo!I431</f>
        <v>1</v>
      </c>
      <c r="J427" s="31">
        <f>(datos_campo!M431/I427)</f>
        <v>16</v>
      </c>
      <c r="K427" s="31">
        <f>(datos_campo!N431/I427)</f>
        <v>45</v>
      </c>
      <c r="L427" s="31">
        <f t="shared" si="30"/>
        <v>61</v>
      </c>
      <c r="M427" s="31">
        <f t="shared" si="31"/>
        <v>26.229508196721312</v>
      </c>
      <c r="N427" s="31">
        <f t="shared" si="32"/>
        <v>73.770491803278688</v>
      </c>
      <c r="O427" s="32">
        <f>IF(COUNTIF(datos_campo!S431:AB431,"&gt;=0")&gt;=1,((SUM(datos_campo!S431:AB431)*100)/(COUNTIF(datos_campo!S431:AB431,"&gt;=0")*20))," ")</f>
        <v>87.5</v>
      </c>
      <c r="P427" s="29">
        <f>IF(AND(datos_campo!AC431&gt;=0,datos_campo!AD431&gt;=0),AVERAGE(datos_campo!AC431:AD431),IF(OR(datos_campo!AC431="",datos_campo!AD431=""),SUM(datos_campo!AC431:AD431),"revisar"))*400</f>
        <v>0</v>
      </c>
      <c r="Q427" s="29">
        <f>IF(AND(datos_campo!AE431&gt;=0,datos_campo!AF431&gt;=0),AVERAGE(datos_campo!AE431:AF431),IF(OR(datos_campo!AE431="",datos_campo!AF431=""),SUM(datos_campo!AE431:AF431),"revisar"))*400</f>
        <v>0</v>
      </c>
      <c r="R427" s="29">
        <f>IF(AND(datos_campo!AG431&gt;=0,datos_campo!AH431&gt;=0),AVERAGE(datos_campo!AG431:AH431),IF(OR(datos_campo!AG431="",datos_campo!AH431=""),SUM(datos_campo!AG431:AH431),"revisar"))*400</f>
        <v>0</v>
      </c>
      <c r="S427" s="29">
        <f>IF(AND(datos_campo!AI431&gt;=0,datos_campo!AJ431&gt;=0),AVERAGE(datos_campo!AI431:AJ431),IF(OR(datos_campo!AI431="",datos_campo!AJ431=""),SUM(datos_campo!AI431:AJ431),"revisar"))*400</f>
        <v>0</v>
      </c>
      <c r="T427" s="29">
        <f>IF(AND(datos_campo!AK431&gt;=0,datos_campo!AL431&gt;=0),AVERAGE(datos_campo!AK431:AL431),IF(OR(datos_campo!AK431="",datos_campo!AL431=""),SUM(datos_campo!AK431:AL431),"revisar"))*400</f>
        <v>0</v>
      </c>
      <c r="U427" s="29">
        <f>IF(AND(datos_campo!AM431&gt;=0,datos_campo!AN431&gt;=0),AVERAGE(datos_campo!AM431:AN431),IF(OR(datos_campo!AM431="",datos_campo!AN431=""),SUM(datos_campo!AM431:AN431),"revisar"))*400</f>
        <v>1600</v>
      </c>
      <c r="V427" s="29">
        <f t="shared" si="33"/>
        <v>1600</v>
      </c>
      <c r="W427" s="29">
        <f>IF(AND(datos_campo!AL431&gt;=0,datos_campo!AM431&gt;=0),AVERAGE(datos_campo!AL431:AM431),IF(OR(datos_campo!AL431="",datos_campo!AM431=""),SUM(datos_campo!AL431:AM431),"revisar"))*400</f>
        <v>0</v>
      </c>
      <c r="X427" s="29">
        <f>IF(AND(datos_campo!AN431&gt;=0,datos_campo!AO431&gt;=0),AVERAGE(datos_campo!AN431:AO431),IF(OR(datos_campo!AN431="",datos_campo!AO431=""),SUM(datos_campo!AN431:AO431),"revisar"))*400</f>
        <v>1600</v>
      </c>
      <c r="Y427" s="242">
        <f t="shared" si="34"/>
        <v>1600</v>
      </c>
    </row>
    <row r="428" spans="1:25" x14ac:dyDescent="0.25">
      <c r="A428" s="33">
        <f>datos_campo!A432</f>
        <v>42851</v>
      </c>
      <c r="B428" s="29" t="str">
        <f>datos_campo!B432</f>
        <v>CABALLO 1</v>
      </c>
      <c r="C428" s="153" t="str">
        <f>datos_campo!C432</f>
        <v>SANTA MARTA</v>
      </c>
      <c r="D428" s="30" t="str">
        <f>datos_campo!D432</f>
        <v>Testigo</v>
      </c>
      <c r="E428" s="153">
        <f>datos_campo!E432</f>
        <v>3</v>
      </c>
      <c r="F428" s="29" t="str">
        <f>datos_campo!F432</f>
        <v>C18</v>
      </c>
      <c r="G428" s="31">
        <f>datos_campo!G432</f>
        <v>7</v>
      </c>
      <c r="H428" s="29">
        <f>datos_campo!H432</f>
        <v>0</v>
      </c>
      <c r="I428" s="29">
        <f>datos_campo!I432</f>
        <v>1</v>
      </c>
      <c r="J428" s="31">
        <f>(datos_campo!M432/I428)</f>
        <v>9</v>
      </c>
      <c r="K428" s="31">
        <f>(datos_campo!N432/I428)</f>
        <v>40</v>
      </c>
      <c r="L428" s="31">
        <f t="shared" si="30"/>
        <v>49</v>
      </c>
      <c r="M428" s="31">
        <f t="shared" si="31"/>
        <v>18.367346938775512</v>
      </c>
      <c r="N428" s="31">
        <f t="shared" si="32"/>
        <v>81.632653061224488</v>
      </c>
      <c r="O428" s="32">
        <f>IF(COUNTIF(datos_campo!S432:AB432,"&gt;=0")&gt;=1,((SUM(datos_campo!S432:AB432)*100)/(COUNTIF(datos_campo!S432:AB432,"&gt;=0")*20))," ")</f>
        <v>22.5</v>
      </c>
      <c r="P428" s="29">
        <f>IF(AND(datos_campo!AC432&gt;=0,datos_campo!AD432&gt;=0),AVERAGE(datos_campo!AC432:AD432),IF(OR(datos_campo!AC432="",datos_campo!AD432=""),SUM(datos_campo!AC432:AD432),"revisar"))*400</f>
        <v>0</v>
      </c>
      <c r="Q428" s="29">
        <f>IF(AND(datos_campo!AE432&gt;=0,datos_campo!AF432&gt;=0),AVERAGE(datos_campo!AE432:AF432),IF(OR(datos_campo!AE432="",datos_campo!AF432=""),SUM(datos_campo!AE432:AF432),"revisar"))*400</f>
        <v>0</v>
      </c>
      <c r="R428" s="29">
        <f>IF(AND(datos_campo!AG432&gt;=0,datos_campo!AH432&gt;=0),AVERAGE(datos_campo!AG432:AH432),IF(OR(datos_campo!AG432="",datos_campo!AH432=""),SUM(datos_campo!AG432:AH432),"revisar"))*400</f>
        <v>0</v>
      </c>
      <c r="S428" s="29">
        <f>IF(AND(datos_campo!AI432&gt;=0,datos_campo!AJ432&gt;=0),AVERAGE(datos_campo!AI432:AJ432),IF(OR(datos_campo!AI432="",datos_campo!AJ432=""),SUM(datos_campo!AI432:AJ432),"revisar"))*400</f>
        <v>0</v>
      </c>
      <c r="T428" s="29">
        <f>IF(AND(datos_campo!AK432&gt;=0,datos_campo!AL432&gt;=0),AVERAGE(datos_campo!AK432:AL432),IF(OR(datos_campo!AK432="",datos_campo!AL432=""),SUM(datos_campo!AK432:AL432),"revisar"))*400</f>
        <v>0</v>
      </c>
      <c r="U428" s="29">
        <f>IF(AND(datos_campo!AM432&gt;=0,datos_campo!AN432&gt;=0),AVERAGE(datos_campo!AM432:AN432),IF(OR(datos_campo!AM432="",datos_campo!AN432=""),SUM(datos_campo!AM432:AN432),"revisar"))*400</f>
        <v>0</v>
      </c>
      <c r="V428" s="29">
        <f t="shared" si="33"/>
        <v>0</v>
      </c>
      <c r="W428" s="29">
        <f>IF(AND(datos_campo!AL432&gt;=0,datos_campo!AM432&gt;=0),AVERAGE(datos_campo!AL432:AM432),IF(OR(datos_campo!AL432="",datos_campo!AM432=""),SUM(datos_campo!AL432:AM432),"revisar"))*400</f>
        <v>0</v>
      </c>
      <c r="X428" s="29">
        <f>IF(AND(datos_campo!AN432&gt;=0,datos_campo!AO432&gt;=0),AVERAGE(datos_campo!AN432:AO432),IF(OR(datos_campo!AN432="",datos_campo!AO432=""),SUM(datos_campo!AN432:AO432),"revisar"))*400</f>
        <v>0</v>
      </c>
      <c r="Y428" s="242">
        <f t="shared" si="34"/>
        <v>0</v>
      </c>
    </row>
    <row r="429" spans="1:25" x14ac:dyDescent="0.25">
      <c r="A429" s="33">
        <f>datos_campo!A433</f>
        <v>42851</v>
      </c>
      <c r="B429" s="29" t="str">
        <f>datos_campo!B433</f>
        <v>CABALLO 1</v>
      </c>
      <c r="C429" s="153" t="str">
        <f>datos_campo!C433</f>
        <v>SANTA MARTA</v>
      </c>
      <c r="D429" s="30" t="str">
        <f>datos_campo!D433</f>
        <v>Testigo</v>
      </c>
      <c r="E429" s="153">
        <f>datos_campo!E433</f>
        <v>3</v>
      </c>
      <c r="F429" s="29" t="str">
        <f>datos_campo!F433</f>
        <v>C19</v>
      </c>
      <c r="G429" s="31">
        <f>datos_campo!G433</f>
        <v>7</v>
      </c>
      <c r="H429" s="29">
        <f>datos_campo!H433</f>
        <v>0</v>
      </c>
      <c r="I429" s="29">
        <f>datos_campo!I433</f>
        <v>1</v>
      </c>
      <c r="J429" s="31">
        <f>(datos_campo!M433/I429)</f>
        <v>26</v>
      </c>
      <c r="K429" s="31">
        <f>(datos_campo!N433/I429)</f>
        <v>30</v>
      </c>
      <c r="L429" s="31">
        <f t="shared" si="30"/>
        <v>56</v>
      </c>
      <c r="M429" s="31">
        <f t="shared" si="31"/>
        <v>46.428571428571431</v>
      </c>
      <c r="N429" s="31">
        <f t="shared" si="32"/>
        <v>53.571428571428569</v>
      </c>
      <c r="O429" s="32">
        <f>IF(COUNTIF(datos_campo!S433:AB433,"&gt;=0")&gt;=1,((SUM(datos_campo!S433:AB433)*100)/(COUNTIF(datos_campo!S433:AB433,"&gt;=0")*20))," ")</f>
        <v>7.5</v>
      </c>
      <c r="P429" s="29">
        <f>IF(AND(datos_campo!AC433&gt;=0,datos_campo!AD433&gt;=0),AVERAGE(datos_campo!AC433:AD433),IF(OR(datos_campo!AC433="",datos_campo!AD433=""),SUM(datos_campo!AC433:AD433),"revisar"))*400</f>
        <v>1200</v>
      </c>
      <c r="Q429" s="29">
        <f>IF(AND(datos_campo!AE433&gt;=0,datos_campo!AF433&gt;=0),AVERAGE(datos_campo!AE433:AF433),IF(OR(datos_campo!AE433="",datos_campo!AF433=""),SUM(datos_campo!AE433:AF433),"revisar"))*400</f>
        <v>0</v>
      </c>
      <c r="R429" s="29">
        <f>IF(AND(datos_campo!AG433&gt;=0,datos_campo!AH433&gt;=0),AVERAGE(datos_campo!AG433:AH433),IF(OR(datos_campo!AG433="",datos_campo!AH433=""),SUM(datos_campo!AG433:AH433),"revisar"))*400</f>
        <v>0</v>
      </c>
      <c r="S429" s="29">
        <f>IF(AND(datos_campo!AI433&gt;=0,datos_campo!AJ433&gt;=0),AVERAGE(datos_campo!AI433:AJ433),IF(OR(datos_campo!AI433="",datos_campo!AJ433=""),SUM(datos_campo!AI433:AJ433),"revisar"))*400</f>
        <v>0</v>
      </c>
      <c r="T429" s="29">
        <f>IF(AND(datos_campo!AK433&gt;=0,datos_campo!AL433&gt;=0),AVERAGE(datos_campo!AK433:AL433),IF(OR(datos_campo!AK433="",datos_campo!AL433=""),SUM(datos_campo!AK433:AL433),"revisar"))*400</f>
        <v>0</v>
      </c>
      <c r="U429" s="29">
        <f>IF(AND(datos_campo!AM433&gt;=0,datos_campo!AN433&gt;=0),AVERAGE(datos_campo!AM433:AN433),IF(OR(datos_campo!AM433="",datos_campo!AN433=""),SUM(datos_campo!AM433:AN433),"revisar"))*400</f>
        <v>400</v>
      </c>
      <c r="V429" s="29">
        <f t="shared" si="33"/>
        <v>1600</v>
      </c>
      <c r="W429" s="29">
        <f>IF(AND(datos_campo!AL433&gt;=0,datos_campo!AM433&gt;=0),AVERAGE(datos_campo!AL433:AM433),IF(OR(datos_campo!AL433="",datos_campo!AM433=""),SUM(datos_campo!AL433:AM433),"revisar"))*400</f>
        <v>0</v>
      </c>
      <c r="X429" s="29">
        <f>IF(AND(datos_campo!AN433&gt;=0,datos_campo!AO433&gt;=0),AVERAGE(datos_campo!AN433:AO433),IF(OR(datos_campo!AN433="",datos_campo!AO433=""),SUM(datos_campo!AN433:AO433),"revisar"))*400</f>
        <v>400</v>
      </c>
      <c r="Y429" s="242">
        <f t="shared" si="34"/>
        <v>400</v>
      </c>
    </row>
    <row r="430" spans="1:25" ht="15.75" thickBot="1" x14ac:dyDescent="0.3">
      <c r="A430" s="34">
        <f>datos_campo!A434</f>
        <v>42851</v>
      </c>
      <c r="B430" s="35" t="str">
        <f>datos_campo!B434</f>
        <v>CABALLO 1</v>
      </c>
      <c r="C430" s="154" t="str">
        <f>datos_campo!C434</f>
        <v>SANTA MARTA</v>
      </c>
      <c r="D430" s="36" t="str">
        <f>datos_campo!D434</f>
        <v>Testigo</v>
      </c>
      <c r="E430" s="154">
        <f>datos_campo!E434</f>
        <v>3</v>
      </c>
      <c r="F430" s="35" t="str">
        <f>datos_campo!F434</f>
        <v>C20</v>
      </c>
      <c r="G430" s="37">
        <f>datos_campo!G434</f>
        <v>7</v>
      </c>
      <c r="H430" s="35">
        <f>datos_campo!H434</f>
        <v>0</v>
      </c>
      <c r="I430" s="35">
        <f>datos_campo!I434</f>
        <v>1</v>
      </c>
      <c r="J430" s="37">
        <f>(datos_campo!M434/I430)</f>
        <v>5</v>
      </c>
      <c r="K430" s="37">
        <f>(datos_campo!N434/I430)</f>
        <v>27</v>
      </c>
      <c r="L430" s="37">
        <f t="shared" si="30"/>
        <v>32</v>
      </c>
      <c r="M430" s="37">
        <f t="shared" si="31"/>
        <v>15.625</v>
      </c>
      <c r="N430" s="37">
        <f t="shared" si="32"/>
        <v>84.375</v>
      </c>
      <c r="O430" s="38">
        <f>IF(COUNTIF(datos_campo!S434:AB434,"&gt;=0")&gt;=1,((SUM(datos_campo!S434:AB434)*100)/(COUNTIF(datos_campo!S434:AB434,"&gt;=0")*20))," ")</f>
        <v>27.5</v>
      </c>
      <c r="P430" s="35">
        <f>IF(AND(datos_campo!AC434&gt;=0,datos_campo!AD434&gt;=0),AVERAGE(datos_campo!AC434:AD434),IF(OR(datos_campo!AC434="",datos_campo!AD434=""),SUM(datos_campo!AC434:AD434),"revisar"))*400</f>
        <v>0</v>
      </c>
      <c r="Q430" s="35">
        <f>IF(AND(datos_campo!AE434&gt;=0,datos_campo!AF434&gt;=0),AVERAGE(datos_campo!AE434:AF434),IF(OR(datos_campo!AE434="",datos_campo!AF434=""),SUM(datos_campo!AE434:AF434),"revisar"))*400</f>
        <v>0</v>
      </c>
      <c r="R430" s="35">
        <f>IF(AND(datos_campo!AG434&gt;=0,datos_campo!AH434&gt;=0),AVERAGE(datos_campo!AG434:AH434),IF(OR(datos_campo!AG434="",datos_campo!AH434=""),SUM(datos_campo!AG434:AH434),"revisar"))*400</f>
        <v>0</v>
      </c>
      <c r="S430" s="35">
        <f>IF(AND(datos_campo!AI434&gt;=0,datos_campo!AJ434&gt;=0),AVERAGE(datos_campo!AI434:AJ434),IF(OR(datos_campo!AI434="",datos_campo!AJ434=""),SUM(datos_campo!AI434:AJ434),"revisar"))*400</f>
        <v>0</v>
      </c>
      <c r="T430" s="35">
        <f>IF(AND(datos_campo!AK434&gt;=0,datos_campo!AL434&gt;=0),AVERAGE(datos_campo!AK434:AL434),IF(OR(datos_campo!AK434="",datos_campo!AL434=""),SUM(datos_campo!AK434:AL434),"revisar"))*400</f>
        <v>0</v>
      </c>
      <c r="U430" s="35">
        <f>IF(AND(datos_campo!AM434&gt;=0,datos_campo!AN434&gt;=0),AVERAGE(datos_campo!AM434:AN434),IF(OR(datos_campo!AM434="",datos_campo!AN434=""),SUM(datos_campo!AM434:AN434),"revisar"))*400</f>
        <v>800</v>
      </c>
      <c r="V430" s="35">
        <f t="shared" si="33"/>
        <v>800</v>
      </c>
      <c r="W430" s="35">
        <f>IF(AND(datos_campo!AL434&gt;=0,datos_campo!AM434&gt;=0),AVERAGE(datos_campo!AL434:AM434),IF(OR(datos_campo!AL434="",datos_campo!AM434=""),SUM(datos_campo!AL434:AM434),"revisar"))*400</f>
        <v>0</v>
      </c>
      <c r="X430" s="35">
        <f>IF(AND(datos_campo!AN434&gt;=0,datos_campo!AO434&gt;=0),AVERAGE(datos_campo!AN434:AO434),IF(OR(datos_campo!AN434="",datos_campo!AO434=""),SUM(datos_campo!AN434:AO434),"revisar"))*400</f>
        <v>800</v>
      </c>
      <c r="Y430" s="165">
        <f t="shared" si="34"/>
        <v>800</v>
      </c>
    </row>
    <row r="431" spans="1:25" x14ac:dyDescent="0.25">
      <c r="A431" s="243">
        <f>datos_campo!A435</f>
        <v>42851</v>
      </c>
      <c r="B431" s="237" t="str">
        <f>datos_campo!B435</f>
        <v>CABALLO 1</v>
      </c>
      <c r="C431" s="238" t="str">
        <f>datos_campo!C435</f>
        <v>SANTA MARTA</v>
      </c>
      <c r="D431" s="239" t="str">
        <f>datos_campo!D435</f>
        <v>Tratamiento</v>
      </c>
      <c r="E431" s="238">
        <f>datos_campo!E435</f>
        <v>3</v>
      </c>
      <c r="F431" s="237" t="str">
        <f>datos_campo!F435</f>
        <v>C1</v>
      </c>
      <c r="G431" s="240">
        <f>datos_campo!G435</f>
        <v>7</v>
      </c>
      <c r="H431" s="237">
        <f>datos_campo!H435</f>
        <v>0</v>
      </c>
      <c r="I431" s="237">
        <f>datos_campo!I435</f>
        <v>1</v>
      </c>
      <c r="J431" s="240">
        <f>(datos_campo!M435/I431)</f>
        <v>25</v>
      </c>
      <c r="K431" s="240">
        <f>(datos_campo!N435/I431)</f>
        <v>13</v>
      </c>
      <c r="L431" s="240">
        <f t="shared" si="30"/>
        <v>38</v>
      </c>
      <c r="M431" s="240">
        <f t="shared" si="31"/>
        <v>65.78947368421052</v>
      </c>
      <c r="N431" s="240">
        <f t="shared" si="32"/>
        <v>34.210526315789473</v>
      </c>
      <c r="O431" s="241">
        <f>IF(COUNTIF(datos_campo!S435:AB435,"&gt;=0")&gt;=1,((SUM(datos_campo!S435:AB435)*100)/(COUNTIF(datos_campo!S435:AB435,"&gt;=0")*20))," ")</f>
        <v>2.5</v>
      </c>
      <c r="P431" s="237">
        <f>IF(AND(datos_campo!AC435&gt;=0,datos_campo!AD435&gt;=0),AVERAGE(datos_campo!AC435:AD435),IF(OR(datos_campo!AC435="",datos_campo!AD435=""),SUM(datos_campo!AC435:AD435),"revisar"))*400</f>
        <v>400</v>
      </c>
      <c r="Q431" s="237">
        <f>IF(AND(datos_campo!AE435&gt;=0,datos_campo!AF435&gt;=0),AVERAGE(datos_campo!AE435:AF435),IF(OR(datos_campo!AE435="",datos_campo!AF435=""),SUM(datos_campo!AE435:AF435),"revisar"))*400</f>
        <v>0</v>
      </c>
      <c r="R431" s="237">
        <f>IF(AND(datos_campo!AG435&gt;=0,datos_campo!AH435&gt;=0),AVERAGE(datos_campo!AG435:AH435),IF(OR(datos_campo!AG435="",datos_campo!AH435=""),SUM(datos_campo!AG435:AH435),"revisar"))*400</f>
        <v>0</v>
      </c>
      <c r="S431" s="237">
        <f>IF(AND(datos_campo!AI435&gt;=0,datos_campo!AJ435&gt;=0),AVERAGE(datos_campo!AI435:AJ435),IF(OR(datos_campo!AI435="",datos_campo!AJ435=""),SUM(datos_campo!AI435:AJ435),"revisar"))*400</f>
        <v>0</v>
      </c>
      <c r="T431" s="237">
        <f>IF(AND(datos_campo!AK435&gt;=0,datos_campo!AL435&gt;=0),AVERAGE(datos_campo!AK435:AL435),IF(OR(datos_campo!AK435="",datos_campo!AL435=""),SUM(datos_campo!AK435:AL435),"revisar"))*400</f>
        <v>0</v>
      </c>
      <c r="U431" s="237">
        <f>IF(AND(datos_campo!AM435&gt;=0,datos_campo!AN435&gt;=0),AVERAGE(datos_campo!AM435:AN435),IF(OR(datos_campo!AM435="",datos_campo!AN435=""),SUM(datos_campo!AM435:AN435),"revisar"))*400</f>
        <v>400</v>
      </c>
      <c r="V431" s="237">
        <f t="shared" si="33"/>
        <v>800</v>
      </c>
      <c r="W431" s="237">
        <f>IF(AND(datos_campo!AL435&gt;=0,datos_campo!AM435&gt;=0),AVERAGE(datos_campo!AL435:AM435),IF(OR(datos_campo!AL435="",datos_campo!AM435=""),SUM(datos_campo!AL435:AM435),"revisar"))*400</f>
        <v>0</v>
      </c>
      <c r="X431" s="237">
        <f>IF(AND(datos_campo!AN435&gt;=0,datos_campo!AO435&gt;=0),AVERAGE(datos_campo!AN435:AO435),IF(OR(datos_campo!AN435="",datos_campo!AO435=""),SUM(datos_campo!AN435:AO435),"revisar"))*400</f>
        <v>400</v>
      </c>
      <c r="Y431" s="244">
        <f t="shared" si="34"/>
        <v>400</v>
      </c>
    </row>
    <row r="432" spans="1:25" x14ac:dyDescent="0.25">
      <c r="A432" s="183">
        <f>datos_campo!A436</f>
        <v>42851</v>
      </c>
      <c r="B432" s="184" t="str">
        <f>datos_campo!B436</f>
        <v>CABALLO 1</v>
      </c>
      <c r="C432" s="185" t="str">
        <f>datos_campo!C436</f>
        <v>SANTA MARTA</v>
      </c>
      <c r="D432" s="186" t="str">
        <f>datos_campo!D436</f>
        <v>Tratamiento</v>
      </c>
      <c r="E432" s="185">
        <f>datos_campo!E436</f>
        <v>3</v>
      </c>
      <c r="F432" s="184" t="str">
        <f>datos_campo!F436</f>
        <v>C2</v>
      </c>
      <c r="G432" s="187">
        <f>datos_campo!G436</f>
        <v>7</v>
      </c>
      <c r="H432" s="184">
        <f>datos_campo!H436</f>
        <v>0</v>
      </c>
      <c r="I432" s="184">
        <f>datos_campo!I436</f>
        <v>1</v>
      </c>
      <c r="J432" s="187">
        <f>(datos_campo!M436/I432)</f>
        <v>27</v>
      </c>
      <c r="K432" s="187">
        <f>(datos_campo!N436/I432)</f>
        <v>30</v>
      </c>
      <c r="L432" s="187">
        <f t="shared" si="30"/>
        <v>57</v>
      </c>
      <c r="M432" s="187">
        <f t="shared" si="31"/>
        <v>47.368421052631582</v>
      </c>
      <c r="N432" s="187">
        <f t="shared" si="32"/>
        <v>52.631578947368418</v>
      </c>
      <c r="O432" s="188">
        <f>IF(COUNTIF(datos_campo!S436:AB436,"&gt;=0")&gt;=1,((SUM(datos_campo!S436:AB436)*100)/(COUNTIF(datos_campo!S436:AB436,"&gt;=0")*20))," ")</f>
        <v>65</v>
      </c>
      <c r="P432" s="184">
        <f>IF(AND(datos_campo!AC436&gt;=0,datos_campo!AD436&gt;=0),AVERAGE(datos_campo!AC436:AD436),IF(OR(datos_campo!AC436="",datos_campo!AD436=""),SUM(datos_campo!AC436:AD436),"revisar"))*400</f>
        <v>0</v>
      </c>
      <c r="Q432" s="184">
        <f>IF(AND(datos_campo!AE436&gt;=0,datos_campo!AF436&gt;=0),AVERAGE(datos_campo!AE436:AF436),IF(OR(datos_campo!AE436="",datos_campo!AF436=""),SUM(datos_campo!AE436:AF436),"revisar"))*400</f>
        <v>0</v>
      </c>
      <c r="R432" s="184">
        <f>IF(AND(datos_campo!AG436&gt;=0,datos_campo!AH436&gt;=0),AVERAGE(datos_campo!AG436:AH436),IF(OR(datos_campo!AG436="",datos_campo!AH436=""),SUM(datos_campo!AG436:AH436),"revisar"))*400</f>
        <v>0</v>
      </c>
      <c r="S432" s="184">
        <f>IF(AND(datos_campo!AI436&gt;=0,datos_campo!AJ436&gt;=0),AVERAGE(datos_campo!AI436:AJ436),IF(OR(datos_campo!AI436="",datos_campo!AJ436=""),SUM(datos_campo!AI436:AJ436),"revisar"))*400</f>
        <v>0</v>
      </c>
      <c r="T432" s="184">
        <f>IF(AND(datos_campo!AK436&gt;=0,datos_campo!AL436&gt;=0),AVERAGE(datos_campo!AK436:AL436),IF(OR(datos_campo!AK436="",datos_campo!AL436=""),SUM(datos_campo!AK436:AL436),"revisar"))*400</f>
        <v>0</v>
      </c>
      <c r="U432" s="184">
        <f>IF(AND(datos_campo!AM436&gt;=0,datos_campo!AN436&gt;=0),AVERAGE(datos_campo!AM436:AN436),IF(OR(datos_campo!AM436="",datos_campo!AN436=""),SUM(datos_campo!AM436:AN436),"revisar"))*400</f>
        <v>0</v>
      </c>
      <c r="V432" s="184">
        <f t="shared" si="33"/>
        <v>0</v>
      </c>
      <c r="W432" s="184">
        <f>IF(AND(datos_campo!AL436&gt;=0,datos_campo!AM436&gt;=0),AVERAGE(datos_campo!AL436:AM436),IF(OR(datos_campo!AL436="",datos_campo!AM436=""),SUM(datos_campo!AL436:AM436),"revisar"))*400</f>
        <v>0</v>
      </c>
      <c r="X432" s="184">
        <f>IF(AND(datos_campo!AN436&gt;=0,datos_campo!AO436&gt;=0),AVERAGE(datos_campo!AN436:AO436),IF(OR(datos_campo!AN436="",datos_campo!AO436=""),SUM(datos_campo!AN436:AO436),"revisar"))*400</f>
        <v>0</v>
      </c>
      <c r="Y432" s="189">
        <f t="shared" si="34"/>
        <v>0</v>
      </c>
    </row>
    <row r="433" spans="1:25" x14ac:dyDescent="0.25">
      <c r="A433" s="183">
        <f>datos_campo!A437</f>
        <v>42851</v>
      </c>
      <c r="B433" s="184" t="str">
        <f>datos_campo!B437</f>
        <v>CABALLO 1</v>
      </c>
      <c r="C433" s="185" t="str">
        <f>datos_campo!C437</f>
        <v>SANTA MARTA</v>
      </c>
      <c r="D433" s="186" t="str">
        <f>datos_campo!D437</f>
        <v>Tratamiento</v>
      </c>
      <c r="E433" s="185">
        <f>datos_campo!E437</f>
        <v>3</v>
      </c>
      <c r="F433" s="184" t="str">
        <f>datos_campo!F437</f>
        <v>C3</v>
      </c>
      <c r="G433" s="187">
        <f>datos_campo!G437</f>
        <v>7</v>
      </c>
      <c r="H433" s="184">
        <f>datos_campo!H437</f>
        <v>0</v>
      </c>
      <c r="I433" s="184">
        <f>datos_campo!I437</f>
        <v>1</v>
      </c>
      <c r="J433" s="187">
        <f>(datos_campo!M437/I433)</f>
        <v>93</v>
      </c>
      <c r="K433" s="187">
        <f>(datos_campo!N437/I433)</f>
        <v>27</v>
      </c>
      <c r="L433" s="187">
        <f t="shared" si="30"/>
        <v>120</v>
      </c>
      <c r="M433" s="187">
        <f t="shared" si="31"/>
        <v>77.5</v>
      </c>
      <c r="N433" s="187">
        <f t="shared" si="32"/>
        <v>22.5</v>
      </c>
      <c r="O433" s="188">
        <f>IF(COUNTIF(datos_campo!S437:AB437,"&gt;=0")&gt;=1,((SUM(datos_campo!S437:AB437)*100)/(COUNTIF(datos_campo!S437:AB437,"&gt;=0")*20))," ")</f>
        <v>18.333333333333332</v>
      </c>
      <c r="P433" s="184">
        <f>IF(AND(datos_campo!AC437&gt;=0,datos_campo!AD437&gt;=0),AVERAGE(datos_campo!AC437:AD437),IF(OR(datos_campo!AC437="",datos_campo!AD437=""),SUM(datos_campo!AC437:AD437),"revisar"))*400</f>
        <v>0</v>
      </c>
      <c r="Q433" s="184">
        <f>IF(AND(datos_campo!AE437&gt;=0,datos_campo!AF437&gt;=0),AVERAGE(datos_campo!AE437:AF437),IF(OR(datos_campo!AE437="",datos_campo!AF437=""),SUM(datos_campo!AE437:AF437),"revisar"))*400</f>
        <v>0</v>
      </c>
      <c r="R433" s="184">
        <f>IF(AND(datos_campo!AG437&gt;=0,datos_campo!AH437&gt;=0),AVERAGE(datos_campo!AG437:AH437),IF(OR(datos_campo!AG437="",datos_campo!AH437=""),SUM(datos_campo!AG437:AH437),"revisar"))*400</f>
        <v>0</v>
      </c>
      <c r="S433" s="184">
        <f>IF(AND(datos_campo!AI437&gt;=0,datos_campo!AJ437&gt;=0),AVERAGE(datos_campo!AI437:AJ437),IF(OR(datos_campo!AI437="",datos_campo!AJ437=""),SUM(datos_campo!AI437:AJ437),"revisar"))*400</f>
        <v>0</v>
      </c>
      <c r="T433" s="184">
        <f>IF(AND(datos_campo!AK437&gt;=0,datos_campo!AL437&gt;=0),AVERAGE(datos_campo!AK437:AL437),IF(OR(datos_campo!AK437="",datos_campo!AL437=""),SUM(datos_campo!AK437:AL437),"revisar"))*400</f>
        <v>0</v>
      </c>
      <c r="U433" s="184">
        <f>IF(AND(datos_campo!AM437&gt;=0,datos_campo!AN437&gt;=0),AVERAGE(datos_campo!AM437:AN437),IF(OR(datos_campo!AM437="",datos_campo!AN437=""),SUM(datos_campo!AM437:AN437),"revisar"))*400</f>
        <v>800</v>
      </c>
      <c r="V433" s="184">
        <f t="shared" si="33"/>
        <v>800</v>
      </c>
      <c r="W433" s="184">
        <f>IF(AND(datos_campo!AL437&gt;=0,datos_campo!AM437&gt;=0),AVERAGE(datos_campo!AL437:AM437),IF(OR(datos_campo!AL437="",datos_campo!AM437=""),SUM(datos_campo!AL437:AM437),"revisar"))*400</f>
        <v>0</v>
      </c>
      <c r="X433" s="184">
        <f>IF(AND(datos_campo!AN437&gt;=0,datos_campo!AO437&gt;=0),AVERAGE(datos_campo!AN437:AO437),IF(OR(datos_campo!AN437="",datos_campo!AO437=""),SUM(datos_campo!AN437:AO437),"revisar"))*400</f>
        <v>800</v>
      </c>
      <c r="Y433" s="189">
        <f t="shared" si="34"/>
        <v>800</v>
      </c>
    </row>
    <row r="434" spans="1:25" x14ac:dyDescent="0.25">
      <c r="A434" s="183">
        <f>datos_campo!A438</f>
        <v>42851</v>
      </c>
      <c r="B434" s="184" t="str">
        <f>datos_campo!B438</f>
        <v>CABALLO 1</v>
      </c>
      <c r="C434" s="185" t="str">
        <f>datos_campo!C438</f>
        <v>SANTA MARTA</v>
      </c>
      <c r="D434" s="186" t="str">
        <f>datos_campo!D438</f>
        <v>Tratamiento</v>
      </c>
      <c r="E434" s="185">
        <f>datos_campo!E438</f>
        <v>3</v>
      </c>
      <c r="F434" s="184" t="str">
        <f>datos_campo!F438</f>
        <v>C4</v>
      </c>
      <c r="G434" s="187">
        <f>datos_campo!G438</f>
        <v>7</v>
      </c>
      <c r="H434" s="184">
        <f>datos_campo!H438</f>
        <v>0</v>
      </c>
      <c r="I434" s="184">
        <f>datos_campo!I438</f>
        <v>1</v>
      </c>
      <c r="J434" s="187">
        <f>(datos_campo!M438/I434)</f>
        <v>23</v>
      </c>
      <c r="K434" s="187">
        <f>(datos_campo!N438/I434)</f>
        <v>34</v>
      </c>
      <c r="L434" s="187">
        <f t="shared" si="30"/>
        <v>57</v>
      </c>
      <c r="M434" s="187">
        <f t="shared" si="31"/>
        <v>40.350877192982459</v>
      </c>
      <c r="N434" s="187">
        <f t="shared" si="32"/>
        <v>59.649122807017541</v>
      </c>
      <c r="O434" s="188">
        <f>IF(COUNTIF(datos_campo!S438:AB438,"&gt;=0")&gt;=1,((SUM(datos_campo!S438:AB438)*100)/(COUNTIF(datos_campo!S438:AB438,"&gt;=0")*20))," ")</f>
        <v>35</v>
      </c>
      <c r="P434" s="184">
        <f>IF(AND(datos_campo!AC438&gt;=0,datos_campo!AD438&gt;=0),AVERAGE(datos_campo!AC438:AD438),IF(OR(datos_campo!AC438="",datos_campo!AD438=""),SUM(datos_campo!AC438:AD438),"revisar"))*400</f>
        <v>400</v>
      </c>
      <c r="Q434" s="184">
        <f>IF(AND(datos_campo!AE438&gt;=0,datos_campo!AF438&gt;=0),AVERAGE(datos_campo!AE438:AF438),IF(OR(datos_campo!AE438="",datos_campo!AF438=""),SUM(datos_campo!AE438:AF438),"revisar"))*400</f>
        <v>0</v>
      </c>
      <c r="R434" s="184">
        <f>IF(AND(datos_campo!AG438&gt;=0,datos_campo!AH438&gt;=0),AVERAGE(datos_campo!AG438:AH438),IF(OR(datos_campo!AG438="",datos_campo!AH438=""),SUM(datos_campo!AG438:AH438),"revisar"))*400</f>
        <v>0</v>
      </c>
      <c r="S434" s="184">
        <f>IF(AND(datos_campo!AI438&gt;=0,datos_campo!AJ438&gt;=0),AVERAGE(datos_campo!AI438:AJ438),IF(OR(datos_campo!AI438="",datos_campo!AJ438=""),SUM(datos_campo!AI438:AJ438),"revisar"))*400</f>
        <v>0</v>
      </c>
      <c r="T434" s="184">
        <f>IF(AND(datos_campo!AK438&gt;=0,datos_campo!AL438&gt;=0),AVERAGE(datos_campo!AK438:AL438),IF(OR(datos_campo!AK438="",datos_campo!AL438=""),SUM(datos_campo!AK438:AL438),"revisar"))*400</f>
        <v>0</v>
      </c>
      <c r="U434" s="184">
        <f>IF(AND(datos_campo!AM438&gt;=0,datos_campo!AN438&gt;=0),AVERAGE(datos_campo!AM438:AN438),IF(OR(datos_campo!AM438="",datos_campo!AN438=""),SUM(datos_campo!AM438:AN438),"revisar"))*400</f>
        <v>0</v>
      </c>
      <c r="V434" s="184">
        <f t="shared" si="33"/>
        <v>400</v>
      </c>
      <c r="W434" s="184">
        <f>IF(AND(datos_campo!AL438&gt;=0,datos_campo!AM438&gt;=0),AVERAGE(datos_campo!AL438:AM438),IF(OR(datos_campo!AL438="",datos_campo!AM438=""),SUM(datos_campo!AL438:AM438),"revisar"))*400</f>
        <v>0</v>
      </c>
      <c r="X434" s="184">
        <f>IF(AND(datos_campo!AN438&gt;=0,datos_campo!AO438&gt;=0),AVERAGE(datos_campo!AN438:AO438),IF(OR(datos_campo!AN438="",datos_campo!AO438=""),SUM(datos_campo!AN438:AO438),"revisar"))*400</f>
        <v>0</v>
      </c>
      <c r="Y434" s="189">
        <f t="shared" si="34"/>
        <v>0</v>
      </c>
    </row>
    <row r="435" spans="1:25" x14ac:dyDescent="0.25">
      <c r="A435" s="183">
        <f>datos_campo!A439</f>
        <v>42851</v>
      </c>
      <c r="B435" s="184" t="str">
        <f>datos_campo!B439</f>
        <v>CABALLO 1</v>
      </c>
      <c r="C435" s="185" t="str">
        <f>datos_campo!C439</f>
        <v>SANTA MARTA</v>
      </c>
      <c r="D435" s="186" t="str">
        <f>datos_campo!D439</f>
        <v>Tratamiento</v>
      </c>
      <c r="E435" s="185">
        <f>datos_campo!E439</f>
        <v>3</v>
      </c>
      <c r="F435" s="184" t="str">
        <f>datos_campo!F439</f>
        <v>C5</v>
      </c>
      <c r="G435" s="187">
        <f>datos_campo!G439</f>
        <v>7</v>
      </c>
      <c r="H435" s="184">
        <f>datos_campo!H439</f>
        <v>0</v>
      </c>
      <c r="I435" s="184">
        <f>datos_campo!I439</f>
        <v>1</v>
      </c>
      <c r="J435" s="187">
        <f>(datos_campo!M439/I435)</f>
        <v>14</v>
      </c>
      <c r="K435" s="187">
        <f>(datos_campo!N439/I435)</f>
        <v>41</v>
      </c>
      <c r="L435" s="187">
        <f t="shared" si="30"/>
        <v>55</v>
      </c>
      <c r="M435" s="187">
        <f t="shared" si="31"/>
        <v>25.454545454545453</v>
      </c>
      <c r="N435" s="187">
        <f t="shared" si="32"/>
        <v>74.545454545454547</v>
      </c>
      <c r="O435" s="188">
        <f>IF(COUNTIF(datos_campo!S439:AB439,"&gt;=0")&gt;=1,((SUM(datos_campo!S439:AB439)*100)/(COUNTIF(datos_campo!S439:AB439,"&gt;=0")*20))," ")</f>
        <v>32.5</v>
      </c>
      <c r="P435" s="184">
        <f>IF(AND(datos_campo!AC439&gt;=0,datos_campo!AD439&gt;=0),AVERAGE(datos_campo!AC439:AD439),IF(OR(datos_campo!AC439="",datos_campo!AD439=""),SUM(datos_campo!AC439:AD439),"revisar"))*400</f>
        <v>0</v>
      </c>
      <c r="Q435" s="184">
        <f>IF(AND(datos_campo!AE439&gt;=0,datos_campo!AF439&gt;=0),AVERAGE(datos_campo!AE439:AF439),IF(OR(datos_campo!AE439="",datos_campo!AF439=""),SUM(datos_campo!AE439:AF439),"revisar"))*400</f>
        <v>0</v>
      </c>
      <c r="R435" s="184">
        <f>IF(AND(datos_campo!AG439&gt;=0,datos_campo!AH439&gt;=0),AVERAGE(datos_campo!AG439:AH439),IF(OR(datos_campo!AG439="",datos_campo!AH439=""),SUM(datos_campo!AG439:AH439),"revisar"))*400</f>
        <v>0</v>
      </c>
      <c r="S435" s="184">
        <f>IF(AND(datos_campo!AI439&gt;=0,datos_campo!AJ439&gt;=0),AVERAGE(datos_campo!AI439:AJ439),IF(OR(datos_campo!AI439="",datos_campo!AJ439=""),SUM(datos_campo!AI439:AJ439),"revisar"))*400</f>
        <v>0</v>
      </c>
      <c r="T435" s="184">
        <f>IF(AND(datos_campo!AK439&gt;=0,datos_campo!AL439&gt;=0),AVERAGE(datos_campo!AK439:AL439),IF(OR(datos_campo!AK439="",datos_campo!AL439=""),SUM(datos_campo!AK439:AL439),"revisar"))*400</f>
        <v>0</v>
      </c>
      <c r="U435" s="184">
        <f>IF(AND(datos_campo!AM439&gt;=0,datos_campo!AN439&gt;=0),AVERAGE(datos_campo!AM439:AN439),IF(OR(datos_campo!AM439="",datos_campo!AN439=""),SUM(datos_campo!AM439:AN439),"revisar"))*400</f>
        <v>0</v>
      </c>
      <c r="V435" s="184">
        <f t="shared" si="33"/>
        <v>0</v>
      </c>
      <c r="W435" s="184">
        <f>IF(AND(datos_campo!AL439&gt;=0,datos_campo!AM439&gt;=0),AVERAGE(datos_campo!AL439:AM439),IF(OR(datos_campo!AL439="",datos_campo!AM439=""),SUM(datos_campo!AL439:AM439),"revisar"))*400</f>
        <v>0</v>
      </c>
      <c r="X435" s="184">
        <f>IF(AND(datos_campo!AN439&gt;=0,datos_campo!AO439&gt;=0),AVERAGE(datos_campo!AN439:AO439),IF(OR(datos_campo!AN439="",datos_campo!AO439=""),SUM(datos_campo!AN439:AO439),"revisar"))*400</f>
        <v>0</v>
      </c>
      <c r="Y435" s="189">
        <f t="shared" si="34"/>
        <v>0</v>
      </c>
    </row>
    <row r="436" spans="1:25" x14ac:dyDescent="0.25">
      <c r="A436" s="183">
        <f>datos_campo!A440</f>
        <v>42851</v>
      </c>
      <c r="B436" s="184" t="str">
        <f>datos_campo!B440</f>
        <v>CABALLO 1</v>
      </c>
      <c r="C436" s="185" t="str">
        <f>datos_campo!C440</f>
        <v>SANTA MARTA</v>
      </c>
      <c r="D436" s="186" t="str">
        <f>datos_campo!D440</f>
        <v>Tratamiento</v>
      </c>
      <c r="E436" s="185">
        <f>datos_campo!E440</f>
        <v>3</v>
      </c>
      <c r="F436" s="184" t="str">
        <f>datos_campo!F440</f>
        <v>C6</v>
      </c>
      <c r="G436" s="187">
        <f>datos_campo!G440</f>
        <v>7</v>
      </c>
      <c r="H436" s="184">
        <f>datos_campo!H440</f>
        <v>0</v>
      </c>
      <c r="I436" s="184">
        <f>datos_campo!I440</f>
        <v>1</v>
      </c>
      <c r="J436" s="187">
        <f>(datos_campo!M440/I436)</f>
        <v>36</v>
      </c>
      <c r="K436" s="187">
        <f>(datos_campo!N440/I436)</f>
        <v>31</v>
      </c>
      <c r="L436" s="187">
        <f t="shared" si="30"/>
        <v>67</v>
      </c>
      <c r="M436" s="187">
        <f t="shared" si="31"/>
        <v>53.731343283582092</v>
      </c>
      <c r="N436" s="187">
        <f t="shared" si="32"/>
        <v>46.268656716417908</v>
      </c>
      <c r="O436" s="188">
        <f>IF(COUNTIF(datos_campo!S440:AB440,"&gt;=0")&gt;=1,((SUM(datos_campo!S440:AB440)*100)/(COUNTIF(datos_campo!S440:AB440,"&gt;=0")*20))," ")</f>
        <v>48.333333333333336</v>
      </c>
      <c r="P436" s="184">
        <f>IF(AND(datos_campo!AC440&gt;=0,datos_campo!AD440&gt;=0),AVERAGE(datos_campo!AC440:AD440),IF(OR(datos_campo!AC440="",datos_campo!AD440=""),SUM(datos_campo!AC440:AD440),"revisar"))*400</f>
        <v>800</v>
      </c>
      <c r="Q436" s="184">
        <f>IF(AND(datos_campo!AE440&gt;=0,datos_campo!AF440&gt;=0),AVERAGE(datos_campo!AE440:AF440),IF(OR(datos_campo!AE440="",datos_campo!AF440=""),SUM(datos_campo!AE440:AF440),"revisar"))*400</f>
        <v>0</v>
      </c>
      <c r="R436" s="184">
        <f>IF(AND(datos_campo!AG440&gt;=0,datos_campo!AH440&gt;=0),AVERAGE(datos_campo!AG440:AH440),IF(OR(datos_campo!AG440="",datos_campo!AH440=""),SUM(datos_campo!AG440:AH440),"revisar"))*400</f>
        <v>0</v>
      </c>
      <c r="S436" s="184">
        <f>IF(AND(datos_campo!AI440&gt;=0,datos_campo!AJ440&gt;=0),AVERAGE(datos_campo!AI440:AJ440),IF(OR(datos_campo!AI440="",datos_campo!AJ440=""),SUM(datos_campo!AI440:AJ440),"revisar"))*400</f>
        <v>0</v>
      </c>
      <c r="T436" s="184">
        <f>IF(AND(datos_campo!AK440&gt;=0,datos_campo!AL440&gt;=0),AVERAGE(datos_campo!AK440:AL440),IF(OR(datos_campo!AK440="",datos_campo!AL440=""),SUM(datos_campo!AK440:AL440),"revisar"))*400</f>
        <v>0</v>
      </c>
      <c r="U436" s="184">
        <f>IF(AND(datos_campo!AM440&gt;=0,datos_campo!AN440&gt;=0),AVERAGE(datos_campo!AM440:AN440),IF(OR(datos_campo!AM440="",datos_campo!AN440=""),SUM(datos_campo!AM440:AN440),"revisar"))*400</f>
        <v>0</v>
      </c>
      <c r="V436" s="184">
        <f t="shared" si="33"/>
        <v>800</v>
      </c>
      <c r="W436" s="184">
        <f>IF(AND(datos_campo!AL440&gt;=0,datos_campo!AM440&gt;=0),AVERAGE(datos_campo!AL440:AM440),IF(OR(datos_campo!AL440="",datos_campo!AM440=""),SUM(datos_campo!AL440:AM440),"revisar"))*400</f>
        <v>0</v>
      </c>
      <c r="X436" s="184">
        <f>IF(AND(datos_campo!AN440&gt;=0,datos_campo!AO440&gt;=0),AVERAGE(datos_campo!AN440:AO440),IF(OR(datos_campo!AN440="",datos_campo!AO440=""),SUM(datos_campo!AN440:AO440),"revisar"))*400</f>
        <v>0</v>
      </c>
      <c r="Y436" s="189">
        <f t="shared" si="34"/>
        <v>0</v>
      </c>
    </row>
    <row r="437" spans="1:25" x14ac:dyDescent="0.25">
      <c r="A437" s="183">
        <f>datos_campo!A441</f>
        <v>42851</v>
      </c>
      <c r="B437" s="184" t="str">
        <f>datos_campo!B441</f>
        <v>CABALLO 1</v>
      </c>
      <c r="C437" s="185" t="str">
        <f>datos_campo!C441</f>
        <v>SANTA MARTA</v>
      </c>
      <c r="D437" s="186" t="str">
        <f>datos_campo!D441</f>
        <v>Tratamiento</v>
      </c>
      <c r="E437" s="185">
        <f>datos_campo!E441</f>
        <v>3</v>
      </c>
      <c r="F437" s="184" t="str">
        <f>datos_campo!F441</f>
        <v>C7</v>
      </c>
      <c r="G437" s="187">
        <f>datos_campo!G441</f>
        <v>7</v>
      </c>
      <c r="H437" s="184">
        <f>datos_campo!H441</f>
        <v>0</v>
      </c>
      <c r="I437" s="184">
        <f>datos_campo!I441</f>
        <v>1</v>
      </c>
      <c r="J437" s="187">
        <f>(datos_campo!M441/I437)</f>
        <v>45</v>
      </c>
      <c r="K437" s="187">
        <f>(datos_campo!N441/I437)</f>
        <v>16</v>
      </c>
      <c r="L437" s="187">
        <f t="shared" si="30"/>
        <v>61</v>
      </c>
      <c r="M437" s="187">
        <f t="shared" si="31"/>
        <v>73.770491803278688</v>
      </c>
      <c r="N437" s="187">
        <f t="shared" si="32"/>
        <v>26.229508196721312</v>
      </c>
      <c r="O437" s="188">
        <f>IF(COUNTIF(datos_campo!S441:AB441,"&gt;=0")&gt;=1,((SUM(datos_campo!S441:AB441)*100)/(COUNTIF(datos_campo!S441:AB441,"&gt;=0")*20))," ")</f>
        <v>40</v>
      </c>
      <c r="P437" s="184">
        <f>IF(AND(datos_campo!AC441&gt;=0,datos_campo!AD441&gt;=0),AVERAGE(datos_campo!AC441:AD441),IF(OR(datos_campo!AC441="",datos_campo!AD441=""),SUM(datos_campo!AC441:AD441),"revisar"))*400</f>
        <v>0</v>
      </c>
      <c r="Q437" s="184">
        <f>IF(AND(datos_campo!AE441&gt;=0,datos_campo!AF441&gt;=0),AVERAGE(datos_campo!AE441:AF441),IF(OR(datos_campo!AE441="",datos_campo!AF441=""),SUM(datos_campo!AE441:AF441),"revisar"))*400</f>
        <v>0</v>
      </c>
      <c r="R437" s="184">
        <f>IF(AND(datos_campo!AG441&gt;=0,datos_campo!AH441&gt;=0),AVERAGE(datos_campo!AG441:AH441),IF(OR(datos_campo!AG441="",datos_campo!AH441=""),SUM(datos_campo!AG441:AH441),"revisar"))*400</f>
        <v>0</v>
      </c>
      <c r="S437" s="184">
        <f>IF(AND(datos_campo!AI441&gt;=0,datos_campo!AJ441&gt;=0),AVERAGE(datos_campo!AI441:AJ441),IF(OR(datos_campo!AI441="",datos_campo!AJ441=""),SUM(datos_campo!AI441:AJ441),"revisar"))*400</f>
        <v>0</v>
      </c>
      <c r="T437" s="184">
        <f>IF(AND(datos_campo!AK441&gt;=0,datos_campo!AL441&gt;=0),AVERAGE(datos_campo!AK441:AL441),IF(OR(datos_campo!AK441="",datos_campo!AL441=""),SUM(datos_campo!AK441:AL441),"revisar"))*400</f>
        <v>0</v>
      </c>
      <c r="U437" s="184">
        <f>IF(AND(datos_campo!AM441&gt;=0,datos_campo!AN441&gt;=0),AVERAGE(datos_campo!AM441:AN441),IF(OR(datos_campo!AM441="",datos_campo!AN441=""),SUM(datos_campo!AM441:AN441),"revisar"))*400</f>
        <v>0</v>
      </c>
      <c r="V437" s="184">
        <f t="shared" si="33"/>
        <v>0</v>
      </c>
      <c r="W437" s="184">
        <f>IF(AND(datos_campo!AL441&gt;=0,datos_campo!AM441&gt;=0),AVERAGE(datos_campo!AL441:AM441),IF(OR(datos_campo!AL441="",datos_campo!AM441=""),SUM(datos_campo!AL441:AM441),"revisar"))*400</f>
        <v>0</v>
      </c>
      <c r="X437" s="184">
        <f>IF(AND(datos_campo!AN441&gt;=0,datos_campo!AO441&gt;=0),AVERAGE(datos_campo!AN441:AO441),IF(OR(datos_campo!AN441="",datos_campo!AO441=""),SUM(datos_campo!AN441:AO441),"revisar"))*400</f>
        <v>0</v>
      </c>
      <c r="Y437" s="189">
        <f t="shared" si="34"/>
        <v>0</v>
      </c>
    </row>
    <row r="438" spans="1:25" x14ac:dyDescent="0.25">
      <c r="A438" s="183">
        <f>datos_campo!A442</f>
        <v>42851</v>
      </c>
      <c r="B438" s="184" t="str">
        <f>datos_campo!B442</f>
        <v>CABALLO 1</v>
      </c>
      <c r="C438" s="185" t="str">
        <f>datos_campo!C442</f>
        <v>SANTA MARTA</v>
      </c>
      <c r="D438" s="186" t="str">
        <f>datos_campo!D442</f>
        <v>Tratamiento</v>
      </c>
      <c r="E438" s="185">
        <f>datos_campo!E442</f>
        <v>3</v>
      </c>
      <c r="F438" s="184" t="str">
        <f>datos_campo!F442</f>
        <v>C8</v>
      </c>
      <c r="G438" s="187">
        <f>datos_campo!G442</f>
        <v>7</v>
      </c>
      <c r="H438" s="184">
        <f>datos_campo!H442</f>
        <v>0</v>
      </c>
      <c r="I438" s="184">
        <f>datos_campo!I442</f>
        <v>1</v>
      </c>
      <c r="J438" s="187">
        <f>(datos_campo!M442/I438)</f>
        <v>37</v>
      </c>
      <c r="K438" s="187">
        <f>(datos_campo!N442/I438)</f>
        <v>22</v>
      </c>
      <c r="L438" s="187">
        <f t="shared" si="30"/>
        <v>59</v>
      </c>
      <c r="M438" s="187">
        <f t="shared" si="31"/>
        <v>62.711864406779661</v>
      </c>
      <c r="N438" s="187">
        <f t="shared" si="32"/>
        <v>37.288135593220339</v>
      </c>
      <c r="O438" s="188">
        <f>IF(COUNTIF(datos_campo!S442:AB442,"&gt;=0")&gt;=1,((SUM(datos_campo!S442:AB442)*100)/(COUNTIF(datos_campo!S442:AB442,"&gt;=0")*20))," ")</f>
        <v>85</v>
      </c>
      <c r="P438" s="184">
        <f>IF(AND(datos_campo!AC442&gt;=0,datos_campo!AD442&gt;=0),AVERAGE(datos_campo!AC442:AD442),IF(OR(datos_campo!AC442="",datos_campo!AD442=""),SUM(datos_campo!AC442:AD442),"revisar"))*400</f>
        <v>0</v>
      </c>
      <c r="Q438" s="184">
        <f>IF(AND(datos_campo!AE442&gt;=0,datos_campo!AF442&gt;=0),AVERAGE(datos_campo!AE442:AF442),IF(OR(datos_campo!AE442="",datos_campo!AF442=""),SUM(datos_campo!AE442:AF442),"revisar"))*400</f>
        <v>400</v>
      </c>
      <c r="R438" s="184">
        <f>IF(AND(datos_campo!AG442&gt;=0,datos_campo!AH442&gt;=0),AVERAGE(datos_campo!AG442:AH442),IF(OR(datos_campo!AG442="",datos_campo!AH442=""),SUM(datos_campo!AG442:AH442),"revisar"))*400</f>
        <v>0</v>
      </c>
      <c r="S438" s="184">
        <f>IF(AND(datos_campo!AI442&gt;=0,datos_campo!AJ442&gt;=0),AVERAGE(datos_campo!AI442:AJ442),IF(OR(datos_campo!AI442="",datos_campo!AJ442=""),SUM(datos_campo!AI442:AJ442),"revisar"))*400</f>
        <v>0</v>
      </c>
      <c r="T438" s="184">
        <f>IF(AND(datos_campo!AK442&gt;=0,datos_campo!AL442&gt;=0),AVERAGE(datos_campo!AK442:AL442),IF(OR(datos_campo!AK442="",datos_campo!AL442=""),SUM(datos_campo!AK442:AL442),"revisar"))*400</f>
        <v>0</v>
      </c>
      <c r="U438" s="184">
        <f>IF(AND(datos_campo!AM442&gt;=0,datos_campo!AN442&gt;=0),AVERAGE(datos_campo!AM442:AN442),IF(OR(datos_campo!AM442="",datos_campo!AN442=""),SUM(datos_campo!AM442:AN442),"revisar"))*400</f>
        <v>400</v>
      </c>
      <c r="V438" s="184">
        <f t="shared" si="33"/>
        <v>800</v>
      </c>
      <c r="W438" s="184">
        <f>IF(AND(datos_campo!AL442&gt;=0,datos_campo!AM442&gt;=0),AVERAGE(datos_campo!AL442:AM442),IF(OR(datos_campo!AL442="",datos_campo!AM442=""),SUM(datos_campo!AL442:AM442),"revisar"))*400</f>
        <v>0</v>
      </c>
      <c r="X438" s="184">
        <f>IF(AND(datos_campo!AN442&gt;=0,datos_campo!AO442&gt;=0),AVERAGE(datos_campo!AN442:AO442),IF(OR(datos_campo!AN442="",datos_campo!AO442=""),SUM(datos_campo!AN442:AO442),"revisar"))*400</f>
        <v>400</v>
      </c>
      <c r="Y438" s="189">
        <f t="shared" si="34"/>
        <v>400</v>
      </c>
    </row>
    <row r="439" spans="1:25" x14ac:dyDescent="0.25">
      <c r="A439" s="183">
        <f>datos_campo!A443</f>
        <v>42851</v>
      </c>
      <c r="B439" s="184" t="str">
        <f>datos_campo!B443</f>
        <v>CABALLO 1</v>
      </c>
      <c r="C439" s="185" t="str">
        <f>datos_campo!C443</f>
        <v>SANTA MARTA</v>
      </c>
      <c r="D439" s="186" t="str">
        <f>datos_campo!D443</f>
        <v>Tratamiento</v>
      </c>
      <c r="E439" s="185">
        <f>datos_campo!E443</f>
        <v>3</v>
      </c>
      <c r="F439" s="184" t="str">
        <f>datos_campo!F443</f>
        <v>C9</v>
      </c>
      <c r="G439" s="187">
        <f>datos_campo!G443</f>
        <v>7</v>
      </c>
      <c r="H439" s="184">
        <f>datos_campo!H443</f>
        <v>0</v>
      </c>
      <c r="I439" s="184">
        <f>datos_campo!I443</f>
        <v>1</v>
      </c>
      <c r="J439" s="187">
        <f>(datos_campo!M443/I439)</f>
        <v>7</v>
      </c>
      <c r="K439" s="187">
        <f>(datos_campo!N443/I439)</f>
        <v>22</v>
      </c>
      <c r="L439" s="187">
        <f t="shared" si="30"/>
        <v>29</v>
      </c>
      <c r="M439" s="187">
        <f t="shared" si="31"/>
        <v>24.137931034482758</v>
      </c>
      <c r="N439" s="187">
        <f t="shared" si="32"/>
        <v>75.862068965517238</v>
      </c>
      <c r="O439" s="188">
        <f>IF(COUNTIF(datos_campo!S443:AB443,"&gt;=0")&gt;=1,((SUM(datos_campo!S443:AB443)*100)/(COUNTIF(datos_campo!S443:AB443,"&gt;=0")*20))," ")</f>
        <v>47.5</v>
      </c>
      <c r="P439" s="184">
        <f>IF(AND(datos_campo!AC443&gt;=0,datos_campo!AD443&gt;=0),AVERAGE(datos_campo!AC443:AD443),IF(OR(datos_campo!AC443="",datos_campo!AD443=""),SUM(datos_campo!AC443:AD443),"revisar"))*400</f>
        <v>0</v>
      </c>
      <c r="Q439" s="184">
        <f>IF(AND(datos_campo!AE443&gt;=0,datos_campo!AF443&gt;=0),AVERAGE(datos_campo!AE443:AF443),IF(OR(datos_campo!AE443="",datos_campo!AF443=""),SUM(datos_campo!AE443:AF443),"revisar"))*400</f>
        <v>0</v>
      </c>
      <c r="R439" s="184">
        <f>IF(AND(datos_campo!AG443&gt;=0,datos_campo!AH443&gt;=0),AVERAGE(datos_campo!AG443:AH443),IF(OR(datos_campo!AG443="",datos_campo!AH443=""),SUM(datos_campo!AG443:AH443),"revisar"))*400</f>
        <v>0</v>
      </c>
      <c r="S439" s="184">
        <f>IF(AND(datos_campo!AI443&gt;=0,datos_campo!AJ443&gt;=0),AVERAGE(datos_campo!AI443:AJ443),IF(OR(datos_campo!AI443="",datos_campo!AJ443=""),SUM(datos_campo!AI443:AJ443),"revisar"))*400</f>
        <v>0</v>
      </c>
      <c r="T439" s="184">
        <f>IF(AND(datos_campo!AK443&gt;=0,datos_campo!AL443&gt;=0),AVERAGE(datos_campo!AK443:AL443),IF(OR(datos_campo!AK443="",datos_campo!AL443=""),SUM(datos_campo!AK443:AL443),"revisar"))*400</f>
        <v>400</v>
      </c>
      <c r="U439" s="184">
        <f>IF(AND(datos_campo!AM443&gt;=0,datos_campo!AN443&gt;=0),AVERAGE(datos_campo!AM443:AN443),IF(OR(datos_campo!AM443="",datos_campo!AN443=""),SUM(datos_campo!AM443:AN443),"revisar"))*400</f>
        <v>0</v>
      </c>
      <c r="V439" s="184">
        <f t="shared" si="33"/>
        <v>400</v>
      </c>
      <c r="W439" s="184">
        <f>IF(AND(datos_campo!AL443&gt;=0,datos_campo!AM443&gt;=0),AVERAGE(datos_campo!AL443:AM443),IF(OR(datos_campo!AL443="",datos_campo!AM443=""),SUM(datos_campo!AL443:AM443),"revisar"))*400</f>
        <v>400</v>
      </c>
      <c r="X439" s="184">
        <f>IF(AND(datos_campo!AN443&gt;=0,datos_campo!AO443&gt;=0),AVERAGE(datos_campo!AN443:AO443),IF(OR(datos_campo!AN443="",datos_campo!AO443=""),SUM(datos_campo!AN443:AO443),"revisar"))*400</f>
        <v>0</v>
      </c>
      <c r="Y439" s="189">
        <f t="shared" si="34"/>
        <v>400</v>
      </c>
    </row>
    <row r="440" spans="1:25" x14ac:dyDescent="0.25">
      <c r="A440" s="183">
        <f>datos_campo!A444</f>
        <v>42851</v>
      </c>
      <c r="B440" s="184" t="str">
        <f>datos_campo!B444</f>
        <v>CABALLO 1</v>
      </c>
      <c r="C440" s="185" t="str">
        <f>datos_campo!C444</f>
        <v>SANTA MARTA</v>
      </c>
      <c r="D440" s="186" t="str">
        <f>datos_campo!D444</f>
        <v>Tratamiento</v>
      </c>
      <c r="E440" s="185">
        <f>datos_campo!E444</f>
        <v>3</v>
      </c>
      <c r="F440" s="184" t="str">
        <f>datos_campo!F444</f>
        <v>C10</v>
      </c>
      <c r="G440" s="187">
        <f>datos_campo!G444</f>
        <v>7</v>
      </c>
      <c r="H440" s="184">
        <f>datos_campo!H444</f>
        <v>0</v>
      </c>
      <c r="I440" s="184">
        <f>datos_campo!I444</f>
        <v>1</v>
      </c>
      <c r="J440" s="187">
        <f>(datos_campo!M444/I440)</f>
        <v>6</v>
      </c>
      <c r="K440" s="187">
        <f>(datos_campo!N444/I440)</f>
        <v>15</v>
      </c>
      <c r="L440" s="187">
        <f t="shared" ref="L440:L472" si="35">J440+K440</f>
        <v>21</v>
      </c>
      <c r="M440" s="187">
        <f t="shared" ref="M440:M490" si="36">(J440*100)/$L440</f>
        <v>28.571428571428573</v>
      </c>
      <c r="N440" s="187">
        <f t="shared" ref="N440:N490" si="37">(K440*100)/$L440</f>
        <v>71.428571428571431</v>
      </c>
      <c r="O440" s="188">
        <f>IF(COUNTIF(datos_campo!S444:AB444,"&gt;=0")&gt;=1,((SUM(datos_campo!S444:AB444)*100)/(COUNTIF(datos_campo!S444:AB444,"&gt;=0")*20))," ")</f>
        <v>30</v>
      </c>
      <c r="P440" s="184">
        <f>IF(AND(datos_campo!AC444&gt;=0,datos_campo!AD444&gt;=0),AVERAGE(datos_campo!AC444:AD444),IF(OR(datos_campo!AC444="",datos_campo!AD444=""),SUM(datos_campo!AC444:AD444),"revisar"))*400</f>
        <v>0</v>
      </c>
      <c r="Q440" s="184">
        <f>IF(AND(datos_campo!AE444&gt;=0,datos_campo!AF444&gt;=0),AVERAGE(datos_campo!AE444:AF444),IF(OR(datos_campo!AE444="",datos_campo!AF444=""),SUM(datos_campo!AE444:AF444),"revisar"))*400</f>
        <v>0</v>
      </c>
      <c r="R440" s="184">
        <f>IF(AND(datos_campo!AG444&gt;=0,datos_campo!AH444&gt;=0),AVERAGE(datos_campo!AG444:AH444),IF(OR(datos_campo!AG444="",datos_campo!AH444=""),SUM(datos_campo!AG444:AH444),"revisar"))*400</f>
        <v>0</v>
      </c>
      <c r="S440" s="184">
        <f>IF(AND(datos_campo!AI444&gt;=0,datos_campo!AJ444&gt;=0),AVERAGE(datos_campo!AI444:AJ444),IF(OR(datos_campo!AI444="",datos_campo!AJ444=""),SUM(datos_campo!AI444:AJ444),"revisar"))*400</f>
        <v>0</v>
      </c>
      <c r="T440" s="184">
        <f>IF(AND(datos_campo!AK444&gt;=0,datos_campo!AL444&gt;=0),AVERAGE(datos_campo!AK444:AL444),IF(OR(datos_campo!AK444="",datos_campo!AL444=""),SUM(datos_campo!AK444:AL444),"revisar"))*400</f>
        <v>0</v>
      </c>
      <c r="U440" s="184">
        <f>IF(AND(datos_campo!AM444&gt;=0,datos_campo!AN444&gt;=0),AVERAGE(datos_campo!AM444:AN444),IF(OR(datos_campo!AM444="",datos_campo!AN444=""),SUM(datos_campo!AM444:AN444),"revisar"))*400</f>
        <v>0</v>
      </c>
      <c r="V440" s="184">
        <f t="shared" ref="V440:V490" si="38">SUM(P440:U440)</f>
        <v>0</v>
      </c>
      <c r="W440" s="184">
        <f>IF(AND(datos_campo!AL444&gt;=0,datos_campo!AM444&gt;=0),AVERAGE(datos_campo!AL444:AM444),IF(OR(datos_campo!AL444="",datos_campo!AM444=""),SUM(datos_campo!AL444:AM444),"revisar"))*400</f>
        <v>0</v>
      </c>
      <c r="X440" s="184">
        <f>IF(AND(datos_campo!AN444&gt;=0,datos_campo!AO444&gt;=0),AVERAGE(datos_campo!AN444:AO444),IF(OR(datos_campo!AN444="",datos_campo!AO444=""),SUM(datos_campo!AN444:AO444),"revisar"))*400</f>
        <v>0</v>
      </c>
      <c r="Y440" s="189">
        <f t="shared" ref="Y440:Y490" si="39">SUM(W440+X440)</f>
        <v>0</v>
      </c>
    </row>
    <row r="441" spans="1:25" x14ac:dyDescent="0.25">
      <c r="A441" s="183">
        <f>datos_campo!A445</f>
        <v>42851</v>
      </c>
      <c r="B441" s="184" t="str">
        <f>datos_campo!B445</f>
        <v>CABALLO 1</v>
      </c>
      <c r="C441" s="185" t="str">
        <f>datos_campo!C445</f>
        <v>SANTA MARTA</v>
      </c>
      <c r="D441" s="186" t="str">
        <f>datos_campo!D445</f>
        <v>Tratamiento</v>
      </c>
      <c r="E441" s="185">
        <f>datos_campo!E445</f>
        <v>3</v>
      </c>
      <c r="F441" s="184" t="str">
        <f>datos_campo!F445</f>
        <v>C11</v>
      </c>
      <c r="G441" s="187">
        <f>datos_campo!G445</f>
        <v>7</v>
      </c>
      <c r="H441" s="184">
        <f>datos_campo!H445</f>
        <v>0</v>
      </c>
      <c r="I441" s="184">
        <f>datos_campo!I445</f>
        <v>1</v>
      </c>
      <c r="J441" s="187">
        <f>(datos_campo!M445/I441)</f>
        <v>5</v>
      </c>
      <c r="K441" s="187">
        <f>(datos_campo!N445/I441)</f>
        <v>25</v>
      </c>
      <c r="L441" s="187">
        <f t="shared" si="35"/>
        <v>30</v>
      </c>
      <c r="M441" s="187">
        <f t="shared" si="36"/>
        <v>16.666666666666668</v>
      </c>
      <c r="N441" s="187">
        <f t="shared" si="37"/>
        <v>83.333333333333329</v>
      </c>
      <c r="O441" s="188">
        <f>IF(COUNTIF(datos_campo!S445:AB445,"&gt;=0")&gt;=1,((SUM(datos_campo!S445:AB445)*100)/(COUNTIF(datos_campo!S445:AB445,"&gt;=0")*20))," ")</f>
        <v>30</v>
      </c>
      <c r="P441" s="184">
        <f>IF(AND(datos_campo!AC445&gt;=0,datos_campo!AD445&gt;=0),AVERAGE(datos_campo!AC445:AD445),IF(OR(datos_campo!AC445="",datos_campo!AD445=""),SUM(datos_campo!AC445:AD445),"revisar"))*400</f>
        <v>0</v>
      </c>
      <c r="Q441" s="184">
        <f>IF(AND(datos_campo!AE445&gt;=0,datos_campo!AF445&gt;=0),AVERAGE(datos_campo!AE445:AF445),IF(OR(datos_campo!AE445="",datos_campo!AF445=""),SUM(datos_campo!AE445:AF445),"revisar"))*400</f>
        <v>0</v>
      </c>
      <c r="R441" s="184">
        <f>IF(AND(datos_campo!AG445&gt;=0,datos_campo!AH445&gt;=0),AVERAGE(datos_campo!AG445:AH445),IF(OR(datos_campo!AG445="",datos_campo!AH445=""),SUM(datos_campo!AG445:AH445),"revisar"))*400</f>
        <v>0</v>
      </c>
      <c r="S441" s="184">
        <f>IF(AND(datos_campo!AI445&gt;=0,datos_campo!AJ445&gt;=0),AVERAGE(datos_campo!AI445:AJ445),IF(OR(datos_campo!AI445="",datos_campo!AJ445=""),SUM(datos_campo!AI445:AJ445),"revisar"))*400</f>
        <v>0</v>
      </c>
      <c r="T441" s="184">
        <f>IF(AND(datos_campo!AK445&gt;=0,datos_campo!AL445&gt;=0),AVERAGE(datos_campo!AK445:AL445),IF(OR(datos_campo!AK445="",datos_campo!AL445=""),SUM(datos_campo!AK445:AL445),"revisar"))*400</f>
        <v>0</v>
      </c>
      <c r="U441" s="184">
        <f>IF(AND(datos_campo!AM445&gt;=0,datos_campo!AN445&gt;=0),AVERAGE(datos_campo!AM445:AN445),IF(OR(datos_campo!AM445="",datos_campo!AN445=""),SUM(datos_campo!AM445:AN445),"revisar"))*400</f>
        <v>0</v>
      </c>
      <c r="V441" s="184">
        <f t="shared" si="38"/>
        <v>0</v>
      </c>
      <c r="W441" s="184">
        <f>IF(AND(datos_campo!AL445&gt;=0,datos_campo!AM445&gt;=0),AVERAGE(datos_campo!AL445:AM445),IF(OR(datos_campo!AL445="",datos_campo!AM445=""),SUM(datos_campo!AL445:AM445),"revisar"))*400</f>
        <v>0</v>
      </c>
      <c r="X441" s="184">
        <f>IF(AND(datos_campo!AN445&gt;=0,datos_campo!AO445&gt;=0),AVERAGE(datos_campo!AN445:AO445),IF(OR(datos_campo!AN445="",datos_campo!AO445=""),SUM(datos_campo!AN445:AO445),"revisar"))*400</f>
        <v>0</v>
      </c>
      <c r="Y441" s="189">
        <f t="shared" si="39"/>
        <v>0</v>
      </c>
    </row>
    <row r="442" spans="1:25" x14ac:dyDescent="0.25">
      <c r="A442" s="183">
        <f>datos_campo!A446</f>
        <v>42851</v>
      </c>
      <c r="B442" s="184" t="str">
        <f>datos_campo!B446</f>
        <v>CABALLO 1</v>
      </c>
      <c r="C442" s="185" t="str">
        <f>datos_campo!C446</f>
        <v>SANTA MARTA</v>
      </c>
      <c r="D442" s="186" t="str">
        <f>datos_campo!D446</f>
        <v>Tratamiento</v>
      </c>
      <c r="E442" s="185">
        <f>datos_campo!E446</f>
        <v>3</v>
      </c>
      <c r="F442" s="184" t="str">
        <f>datos_campo!F446</f>
        <v>C12</v>
      </c>
      <c r="G442" s="187">
        <f>datos_campo!G446</f>
        <v>7</v>
      </c>
      <c r="H442" s="184">
        <f>datos_campo!H446</f>
        <v>0</v>
      </c>
      <c r="I442" s="184">
        <f>datos_campo!I446</f>
        <v>1</v>
      </c>
      <c r="J442" s="187">
        <f>(datos_campo!M446/I442)</f>
        <v>9</v>
      </c>
      <c r="K442" s="187">
        <f>(datos_campo!N446/I442)</f>
        <v>33</v>
      </c>
      <c r="L442" s="187">
        <f t="shared" si="35"/>
        <v>42</v>
      </c>
      <c r="M442" s="187">
        <f t="shared" si="36"/>
        <v>21.428571428571427</v>
      </c>
      <c r="N442" s="187">
        <f t="shared" si="37"/>
        <v>78.571428571428569</v>
      </c>
      <c r="O442" s="188">
        <f>IF(COUNTIF(datos_campo!S446:AB446,"&gt;=0")&gt;=1,((SUM(datos_campo!S446:AB446)*100)/(COUNTIF(datos_campo!S446:AB446,"&gt;=0")*20))," ")</f>
        <v>40</v>
      </c>
      <c r="P442" s="184">
        <f>IF(AND(datos_campo!AC446&gt;=0,datos_campo!AD446&gt;=0),AVERAGE(datos_campo!AC446:AD446),IF(OR(datos_campo!AC446="",datos_campo!AD446=""),SUM(datos_campo!AC446:AD446),"revisar"))*400</f>
        <v>0</v>
      </c>
      <c r="Q442" s="184">
        <f>IF(AND(datos_campo!AE446&gt;=0,datos_campo!AF446&gt;=0),AVERAGE(datos_campo!AE446:AF446),IF(OR(datos_campo!AE446="",datos_campo!AF446=""),SUM(datos_campo!AE446:AF446),"revisar"))*400</f>
        <v>0</v>
      </c>
      <c r="R442" s="184">
        <f>IF(AND(datos_campo!AG446&gt;=0,datos_campo!AH446&gt;=0),AVERAGE(datos_campo!AG446:AH446),IF(OR(datos_campo!AG446="",datos_campo!AH446=""),SUM(datos_campo!AG446:AH446),"revisar"))*400</f>
        <v>0</v>
      </c>
      <c r="S442" s="184">
        <f>IF(AND(datos_campo!AI446&gt;=0,datos_campo!AJ446&gt;=0),AVERAGE(datos_campo!AI446:AJ446),IF(OR(datos_campo!AI446="",datos_campo!AJ446=""),SUM(datos_campo!AI446:AJ446),"revisar"))*400</f>
        <v>0</v>
      </c>
      <c r="T442" s="184">
        <f>IF(AND(datos_campo!AK446&gt;=0,datos_campo!AL446&gt;=0),AVERAGE(datos_campo!AK446:AL446),IF(OR(datos_campo!AK446="",datos_campo!AL446=""),SUM(datos_campo!AK446:AL446),"revisar"))*400</f>
        <v>0</v>
      </c>
      <c r="U442" s="184">
        <f>IF(AND(datos_campo!AM446&gt;=0,datos_campo!AN446&gt;=0),AVERAGE(datos_campo!AM446:AN446),IF(OR(datos_campo!AM446="",datos_campo!AN446=""),SUM(datos_campo!AM446:AN446),"revisar"))*400</f>
        <v>0</v>
      </c>
      <c r="V442" s="184">
        <f t="shared" si="38"/>
        <v>0</v>
      </c>
      <c r="W442" s="184">
        <f>IF(AND(datos_campo!AL446&gt;=0,datos_campo!AM446&gt;=0),AVERAGE(datos_campo!AL446:AM446),IF(OR(datos_campo!AL446="",datos_campo!AM446=""),SUM(datos_campo!AL446:AM446),"revisar"))*400</f>
        <v>0</v>
      </c>
      <c r="X442" s="184">
        <f>IF(AND(datos_campo!AN446&gt;=0,datos_campo!AO446&gt;=0),AVERAGE(datos_campo!AN446:AO446),IF(OR(datos_campo!AN446="",datos_campo!AO446=""),SUM(datos_campo!AN446:AO446),"revisar"))*400</f>
        <v>0</v>
      </c>
      <c r="Y442" s="189">
        <f t="shared" si="39"/>
        <v>0</v>
      </c>
    </row>
    <row r="443" spans="1:25" x14ac:dyDescent="0.25">
      <c r="A443" s="183">
        <f>datos_campo!A447</f>
        <v>42851</v>
      </c>
      <c r="B443" s="184" t="str">
        <f>datos_campo!B447</f>
        <v>CABALLO 1</v>
      </c>
      <c r="C443" s="185" t="str">
        <f>datos_campo!C447</f>
        <v>SANTA MARTA</v>
      </c>
      <c r="D443" s="186" t="str">
        <f>datos_campo!D447</f>
        <v>Tratamiento</v>
      </c>
      <c r="E443" s="185">
        <f>datos_campo!E447</f>
        <v>3</v>
      </c>
      <c r="F443" s="184" t="str">
        <f>datos_campo!F447</f>
        <v>C13</v>
      </c>
      <c r="G443" s="187">
        <f>datos_campo!G447</f>
        <v>7</v>
      </c>
      <c r="H443" s="184">
        <f>datos_campo!H447</f>
        <v>0</v>
      </c>
      <c r="I443" s="184">
        <f>datos_campo!I447</f>
        <v>1</v>
      </c>
      <c r="J443" s="187">
        <f>(datos_campo!M447/I443)</f>
        <v>24</v>
      </c>
      <c r="K443" s="187">
        <f>(datos_campo!N447/I443)</f>
        <v>20</v>
      </c>
      <c r="L443" s="187">
        <f t="shared" si="35"/>
        <v>44</v>
      </c>
      <c r="M443" s="187">
        <f t="shared" si="36"/>
        <v>54.545454545454547</v>
      </c>
      <c r="N443" s="187">
        <f t="shared" si="37"/>
        <v>45.454545454545453</v>
      </c>
      <c r="O443" s="188">
        <f>IF(COUNTIF(datos_campo!S447:AB447,"&gt;=0")&gt;=1,((SUM(datos_campo!S447:AB447)*100)/(COUNTIF(datos_campo!S447:AB447,"&gt;=0")*20))," ")</f>
        <v>72.5</v>
      </c>
      <c r="P443" s="184">
        <f>IF(AND(datos_campo!AC447&gt;=0,datos_campo!AD447&gt;=0),AVERAGE(datos_campo!AC447:AD447),IF(OR(datos_campo!AC447="",datos_campo!AD447=""),SUM(datos_campo!AC447:AD447),"revisar"))*400</f>
        <v>0</v>
      </c>
      <c r="Q443" s="184">
        <f>IF(AND(datos_campo!AE447&gt;=0,datos_campo!AF447&gt;=0),AVERAGE(datos_campo!AE447:AF447),IF(OR(datos_campo!AE447="",datos_campo!AF447=""),SUM(datos_campo!AE447:AF447),"revisar"))*400</f>
        <v>0</v>
      </c>
      <c r="R443" s="184">
        <f>IF(AND(datos_campo!AG447&gt;=0,datos_campo!AH447&gt;=0),AVERAGE(datos_campo!AG447:AH447),IF(OR(datos_campo!AG447="",datos_campo!AH447=""),SUM(datos_campo!AG447:AH447),"revisar"))*400</f>
        <v>0</v>
      </c>
      <c r="S443" s="184">
        <f>IF(AND(datos_campo!AI447&gt;=0,datos_campo!AJ447&gt;=0),AVERAGE(datos_campo!AI447:AJ447),IF(OR(datos_campo!AI447="",datos_campo!AJ447=""),SUM(datos_campo!AI447:AJ447),"revisar"))*400</f>
        <v>0</v>
      </c>
      <c r="T443" s="184">
        <f>IF(AND(datos_campo!AK447&gt;=0,datos_campo!AL447&gt;=0),AVERAGE(datos_campo!AK447:AL447),IF(OR(datos_campo!AK447="",datos_campo!AL447=""),SUM(datos_campo!AK447:AL447),"revisar"))*400</f>
        <v>0</v>
      </c>
      <c r="U443" s="184">
        <f>IF(AND(datos_campo!AM447&gt;=0,datos_campo!AN447&gt;=0),AVERAGE(datos_campo!AM447:AN447),IF(OR(datos_campo!AM447="",datos_campo!AN447=""),SUM(datos_campo!AM447:AN447),"revisar"))*400</f>
        <v>400</v>
      </c>
      <c r="V443" s="184">
        <f t="shared" si="38"/>
        <v>400</v>
      </c>
      <c r="W443" s="184">
        <f>IF(AND(datos_campo!AL447&gt;=0,datos_campo!AM447&gt;=0),AVERAGE(datos_campo!AL447:AM447),IF(OR(datos_campo!AL447="",datos_campo!AM447=""),SUM(datos_campo!AL447:AM447),"revisar"))*400</f>
        <v>0</v>
      </c>
      <c r="X443" s="184">
        <f>IF(AND(datos_campo!AN447&gt;=0,datos_campo!AO447&gt;=0),AVERAGE(datos_campo!AN447:AO447),IF(OR(datos_campo!AN447="",datos_campo!AO447=""),SUM(datos_campo!AN447:AO447),"revisar"))*400</f>
        <v>400</v>
      </c>
      <c r="Y443" s="189">
        <f t="shared" si="39"/>
        <v>400</v>
      </c>
    </row>
    <row r="444" spans="1:25" x14ac:dyDescent="0.25">
      <c r="A444" s="183">
        <f>datos_campo!A448</f>
        <v>42851</v>
      </c>
      <c r="B444" s="184" t="str">
        <f>datos_campo!B448</f>
        <v>CABALLO 1</v>
      </c>
      <c r="C444" s="185" t="str">
        <f>datos_campo!C448</f>
        <v>SANTA MARTA</v>
      </c>
      <c r="D444" s="186" t="str">
        <f>datos_campo!D448</f>
        <v>Tratamiento</v>
      </c>
      <c r="E444" s="185">
        <f>datos_campo!E448</f>
        <v>3</v>
      </c>
      <c r="F444" s="184" t="str">
        <f>datos_campo!F448</f>
        <v>C14</v>
      </c>
      <c r="G444" s="187">
        <f>datos_campo!G448</f>
        <v>7</v>
      </c>
      <c r="H444" s="184">
        <f>datos_campo!H448</f>
        <v>0</v>
      </c>
      <c r="I444" s="184">
        <f>datos_campo!I448</f>
        <v>1</v>
      </c>
      <c r="J444" s="187">
        <f>(datos_campo!M448/I444)</f>
        <v>18</v>
      </c>
      <c r="K444" s="187">
        <f>(datos_campo!N448/I444)</f>
        <v>31</v>
      </c>
      <c r="L444" s="187">
        <f t="shared" si="35"/>
        <v>49</v>
      </c>
      <c r="M444" s="187">
        <f t="shared" si="36"/>
        <v>36.734693877551024</v>
      </c>
      <c r="N444" s="187">
        <f t="shared" si="37"/>
        <v>63.265306122448976</v>
      </c>
      <c r="O444" s="188">
        <f>IF(COUNTIF(datos_campo!S448:AB448,"&gt;=0")&gt;=1,((SUM(datos_campo!S448:AB448)*100)/(COUNTIF(datos_campo!S448:AB448,"&gt;=0")*20))," ")</f>
        <v>120</v>
      </c>
      <c r="P444" s="184">
        <f>IF(AND(datos_campo!AC448&gt;=0,datos_campo!AD448&gt;=0),AVERAGE(datos_campo!AC448:AD448),IF(OR(datos_campo!AC448="",datos_campo!AD448=""),SUM(datos_campo!AC448:AD448),"revisar"))*400</f>
        <v>0</v>
      </c>
      <c r="Q444" s="184">
        <f>IF(AND(datos_campo!AE448&gt;=0,datos_campo!AF448&gt;=0),AVERAGE(datos_campo!AE448:AF448),IF(OR(datos_campo!AE448="",datos_campo!AF448=""),SUM(datos_campo!AE448:AF448),"revisar"))*400</f>
        <v>0</v>
      </c>
      <c r="R444" s="184">
        <f>IF(AND(datos_campo!AG448&gt;=0,datos_campo!AH448&gt;=0),AVERAGE(datos_campo!AG448:AH448),IF(OR(datos_campo!AG448="",datos_campo!AH448=""),SUM(datos_campo!AG448:AH448),"revisar"))*400</f>
        <v>0</v>
      </c>
      <c r="S444" s="184">
        <f>IF(AND(datos_campo!AI448&gt;=0,datos_campo!AJ448&gt;=0),AVERAGE(datos_campo!AI448:AJ448),IF(OR(datos_campo!AI448="",datos_campo!AJ448=""),SUM(datos_campo!AI448:AJ448),"revisar"))*400</f>
        <v>0</v>
      </c>
      <c r="T444" s="184">
        <f>IF(AND(datos_campo!AK448&gt;=0,datos_campo!AL448&gt;=0),AVERAGE(datos_campo!AK448:AL448),IF(OR(datos_campo!AK448="",datos_campo!AL448=""),SUM(datos_campo!AK448:AL448),"revisar"))*400</f>
        <v>0</v>
      </c>
      <c r="U444" s="184">
        <f>IF(AND(datos_campo!AM448&gt;=0,datos_campo!AN448&gt;=0),AVERAGE(datos_campo!AM448:AN448),IF(OR(datos_campo!AM448="",datos_campo!AN448=""),SUM(datos_campo!AM448:AN448),"revisar"))*400</f>
        <v>400</v>
      </c>
      <c r="V444" s="184">
        <f t="shared" si="38"/>
        <v>400</v>
      </c>
      <c r="W444" s="184">
        <f>IF(AND(datos_campo!AL448&gt;=0,datos_campo!AM448&gt;=0),AVERAGE(datos_campo!AL448:AM448),IF(OR(datos_campo!AL448="",datos_campo!AM448=""),SUM(datos_campo!AL448:AM448),"revisar"))*400</f>
        <v>0</v>
      </c>
      <c r="X444" s="184">
        <f>IF(AND(datos_campo!AN448&gt;=0,datos_campo!AO448&gt;=0),AVERAGE(datos_campo!AN448:AO448),IF(OR(datos_campo!AN448="",datos_campo!AO448=""),SUM(datos_campo!AN448:AO448),"revisar"))*400</f>
        <v>400</v>
      </c>
      <c r="Y444" s="189">
        <f t="shared" si="39"/>
        <v>400</v>
      </c>
    </row>
    <row r="445" spans="1:25" x14ac:dyDescent="0.25">
      <c r="A445" s="183">
        <f>datos_campo!A449</f>
        <v>42851</v>
      </c>
      <c r="B445" s="184" t="str">
        <f>datos_campo!B449</f>
        <v>CABALLO 1</v>
      </c>
      <c r="C445" s="185" t="str">
        <f>datos_campo!C449</f>
        <v>SANTA MARTA</v>
      </c>
      <c r="D445" s="186" t="str">
        <f>datos_campo!D449</f>
        <v>Tratamiento</v>
      </c>
      <c r="E445" s="185">
        <f>datos_campo!E449</f>
        <v>3</v>
      </c>
      <c r="F445" s="184" t="str">
        <f>datos_campo!F449</f>
        <v>C15</v>
      </c>
      <c r="G445" s="187">
        <f>datos_campo!G449</f>
        <v>7</v>
      </c>
      <c r="H445" s="184">
        <f>datos_campo!H449</f>
        <v>0</v>
      </c>
      <c r="I445" s="184">
        <f>datos_campo!I449</f>
        <v>1</v>
      </c>
      <c r="J445" s="187">
        <f>(datos_campo!M449/I445)</f>
        <v>17</v>
      </c>
      <c r="K445" s="187">
        <f>(datos_campo!N449/I445)</f>
        <v>6</v>
      </c>
      <c r="L445" s="187">
        <f t="shared" si="35"/>
        <v>23</v>
      </c>
      <c r="M445" s="187">
        <f t="shared" si="36"/>
        <v>73.913043478260875</v>
      </c>
      <c r="N445" s="187">
        <f t="shared" si="37"/>
        <v>26.086956521739129</v>
      </c>
      <c r="O445" s="188">
        <f>IF(COUNTIF(datos_campo!S449:AB449,"&gt;=0")&gt;=1,((SUM(datos_campo!S449:AB449)*100)/(COUNTIF(datos_campo!S449:AB449,"&gt;=0")*20))," ")</f>
        <v>42.5</v>
      </c>
      <c r="P445" s="184">
        <f>IF(AND(datos_campo!AC449&gt;=0,datos_campo!AD449&gt;=0),AVERAGE(datos_campo!AC449:AD449),IF(OR(datos_campo!AC449="",datos_campo!AD449=""),SUM(datos_campo!AC449:AD449),"revisar"))*400</f>
        <v>0</v>
      </c>
      <c r="Q445" s="184">
        <f>IF(AND(datos_campo!AE449&gt;=0,datos_campo!AF449&gt;=0),AVERAGE(datos_campo!AE449:AF449),IF(OR(datos_campo!AE449="",datos_campo!AF449=""),SUM(datos_campo!AE449:AF449),"revisar"))*400</f>
        <v>400</v>
      </c>
      <c r="R445" s="184">
        <f>IF(AND(datos_campo!AG449&gt;=0,datos_campo!AH449&gt;=0),AVERAGE(datos_campo!AG449:AH449),IF(OR(datos_campo!AG449="",datos_campo!AH449=""),SUM(datos_campo!AG449:AH449),"revisar"))*400</f>
        <v>0</v>
      </c>
      <c r="S445" s="184">
        <f>IF(AND(datos_campo!AI449&gt;=0,datos_campo!AJ449&gt;=0),AVERAGE(datos_campo!AI449:AJ449),IF(OR(datos_campo!AI449="",datos_campo!AJ449=""),SUM(datos_campo!AI449:AJ449),"revisar"))*400</f>
        <v>0</v>
      </c>
      <c r="T445" s="184">
        <f>IF(AND(datos_campo!AK449&gt;=0,datos_campo!AL449&gt;=0),AVERAGE(datos_campo!AK449:AL449),IF(OR(datos_campo!AK449="",datos_campo!AL449=""),SUM(datos_campo!AK449:AL449),"revisar"))*400</f>
        <v>0</v>
      </c>
      <c r="U445" s="184">
        <f>IF(AND(datos_campo!AM449&gt;=0,datos_campo!AN449&gt;=0),AVERAGE(datos_campo!AM449:AN449),IF(OR(datos_campo!AM449="",datos_campo!AN449=""),SUM(datos_campo!AM449:AN449),"revisar"))*400</f>
        <v>0</v>
      </c>
      <c r="V445" s="184">
        <f t="shared" si="38"/>
        <v>400</v>
      </c>
      <c r="W445" s="184">
        <f>IF(AND(datos_campo!AL449&gt;=0,datos_campo!AM449&gt;=0),AVERAGE(datos_campo!AL449:AM449),IF(OR(datos_campo!AL449="",datos_campo!AM449=""),SUM(datos_campo!AL449:AM449),"revisar"))*400</f>
        <v>0</v>
      </c>
      <c r="X445" s="184">
        <f>IF(AND(datos_campo!AN449&gt;=0,datos_campo!AO449&gt;=0),AVERAGE(datos_campo!AN449:AO449),IF(OR(datos_campo!AN449="",datos_campo!AO449=""),SUM(datos_campo!AN449:AO449),"revisar"))*400</f>
        <v>0</v>
      </c>
      <c r="Y445" s="189">
        <f t="shared" si="39"/>
        <v>0</v>
      </c>
    </row>
    <row r="446" spans="1:25" x14ac:dyDescent="0.25">
      <c r="A446" s="183">
        <f>datos_campo!A450</f>
        <v>42851</v>
      </c>
      <c r="B446" s="184" t="str">
        <f>datos_campo!B450</f>
        <v>CABALLO 1</v>
      </c>
      <c r="C446" s="185" t="str">
        <f>datos_campo!C450</f>
        <v>SANTA MARTA</v>
      </c>
      <c r="D446" s="186" t="str">
        <f>datos_campo!D450</f>
        <v>Tratamiento</v>
      </c>
      <c r="E446" s="185">
        <f>datos_campo!E450</f>
        <v>3</v>
      </c>
      <c r="F446" s="184" t="str">
        <f>datos_campo!F450</f>
        <v>C16</v>
      </c>
      <c r="G446" s="187">
        <f>datos_campo!G450</f>
        <v>7</v>
      </c>
      <c r="H446" s="184">
        <f>datos_campo!H450</f>
        <v>0</v>
      </c>
      <c r="I446" s="184">
        <f>datos_campo!I450</f>
        <v>1</v>
      </c>
      <c r="J446" s="187">
        <f>(datos_campo!M450/I446)</f>
        <v>9</v>
      </c>
      <c r="K446" s="187">
        <f>(datos_campo!N450/I446)</f>
        <v>39</v>
      </c>
      <c r="L446" s="187">
        <f t="shared" si="35"/>
        <v>48</v>
      </c>
      <c r="M446" s="187">
        <f t="shared" si="36"/>
        <v>18.75</v>
      </c>
      <c r="N446" s="187">
        <f t="shared" si="37"/>
        <v>81.25</v>
      </c>
      <c r="O446" s="188">
        <f>IF(COUNTIF(datos_campo!S450:AB450,"&gt;=0")&gt;=1,((SUM(datos_campo!S450:AB450)*100)/(COUNTIF(datos_campo!S450:AB450,"&gt;=0")*20))," ")</f>
        <v>57.5</v>
      </c>
      <c r="P446" s="184">
        <f>IF(AND(datos_campo!AC450&gt;=0,datos_campo!AD450&gt;=0),AVERAGE(datos_campo!AC450:AD450),IF(OR(datos_campo!AC450="",datos_campo!AD450=""),SUM(datos_campo!AC450:AD450),"revisar"))*400</f>
        <v>0</v>
      </c>
      <c r="Q446" s="184">
        <f>IF(AND(datos_campo!AE450&gt;=0,datos_campo!AF450&gt;=0),AVERAGE(datos_campo!AE450:AF450),IF(OR(datos_campo!AE450="",datos_campo!AF450=""),SUM(datos_campo!AE450:AF450),"revisar"))*400</f>
        <v>0</v>
      </c>
      <c r="R446" s="184">
        <f>IF(AND(datos_campo!AG450&gt;=0,datos_campo!AH450&gt;=0),AVERAGE(datos_campo!AG450:AH450),IF(OR(datos_campo!AG450="",datos_campo!AH450=""),SUM(datos_campo!AG450:AH450),"revisar"))*400</f>
        <v>0</v>
      </c>
      <c r="S446" s="184">
        <f>IF(AND(datos_campo!AI450&gt;=0,datos_campo!AJ450&gt;=0),AVERAGE(datos_campo!AI450:AJ450),IF(OR(datos_campo!AI450="",datos_campo!AJ450=""),SUM(datos_campo!AI450:AJ450),"revisar"))*400</f>
        <v>0</v>
      </c>
      <c r="T446" s="184">
        <f>IF(AND(datos_campo!AK450&gt;=0,datos_campo!AL450&gt;=0),AVERAGE(datos_campo!AK450:AL450),IF(OR(datos_campo!AK450="",datos_campo!AL450=""),SUM(datos_campo!AK450:AL450),"revisar"))*400</f>
        <v>0</v>
      </c>
      <c r="U446" s="184">
        <f>IF(AND(datos_campo!AM450&gt;=0,datos_campo!AN450&gt;=0),AVERAGE(datos_campo!AM450:AN450),IF(OR(datos_campo!AM450="",datos_campo!AN450=""),SUM(datos_campo!AM450:AN450),"revisar"))*400</f>
        <v>0</v>
      </c>
      <c r="V446" s="184">
        <f t="shared" si="38"/>
        <v>0</v>
      </c>
      <c r="W446" s="184">
        <f>IF(AND(datos_campo!AL450&gt;=0,datos_campo!AM450&gt;=0),AVERAGE(datos_campo!AL450:AM450),IF(OR(datos_campo!AL450="",datos_campo!AM450=""),SUM(datos_campo!AL450:AM450),"revisar"))*400</f>
        <v>0</v>
      </c>
      <c r="X446" s="184">
        <f>IF(AND(datos_campo!AN450&gt;=0,datos_campo!AO450&gt;=0),AVERAGE(datos_campo!AN450:AO450),IF(OR(datos_campo!AN450="",datos_campo!AO450=""),SUM(datos_campo!AN450:AO450),"revisar"))*400</f>
        <v>0</v>
      </c>
      <c r="Y446" s="189">
        <f t="shared" si="39"/>
        <v>0</v>
      </c>
    </row>
    <row r="447" spans="1:25" x14ac:dyDescent="0.25">
      <c r="A447" s="183">
        <f>datos_campo!A451</f>
        <v>42851</v>
      </c>
      <c r="B447" s="184" t="str">
        <f>datos_campo!B451</f>
        <v>CABALLO 1</v>
      </c>
      <c r="C447" s="185" t="str">
        <f>datos_campo!C451</f>
        <v>SANTA MARTA</v>
      </c>
      <c r="D447" s="186" t="str">
        <f>datos_campo!D451</f>
        <v>Tratamiento</v>
      </c>
      <c r="E447" s="185">
        <f>datos_campo!E451</f>
        <v>3</v>
      </c>
      <c r="F447" s="184" t="str">
        <f>datos_campo!F451</f>
        <v>C17</v>
      </c>
      <c r="G447" s="187">
        <f>datos_campo!G451</f>
        <v>7</v>
      </c>
      <c r="H447" s="184">
        <f>datos_campo!H451</f>
        <v>0</v>
      </c>
      <c r="I447" s="184">
        <f>datos_campo!I451</f>
        <v>1</v>
      </c>
      <c r="J447" s="187">
        <f>(datos_campo!M451/I447)</f>
        <v>22</v>
      </c>
      <c r="K447" s="187">
        <f>(datos_campo!N451/I447)</f>
        <v>25</v>
      </c>
      <c r="L447" s="187">
        <f t="shared" si="35"/>
        <v>47</v>
      </c>
      <c r="M447" s="187">
        <f t="shared" si="36"/>
        <v>46.808510638297875</v>
      </c>
      <c r="N447" s="187">
        <f t="shared" si="37"/>
        <v>53.191489361702125</v>
      </c>
      <c r="O447" s="188">
        <f>IF(COUNTIF(datos_campo!S451:AB451,"&gt;=0")&gt;=1,((SUM(datos_campo!S451:AB451)*100)/(COUNTIF(datos_campo!S451:AB451,"&gt;=0")*20))," ")</f>
        <v>22.5</v>
      </c>
      <c r="P447" s="184">
        <f>IF(AND(datos_campo!AC451&gt;=0,datos_campo!AD451&gt;=0),AVERAGE(datos_campo!AC451:AD451),IF(OR(datos_campo!AC451="",datos_campo!AD451=""),SUM(datos_campo!AC451:AD451),"revisar"))*400</f>
        <v>0</v>
      </c>
      <c r="Q447" s="184">
        <f>IF(AND(datos_campo!AE451&gt;=0,datos_campo!AF451&gt;=0),AVERAGE(datos_campo!AE451:AF451),IF(OR(datos_campo!AE451="",datos_campo!AF451=""),SUM(datos_campo!AE451:AF451),"revisar"))*400</f>
        <v>0</v>
      </c>
      <c r="R447" s="184">
        <f>IF(AND(datos_campo!AG451&gt;=0,datos_campo!AH451&gt;=0),AVERAGE(datos_campo!AG451:AH451),IF(OR(datos_campo!AG451="",datos_campo!AH451=""),SUM(datos_campo!AG451:AH451),"revisar"))*400</f>
        <v>0</v>
      </c>
      <c r="S447" s="184">
        <f>IF(AND(datos_campo!AI451&gt;=0,datos_campo!AJ451&gt;=0),AVERAGE(datos_campo!AI451:AJ451),IF(OR(datos_campo!AI451="",datos_campo!AJ451=""),SUM(datos_campo!AI451:AJ451),"revisar"))*400</f>
        <v>0</v>
      </c>
      <c r="T447" s="184">
        <f>IF(AND(datos_campo!AK451&gt;=0,datos_campo!AL451&gt;=0),AVERAGE(datos_campo!AK451:AL451),IF(OR(datos_campo!AK451="",datos_campo!AL451=""),SUM(datos_campo!AK451:AL451),"revisar"))*400</f>
        <v>0</v>
      </c>
      <c r="U447" s="184">
        <f>IF(AND(datos_campo!AM451&gt;=0,datos_campo!AN451&gt;=0),AVERAGE(datos_campo!AM451:AN451),IF(OR(datos_campo!AM451="",datos_campo!AN451=""),SUM(datos_campo!AM451:AN451),"revisar"))*400</f>
        <v>800</v>
      </c>
      <c r="V447" s="184">
        <f t="shared" si="38"/>
        <v>800</v>
      </c>
      <c r="W447" s="184">
        <f>IF(AND(datos_campo!AL451&gt;=0,datos_campo!AM451&gt;=0),AVERAGE(datos_campo!AL451:AM451),IF(OR(datos_campo!AL451="",datos_campo!AM451=""),SUM(datos_campo!AL451:AM451),"revisar"))*400</f>
        <v>0</v>
      </c>
      <c r="X447" s="184">
        <f>IF(AND(datos_campo!AN451&gt;=0,datos_campo!AO451&gt;=0),AVERAGE(datos_campo!AN451:AO451),IF(OR(datos_campo!AN451="",datos_campo!AO451=""),SUM(datos_campo!AN451:AO451),"revisar"))*400</f>
        <v>800</v>
      </c>
      <c r="Y447" s="189">
        <f t="shared" si="39"/>
        <v>800</v>
      </c>
    </row>
    <row r="448" spans="1:25" x14ac:dyDescent="0.25">
      <c r="A448" s="183">
        <f>datos_campo!A452</f>
        <v>42851</v>
      </c>
      <c r="B448" s="184" t="str">
        <f>datos_campo!B452</f>
        <v>CABALLO 1</v>
      </c>
      <c r="C448" s="185" t="str">
        <f>datos_campo!C452</f>
        <v>SANTA MARTA</v>
      </c>
      <c r="D448" s="186" t="str">
        <f>datos_campo!D452</f>
        <v>Tratamiento</v>
      </c>
      <c r="E448" s="185">
        <f>datos_campo!E452</f>
        <v>3</v>
      </c>
      <c r="F448" s="184" t="str">
        <f>datos_campo!F452</f>
        <v>C18</v>
      </c>
      <c r="G448" s="187">
        <f>datos_campo!G452</f>
        <v>7</v>
      </c>
      <c r="H448" s="184">
        <f>datos_campo!H452</f>
        <v>0</v>
      </c>
      <c r="I448" s="184">
        <f>datos_campo!I452</f>
        <v>1</v>
      </c>
      <c r="J448" s="187">
        <f>(datos_campo!M452/I448)</f>
        <v>23</v>
      </c>
      <c r="K448" s="187">
        <f>(datos_campo!N452/I448)</f>
        <v>27</v>
      </c>
      <c r="L448" s="187">
        <f t="shared" si="35"/>
        <v>50</v>
      </c>
      <c r="M448" s="187">
        <f t="shared" si="36"/>
        <v>46</v>
      </c>
      <c r="N448" s="187">
        <f t="shared" si="37"/>
        <v>54</v>
      </c>
      <c r="O448" s="188">
        <f>IF(COUNTIF(datos_campo!S452:AB452,"&gt;=0")&gt;=1,((SUM(datos_campo!S452:AB452)*100)/(COUNTIF(datos_campo!S452:AB452,"&gt;=0")*20))," ")</f>
        <v>257.5</v>
      </c>
      <c r="P448" s="184">
        <f>IF(AND(datos_campo!AC452&gt;=0,datos_campo!AD452&gt;=0),AVERAGE(datos_campo!AC452:AD452),IF(OR(datos_campo!AC452="",datos_campo!AD452=""),SUM(datos_campo!AC452:AD452),"revisar"))*400</f>
        <v>0</v>
      </c>
      <c r="Q448" s="184">
        <f>IF(AND(datos_campo!AE452&gt;=0,datos_campo!AF452&gt;=0),AVERAGE(datos_campo!AE452:AF452),IF(OR(datos_campo!AE452="",datos_campo!AF452=""),SUM(datos_campo!AE452:AF452),"revisar"))*400</f>
        <v>0</v>
      </c>
      <c r="R448" s="184">
        <f>IF(AND(datos_campo!AG452&gt;=0,datos_campo!AH452&gt;=0),AVERAGE(datos_campo!AG452:AH452),IF(OR(datos_campo!AG452="",datos_campo!AH452=""),SUM(datos_campo!AG452:AH452),"revisar"))*400</f>
        <v>0</v>
      </c>
      <c r="S448" s="184">
        <f>IF(AND(datos_campo!AI452&gt;=0,datos_campo!AJ452&gt;=0),AVERAGE(datos_campo!AI452:AJ452),IF(OR(datos_campo!AI452="",datos_campo!AJ452=""),SUM(datos_campo!AI452:AJ452),"revisar"))*400</f>
        <v>0</v>
      </c>
      <c r="T448" s="184">
        <f>IF(AND(datos_campo!AK452&gt;=0,datos_campo!AL452&gt;=0),AVERAGE(datos_campo!AK452:AL452),IF(OR(datos_campo!AK452="",datos_campo!AL452=""),SUM(datos_campo!AK452:AL452),"revisar"))*400</f>
        <v>0</v>
      </c>
      <c r="U448" s="184">
        <f>IF(AND(datos_campo!AM452&gt;=0,datos_campo!AN452&gt;=0),AVERAGE(datos_campo!AM452:AN452),IF(OR(datos_campo!AM452="",datos_campo!AN452=""),SUM(datos_campo!AM452:AN452),"revisar"))*400</f>
        <v>1200</v>
      </c>
      <c r="V448" s="184">
        <f t="shared" si="38"/>
        <v>1200</v>
      </c>
      <c r="W448" s="184">
        <f>IF(AND(datos_campo!AL452&gt;=0,datos_campo!AM452&gt;=0),AVERAGE(datos_campo!AL452:AM452),IF(OR(datos_campo!AL452="",datos_campo!AM452=""),SUM(datos_campo!AL452:AM452),"revisar"))*400</f>
        <v>0</v>
      </c>
      <c r="X448" s="184">
        <f>IF(AND(datos_campo!AN452&gt;=0,datos_campo!AO452&gt;=0),AVERAGE(datos_campo!AN452:AO452),IF(OR(datos_campo!AN452="",datos_campo!AO452=""),SUM(datos_campo!AN452:AO452),"revisar"))*400</f>
        <v>1200</v>
      </c>
      <c r="Y448" s="189">
        <f t="shared" si="39"/>
        <v>1200</v>
      </c>
    </row>
    <row r="449" spans="1:25" x14ac:dyDescent="0.25">
      <c r="A449" s="183">
        <f>datos_campo!A453</f>
        <v>42851</v>
      </c>
      <c r="B449" s="184" t="str">
        <f>datos_campo!B453</f>
        <v>CABALLO 1</v>
      </c>
      <c r="C449" s="185" t="str">
        <f>datos_campo!C453</f>
        <v>SANTA MARTA</v>
      </c>
      <c r="D449" s="186" t="str">
        <f>datos_campo!D453</f>
        <v>Tratamiento</v>
      </c>
      <c r="E449" s="185">
        <f>datos_campo!E453</f>
        <v>3</v>
      </c>
      <c r="F449" s="184" t="str">
        <f>datos_campo!F453</f>
        <v>C19</v>
      </c>
      <c r="G449" s="187">
        <f>datos_campo!G453</f>
        <v>7</v>
      </c>
      <c r="H449" s="184">
        <f>datos_campo!H453</f>
        <v>0</v>
      </c>
      <c r="I449" s="184">
        <f>datos_campo!I453</f>
        <v>1</v>
      </c>
      <c r="J449" s="187">
        <f>(datos_campo!M453/I449)</f>
        <v>31</v>
      </c>
      <c r="K449" s="187">
        <f>(datos_campo!N453/I449)</f>
        <v>41</v>
      </c>
      <c r="L449" s="187">
        <f t="shared" si="35"/>
        <v>72</v>
      </c>
      <c r="M449" s="187">
        <f t="shared" si="36"/>
        <v>43.055555555555557</v>
      </c>
      <c r="N449" s="187">
        <f t="shared" si="37"/>
        <v>56.944444444444443</v>
      </c>
      <c r="O449" s="188">
        <f>IF(COUNTIF(datos_campo!S453:AB453,"&gt;=0")&gt;=1,((SUM(datos_campo!S453:AB453)*100)/(COUNTIF(datos_campo!S453:AB453,"&gt;=0")*20))," ")</f>
        <v>77.5</v>
      </c>
      <c r="P449" s="184">
        <f>IF(AND(datos_campo!AC453&gt;=0,datos_campo!AD453&gt;=0),AVERAGE(datos_campo!AC453:AD453),IF(OR(datos_campo!AC453="",datos_campo!AD453=""),SUM(datos_campo!AC453:AD453),"revisar"))*400</f>
        <v>0</v>
      </c>
      <c r="Q449" s="184">
        <f>IF(AND(datos_campo!AE453&gt;=0,datos_campo!AF453&gt;=0),AVERAGE(datos_campo!AE453:AF453),IF(OR(datos_campo!AE453="",datos_campo!AF453=""),SUM(datos_campo!AE453:AF453),"revisar"))*400</f>
        <v>0</v>
      </c>
      <c r="R449" s="184">
        <f>IF(AND(datos_campo!AG453&gt;=0,datos_campo!AH453&gt;=0),AVERAGE(datos_campo!AG453:AH453),IF(OR(datos_campo!AG453="",datos_campo!AH453=""),SUM(datos_campo!AG453:AH453),"revisar"))*400</f>
        <v>0</v>
      </c>
      <c r="S449" s="184">
        <f>IF(AND(datos_campo!AI453&gt;=0,datos_campo!AJ453&gt;=0),AVERAGE(datos_campo!AI453:AJ453),IF(OR(datos_campo!AI453="",datos_campo!AJ453=""),SUM(datos_campo!AI453:AJ453),"revisar"))*400</f>
        <v>0</v>
      </c>
      <c r="T449" s="184">
        <f>IF(AND(datos_campo!AK453&gt;=0,datos_campo!AL453&gt;=0),AVERAGE(datos_campo!AK453:AL453),IF(OR(datos_campo!AK453="",datos_campo!AL453=""),SUM(datos_campo!AK453:AL453),"revisar"))*400</f>
        <v>0</v>
      </c>
      <c r="U449" s="184">
        <f>IF(AND(datos_campo!AM453&gt;=0,datos_campo!AN453&gt;=0),AVERAGE(datos_campo!AM453:AN453),IF(OR(datos_campo!AM453="",datos_campo!AN453=""),SUM(datos_campo!AM453:AN453),"revisar"))*400</f>
        <v>0</v>
      </c>
      <c r="V449" s="184">
        <f t="shared" si="38"/>
        <v>0</v>
      </c>
      <c r="W449" s="184">
        <f>IF(AND(datos_campo!AL453&gt;=0,datos_campo!AM453&gt;=0),AVERAGE(datos_campo!AL453:AM453),IF(OR(datos_campo!AL453="",datos_campo!AM453=""),SUM(datos_campo!AL453:AM453),"revisar"))*400</f>
        <v>0</v>
      </c>
      <c r="X449" s="184">
        <f>IF(AND(datos_campo!AN453&gt;=0,datos_campo!AO453&gt;=0),AVERAGE(datos_campo!AN453:AO453),IF(OR(datos_campo!AN453="",datos_campo!AO453=""),SUM(datos_campo!AN453:AO453),"revisar"))*400</f>
        <v>0</v>
      </c>
      <c r="Y449" s="189">
        <f t="shared" si="39"/>
        <v>0</v>
      </c>
    </row>
    <row r="450" spans="1:25" ht="15.75" thickBot="1" x14ac:dyDescent="0.3">
      <c r="A450" s="534">
        <f>datos_campo!A454</f>
        <v>42851</v>
      </c>
      <c r="B450" s="535" t="str">
        <f>datos_campo!B454</f>
        <v>CABALLO 1</v>
      </c>
      <c r="C450" s="536" t="str">
        <f>datos_campo!C454</f>
        <v>SANTA MARTA</v>
      </c>
      <c r="D450" s="537" t="str">
        <f>datos_campo!D454</f>
        <v>Tratamiento</v>
      </c>
      <c r="E450" s="536">
        <f>datos_campo!E454</f>
        <v>3</v>
      </c>
      <c r="F450" s="535" t="str">
        <f>datos_campo!F454</f>
        <v>C20</v>
      </c>
      <c r="G450" s="538">
        <f>datos_campo!G454</f>
        <v>7</v>
      </c>
      <c r="H450" s="535">
        <f>datos_campo!H454</f>
        <v>0</v>
      </c>
      <c r="I450" s="535">
        <f>datos_campo!I454</f>
        <v>1</v>
      </c>
      <c r="J450" s="538">
        <f>(datos_campo!M454/I450)</f>
        <v>19</v>
      </c>
      <c r="K450" s="538">
        <f>(datos_campo!N454/I450)</f>
        <v>41</v>
      </c>
      <c r="L450" s="538">
        <f t="shared" si="35"/>
        <v>60</v>
      </c>
      <c r="M450" s="538">
        <f t="shared" si="36"/>
        <v>31.666666666666668</v>
      </c>
      <c r="N450" s="538">
        <f t="shared" si="37"/>
        <v>68.333333333333329</v>
      </c>
      <c r="O450" s="539">
        <f>IF(COUNTIF(datos_campo!S454:AB454,"&gt;=0")&gt;=1,((SUM(datos_campo!S454:AB454)*100)/(COUNTIF(datos_campo!S454:AB454,"&gt;=0")*20))," ")</f>
        <v>32.5</v>
      </c>
      <c r="P450" s="535">
        <f>IF(AND(datos_campo!AC454&gt;=0,datos_campo!AD454&gt;=0),AVERAGE(datos_campo!AC454:AD454),IF(OR(datos_campo!AC454="",datos_campo!AD454=""),SUM(datos_campo!AC454:AD454),"revisar"))*400</f>
        <v>400</v>
      </c>
      <c r="Q450" s="535">
        <f>IF(AND(datos_campo!AE454&gt;=0,datos_campo!AF454&gt;=0),AVERAGE(datos_campo!AE454:AF454),IF(OR(datos_campo!AE454="",datos_campo!AF454=""),SUM(datos_campo!AE454:AF454),"revisar"))*400</f>
        <v>0</v>
      </c>
      <c r="R450" s="535">
        <f>IF(AND(datos_campo!AG454&gt;=0,datos_campo!AH454&gt;=0),AVERAGE(datos_campo!AG454:AH454),IF(OR(datos_campo!AG454="",datos_campo!AH454=""),SUM(datos_campo!AG454:AH454),"revisar"))*400</f>
        <v>0</v>
      </c>
      <c r="S450" s="535">
        <f>IF(AND(datos_campo!AI454&gt;=0,datos_campo!AJ454&gt;=0),AVERAGE(datos_campo!AI454:AJ454),IF(OR(datos_campo!AI454="",datos_campo!AJ454=""),SUM(datos_campo!AI454:AJ454),"revisar"))*400</f>
        <v>0</v>
      </c>
      <c r="T450" s="535">
        <f>IF(AND(datos_campo!AK454&gt;=0,datos_campo!AL454&gt;=0),AVERAGE(datos_campo!AK454:AL454),IF(OR(datos_campo!AK454="",datos_campo!AL454=""),SUM(datos_campo!AK454:AL454),"revisar"))*400</f>
        <v>0</v>
      </c>
      <c r="U450" s="535">
        <f>IF(AND(datos_campo!AM454&gt;=0,datos_campo!AN454&gt;=0),AVERAGE(datos_campo!AM454:AN454),IF(OR(datos_campo!AM454="",datos_campo!AN454=""),SUM(datos_campo!AM454:AN454),"revisar"))*400</f>
        <v>0</v>
      </c>
      <c r="V450" s="535">
        <f t="shared" si="38"/>
        <v>400</v>
      </c>
      <c r="W450" s="535">
        <f>IF(AND(datos_campo!AL454&gt;=0,datos_campo!AM454&gt;=0),AVERAGE(datos_campo!AL454:AM454),IF(OR(datos_campo!AL454="",datos_campo!AM454=""),SUM(datos_campo!AL454:AM454),"revisar"))*400</f>
        <v>0</v>
      </c>
      <c r="X450" s="535">
        <f>IF(AND(datos_campo!AN454&gt;=0,datos_campo!AO454&gt;=0),AVERAGE(datos_campo!AN454:AO454),IF(OR(datos_campo!AN454="",datos_campo!AO454=""),SUM(datos_campo!AN454:AO454),"revisar"))*400</f>
        <v>0</v>
      </c>
      <c r="Y450" s="540">
        <f t="shared" si="39"/>
        <v>0</v>
      </c>
    </row>
    <row r="451" spans="1:25" x14ac:dyDescent="0.25">
      <c r="A451" s="24">
        <f>datos_campo!A455</f>
        <v>42851</v>
      </c>
      <c r="B451" s="25" t="str">
        <f>datos_campo!B455</f>
        <v>MANDESA</v>
      </c>
      <c r="C451" s="152" t="str">
        <f>datos_campo!C455</f>
        <v>SANTA MARTA</v>
      </c>
      <c r="D451" s="26" t="str">
        <f>datos_campo!D455</f>
        <v>Testigo</v>
      </c>
      <c r="E451" s="152">
        <f>datos_campo!E455</f>
        <v>3</v>
      </c>
      <c r="F451" s="25" t="str">
        <f>datos_campo!F455</f>
        <v>C1</v>
      </c>
      <c r="G451" s="27">
        <f>datos_campo!G455</f>
        <v>50</v>
      </c>
      <c r="H451" s="25">
        <f>datos_campo!H455</f>
        <v>0</v>
      </c>
      <c r="I451" s="25">
        <f>datos_campo!I455</f>
        <v>1</v>
      </c>
      <c r="J451" s="27">
        <f>(datos_campo!M455/I451)</f>
        <v>3</v>
      </c>
      <c r="K451" s="27">
        <f>(datos_campo!N455/I451)</f>
        <v>11</v>
      </c>
      <c r="L451" s="27">
        <f t="shared" si="35"/>
        <v>14</v>
      </c>
      <c r="M451" s="27">
        <f t="shared" si="36"/>
        <v>21.428571428571427</v>
      </c>
      <c r="N451" s="27">
        <f t="shared" si="37"/>
        <v>78.571428571428569</v>
      </c>
      <c r="O451" s="28">
        <f>IF(COUNTIF(datos_campo!S455:AB455,"&gt;=0")&gt;=1,((SUM(datos_campo!S455:AB455)*100)/(COUNTIF(datos_campo!S455:AB455,"&gt;=0")*20))," ")</f>
        <v>0</v>
      </c>
      <c r="P451" s="25">
        <f>IF(AND(datos_campo!AC455&gt;=0,datos_campo!AD455&gt;=0),AVERAGE(datos_campo!AC455:AD455),IF(OR(datos_campo!AC455="",datos_campo!AD455=""),SUM(datos_campo!AC455:AD455),"revisar"))*400</f>
        <v>0</v>
      </c>
      <c r="Q451" s="25">
        <f>IF(AND(datos_campo!AE455&gt;=0,datos_campo!AF455&gt;=0),AVERAGE(datos_campo!AE455:AF455),IF(OR(datos_campo!AE455="",datos_campo!AF455=""),SUM(datos_campo!AE455:AF455),"revisar"))*400</f>
        <v>0</v>
      </c>
      <c r="R451" s="25">
        <f>IF(AND(datos_campo!AG455&gt;=0,datos_campo!AH455&gt;=0),AVERAGE(datos_campo!AG455:AH455),IF(OR(datos_campo!AG455="",datos_campo!AH455=""),SUM(datos_campo!AG455:AH455),"revisar"))*400</f>
        <v>0</v>
      </c>
      <c r="S451" s="25">
        <f>IF(AND(datos_campo!AI455&gt;=0,datos_campo!AJ455&gt;=0),AVERAGE(datos_campo!AI455:AJ455),IF(OR(datos_campo!AI455="",datos_campo!AJ455=""),SUM(datos_campo!AI455:AJ455),"revisar"))*400</f>
        <v>0</v>
      </c>
      <c r="T451" s="25">
        <f>IF(AND(datos_campo!AK455&gt;=0,datos_campo!AL455&gt;=0),AVERAGE(datos_campo!AK455:AL455),IF(OR(datos_campo!AK455="",datos_campo!AL455=""),SUM(datos_campo!AK455:AL455),"revisar"))*400</f>
        <v>0</v>
      </c>
      <c r="U451" s="25">
        <f>IF(AND(datos_campo!AM455&gt;=0,datos_campo!AN455&gt;=0),AVERAGE(datos_campo!AM455:AN455),IF(OR(datos_campo!AM455="",datos_campo!AN455=""),SUM(datos_campo!AM455:AN455),"revisar"))*400</f>
        <v>0</v>
      </c>
      <c r="V451" s="25">
        <f t="shared" si="38"/>
        <v>0</v>
      </c>
      <c r="W451" s="25">
        <f>IF(AND(datos_campo!AL455&gt;=0,datos_campo!AM455&gt;=0),AVERAGE(datos_campo!AL455:AM455),IF(OR(datos_campo!AL455="",datos_campo!AM455=""),SUM(datos_campo!AL455:AM455),"revisar"))*400</f>
        <v>0</v>
      </c>
      <c r="X451" s="25">
        <f>IF(AND(datos_campo!AN455&gt;=0,datos_campo!AO455&gt;=0),AVERAGE(datos_campo!AN455:AO455),IF(OR(datos_campo!AN455="",datos_campo!AO455=""),SUM(datos_campo!AN455:AO455),"revisar"))*400</f>
        <v>0</v>
      </c>
      <c r="Y451" s="164">
        <f t="shared" si="39"/>
        <v>0</v>
      </c>
    </row>
    <row r="452" spans="1:25" x14ac:dyDescent="0.25">
      <c r="A452" s="33">
        <f>datos_campo!A456</f>
        <v>42851</v>
      </c>
      <c r="B452" s="29" t="str">
        <f>datos_campo!B456</f>
        <v>MANDESA</v>
      </c>
      <c r="C452" s="153" t="str">
        <f>datos_campo!C456</f>
        <v>SANTA MARTA</v>
      </c>
      <c r="D452" s="30" t="str">
        <f>datos_campo!D456</f>
        <v>Testigo</v>
      </c>
      <c r="E452" s="153">
        <f>datos_campo!E456</f>
        <v>3</v>
      </c>
      <c r="F452" s="29" t="str">
        <f>datos_campo!F456</f>
        <v>C2</v>
      </c>
      <c r="G452" s="31">
        <f>datos_campo!G456</f>
        <v>50</v>
      </c>
      <c r="H452" s="29">
        <f>datos_campo!H456</f>
        <v>0</v>
      </c>
      <c r="I452" s="29">
        <f>datos_campo!I456</f>
        <v>1</v>
      </c>
      <c r="J452" s="31">
        <f>(datos_campo!M456/I452)</f>
        <v>10</v>
      </c>
      <c r="K452" s="31">
        <f>(datos_campo!N456/I452)</f>
        <v>3</v>
      </c>
      <c r="L452" s="31">
        <f t="shared" si="35"/>
        <v>13</v>
      </c>
      <c r="M452" s="31">
        <f t="shared" si="36"/>
        <v>76.92307692307692</v>
      </c>
      <c r="N452" s="31">
        <f t="shared" si="37"/>
        <v>23.076923076923077</v>
      </c>
      <c r="O452" s="32">
        <f>IF(COUNTIF(datos_campo!S456:AB456,"&gt;=0")&gt;=1,((SUM(datos_campo!S456:AB456)*100)/(COUNTIF(datos_campo!S456:AB456,"&gt;=0")*20))," ")</f>
        <v>2.5</v>
      </c>
      <c r="P452" s="29">
        <f>IF(AND(datos_campo!AC456&gt;=0,datos_campo!AD456&gt;=0),AVERAGE(datos_campo!AC456:AD456),IF(OR(datos_campo!AC456="",datos_campo!AD456=""),SUM(datos_campo!AC456:AD456),"revisar"))*400</f>
        <v>0</v>
      </c>
      <c r="Q452" s="29">
        <f>IF(AND(datos_campo!AE456&gt;=0,datos_campo!AF456&gt;=0),AVERAGE(datos_campo!AE456:AF456),IF(OR(datos_campo!AE456="",datos_campo!AF456=""),SUM(datos_campo!AE456:AF456),"revisar"))*400</f>
        <v>0</v>
      </c>
      <c r="R452" s="29">
        <f>IF(AND(datos_campo!AG456&gt;=0,datos_campo!AH456&gt;=0),AVERAGE(datos_campo!AG456:AH456),IF(OR(datos_campo!AG456="",datos_campo!AH456=""),SUM(datos_campo!AG456:AH456),"revisar"))*400</f>
        <v>0</v>
      </c>
      <c r="S452" s="29">
        <f>IF(AND(datos_campo!AI456&gt;=0,datos_campo!AJ456&gt;=0),AVERAGE(datos_campo!AI456:AJ456),IF(OR(datos_campo!AI456="",datos_campo!AJ456=""),SUM(datos_campo!AI456:AJ456),"revisar"))*400</f>
        <v>0</v>
      </c>
      <c r="T452" s="29">
        <f>IF(AND(datos_campo!AK456&gt;=0,datos_campo!AL456&gt;=0),AVERAGE(datos_campo!AK456:AL456),IF(OR(datos_campo!AK456="",datos_campo!AL456=""),SUM(datos_campo!AK456:AL456),"revisar"))*400</f>
        <v>0</v>
      </c>
      <c r="U452" s="29">
        <f>IF(AND(datos_campo!AM456&gt;=0,datos_campo!AN456&gt;=0),AVERAGE(datos_campo!AM456:AN456),IF(OR(datos_campo!AM456="",datos_campo!AN456=""),SUM(datos_campo!AM456:AN456),"revisar"))*400</f>
        <v>0</v>
      </c>
      <c r="V452" s="29">
        <f t="shared" si="38"/>
        <v>0</v>
      </c>
      <c r="W452" s="29">
        <f>IF(AND(datos_campo!AL456&gt;=0,datos_campo!AM456&gt;=0),AVERAGE(datos_campo!AL456:AM456),IF(OR(datos_campo!AL456="",datos_campo!AM456=""),SUM(datos_campo!AL456:AM456),"revisar"))*400</f>
        <v>0</v>
      </c>
      <c r="X452" s="29">
        <f>IF(AND(datos_campo!AN456&gt;=0,datos_campo!AO456&gt;=0),AVERAGE(datos_campo!AN456:AO456),IF(OR(datos_campo!AN456="",datos_campo!AO456=""),SUM(datos_campo!AN456:AO456),"revisar"))*400</f>
        <v>0</v>
      </c>
      <c r="Y452" s="242">
        <f t="shared" si="39"/>
        <v>0</v>
      </c>
    </row>
    <row r="453" spans="1:25" x14ac:dyDescent="0.25">
      <c r="A453" s="33">
        <f>datos_campo!A457</f>
        <v>42851</v>
      </c>
      <c r="B453" s="29" t="str">
        <f>datos_campo!B457</f>
        <v>MANDESA</v>
      </c>
      <c r="C453" s="153" t="str">
        <f>datos_campo!C457</f>
        <v>SANTA MARTA</v>
      </c>
      <c r="D453" s="30" t="str">
        <f>datos_campo!D457</f>
        <v>Testigo</v>
      </c>
      <c r="E453" s="153">
        <f>datos_campo!E457</f>
        <v>3</v>
      </c>
      <c r="F453" s="29" t="str">
        <f>datos_campo!F457</f>
        <v>C3</v>
      </c>
      <c r="G453" s="31">
        <f>datos_campo!G457</f>
        <v>50</v>
      </c>
      <c r="H453" s="29">
        <f>datos_campo!H457</f>
        <v>0</v>
      </c>
      <c r="I453" s="29">
        <f>datos_campo!I457</f>
        <v>1</v>
      </c>
      <c r="J453" s="31">
        <f>(datos_campo!M457/I453)</f>
        <v>16</v>
      </c>
      <c r="K453" s="31">
        <f>(datos_campo!N457/I453)</f>
        <v>8</v>
      </c>
      <c r="L453" s="31">
        <f t="shared" si="35"/>
        <v>24</v>
      </c>
      <c r="M453" s="31">
        <f t="shared" si="36"/>
        <v>66.666666666666671</v>
      </c>
      <c r="N453" s="31">
        <f t="shared" si="37"/>
        <v>33.333333333333336</v>
      </c>
      <c r="O453" s="32">
        <f>IF(COUNTIF(datos_campo!S457:AB457,"&gt;=0")&gt;=1,((SUM(datos_campo!S457:AB457)*100)/(COUNTIF(datos_campo!S457:AB457,"&gt;=0")*20))," ")</f>
        <v>0</v>
      </c>
      <c r="P453" s="29">
        <f>IF(AND(datos_campo!AC457&gt;=0,datos_campo!AD457&gt;=0),AVERAGE(datos_campo!AC457:AD457),IF(OR(datos_campo!AC457="",datos_campo!AD457=""),SUM(datos_campo!AC457:AD457),"revisar"))*400</f>
        <v>0</v>
      </c>
      <c r="Q453" s="29">
        <f>IF(AND(datos_campo!AE457&gt;=0,datos_campo!AF457&gt;=0),AVERAGE(datos_campo!AE457:AF457),IF(OR(datos_campo!AE457="",datos_campo!AF457=""),SUM(datos_campo!AE457:AF457),"revisar"))*400</f>
        <v>0</v>
      </c>
      <c r="R453" s="29">
        <f>IF(AND(datos_campo!AG457&gt;=0,datos_campo!AH457&gt;=0),AVERAGE(datos_campo!AG457:AH457),IF(OR(datos_campo!AG457="",datos_campo!AH457=""),SUM(datos_campo!AG457:AH457),"revisar"))*400</f>
        <v>0</v>
      </c>
      <c r="S453" s="29">
        <f>IF(AND(datos_campo!AI457&gt;=0,datos_campo!AJ457&gt;=0),AVERAGE(datos_campo!AI457:AJ457),IF(OR(datos_campo!AI457="",datos_campo!AJ457=""),SUM(datos_campo!AI457:AJ457),"revisar"))*400</f>
        <v>0</v>
      </c>
      <c r="T453" s="29">
        <f>IF(AND(datos_campo!AK457&gt;=0,datos_campo!AL457&gt;=0),AVERAGE(datos_campo!AK457:AL457),IF(OR(datos_campo!AK457="",datos_campo!AL457=""),SUM(datos_campo!AK457:AL457),"revisar"))*400</f>
        <v>0</v>
      </c>
      <c r="U453" s="29">
        <f>IF(AND(datos_campo!AM457&gt;=0,datos_campo!AN457&gt;=0),AVERAGE(datos_campo!AM457:AN457),IF(OR(datos_campo!AM457="",datos_campo!AN457=""),SUM(datos_campo!AM457:AN457),"revisar"))*400</f>
        <v>0</v>
      </c>
      <c r="V453" s="29">
        <f t="shared" si="38"/>
        <v>0</v>
      </c>
      <c r="W453" s="29">
        <f>IF(AND(datos_campo!AL457&gt;=0,datos_campo!AM457&gt;=0),AVERAGE(datos_campo!AL457:AM457),IF(OR(datos_campo!AL457="",datos_campo!AM457=""),SUM(datos_campo!AL457:AM457),"revisar"))*400</f>
        <v>0</v>
      </c>
      <c r="X453" s="29">
        <f>IF(AND(datos_campo!AN457&gt;=0,datos_campo!AO457&gt;=0),AVERAGE(datos_campo!AN457:AO457),IF(OR(datos_campo!AN457="",datos_campo!AO457=""),SUM(datos_campo!AN457:AO457),"revisar"))*400</f>
        <v>0</v>
      </c>
      <c r="Y453" s="242">
        <f t="shared" si="39"/>
        <v>0</v>
      </c>
    </row>
    <row r="454" spans="1:25" x14ac:dyDescent="0.25">
      <c r="A454" s="33">
        <f>datos_campo!A458</f>
        <v>42851</v>
      </c>
      <c r="B454" s="29" t="str">
        <f>datos_campo!B458</f>
        <v>MANDESA</v>
      </c>
      <c r="C454" s="153" t="str">
        <f>datos_campo!C458</f>
        <v>SANTA MARTA</v>
      </c>
      <c r="D454" s="30" t="str">
        <f>datos_campo!D458</f>
        <v>Testigo</v>
      </c>
      <c r="E454" s="153">
        <f>datos_campo!E458</f>
        <v>3</v>
      </c>
      <c r="F454" s="29" t="str">
        <f>datos_campo!F458</f>
        <v>C4</v>
      </c>
      <c r="G454" s="31">
        <f>datos_campo!G458</f>
        <v>50</v>
      </c>
      <c r="H454" s="29">
        <f>datos_campo!H458</f>
        <v>0</v>
      </c>
      <c r="I454" s="29">
        <f>datos_campo!I458</f>
        <v>1</v>
      </c>
      <c r="J454" s="31">
        <f>(datos_campo!M458/I454)</f>
        <v>51</v>
      </c>
      <c r="K454" s="31">
        <f>(datos_campo!N458/I454)</f>
        <v>10</v>
      </c>
      <c r="L454" s="31">
        <f t="shared" si="35"/>
        <v>61</v>
      </c>
      <c r="M454" s="31">
        <f t="shared" si="36"/>
        <v>83.606557377049185</v>
      </c>
      <c r="N454" s="31">
        <f t="shared" si="37"/>
        <v>16.393442622950818</v>
      </c>
      <c r="O454" s="32">
        <f>IF(COUNTIF(datos_campo!S458:AB458,"&gt;=0")&gt;=1,((SUM(datos_campo!S458:AB458)*100)/(COUNTIF(datos_campo!S458:AB458,"&gt;=0")*20))," ")</f>
        <v>1.6666666666666667</v>
      </c>
      <c r="P454" s="29">
        <f>IF(AND(datos_campo!AC458&gt;=0,datos_campo!AD458&gt;=0),AVERAGE(datos_campo!AC458:AD458),IF(OR(datos_campo!AC458="",datos_campo!AD458=""),SUM(datos_campo!AC458:AD458),"revisar"))*400</f>
        <v>0</v>
      </c>
      <c r="Q454" s="29">
        <f>IF(AND(datos_campo!AE458&gt;=0,datos_campo!AF458&gt;=0),AVERAGE(datos_campo!AE458:AF458),IF(OR(datos_campo!AE458="",datos_campo!AF458=""),SUM(datos_campo!AE458:AF458),"revisar"))*400</f>
        <v>0</v>
      </c>
      <c r="R454" s="29">
        <f>IF(AND(datos_campo!AG458&gt;=0,datos_campo!AH458&gt;=0),AVERAGE(datos_campo!AG458:AH458),IF(OR(datos_campo!AG458="",datos_campo!AH458=""),SUM(datos_campo!AG458:AH458),"revisar"))*400</f>
        <v>0</v>
      </c>
      <c r="S454" s="29">
        <f>IF(AND(datos_campo!AI458&gt;=0,datos_campo!AJ458&gt;=0),AVERAGE(datos_campo!AI458:AJ458),IF(OR(datos_campo!AI458="",datos_campo!AJ458=""),SUM(datos_campo!AI458:AJ458),"revisar"))*400</f>
        <v>0</v>
      </c>
      <c r="T454" s="29">
        <f>IF(AND(datos_campo!AK458&gt;=0,datos_campo!AL458&gt;=0),AVERAGE(datos_campo!AK458:AL458),IF(OR(datos_campo!AK458="",datos_campo!AL458=""),SUM(datos_campo!AK458:AL458),"revisar"))*400</f>
        <v>0</v>
      </c>
      <c r="U454" s="29">
        <f>IF(AND(datos_campo!AM458&gt;=0,datos_campo!AN458&gt;=0),AVERAGE(datos_campo!AM458:AN458),IF(OR(datos_campo!AM458="",datos_campo!AN458=""),SUM(datos_campo!AM458:AN458),"revisar"))*400</f>
        <v>400</v>
      </c>
      <c r="V454" s="29">
        <f t="shared" si="38"/>
        <v>400</v>
      </c>
      <c r="W454" s="29">
        <f>IF(AND(datos_campo!AL458&gt;=0,datos_campo!AM458&gt;=0),AVERAGE(datos_campo!AL458:AM458),IF(OR(datos_campo!AL458="",datos_campo!AM458=""),SUM(datos_campo!AL458:AM458),"revisar"))*400</f>
        <v>0</v>
      </c>
      <c r="X454" s="29">
        <f>IF(AND(datos_campo!AN458&gt;=0,datos_campo!AO458&gt;=0),AVERAGE(datos_campo!AN458:AO458),IF(OR(datos_campo!AN458="",datos_campo!AO458=""),SUM(datos_campo!AN458:AO458),"revisar"))*400</f>
        <v>400</v>
      </c>
      <c r="Y454" s="242">
        <f t="shared" si="39"/>
        <v>400</v>
      </c>
    </row>
    <row r="455" spans="1:25" x14ac:dyDescent="0.25">
      <c r="A455" s="33">
        <f>datos_campo!A459</f>
        <v>42851</v>
      </c>
      <c r="B455" s="29" t="str">
        <f>datos_campo!B459</f>
        <v>MANDESA</v>
      </c>
      <c r="C455" s="153" t="str">
        <f>datos_campo!C459</f>
        <v>SANTA MARTA</v>
      </c>
      <c r="D455" s="30" t="str">
        <f>datos_campo!D459</f>
        <v>Testigo</v>
      </c>
      <c r="E455" s="153">
        <f>datos_campo!E459</f>
        <v>3</v>
      </c>
      <c r="F455" s="29" t="str">
        <f>datos_campo!F459</f>
        <v>C5</v>
      </c>
      <c r="G455" s="31">
        <f>datos_campo!G459</f>
        <v>50</v>
      </c>
      <c r="H455" s="29">
        <f>datos_campo!H459</f>
        <v>0</v>
      </c>
      <c r="I455" s="29">
        <f>datos_campo!I459</f>
        <v>1</v>
      </c>
      <c r="J455" s="31">
        <f>(datos_campo!M459/I455)</f>
        <v>27</v>
      </c>
      <c r="K455" s="31">
        <f>(datos_campo!N459/I455)</f>
        <v>4</v>
      </c>
      <c r="L455" s="31">
        <f t="shared" si="35"/>
        <v>31</v>
      </c>
      <c r="M455" s="31">
        <f t="shared" si="36"/>
        <v>87.096774193548384</v>
      </c>
      <c r="N455" s="31">
        <f t="shared" si="37"/>
        <v>12.903225806451612</v>
      </c>
      <c r="O455" s="32">
        <f>IF(COUNTIF(datos_campo!S459:AB459,"&gt;=0")&gt;=1,((SUM(datos_campo!S459:AB459)*100)/(COUNTIF(datos_campo!S459:AB459,"&gt;=0")*20))," ")</f>
        <v>17.5</v>
      </c>
      <c r="P455" s="29">
        <f>IF(AND(datos_campo!AC459&gt;=0,datos_campo!AD459&gt;=0),AVERAGE(datos_campo!AC459:AD459),IF(OR(datos_campo!AC459="",datos_campo!AD459=""),SUM(datos_campo!AC459:AD459),"revisar"))*400</f>
        <v>0</v>
      </c>
      <c r="Q455" s="29">
        <f>IF(AND(datos_campo!AE459&gt;=0,datos_campo!AF459&gt;=0),AVERAGE(datos_campo!AE459:AF459),IF(OR(datos_campo!AE459="",datos_campo!AF459=""),SUM(datos_campo!AE459:AF459),"revisar"))*400</f>
        <v>0</v>
      </c>
      <c r="R455" s="29">
        <f>IF(AND(datos_campo!AG459&gt;=0,datos_campo!AH459&gt;=0),AVERAGE(datos_campo!AG459:AH459),IF(OR(datos_campo!AG459="",datos_campo!AH459=""),SUM(datos_campo!AG459:AH459),"revisar"))*400</f>
        <v>0</v>
      </c>
      <c r="S455" s="29">
        <f>IF(AND(datos_campo!AI459&gt;=0,datos_campo!AJ459&gt;=0),AVERAGE(datos_campo!AI459:AJ459),IF(OR(datos_campo!AI459="",datos_campo!AJ459=""),SUM(datos_campo!AI459:AJ459),"revisar"))*400</f>
        <v>0</v>
      </c>
      <c r="T455" s="29">
        <f>IF(AND(datos_campo!AK459&gt;=0,datos_campo!AL459&gt;=0),AVERAGE(datos_campo!AK459:AL459),IF(OR(datos_campo!AK459="",datos_campo!AL459=""),SUM(datos_campo!AK459:AL459),"revisar"))*400</f>
        <v>0</v>
      </c>
      <c r="U455" s="29">
        <f>IF(AND(datos_campo!AM459&gt;=0,datos_campo!AN459&gt;=0),AVERAGE(datos_campo!AM459:AN459),IF(OR(datos_campo!AM459="",datos_campo!AN459=""),SUM(datos_campo!AM459:AN459),"revisar"))*400</f>
        <v>400</v>
      </c>
      <c r="V455" s="29">
        <f t="shared" si="38"/>
        <v>400</v>
      </c>
      <c r="W455" s="29">
        <f>IF(AND(datos_campo!AL459&gt;=0,datos_campo!AM459&gt;=0),AVERAGE(datos_campo!AL459:AM459),IF(OR(datos_campo!AL459="",datos_campo!AM459=""),SUM(datos_campo!AL459:AM459),"revisar"))*400</f>
        <v>0</v>
      </c>
      <c r="X455" s="29">
        <f>IF(AND(datos_campo!AN459&gt;=0,datos_campo!AO459&gt;=0),AVERAGE(datos_campo!AN459:AO459),IF(OR(datos_campo!AN459="",datos_campo!AO459=""),SUM(datos_campo!AN459:AO459),"revisar"))*400</f>
        <v>400</v>
      </c>
      <c r="Y455" s="242">
        <f t="shared" si="39"/>
        <v>400</v>
      </c>
    </row>
    <row r="456" spans="1:25" x14ac:dyDescent="0.25">
      <c r="A456" s="33">
        <f>datos_campo!A460</f>
        <v>42851</v>
      </c>
      <c r="B456" s="29" t="str">
        <f>datos_campo!B460</f>
        <v>MANDESA</v>
      </c>
      <c r="C456" s="153" t="str">
        <f>datos_campo!C460</f>
        <v>SANTA MARTA</v>
      </c>
      <c r="D456" s="30" t="str">
        <f>datos_campo!D460</f>
        <v>Testigo</v>
      </c>
      <c r="E456" s="153">
        <f>datos_campo!E460</f>
        <v>3</v>
      </c>
      <c r="F456" s="29" t="str">
        <f>datos_campo!F460</f>
        <v>C6</v>
      </c>
      <c r="G456" s="31">
        <f>datos_campo!G460</f>
        <v>50</v>
      </c>
      <c r="H456" s="29">
        <f>datos_campo!H460</f>
        <v>0</v>
      </c>
      <c r="I456" s="29">
        <f>datos_campo!I460</f>
        <v>1</v>
      </c>
      <c r="J456" s="31">
        <f>(datos_campo!M460/I456)</f>
        <v>33</v>
      </c>
      <c r="K456" s="31">
        <f>(datos_campo!N460/I456)</f>
        <v>6</v>
      </c>
      <c r="L456" s="31">
        <f t="shared" si="35"/>
        <v>39</v>
      </c>
      <c r="M456" s="31">
        <f t="shared" si="36"/>
        <v>84.615384615384613</v>
      </c>
      <c r="N456" s="31">
        <f t="shared" si="37"/>
        <v>15.384615384615385</v>
      </c>
      <c r="O456" s="32">
        <f>IF(COUNTIF(datos_campo!S460:AB460,"&gt;=0")&gt;=1,((SUM(datos_campo!S460:AB460)*100)/(COUNTIF(datos_campo!S460:AB460,"&gt;=0")*20))," ")</f>
        <v>0</v>
      </c>
      <c r="P456" s="29">
        <f>IF(AND(datos_campo!AC460&gt;=0,datos_campo!AD460&gt;=0),AVERAGE(datos_campo!AC460:AD460),IF(OR(datos_campo!AC460="",datos_campo!AD460=""),SUM(datos_campo!AC460:AD460),"revisar"))*400</f>
        <v>0</v>
      </c>
      <c r="Q456" s="29">
        <f>IF(AND(datos_campo!AE460&gt;=0,datos_campo!AF460&gt;=0),AVERAGE(datos_campo!AE460:AF460),IF(OR(datos_campo!AE460="",datos_campo!AF460=""),SUM(datos_campo!AE460:AF460),"revisar"))*400</f>
        <v>0</v>
      </c>
      <c r="R456" s="29">
        <f>IF(AND(datos_campo!AG460&gt;=0,datos_campo!AH460&gt;=0),AVERAGE(datos_campo!AG460:AH460),IF(OR(datos_campo!AG460="",datos_campo!AH460=""),SUM(datos_campo!AG460:AH460),"revisar"))*400</f>
        <v>0</v>
      </c>
      <c r="S456" s="29">
        <f>IF(AND(datos_campo!AI460&gt;=0,datos_campo!AJ460&gt;=0),AVERAGE(datos_campo!AI460:AJ460),IF(OR(datos_campo!AI460="",datos_campo!AJ460=""),SUM(datos_campo!AI460:AJ460),"revisar"))*400</f>
        <v>0</v>
      </c>
      <c r="T456" s="29">
        <f>IF(AND(datos_campo!AK460&gt;=0,datos_campo!AL460&gt;=0),AVERAGE(datos_campo!AK460:AL460),IF(OR(datos_campo!AK460="",datos_campo!AL460=""),SUM(datos_campo!AK460:AL460),"revisar"))*400</f>
        <v>0</v>
      </c>
      <c r="U456" s="29">
        <f>IF(AND(datos_campo!AM460&gt;=0,datos_campo!AN460&gt;=0),AVERAGE(datos_campo!AM460:AN460),IF(OR(datos_campo!AM460="",datos_campo!AN460=""),SUM(datos_campo!AM460:AN460),"revisar"))*400</f>
        <v>0</v>
      </c>
      <c r="V456" s="29">
        <f t="shared" si="38"/>
        <v>0</v>
      </c>
      <c r="W456" s="29">
        <f>IF(AND(datos_campo!AL460&gt;=0,datos_campo!AM460&gt;=0),AVERAGE(datos_campo!AL460:AM460),IF(OR(datos_campo!AL460="",datos_campo!AM460=""),SUM(datos_campo!AL460:AM460),"revisar"))*400</f>
        <v>0</v>
      </c>
      <c r="X456" s="29">
        <f>IF(AND(datos_campo!AN460&gt;=0,datos_campo!AO460&gt;=0),AVERAGE(datos_campo!AN460:AO460),IF(OR(datos_campo!AN460="",datos_campo!AO460=""),SUM(datos_campo!AN460:AO460),"revisar"))*400</f>
        <v>0</v>
      </c>
      <c r="Y456" s="242">
        <f t="shared" si="39"/>
        <v>0</v>
      </c>
    </row>
    <row r="457" spans="1:25" x14ac:dyDescent="0.25">
      <c r="A457" s="33">
        <f>datos_campo!A461</f>
        <v>42851</v>
      </c>
      <c r="B457" s="29" t="str">
        <f>datos_campo!B461</f>
        <v>MANDESA</v>
      </c>
      <c r="C457" s="153" t="str">
        <f>datos_campo!C461</f>
        <v>SANTA MARTA</v>
      </c>
      <c r="D457" s="30" t="str">
        <f>datos_campo!D461</f>
        <v>Testigo</v>
      </c>
      <c r="E457" s="153">
        <f>datos_campo!E461</f>
        <v>3</v>
      </c>
      <c r="F457" s="29" t="str">
        <f>datos_campo!F461</f>
        <v>C7</v>
      </c>
      <c r="G457" s="31">
        <f>datos_campo!G461</f>
        <v>50</v>
      </c>
      <c r="H457" s="29">
        <f>datos_campo!H461</f>
        <v>0</v>
      </c>
      <c r="I457" s="29">
        <f>datos_campo!I461</f>
        <v>1</v>
      </c>
      <c r="J457" s="31">
        <f>(datos_campo!M461/I457)</f>
        <v>27</v>
      </c>
      <c r="K457" s="31">
        <f>(datos_campo!N461/I457)</f>
        <v>27</v>
      </c>
      <c r="L457" s="31">
        <f t="shared" si="35"/>
        <v>54</v>
      </c>
      <c r="M457" s="31">
        <f t="shared" si="36"/>
        <v>50</v>
      </c>
      <c r="N457" s="31">
        <f t="shared" si="37"/>
        <v>50</v>
      </c>
      <c r="O457" s="32">
        <f>IF(COUNTIF(datos_campo!S461:AB461,"&gt;=0")&gt;=1,((SUM(datos_campo!S461:AB461)*100)/(COUNTIF(datos_campo!S461:AB461,"&gt;=0")*20))," ")</f>
        <v>5</v>
      </c>
      <c r="P457" s="29">
        <f>IF(AND(datos_campo!AC461&gt;=0,datos_campo!AD461&gt;=0),AVERAGE(datos_campo!AC461:AD461),IF(OR(datos_campo!AC461="",datos_campo!AD461=""),SUM(datos_campo!AC461:AD461),"revisar"))*400</f>
        <v>0</v>
      </c>
      <c r="Q457" s="29">
        <f>IF(AND(datos_campo!AE461&gt;=0,datos_campo!AF461&gt;=0),AVERAGE(datos_campo!AE461:AF461),IF(OR(datos_campo!AE461="",datos_campo!AF461=""),SUM(datos_campo!AE461:AF461),"revisar"))*400</f>
        <v>0</v>
      </c>
      <c r="R457" s="29">
        <f>IF(AND(datos_campo!AG461&gt;=0,datos_campo!AH461&gt;=0),AVERAGE(datos_campo!AG461:AH461),IF(OR(datos_campo!AG461="",datos_campo!AH461=""),SUM(datos_campo!AG461:AH461),"revisar"))*400</f>
        <v>0</v>
      </c>
      <c r="S457" s="29">
        <f>IF(AND(datos_campo!AI461&gt;=0,datos_campo!AJ461&gt;=0),AVERAGE(datos_campo!AI461:AJ461),IF(OR(datos_campo!AI461="",datos_campo!AJ461=""),SUM(datos_campo!AI461:AJ461),"revisar"))*400</f>
        <v>0</v>
      </c>
      <c r="T457" s="29">
        <f>IF(AND(datos_campo!AK461&gt;=0,datos_campo!AL461&gt;=0),AVERAGE(datos_campo!AK461:AL461),IF(OR(datos_campo!AK461="",datos_campo!AL461=""),SUM(datos_campo!AK461:AL461),"revisar"))*400</f>
        <v>0</v>
      </c>
      <c r="U457" s="29">
        <f>IF(AND(datos_campo!AM461&gt;=0,datos_campo!AN461&gt;=0),AVERAGE(datos_campo!AM461:AN461),IF(OR(datos_campo!AM461="",datos_campo!AN461=""),SUM(datos_campo!AM461:AN461),"revisar"))*400</f>
        <v>0</v>
      </c>
      <c r="V457" s="29">
        <f t="shared" si="38"/>
        <v>0</v>
      </c>
      <c r="W457" s="29">
        <f>IF(AND(datos_campo!AL461&gt;=0,datos_campo!AM461&gt;=0),AVERAGE(datos_campo!AL461:AM461),IF(OR(datos_campo!AL461="",datos_campo!AM461=""),SUM(datos_campo!AL461:AM461),"revisar"))*400</f>
        <v>0</v>
      </c>
      <c r="X457" s="29">
        <f>IF(AND(datos_campo!AN461&gt;=0,datos_campo!AO461&gt;=0),AVERAGE(datos_campo!AN461:AO461),IF(OR(datos_campo!AN461="",datos_campo!AO461=""),SUM(datos_campo!AN461:AO461),"revisar"))*400</f>
        <v>0</v>
      </c>
      <c r="Y457" s="242">
        <f t="shared" si="39"/>
        <v>0</v>
      </c>
    </row>
    <row r="458" spans="1:25" x14ac:dyDescent="0.25">
      <c r="A458" s="33">
        <f>datos_campo!A462</f>
        <v>42851</v>
      </c>
      <c r="B458" s="29" t="str">
        <f>datos_campo!B462</f>
        <v>MANDESA</v>
      </c>
      <c r="C458" s="153" t="str">
        <f>datos_campo!C462</f>
        <v>SANTA MARTA</v>
      </c>
      <c r="D458" s="30" t="str">
        <f>datos_campo!D462</f>
        <v>Testigo</v>
      </c>
      <c r="E458" s="153">
        <f>datos_campo!E462</f>
        <v>3</v>
      </c>
      <c r="F458" s="29" t="str">
        <f>datos_campo!F462</f>
        <v>C8</v>
      </c>
      <c r="G458" s="31">
        <f>datos_campo!G462</f>
        <v>50</v>
      </c>
      <c r="H458" s="29">
        <f>datos_campo!H462</f>
        <v>0</v>
      </c>
      <c r="I458" s="29">
        <f>datos_campo!I462</f>
        <v>1</v>
      </c>
      <c r="J458" s="31">
        <f>(datos_campo!M462/I458)</f>
        <v>45</v>
      </c>
      <c r="K458" s="31">
        <f>(datos_campo!N462/I458)</f>
        <v>14</v>
      </c>
      <c r="L458" s="31">
        <f t="shared" si="35"/>
        <v>59</v>
      </c>
      <c r="M458" s="31">
        <f t="shared" si="36"/>
        <v>76.271186440677965</v>
      </c>
      <c r="N458" s="31">
        <f t="shared" si="37"/>
        <v>23.728813559322035</v>
      </c>
      <c r="O458" s="32">
        <f>IF(COUNTIF(datos_campo!S462:AB462,"&gt;=0")&gt;=1,((SUM(datos_campo!S462:AB462)*100)/(COUNTIF(datos_campo!S462:AB462,"&gt;=0")*20))," ")</f>
        <v>40</v>
      </c>
      <c r="P458" s="29">
        <f>IF(AND(datos_campo!AC462&gt;=0,datos_campo!AD462&gt;=0),AVERAGE(datos_campo!AC462:AD462),IF(OR(datos_campo!AC462="",datos_campo!AD462=""),SUM(datos_campo!AC462:AD462),"revisar"))*400</f>
        <v>0</v>
      </c>
      <c r="Q458" s="29">
        <f>IF(AND(datos_campo!AE462&gt;=0,datos_campo!AF462&gt;=0),AVERAGE(datos_campo!AE462:AF462),IF(OR(datos_campo!AE462="",datos_campo!AF462=""),SUM(datos_campo!AE462:AF462),"revisar"))*400</f>
        <v>0</v>
      </c>
      <c r="R458" s="29">
        <f>IF(AND(datos_campo!AG462&gt;=0,datos_campo!AH462&gt;=0),AVERAGE(datos_campo!AG462:AH462),IF(OR(datos_campo!AG462="",datos_campo!AH462=""),SUM(datos_campo!AG462:AH462),"revisar"))*400</f>
        <v>400</v>
      </c>
      <c r="S458" s="29">
        <f>IF(AND(datos_campo!AI462&gt;=0,datos_campo!AJ462&gt;=0),AVERAGE(datos_campo!AI462:AJ462),IF(OR(datos_campo!AI462="",datos_campo!AJ462=""),SUM(datos_campo!AI462:AJ462),"revisar"))*400</f>
        <v>0</v>
      </c>
      <c r="T458" s="29">
        <f>IF(AND(datos_campo!AK462&gt;=0,datos_campo!AL462&gt;=0),AVERAGE(datos_campo!AK462:AL462),IF(OR(datos_campo!AK462="",datos_campo!AL462=""),SUM(datos_campo!AK462:AL462),"revisar"))*400</f>
        <v>0</v>
      </c>
      <c r="U458" s="29">
        <f>IF(AND(datos_campo!AM462&gt;=0,datos_campo!AN462&gt;=0),AVERAGE(datos_campo!AM462:AN462),IF(OR(datos_campo!AM462="",datos_campo!AN462=""),SUM(datos_campo!AM462:AN462),"revisar"))*400</f>
        <v>1200</v>
      </c>
      <c r="V458" s="29">
        <f t="shared" si="38"/>
        <v>1600</v>
      </c>
      <c r="W458" s="29">
        <f>IF(AND(datos_campo!AL462&gt;=0,datos_campo!AM462&gt;=0),AVERAGE(datos_campo!AL462:AM462),IF(OR(datos_campo!AL462="",datos_campo!AM462=""),SUM(datos_campo!AL462:AM462),"revisar"))*400</f>
        <v>0</v>
      </c>
      <c r="X458" s="29">
        <f>IF(AND(datos_campo!AN462&gt;=0,datos_campo!AO462&gt;=0),AVERAGE(datos_campo!AN462:AO462),IF(OR(datos_campo!AN462="",datos_campo!AO462=""),SUM(datos_campo!AN462:AO462),"revisar"))*400</f>
        <v>1200</v>
      </c>
      <c r="Y458" s="242">
        <f t="shared" si="39"/>
        <v>1200</v>
      </c>
    </row>
    <row r="459" spans="1:25" x14ac:dyDescent="0.25">
      <c r="A459" s="33">
        <f>datos_campo!A463</f>
        <v>42851</v>
      </c>
      <c r="B459" s="29" t="str">
        <f>datos_campo!B463</f>
        <v>MANDESA</v>
      </c>
      <c r="C459" s="153" t="str">
        <f>datos_campo!C463</f>
        <v>SANTA MARTA</v>
      </c>
      <c r="D459" s="30" t="str">
        <f>datos_campo!D463</f>
        <v>Testigo</v>
      </c>
      <c r="E459" s="153">
        <f>datos_campo!E463</f>
        <v>3</v>
      </c>
      <c r="F459" s="29" t="str">
        <f>datos_campo!F463</f>
        <v>C9</v>
      </c>
      <c r="G459" s="31">
        <f>datos_campo!G463</f>
        <v>50</v>
      </c>
      <c r="H459" s="29">
        <f>datos_campo!H463</f>
        <v>0</v>
      </c>
      <c r="I459" s="29">
        <f>datos_campo!I463</f>
        <v>1</v>
      </c>
      <c r="J459" s="31">
        <f>(datos_campo!M463/I459)</f>
        <v>59</v>
      </c>
      <c r="K459" s="31">
        <f>(datos_campo!N463/I459)</f>
        <v>5</v>
      </c>
      <c r="L459" s="31">
        <f t="shared" si="35"/>
        <v>64</v>
      </c>
      <c r="M459" s="31">
        <f t="shared" si="36"/>
        <v>92.1875</v>
      </c>
      <c r="N459" s="31">
        <f t="shared" si="37"/>
        <v>7.8125</v>
      </c>
      <c r="O459" s="32">
        <f>IF(COUNTIF(datos_campo!S463:AB463,"&gt;=0")&gt;=1,((SUM(datos_campo!S463:AB463)*100)/(COUNTIF(datos_campo!S463:AB463,"&gt;=0")*20))," ")</f>
        <v>5</v>
      </c>
      <c r="P459" s="29">
        <f>IF(AND(datos_campo!AC463&gt;=0,datos_campo!AD463&gt;=0),AVERAGE(datos_campo!AC463:AD463),IF(OR(datos_campo!AC463="",datos_campo!AD463=""),SUM(datos_campo!AC463:AD463),"revisar"))*400</f>
        <v>0</v>
      </c>
      <c r="Q459" s="29">
        <f>IF(AND(datos_campo!AE463&gt;=0,datos_campo!AF463&gt;=0),AVERAGE(datos_campo!AE463:AF463),IF(OR(datos_campo!AE463="",datos_campo!AF463=""),SUM(datos_campo!AE463:AF463),"revisar"))*400</f>
        <v>0</v>
      </c>
      <c r="R459" s="29">
        <f>IF(AND(datos_campo!AG463&gt;=0,datos_campo!AH463&gt;=0),AVERAGE(datos_campo!AG463:AH463),IF(OR(datos_campo!AG463="",datos_campo!AH463=""),SUM(datos_campo!AG463:AH463),"revisar"))*400</f>
        <v>0</v>
      </c>
      <c r="S459" s="29">
        <f>IF(AND(datos_campo!AI463&gt;=0,datos_campo!AJ463&gt;=0),AVERAGE(datos_campo!AI463:AJ463),IF(OR(datos_campo!AI463="",datos_campo!AJ463=""),SUM(datos_campo!AI463:AJ463),"revisar"))*400</f>
        <v>0</v>
      </c>
      <c r="T459" s="29">
        <f>IF(AND(datos_campo!AK463&gt;=0,datos_campo!AL463&gt;=0),AVERAGE(datos_campo!AK463:AL463),IF(OR(datos_campo!AK463="",datos_campo!AL463=""),SUM(datos_campo!AK463:AL463),"revisar"))*400</f>
        <v>0</v>
      </c>
      <c r="U459" s="29">
        <f>IF(AND(datos_campo!AM463&gt;=0,datos_campo!AN463&gt;=0),AVERAGE(datos_campo!AM463:AN463),IF(OR(datos_campo!AM463="",datos_campo!AN463=""),SUM(datos_campo!AM463:AN463),"revisar"))*400</f>
        <v>800</v>
      </c>
      <c r="V459" s="29">
        <f t="shared" si="38"/>
        <v>800</v>
      </c>
      <c r="W459" s="29">
        <f>IF(AND(datos_campo!AL463&gt;=0,datos_campo!AM463&gt;=0),AVERAGE(datos_campo!AL463:AM463),IF(OR(datos_campo!AL463="",datos_campo!AM463=""),SUM(datos_campo!AL463:AM463),"revisar"))*400</f>
        <v>0</v>
      </c>
      <c r="X459" s="29">
        <f>IF(AND(datos_campo!AN463&gt;=0,datos_campo!AO463&gt;=0),AVERAGE(datos_campo!AN463:AO463),IF(OR(datos_campo!AN463="",datos_campo!AO463=""),SUM(datos_campo!AN463:AO463),"revisar"))*400</f>
        <v>800</v>
      </c>
      <c r="Y459" s="242">
        <f t="shared" si="39"/>
        <v>800</v>
      </c>
    </row>
    <row r="460" spans="1:25" x14ac:dyDescent="0.25">
      <c r="A460" s="33">
        <f>datos_campo!A464</f>
        <v>42851</v>
      </c>
      <c r="B460" s="29" t="str">
        <f>datos_campo!B464</f>
        <v>MANDESA</v>
      </c>
      <c r="C460" s="153" t="str">
        <f>datos_campo!C464</f>
        <v>SANTA MARTA</v>
      </c>
      <c r="D460" s="30" t="str">
        <f>datos_campo!D464</f>
        <v>Testigo</v>
      </c>
      <c r="E460" s="153">
        <f>datos_campo!E464</f>
        <v>3</v>
      </c>
      <c r="F460" s="29" t="str">
        <f>datos_campo!F464</f>
        <v>C10</v>
      </c>
      <c r="G460" s="31">
        <f>datos_campo!G464</f>
        <v>50</v>
      </c>
      <c r="H460" s="29">
        <f>datos_campo!H464</f>
        <v>0</v>
      </c>
      <c r="I460" s="29">
        <f>datos_campo!I464</f>
        <v>1</v>
      </c>
      <c r="J460" s="31">
        <f>(datos_campo!M464/I460)</f>
        <v>34</v>
      </c>
      <c r="K460" s="31">
        <f>(datos_campo!N464/I460)</f>
        <v>2</v>
      </c>
      <c r="L460" s="31">
        <f t="shared" si="35"/>
        <v>36</v>
      </c>
      <c r="M460" s="31">
        <f t="shared" si="36"/>
        <v>94.444444444444443</v>
      </c>
      <c r="N460" s="31">
        <f t="shared" si="37"/>
        <v>5.5555555555555554</v>
      </c>
      <c r="O460" s="32">
        <f>IF(COUNTIF(datos_campo!S464:AB464,"&gt;=0")&gt;=1,((SUM(datos_campo!S464:AB464)*100)/(COUNTIF(datos_campo!S464:AB464,"&gt;=0")*20))," ")</f>
        <v>15</v>
      </c>
      <c r="P460" s="29">
        <f>IF(AND(datos_campo!AC464&gt;=0,datos_campo!AD464&gt;=0),AVERAGE(datos_campo!AC464:AD464),IF(OR(datos_campo!AC464="",datos_campo!AD464=""),SUM(datos_campo!AC464:AD464),"revisar"))*400</f>
        <v>0</v>
      </c>
      <c r="Q460" s="29">
        <f>IF(AND(datos_campo!AE464&gt;=0,datos_campo!AF464&gt;=0),AVERAGE(datos_campo!AE464:AF464),IF(OR(datos_campo!AE464="",datos_campo!AF464=""),SUM(datos_campo!AE464:AF464),"revisar"))*400</f>
        <v>400</v>
      </c>
      <c r="R460" s="29">
        <f>IF(AND(datos_campo!AG464&gt;=0,datos_campo!AH464&gt;=0),AVERAGE(datos_campo!AG464:AH464),IF(OR(datos_campo!AG464="",datos_campo!AH464=""),SUM(datos_campo!AG464:AH464),"revisar"))*400</f>
        <v>0</v>
      </c>
      <c r="S460" s="29">
        <f>IF(AND(datos_campo!AI464&gt;=0,datos_campo!AJ464&gt;=0),AVERAGE(datos_campo!AI464:AJ464),IF(OR(datos_campo!AI464="",datos_campo!AJ464=""),SUM(datos_campo!AI464:AJ464),"revisar"))*400</f>
        <v>0</v>
      </c>
      <c r="T460" s="29">
        <f>IF(AND(datos_campo!AK464&gt;=0,datos_campo!AL464&gt;=0),AVERAGE(datos_campo!AK464:AL464),IF(OR(datos_campo!AK464="",datos_campo!AL464=""),SUM(datos_campo!AK464:AL464),"revisar"))*400</f>
        <v>0</v>
      </c>
      <c r="U460" s="29">
        <f>IF(AND(datos_campo!AM464&gt;=0,datos_campo!AN464&gt;=0),AVERAGE(datos_campo!AM464:AN464),IF(OR(datos_campo!AM464="",datos_campo!AN464=""),SUM(datos_campo!AM464:AN464),"revisar"))*400</f>
        <v>0</v>
      </c>
      <c r="V460" s="29">
        <f t="shared" si="38"/>
        <v>400</v>
      </c>
      <c r="W460" s="29">
        <f>IF(AND(datos_campo!AL464&gt;=0,datos_campo!AM464&gt;=0),AVERAGE(datos_campo!AL464:AM464),IF(OR(datos_campo!AL464="",datos_campo!AM464=""),SUM(datos_campo!AL464:AM464),"revisar"))*400</f>
        <v>0</v>
      </c>
      <c r="X460" s="29">
        <f>IF(AND(datos_campo!AN464&gt;=0,datos_campo!AO464&gt;=0),AVERAGE(datos_campo!AN464:AO464),IF(OR(datos_campo!AN464="",datos_campo!AO464=""),SUM(datos_campo!AN464:AO464),"revisar"))*400</f>
        <v>0</v>
      </c>
      <c r="Y460" s="242">
        <f t="shared" si="39"/>
        <v>0</v>
      </c>
    </row>
    <row r="461" spans="1:25" x14ac:dyDescent="0.25">
      <c r="A461" s="33">
        <f>datos_campo!A465</f>
        <v>42851</v>
      </c>
      <c r="B461" s="29" t="str">
        <f>datos_campo!B465</f>
        <v>MANDESA</v>
      </c>
      <c r="C461" s="153" t="str">
        <f>datos_campo!C465</f>
        <v>SANTA MARTA</v>
      </c>
      <c r="D461" s="30" t="str">
        <f>datos_campo!D465</f>
        <v>Testigo</v>
      </c>
      <c r="E461" s="153">
        <f>datos_campo!E465</f>
        <v>3</v>
      </c>
      <c r="F461" s="29" t="str">
        <f>datos_campo!F465</f>
        <v>C11</v>
      </c>
      <c r="G461" s="31">
        <f>datos_campo!G465</f>
        <v>50</v>
      </c>
      <c r="H461" s="29">
        <f>datos_campo!H465</f>
        <v>0</v>
      </c>
      <c r="I461" s="29">
        <f>datos_campo!I465</f>
        <v>1</v>
      </c>
      <c r="J461" s="31">
        <f>(datos_campo!M465/I461)</f>
        <v>5</v>
      </c>
      <c r="K461" s="31">
        <f>(datos_campo!N465/I461)</f>
        <v>8</v>
      </c>
      <c r="L461" s="31">
        <f t="shared" si="35"/>
        <v>13</v>
      </c>
      <c r="M461" s="31">
        <f t="shared" si="36"/>
        <v>38.46153846153846</v>
      </c>
      <c r="N461" s="31">
        <f t="shared" si="37"/>
        <v>61.53846153846154</v>
      </c>
      <c r="O461" s="32">
        <f>IF(COUNTIF(datos_campo!S465:AB465,"&gt;=0")&gt;=1,((SUM(datos_campo!S465:AB465)*100)/(COUNTIF(datos_campo!S465:AB465,"&gt;=0")*20))," ")</f>
        <v>0</v>
      </c>
      <c r="P461" s="29">
        <f>IF(AND(datos_campo!AC465&gt;=0,datos_campo!AD465&gt;=0),AVERAGE(datos_campo!AC465:AD465),IF(OR(datos_campo!AC465="",datos_campo!AD465=""),SUM(datos_campo!AC465:AD465),"revisar"))*400</f>
        <v>0</v>
      </c>
      <c r="Q461" s="29">
        <f>IF(AND(datos_campo!AE465&gt;=0,datos_campo!AF465&gt;=0),AVERAGE(datos_campo!AE465:AF465),IF(OR(datos_campo!AE465="",datos_campo!AF465=""),SUM(datos_campo!AE465:AF465),"revisar"))*400</f>
        <v>0</v>
      </c>
      <c r="R461" s="29">
        <f>IF(AND(datos_campo!AG465&gt;=0,datos_campo!AH465&gt;=0),AVERAGE(datos_campo!AG465:AH465),IF(OR(datos_campo!AG465="",datos_campo!AH465=""),SUM(datos_campo!AG465:AH465),"revisar"))*400</f>
        <v>0</v>
      </c>
      <c r="S461" s="29">
        <f>IF(AND(datos_campo!AI465&gt;=0,datos_campo!AJ465&gt;=0),AVERAGE(datos_campo!AI465:AJ465),IF(OR(datos_campo!AI465="",datos_campo!AJ465=""),SUM(datos_campo!AI465:AJ465),"revisar"))*400</f>
        <v>0</v>
      </c>
      <c r="T461" s="29">
        <f>IF(AND(datos_campo!AK465&gt;=0,datos_campo!AL465&gt;=0),AVERAGE(datos_campo!AK465:AL465),IF(OR(datos_campo!AK465="",datos_campo!AL465=""),SUM(datos_campo!AK465:AL465),"revisar"))*400</f>
        <v>0</v>
      </c>
      <c r="U461" s="29">
        <f>IF(AND(datos_campo!AM465&gt;=0,datos_campo!AN465&gt;=0),AVERAGE(datos_campo!AM465:AN465),IF(OR(datos_campo!AM465="",datos_campo!AN465=""),SUM(datos_campo!AM465:AN465),"revisar"))*400</f>
        <v>800</v>
      </c>
      <c r="V461" s="29">
        <f t="shared" si="38"/>
        <v>800</v>
      </c>
      <c r="W461" s="29">
        <f>IF(AND(datos_campo!AL465&gt;=0,datos_campo!AM465&gt;=0),AVERAGE(datos_campo!AL465:AM465),IF(OR(datos_campo!AL465="",datos_campo!AM465=""),SUM(datos_campo!AL465:AM465),"revisar"))*400</f>
        <v>0</v>
      </c>
      <c r="X461" s="29">
        <f>IF(AND(datos_campo!AN465&gt;=0,datos_campo!AO465&gt;=0),AVERAGE(datos_campo!AN465:AO465),IF(OR(datos_campo!AN465="",datos_campo!AO465=""),SUM(datos_campo!AN465:AO465),"revisar"))*400</f>
        <v>800</v>
      </c>
      <c r="Y461" s="242">
        <f t="shared" si="39"/>
        <v>800</v>
      </c>
    </row>
    <row r="462" spans="1:25" x14ac:dyDescent="0.25">
      <c r="A462" s="33">
        <f>datos_campo!A466</f>
        <v>42851</v>
      </c>
      <c r="B462" s="29" t="str">
        <f>datos_campo!B466</f>
        <v>MANDESA</v>
      </c>
      <c r="C462" s="153" t="str">
        <f>datos_campo!C466</f>
        <v>SANTA MARTA</v>
      </c>
      <c r="D462" s="30" t="str">
        <f>datos_campo!D466</f>
        <v>Testigo</v>
      </c>
      <c r="E462" s="153">
        <f>datos_campo!E466</f>
        <v>3</v>
      </c>
      <c r="F462" s="29" t="str">
        <f>datos_campo!F466</f>
        <v>C12</v>
      </c>
      <c r="G462" s="31">
        <f>datos_campo!G466</f>
        <v>50</v>
      </c>
      <c r="H462" s="29">
        <f>datos_campo!H466</f>
        <v>0</v>
      </c>
      <c r="I462" s="29">
        <f>datos_campo!I466</f>
        <v>1</v>
      </c>
      <c r="J462" s="31">
        <f>(datos_campo!M466/I462)</f>
        <v>71</v>
      </c>
      <c r="K462" s="31">
        <f>(datos_campo!N466/I462)</f>
        <v>21</v>
      </c>
      <c r="L462" s="31">
        <f t="shared" si="35"/>
        <v>92</v>
      </c>
      <c r="M462" s="31">
        <f t="shared" si="36"/>
        <v>77.173913043478265</v>
      </c>
      <c r="N462" s="31">
        <f t="shared" si="37"/>
        <v>22.826086956521738</v>
      </c>
      <c r="O462" s="32">
        <f>IF(COUNTIF(datos_campo!S466:AB466,"&gt;=0")&gt;=1,((SUM(datos_campo!S466:AB466)*100)/(COUNTIF(datos_campo!S466:AB466,"&gt;=0")*20))," ")</f>
        <v>15</v>
      </c>
      <c r="P462" s="29">
        <f>IF(AND(datos_campo!AC466&gt;=0,datos_campo!AD466&gt;=0),AVERAGE(datos_campo!AC466:AD466),IF(OR(datos_campo!AC466="",datos_campo!AD466=""),SUM(datos_campo!AC466:AD466),"revisar"))*400</f>
        <v>0</v>
      </c>
      <c r="Q462" s="29">
        <f>IF(AND(datos_campo!AE466&gt;=0,datos_campo!AF466&gt;=0),AVERAGE(datos_campo!AE466:AF466),IF(OR(datos_campo!AE466="",datos_campo!AF466=""),SUM(datos_campo!AE466:AF466),"revisar"))*400</f>
        <v>400</v>
      </c>
      <c r="R462" s="29">
        <f>IF(AND(datos_campo!AG466&gt;=0,datos_campo!AH466&gt;=0),AVERAGE(datos_campo!AG466:AH466),IF(OR(datos_campo!AG466="",datos_campo!AH466=""),SUM(datos_campo!AG466:AH466),"revisar"))*400</f>
        <v>0</v>
      </c>
      <c r="S462" s="29">
        <f>IF(AND(datos_campo!AI466&gt;=0,datos_campo!AJ466&gt;=0),AVERAGE(datos_campo!AI466:AJ466),IF(OR(datos_campo!AI466="",datos_campo!AJ466=""),SUM(datos_campo!AI466:AJ466),"revisar"))*400</f>
        <v>0</v>
      </c>
      <c r="T462" s="29">
        <f>IF(AND(datos_campo!AK466&gt;=0,datos_campo!AL466&gt;=0),AVERAGE(datos_campo!AK466:AL466),IF(OR(datos_campo!AK466="",datos_campo!AL466=""),SUM(datos_campo!AK466:AL466),"revisar"))*400</f>
        <v>0</v>
      </c>
      <c r="U462" s="29">
        <f>IF(AND(datos_campo!AM466&gt;=0,datos_campo!AN466&gt;=0),AVERAGE(datos_campo!AM466:AN466),IF(OR(datos_campo!AM466="",datos_campo!AN466=""),SUM(datos_campo!AM466:AN466),"revisar"))*400</f>
        <v>400</v>
      </c>
      <c r="V462" s="29">
        <f t="shared" si="38"/>
        <v>800</v>
      </c>
      <c r="W462" s="29">
        <f>IF(AND(datos_campo!AL466&gt;=0,datos_campo!AM466&gt;=0),AVERAGE(datos_campo!AL466:AM466),IF(OR(datos_campo!AL466="",datos_campo!AM466=""),SUM(datos_campo!AL466:AM466),"revisar"))*400</f>
        <v>0</v>
      </c>
      <c r="X462" s="29">
        <f>IF(AND(datos_campo!AN466&gt;=0,datos_campo!AO466&gt;=0),AVERAGE(datos_campo!AN466:AO466),IF(OR(datos_campo!AN466="",datos_campo!AO466=""),SUM(datos_campo!AN466:AO466),"revisar"))*400</f>
        <v>400</v>
      </c>
      <c r="Y462" s="242">
        <f t="shared" si="39"/>
        <v>400</v>
      </c>
    </row>
    <row r="463" spans="1:25" x14ac:dyDescent="0.25">
      <c r="A463" s="33">
        <f>datos_campo!A467</f>
        <v>42851</v>
      </c>
      <c r="B463" s="29" t="str">
        <f>datos_campo!B467</f>
        <v>MANDESA</v>
      </c>
      <c r="C463" s="153" t="str">
        <f>datos_campo!C467</f>
        <v>SANTA MARTA</v>
      </c>
      <c r="D463" s="30" t="str">
        <f>datos_campo!D467</f>
        <v>Testigo</v>
      </c>
      <c r="E463" s="153">
        <f>datos_campo!E467</f>
        <v>3</v>
      </c>
      <c r="F463" s="29" t="str">
        <f>datos_campo!F467</f>
        <v>C13</v>
      </c>
      <c r="G463" s="31">
        <f>datos_campo!G467</f>
        <v>50</v>
      </c>
      <c r="H463" s="29">
        <f>datos_campo!H467</f>
        <v>0</v>
      </c>
      <c r="I463" s="29">
        <f>datos_campo!I467</f>
        <v>1</v>
      </c>
      <c r="J463" s="31">
        <f>(datos_campo!M467/I463)</f>
        <v>56</v>
      </c>
      <c r="K463" s="31">
        <f>(datos_campo!N467/I463)</f>
        <v>67</v>
      </c>
      <c r="L463" s="31">
        <f t="shared" si="35"/>
        <v>123</v>
      </c>
      <c r="M463" s="31">
        <f t="shared" si="36"/>
        <v>45.528455284552848</v>
      </c>
      <c r="N463" s="31">
        <f t="shared" si="37"/>
        <v>54.471544715447152</v>
      </c>
      <c r="O463" s="32">
        <f>IF(COUNTIF(datos_campo!S467:AB467,"&gt;=0")&gt;=1,((SUM(datos_campo!S467:AB467)*100)/(COUNTIF(datos_campo!S467:AB467,"&gt;=0")*20))," ")</f>
        <v>1</v>
      </c>
      <c r="P463" s="29">
        <f>IF(AND(datos_campo!AC467&gt;=0,datos_campo!AD467&gt;=0),AVERAGE(datos_campo!AC467:AD467),IF(OR(datos_campo!AC467="",datos_campo!AD467=""),SUM(datos_campo!AC467:AD467),"revisar"))*400</f>
        <v>0</v>
      </c>
      <c r="Q463" s="29">
        <f>IF(AND(datos_campo!AE467&gt;=0,datos_campo!AF467&gt;=0),AVERAGE(datos_campo!AE467:AF467),IF(OR(datos_campo!AE467="",datos_campo!AF467=""),SUM(datos_campo!AE467:AF467),"revisar"))*400</f>
        <v>0</v>
      </c>
      <c r="R463" s="29">
        <f>IF(AND(datos_campo!AG467&gt;=0,datos_campo!AH467&gt;=0),AVERAGE(datos_campo!AG467:AH467),IF(OR(datos_campo!AG467="",datos_campo!AH467=""),SUM(datos_campo!AG467:AH467),"revisar"))*400</f>
        <v>0</v>
      </c>
      <c r="S463" s="29">
        <f>IF(AND(datos_campo!AI467&gt;=0,datos_campo!AJ467&gt;=0),AVERAGE(datos_campo!AI467:AJ467),IF(OR(datos_campo!AI467="",datos_campo!AJ467=""),SUM(datos_campo!AI467:AJ467),"revisar"))*400</f>
        <v>0</v>
      </c>
      <c r="T463" s="29">
        <f>IF(AND(datos_campo!AK467&gt;=0,datos_campo!AL467&gt;=0),AVERAGE(datos_campo!AK467:AL467),IF(OR(datos_campo!AK467="",datos_campo!AL467=""),SUM(datos_campo!AK467:AL467),"revisar"))*400</f>
        <v>0</v>
      </c>
      <c r="U463" s="29">
        <f>IF(AND(datos_campo!AM467&gt;=0,datos_campo!AN467&gt;=0),AVERAGE(datos_campo!AM467:AN467),IF(OR(datos_campo!AM467="",datos_campo!AN467=""),SUM(datos_campo!AM467:AN467),"revisar"))*400</f>
        <v>0</v>
      </c>
      <c r="V463" s="29">
        <f t="shared" si="38"/>
        <v>0</v>
      </c>
      <c r="W463" s="29">
        <f>IF(AND(datos_campo!AL467&gt;=0,datos_campo!AM467&gt;=0),AVERAGE(datos_campo!AL467:AM467),IF(OR(datos_campo!AL467="",datos_campo!AM467=""),SUM(datos_campo!AL467:AM467),"revisar"))*400</f>
        <v>0</v>
      </c>
      <c r="X463" s="29">
        <f>IF(AND(datos_campo!AN467&gt;=0,datos_campo!AO467&gt;=0),AVERAGE(datos_campo!AN467:AO467),IF(OR(datos_campo!AN467="",datos_campo!AO467=""),SUM(datos_campo!AN467:AO467),"revisar"))*400</f>
        <v>0</v>
      </c>
      <c r="Y463" s="242">
        <f t="shared" si="39"/>
        <v>0</v>
      </c>
    </row>
    <row r="464" spans="1:25" x14ac:dyDescent="0.25">
      <c r="A464" s="33">
        <f>datos_campo!A468</f>
        <v>42851</v>
      </c>
      <c r="B464" s="29" t="str">
        <f>datos_campo!B468</f>
        <v>MANDESA</v>
      </c>
      <c r="C464" s="153" t="str">
        <f>datos_campo!C468</f>
        <v>SANTA MARTA</v>
      </c>
      <c r="D464" s="30" t="str">
        <f>datos_campo!D468</f>
        <v>Testigo</v>
      </c>
      <c r="E464" s="153">
        <f>datos_campo!E468</f>
        <v>3</v>
      </c>
      <c r="F464" s="29" t="str">
        <f>datos_campo!F468</f>
        <v>C14</v>
      </c>
      <c r="G464" s="31">
        <f>datos_campo!G468</f>
        <v>50</v>
      </c>
      <c r="H464" s="29">
        <f>datos_campo!H468</f>
        <v>0</v>
      </c>
      <c r="I464" s="29">
        <f>datos_campo!I468</f>
        <v>1</v>
      </c>
      <c r="J464" s="31">
        <f>(datos_campo!M468/I464)</f>
        <v>47</v>
      </c>
      <c r="K464" s="31">
        <f>(datos_campo!N468/I464)</f>
        <v>72</v>
      </c>
      <c r="L464" s="31">
        <f t="shared" si="35"/>
        <v>119</v>
      </c>
      <c r="M464" s="31">
        <f t="shared" si="36"/>
        <v>39.495798319327733</v>
      </c>
      <c r="N464" s="31">
        <f t="shared" si="37"/>
        <v>60.504201680672267</v>
      </c>
      <c r="O464" s="32">
        <f>IF(COUNTIF(datos_campo!S468:AB468,"&gt;=0")&gt;=1,((SUM(datos_campo!S468:AB468)*100)/(COUNTIF(datos_campo!S468:AB468,"&gt;=0")*20))," ")</f>
        <v>11</v>
      </c>
      <c r="P464" s="29">
        <f>IF(AND(datos_campo!AC468&gt;=0,datos_campo!AD468&gt;=0),AVERAGE(datos_campo!AC468:AD468),IF(OR(datos_campo!AC468="",datos_campo!AD468=""),SUM(datos_campo!AC468:AD468),"revisar"))*400</f>
        <v>0</v>
      </c>
      <c r="Q464" s="29">
        <f>IF(AND(datos_campo!AE468&gt;=0,datos_campo!AF468&gt;=0),AVERAGE(datos_campo!AE468:AF468),IF(OR(datos_campo!AE468="",datos_campo!AF468=""),SUM(datos_campo!AE468:AF468),"revisar"))*400</f>
        <v>0</v>
      </c>
      <c r="R464" s="29">
        <f>IF(AND(datos_campo!AG468&gt;=0,datos_campo!AH468&gt;=0),AVERAGE(datos_campo!AG468:AH468),IF(OR(datos_campo!AG468="",datos_campo!AH468=""),SUM(datos_campo!AG468:AH468),"revisar"))*400</f>
        <v>0</v>
      </c>
      <c r="S464" s="29">
        <f>IF(AND(datos_campo!AI468&gt;=0,datos_campo!AJ468&gt;=0),AVERAGE(datos_campo!AI468:AJ468),IF(OR(datos_campo!AI468="",datos_campo!AJ468=""),SUM(datos_campo!AI468:AJ468),"revisar"))*400</f>
        <v>0</v>
      </c>
      <c r="T464" s="29">
        <f>IF(AND(datos_campo!AK468&gt;=0,datos_campo!AL468&gt;=0),AVERAGE(datos_campo!AK468:AL468),IF(OR(datos_campo!AK468="",datos_campo!AL468=""),SUM(datos_campo!AK468:AL468),"revisar"))*400</f>
        <v>0</v>
      </c>
      <c r="U464" s="29">
        <f>IF(AND(datos_campo!AM468&gt;=0,datos_campo!AN468&gt;=0),AVERAGE(datos_campo!AM468:AN468),IF(OR(datos_campo!AM468="",datos_campo!AN468=""),SUM(datos_campo!AM468:AN468),"revisar"))*400</f>
        <v>0</v>
      </c>
      <c r="V464" s="29">
        <f t="shared" si="38"/>
        <v>0</v>
      </c>
      <c r="W464" s="29">
        <f>IF(AND(datos_campo!AL468&gt;=0,datos_campo!AM468&gt;=0),AVERAGE(datos_campo!AL468:AM468),IF(OR(datos_campo!AL468="",datos_campo!AM468=""),SUM(datos_campo!AL468:AM468),"revisar"))*400</f>
        <v>0</v>
      </c>
      <c r="X464" s="29">
        <f>IF(AND(datos_campo!AN468&gt;=0,datos_campo!AO468&gt;=0),AVERAGE(datos_campo!AN468:AO468),IF(OR(datos_campo!AN468="",datos_campo!AO468=""),SUM(datos_campo!AN468:AO468),"revisar"))*400</f>
        <v>0</v>
      </c>
      <c r="Y464" s="242">
        <f t="shared" si="39"/>
        <v>0</v>
      </c>
    </row>
    <row r="465" spans="1:57" x14ac:dyDescent="0.25">
      <c r="A465" s="33">
        <f>datos_campo!A469</f>
        <v>42851</v>
      </c>
      <c r="B465" s="29" t="str">
        <f>datos_campo!B469</f>
        <v>MANDESA</v>
      </c>
      <c r="C465" s="153" t="str">
        <f>datos_campo!C469</f>
        <v>SANTA MARTA</v>
      </c>
      <c r="D465" s="30" t="str">
        <f>datos_campo!D469</f>
        <v>Testigo</v>
      </c>
      <c r="E465" s="153">
        <f>datos_campo!E469</f>
        <v>3</v>
      </c>
      <c r="F465" s="29" t="str">
        <f>datos_campo!F469</f>
        <v>C15</v>
      </c>
      <c r="G465" s="31">
        <f>datos_campo!G469</f>
        <v>50</v>
      </c>
      <c r="H465" s="29">
        <f>datos_campo!H469</f>
        <v>0</v>
      </c>
      <c r="I465" s="29">
        <f>datos_campo!I469</f>
        <v>1</v>
      </c>
      <c r="J465" s="31">
        <f>(datos_campo!M469/I465)</f>
        <v>14</v>
      </c>
      <c r="K465" s="31">
        <f>(datos_campo!N469/I465)</f>
        <v>14</v>
      </c>
      <c r="L465" s="31">
        <f t="shared" si="35"/>
        <v>28</v>
      </c>
      <c r="M465" s="31">
        <f t="shared" si="36"/>
        <v>50</v>
      </c>
      <c r="N465" s="31">
        <f t="shared" si="37"/>
        <v>50</v>
      </c>
      <c r="O465" s="32">
        <f>IF(COUNTIF(datos_campo!S469:AB469,"&gt;=0")&gt;=1,((SUM(datos_campo!S469:AB469)*100)/(COUNTIF(datos_campo!S469:AB469,"&gt;=0")*20))," ")</f>
        <v>2.5</v>
      </c>
      <c r="P465" s="29">
        <f>IF(AND(datos_campo!AC469&gt;=0,datos_campo!AD469&gt;=0),AVERAGE(datos_campo!AC469:AD469),IF(OR(datos_campo!AC469="",datos_campo!AD469=""),SUM(datos_campo!AC469:AD469),"revisar"))*400</f>
        <v>400</v>
      </c>
      <c r="Q465" s="29">
        <f>IF(AND(datos_campo!AE469&gt;=0,datos_campo!AF469&gt;=0),AVERAGE(datos_campo!AE469:AF469),IF(OR(datos_campo!AE469="",datos_campo!AF469=""),SUM(datos_campo!AE469:AF469),"revisar"))*400</f>
        <v>0</v>
      </c>
      <c r="R465" s="29">
        <f>IF(AND(datos_campo!AG469&gt;=0,datos_campo!AH469&gt;=0),AVERAGE(datos_campo!AG469:AH469),IF(OR(datos_campo!AG469="",datos_campo!AH469=""),SUM(datos_campo!AG469:AH469),"revisar"))*400</f>
        <v>0</v>
      </c>
      <c r="S465" s="29">
        <f>IF(AND(datos_campo!AI469&gt;=0,datos_campo!AJ469&gt;=0),AVERAGE(datos_campo!AI469:AJ469),IF(OR(datos_campo!AI469="",datos_campo!AJ469=""),SUM(datos_campo!AI469:AJ469),"revisar"))*400</f>
        <v>0</v>
      </c>
      <c r="T465" s="29">
        <f>IF(AND(datos_campo!AK469&gt;=0,datos_campo!AL469&gt;=0),AVERAGE(datos_campo!AK469:AL469),IF(OR(datos_campo!AK469="",datos_campo!AL469=""),SUM(datos_campo!AK469:AL469),"revisar"))*400</f>
        <v>0</v>
      </c>
      <c r="U465" s="29">
        <f>IF(AND(datos_campo!AM469&gt;=0,datos_campo!AN469&gt;=0),AVERAGE(datos_campo!AM469:AN469),IF(OR(datos_campo!AM469="",datos_campo!AN469=""),SUM(datos_campo!AM469:AN469),"revisar"))*400</f>
        <v>0</v>
      </c>
      <c r="V465" s="29">
        <f t="shared" si="38"/>
        <v>400</v>
      </c>
      <c r="W465" s="29">
        <f>IF(AND(datos_campo!AL469&gt;=0,datos_campo!AM469&gt;=0),AVERAGE(datos_campo!AL469:AM469),IF(OR(datos_campo!AL469="",datos_campo!AM469=""),SUM(datos_campo!AL469:AM469),"revisar"))*400</f>
        <v>0</v>
      </c>
      <c r="X465" s="29">
        <f>IF(AND(datos_campo!AN469&gt;=0,datos_campo!AO469&gt;=0),AVERAGE(datos_campo!AN469:AO469),IF(OR(datos_campo!AN469="",datos_campo!AO469=""),SUM(datos_campo!AN469:AO469),"revisar"))*400</f>
        <v>0</v>
      </c>
      <c r="Y465" s="242">
        <f t="shared" si="39"/>
        <v>0</v>
      </c>
    </row>
    <row r="466" spans="1:57" x14ac:dyDescent="0.25">
      <c r="A466" s="33">
        <f>datos_campo!A470</f>
        <v>42851</v>
      </c>
      <c r="B466" s="29" t="str">
        <f>datos_campo!B470</f>
        <v>MANDESA</v>
      </c>
      <c r="C466" s="153" t="str">
        <f>datos_campo!C470</f>
        <v>SANTA MARTA</v>
      </c>
      <c r="D466" s="30" t="str">
        <f>datos_campo!D470</f>
        <v>Testigo</v>
      </c>
      <c r="E466" s="153">
        <f>datos_campo!E470</f>
        <v>3</v>
      </c>
      <c r="F466" s="29" t="str">
        <f>datos_campo!F470</f>
        <v>C16</v>
      </c>
      <c r="G466" s="31">
        <f>datos_campo!G470</f>
        <v>50</v>
      </c>
      <c r="H466" s="29">
        <f>datos_campo!H470</f>
        <v>0</v>
      </c>
      <c r="I466" s="29">
        <f>datos_campo!I470</f>
        <v>1</v>
      </c>
      <c r="J466" s="31">
        <f>(datos_campo!M470/I466)</f>
        <v>8</v>
      </c>
      <c r="K466" s="31">
        <f>(datos_campo!N470/I466)</f>
        <v>63</v>
      </c>
      <c r="L466" s="31">
        <f t="shared" si="35"/>
        <v>71</v>
      </c>
      <c r="M466" s="31">
        <f t="shared" si="36"/>
        <v>11.267605633802816</v>
      </c>
      <c r="N466" s="31">
        <f t="shared" si="37"/>
        <v>88.732394366197184</v>
      </c>
      <c r="O466" s="32">
        <f>IF(COUNTIF(datos_campo!S470:AB470,"&gt;=0")&gt;=1,((SUM(datos_campo!S470:AB470)*100)/(COUNTIF(datos_campo!S470:AB470,"&gt;=0")*20))," ")</f>
        <v>20</v>
      </c>
      <c r="P466" s="29">
        <f>IF(AND(datos_campo!AC470&gt;=0,datos_campo!AD470&gt;=0),AVERAGE(datos_campo!AC470:AD470),IF(OR(datos_campo!AC470="",datos_campo!AD470=""),SUM(datos_campo!AC470:AD470),"revisar"))*400</f>
        <v>400</v>
      </c>
      <c r="Q466" s="29">
        <f>IF(AND(datos_campo!AE470&gt;=0,datos_campo!AF470&gt;=0),AVERAGE(datos_campo!AE470:AF470),IF(OR(datos_campo!AE470="",datos_campo!AF470=""),SUM(datos_campo!AE470:AF470),"revisar"))*400</f>
        <v>0</v>
      </c>
      <c r="R466" s="29">
        <f>IF(AND(datos_campo!AG470&gt;=0,datos_campo!AH470&gt;=0),AVERAGE(datos_campo!AG470:AH470),IF(OR(datos_campo!AG470="",datos_campo!AH470=""),SUM(datos_campo!AG470:AH470),"revisar"))*400</f>
        <v>0</v>
      </c>
      <c r="S466" s="29">
        <f>IF(AND(datos_campo!AI470&gt;=0,datos_campo!AJ470&gt;=0),AVERAGE(datos_campo!AI470:AJ470),IF(OR(datos_campo!AI470="",datos_campo!AJ470=""),SUM(datos_campo!AI470:AJ470),"revisar"))*400</f>
        <v>0</v>
      </c>
      <c r="T466" s="29">
        <f>IF(AND(datos_campo!AK470&gt;=0,datos_campo!AL470&gt;=0),AVERAGE(datos_campo!AK470:AL470),IF(OR(datos_campo!AK470="",datos_campo!AL470=""),SUM(datos_campo!AK470:AL470),"revisar"))*400</f>
        <v>0</v>
      </c>
      <c r="U466" s="29">
        <f>IF(AND(datos_campo!AM470&gt;=0,datos_campo!AN470&gt;=0),AVERAGE(datos_campo!AM470:AN470),IF(OR(datos_campo!AM470="",datos_campo!AN470=""),SUM(datos_campo!AM470:AN470),"revisar"))*400</f>
        <v>1600</v>
      </c>
      <c r="V466" s="29">
        <f t="shared" si="38"/>
        <v>2000</v>
      </c>
      <c r="W466" s="29">
        <f>IF(AND(datos_campo!AL470&gt;=0,datos_campo!AM470&gt;=0),AVERAGE(datos_campo!AL470:AM470),IF(OR(datos_campo!AL470="",datos_campo!AM470=""),SUM(datos_campo!AL470:AM470),"revisar"))*400</f>
        <v>0</v>
      </c>
      <c r="X466" s="29">
        <f>IF(AND(datos_campo!AN470&gt;=0,datos_campo!AO470&gt;=0),AVERAGE(datos_campo!AN470:AO470),IF(OR(datos_campo!AN470="",datos_campo!AO470=""),SUM(datos_campo!AN470:AO470),"revisar"))*400</f>
        <v>1600</v>
      </c>
      <c r="Y466" s="242">
        <f t="shared" si="39"/>
        <v>1600</v>
      </c>
    </row>
    <row r="467" spans="1:57" x14ac:dyDescent="0.25">
      <c r="A467" s="33">
        <f>datos_campo!A471</f>
        <v>42851</v>
      </c>
      <c r="B467" s="29" t="str">
        <f>datos_campo!B471</f>
        <v>MANDESA</v>
      </c>
      <c r="C467" s="153" t="str">
        <f>datos_campo!C471</f>
        <v>SANTA MARTA</v>
      </c>
      <c r="D467" s="30" t="str">
        <f>datos_campo!D471</f>
        <v>Testigo</v>
      </c>
      <c r="E467" s="153">
        <f>datos_campo!E471</f>
        <v>3</v>
      </c>
      <c r="F467" s="29" t="str">
        <f>datos_campo!F471</f>
        <v>C17</v>
      </c>
      <c r="G467" s="31">
        <f>datos_campo!G471</f>
        <v>50</v>
      </c>
      <c r="H467" s="29">
        <f>datos_campo!H471</f>
        <v>0</v>
      </c>
      <c r="I467" s="29">
        <f>datos_campo!I471</f>
        <v>1</v>
      </c>
      <c r="J467" s="31">
        <f>(datos_campo!M471/I467)</f>
        <v>2</v>
      </c>
      <c r="K467" s="31">
        <f>(datos_campo!N471/I467)</f>
        <v>23</v>
      </c>
      <c r="L467" s="31">
        <f t="shared" si="35"/>
        <v>25</v>
      </c>
      <c r="M467" s="31">
        <f t="shared" si="36"/>
        <v>8</v>
      </c>
      <c r="N467" s="31">
        <f t="shared" si="37"/>
        <v>92</v>
      </c>
      <c r="O467" s="32">
        <f>IF(COUNTIF(datos_campo!S471:AB471,"&gt;=0")&gt;=1,((SUM(datos_campo!S471:AB471)*100)/(COUNTIF(datos_campo!S471:AB471,"&gt;=0")*20))," ")</f>
        <v>0</v>
      </c>
      <c r="P467" s="29">
        <f>IF(AND(datos_campo!AC471&gt;=0,datos_campo!AD471&gt;=0),AVERAGE(datos_campo!AC471:AD471),IF(OR(datos_campo!AC471="",datos_campo!AD471=""),SUM(datos_campo!AC471:AD471),"revisar"))*400</f>
        <v>0</v>
      </c>
      <c r="Q467" s="29">
        <f>IF(AND(datos_campo!AE471&gt;=0,datos_campo!AF471&gt;=0),AVERAGE(datos_campo!AE471:AF471),IF(OR(datos_campo!AE471="",datos_campo!AF471=""),SUM(datos_campo!AE471:AF471),"revisar"))*400</f>
        <v>0</v>
      </c>
      <c r="R467" s="29">
        <f>IF(AND(datos_campo!AG471&gt;=0,datos_campo!AH471&gt;=0),AVERAGE(datos_campo!AG471:AH471),IF(OR(datos_campo!AG471="",datos_campo!AH471=""),SUM(datos_campo!AG471:AH471),"revisar"))*400</f>
        <v>0</v>
      </c>
      <c r="S467" s="29">
        <f>IF(AND(datos_campo!AI471&gt;=0,datos_campo!AJ471&gt;=0),AVERAGE(datos_campo!AI471:AJ471),IF(OR(datos_campo!AI471="",datos_campo!AJ471=""),SUM(datos_campo!AI471:AJ471),"revisar"))*400</f>
        <v>0</v>
      </c>
      <c r="T467" s="29">
        <f>IF(AND(datos_campo!AK471&gt;=0,datos_campo!AL471&gt;=0),AVERAGE(datos_campo!AK471:AL471),IF(OR(datos_campo!AK471="",datos_campo!AL471=""),SUM(datos_campo!AK471:AL471),"revisar"))*400</f>
        <v>0</v>
      </c>
      <c r="U467" s="29">
        <f>IF(AND(datos_campo!AM471&gt;=0,datos_campo!AN471&gt;=0),AVERAGE(datos_campo!AM471:AN471),IF(OR(datos_campo!AM471="",datos_campo!AN471=""),SUM(datos_campo!AM471:AN471),"revisar"))*400</f>
        <v>0</v>
      </c>
      <c r="V467" s="29">
        <f t="shared" si="38"/>
        <v>0</v>
      </c>
      <c r="W467" s="29">
        <f>IF(AND(datos_campo!AL471&gt;=0,datos_campo!AM471&gt;=0),AVERAGE(datos_campo!AL471:AM471),IF(OR(datos_campo!AL471="",datos_campo!AM471=""),SUM(datos_campo!AL471:AM471),"revisar"))*400</f>
        <v>0</v>
      </c>
      <c r="X467" s="29">
        <f>IF(AND(datos_campo!AN471&gt;=0,datos_campo!AO471&gt;=0),AVERAGE(datos_campo!AN471:AO471),IF(OR(datos_campo!AN471="",datos_campo!AO471=""),SUM(datos_campo!AN471:AO471),"revisar"))*400</f>
        <v>0</v>
      </c>
      <c r="Y467" s="242">
        <f t="shared" si="39"/>
        <v>0</v>
      </c>
    </row>
    <row r="468" spans="1:57" x14ac:dyDescent="0.25">
      <c r="A468" s="33">
        <f>datos_campo!A472</f>
        <v>42851</v>
      </c>
      <c r="B468" s="29" t="str">
        <f>datos_campo!B472</f>
        <v>MANDESA</v>
      </c>
      <c r="C468" s="153" t="str">
        <f>datos_campo!C472</f>
        <v>SANTA MARTA</v>
      </c>
      <c r="D468" s="30" t="str">
        <f>datos_campo!D472</f>
        <v>Testigo</v>
      </c>
      <c r="E468" s="153">
        <f>datos_campo!E472</f>
        <v>3</v>
      </c>
      <c r="F468" s="29" t="str">
        <f>datos_campo!F472</f>
        <v>C18</v>
      </c>
      <c r="G468" s="31">
        <f>datos_campo!G472</f>
        <v>50</v>
      </c>
      <c r="H468" s="29">
        <f>datos_campo!H472</f>
        <v>0</v>
      </c>
      <c r="I468" s="29">
        <f>datos_campo!I472</f>
        <v>1</v>
      </c>
      <c r="J468" s="31">
        <f>(datos_campo!M472/I468)</f>
        <v>54</v>
      </c>
      <c r="K468" s="31">
        <f>(datos_campo!N472/I468)</f>
        <v>50</v>
      </c>
      <c r="L468" s="31">
        <f t="shared" si="35"/>
        <v>104</v>
      </c>
      <c r="M468" s="31">
        <f t="shared" si="36"/>
        <v>51.92307692307692</v>
      </c>
      <c r="N468" s="31">
        <f t="shared" si="37"/>
        <v>48.07692307692308</v>
      </c>
      <c r="O468" s="32">
        <f>IF(COUNTIF(datos_campo!S472:AB472,"&gt;=0")&gt;=1,((SUM(datos_campo!S472:AB472)*100)/(COUNTIF(datos_campo!S472:AB472,"&gt;=0")*20))," ")</f>
        <v>36</v>
      </c>
      <c r="P468" s="29">
        <f>IF(AND(datos_campo!AC472&gt;=0,datos_campo!AD472&gt;=0),AVERAGE(datos_campo!AC472:AD472),IF(OR(datos_campo!AC472="",datos_campo!AD472=""),SUM(datos_campo!AC472:AD472),"revisar"))*400</f>
        <v>400</v>
      </c>
      <c r="Q468" s="29">
        <f>IF(AND(datos_campo!AE472&gt;=0,datos_campo!AF472&gt;=0),AVERAGE(datos_campo!AE472:AF472),IF(OR(datos_campo!AE472="",datos_campo!AF472=""),SUM(datos_campo!AE472:AF472),"revisar"))*400</f>
        <v>0</v>
      </c>
      <c r="R468" s="29">
        <f>IF(AND(datos_campo!AG472&gt;=0,datos_campo!AH472&gt;=0),AVERAGE(datos_campo!AG472:AH472),IF(OR(datos_campo!AG472="",datos_campo!AH472=""),SUM(datos_campo!AG472:AH472),"revisar"))*400</f>
        <v>0</v>
      </c>
      <c r="S468" s="29">
        <f>IF(AND(datos_campo!AI472&gt;=0,datos_campo!AJ472&gt;=0),AVERAGE(datos_campo!AI472:AJ472),IF(OR(datos_campo!AI472="",datos_campo!AJ472=""),SUM(datos_campo!AI472:AJ472),"revisar"))*400</f>
        <v>0</v>
      </c>
      <c r="T468" s="29">
        <f>IF(AND(datos_campo!AK472&gt;=0,datos_campo!AL472&gt;=0),AVERAGE(datos_campo!AK472:AL472),IF(OR(datos_campo!AK472="",datos_campo!AL472=""),SUM(datos_campo!AK472:AL472),"revisar"))*400</f>
        <v>0</v>
      </c>
      <c r="U468" s="29">
        <f>IF(AND(datos_campo!AM472&gt;=0,datos_campo!AN472&gt;=0),AVERAGE(datos_campo!AM472:AN472),IF(OR(datos_campo!AM472="",datos_campo!AN472=""),SUM(datos_campo!AM472:AN472),"revisar"))*400</f>
        <v>2400</v>
      </c>
      <c r="V468" s="29">
        <f t="shared" si="38"/>
        <v>2800</v>
      </c>
      <c r="W468" s="29">
        <f>IF(AND(datos_campo!AL472&gt;=0,datos_campo!AM472&gt;=0),AVERAGE(datos_campo!AL472:AM472),IF(OR(datos_campo!AL472="",datos_campo!AM472=""),SUM(datos_campo!AL472:AM472),"revisar"))*400</f>
        <v>0</v>
      </c>
      <c r="X468" s="29">
        <f>IF(AND(datos_campo!AN472&gt;=0,datos_campo!AO472&gt;=0),AVERAGE(datos_campo!AN472:AO472),IF(OR(datos_campo!AN472="",datos_campo!AO472=""),SUM(datos_campo!AN472:AO472),"revisar"))*400</f>
        <v>2400</v>
      </c>
      <c r="Y468" s="242">
        <f t="shared" si="39"/>
        <v>2400</v>
      </c>
    </row>
    <row r="469" spans="1:57" x14ac:dyDescent="0.25">
      <c r="A469" s="33">
        <f>datos_campo!A473</f>
        <v>42851</v>
      </c>
      <c r="B469" s="29" t="str">
        <f>datos_campo!B473</f>
        <v>MANDESA</v>
      </c>
      <c r="C469" s="153" t="str">
        <f>datos_campo!C473</f>
        <v>SANTA MARTA</v>
      </c>
      <c r="D469" s="30" t="str">
        <f>datos_campo!D473</f>
        <v>Testigo</v>
      </c>
      <c r="E469" s="153">
        <f>datos_campo!E473</f>
        <v>3</v>
      </c>
      <c r="F469" s="29" t="str">
        <f>datos_campo!F473</f>
        <v>C19</v>
      </c>
      <c r="G469" s="31">
        <f>datos_campo!G473</f>
        <v>50</v>
      </c>
      <c r="H469" s="29">
        <f>datos_campo!H473</f>
        <v>0</v>
      </c>
      <c r="I469" s="29">
        <f>datos_campo!I473</f>
        <v>1</v>
      </c>
      <c r="J469" s="31">
        <f>(datos_campo!M473/I469)</f>
        <v>29</v>
      </c>
      <c r="K469" s="31">
        <f>(datos_campo!N473/I469)</f>
        <v>2</v>
      </c>
      <c r="L469" s="31">
        <f t="shared" si="35"/>
        <v>31</v>
      </c>
      <c r="M469" s="31">
        <f t="shared" si="36"/>
        <v>93.548387096774192</v>
      </c>
      <c r="N469" s="31">
        <f t="shared" si="37"/>
        <v>6.4516129032258061</v>
      </c>
      <c r="O469" s="32">
        <f>IF(COUNTIF(datos_campo!S473:AB473,"&gt;=0")&gt;=1,((SUM(datos_campo!S473:AB473)*100)/(COUNTIF(datos_campo!S473:AB473,"&gt;=0")*20))," ")</f>
        <v>20</v>
      </c>
      <c r="P469" s="29">
        <f>IF(AND(datos_campo!AC473&gt;=0,datos_campo!AD473&gt;=0),AVERAGE(datos_campo!AC473:AD473),IF(OR(datos_campo!AC473="",datos_campo!AD473=""),SUM(datos_campo!AC473:AD473),"revisar"))*400</f>
        <v>0</v>
      </c>
      <c r="Q469" s="29">
        <f>IF(AND(datos_campo!AE473&gt;=0,datos_campo!AF473&gt;=0),AVERAGE(datos_campo!AE473:AF473),IF(OR(datos_campo!AE473="",datos_campo!AF473=""),SUM(datos_campo!AE473:AF473),"revisar"))*400</f>
        <v>0</v>
      </c>
      <c r="R469" s="29">
        <f>IF(AND(datos_campo!AG473&gt;=0,datos_campo!AH473&gt;=0),AVERAGE(datos_campo!AG473:AH473),IF(OR(datos_campo!AG473="",datos_campo!AH473=""),SUM(datos_campo!AG473:AH473),"revisar"))*400</f>
        <v>0</v>
      </c>
      <c r="S469" s="29">
        <f>IF(AND(datos_campo!AI473&gt;=0,datos_campo!AJ473&gt;=0),AVERAGE(datos_campo!AI473:AJ473),IF(OR(datos_campo!AI473="",datos_campo!AJ473=""),SUM(datos_campo!AI473:AJ473),"revisar"))*400</f>
        <v>0</v>
      </c>
      <c r="T469" s="29">
        <f>IF(AND(datos_campo!AK473&gt;=0,datos_campo!AL473&gt;=0),AVERAGE(datos_campo!AK473:AL473),IF(OR(datos_campo!AK473="",datos_campo!AL473=""),SUM(datos_campo!AK473:AL473),"revisar"))*400</f>
        <v>0</v>
      </c>
      <c r="U469" s="29">
        <f>IF(AND(datos_campo!AM473&gt;=0,datos_campo!AN473&gt;=0),AVERAGE(datos_campo!AM473:AN473),IF(OR(datos_campo!AM473="",datos_campo!AN473=""),SUM(datos_campo!AM473:AN473),"revisar"))*400</f>
        <v>0</v>
      </c>
      <c r="V469" s="29">
        <f t="shared" si="38"/>
        <v>0</v>
      </c>
      <c r="W469" s="29">
        <f>IF(AND(datos_campo!AL473&gt;=0,datos_campo!AM473&gt;=0),AVERAGE(datos_campo!AL473:AM473),IF(OR(datos_campo!AL473="",datos_campo!AM473=""),SUM(datos_campo!AL473:AM473),"revisar"))*400</f>
        <v>0</v>
      </c>
      <c r="X469" s="29">
        <f>IF(AND(datos_campo!AN473&gt;=0,datos_campo!AO473&gt;=0),AVERAGE(datos_campo!AN473:AO473),IF(OR(datos_campo!AN473="",datos_campo!AO473=""),SUM(datos_campo!AN473:AO473),"revisar"))*400</f>
        <v>0</v>
      </c>
      <c r="Y469" s="242">
        <f t="shared" si="39"/>
        <v>0</v>
      </c>
    </row>
    <row r="470" spans="1:57" ht="15.75" thickBot="1" x14ac:dyDescent="0.3">
      <c r="A470" s="34">
        <f>datos_campo!A474</f>
        <v>42851</v>
      </c>
      <c r="B470" s="35" t="str">
        <f>datos_campo!B474</f>
        <v>MANDESA</v>
      </c>
      <c r="C470" s="154" t="str">
        <f>datos_campo!C474</f>
        <v>SANTA MARTA</v>
      </c>
      <c r="D470" s="36" t="str">
        <f>datos_campo!D474</f>
        <v>Testigo</v>
      </c>
      <c r="E470" s="154">
        <f>datos_campo!E474</f>
        <v>3</v>
      </c>
      <c r="F470" s="35" t="str">
        <f>datos_campo!F474</f>
        <v>C20</v>
      </c>
      <c r="G470" s="37">
        <f>datos_campo!G474</f>
        <v>50</v>
      </c>
      <c r="H470" s="35">
        <f>datos_campo!H474</f>
        <v>0</v>
      </c>
      <c r="I470" s="35">
        <f>datos_campo!I474</f>
        <v>1</v>
      </c>
      <c r="J470" s="37">
        <f>(datos_campo!M474/I470)</f>
        <v>11</v>
      </c>
      <c r="K470" s="37">
        <f>(datos_campo!N474/I470)</f>
        <v>36</v>
      </c>
      <c r="L470" s="37">
        <f t="shared" si="35"/>
        <v>47</v>
      </c>
      <c r="M470" s="37">
        <f t="shared" si="36"/>
        <v>23.404255319148938</v>
      </c>
      <c r="N470" s="37">
        <f t="shared" si="37"/>
        <v>76.59574468085107</v>
      </c>
      <c r="O470" s="38">
        <f>IF(COUNTIF(datos_campo!S474:AB474,"&gt;=0")&gt;=1,((SUM(datos_campo!S474:AB474)*100)/(COUNTIF(datos_campo!S474:AB474,"&gt;=0")*20))," ")</f>
        <v>0</v>
      </c>
      <c r="P470" s="35">
        <f>IF(AND(datos_campo!AC474&gt;=0,datos_campo!AD474&gt;=0),AVERAGE(datos_campo!AC474:AD474),IF(OR(datos_campo!AC474="",datos_campo!AD474=""),SUM(datos_campo!AC474:AD474),"revisar"))*400</f>
        <v>0</v>
      </c>
      <c r="Q470" s="35">
        <f>IF(AND(datos_campo!AE474&gt;=0,datos_campo!AF474&gt;=0),AVERAGE(datos_campo!AE474:AF474),IF(OR(datos_campo!AE474="",datos_campo!AF474=""),SUM(datos_campo!AE474:AF474),"revisar"))*400</f>
        <v>0</v>
      </c>
      <c r="R470" s="35">
        <f>IF(AND(datos_campo!AG474&gt;=0,datos_campo!AH474&gt;=0),AVERAGE(datos_campo!AG474:AH474),IF(OR(datos_campo!AG474="",datos_campo!AH474=""),SUM(datos_campo!AG474:AH474),"revisar"))*400</f>
        <v>0</v>
      </c>
      <c r="S470" s="35">
        <f>IF(AND(datos_campo!AI474&gt;=0,datos_campo!AJ474&gt;=0),AVERAGE(datos_campo!AI474:AJ474),IF(OR(datos_campo!AI474="",datos_campo!AJ474=""),SUM(datos_campo!AI474:AJ474),"revisar"))*400</f>
        <v>0</v>
      </c>
      <c r="T470" s="35">
        <f>IF(AND(datos_campo!AK474&gt;=0,datos_campo!AL474&gt;=0),AVERAGE(datos_campo!AK474:AL474),IF(OR(datos_campo!AK474="",datos_campo!AL474=""),SUM(datos_campo!AK474:AL474),"revisar"))*400</f>
        <v>0</v>
      </c>
      <c r="U470" s="35">
        <f>IF(AND(datos_campo!AM474&gt;=0,datos_campo!AN474&gt;=0),AVERAGE(datos_campo!AM474:AN474),IF(OR(datos_campo!AM474="",datos_campo!AN474=""),SUM(datos_campo!AM474:AN474),"revisar"))*400</f>
        <v>800</v>
      </c>
      <c r="V470" s="35">
        <f t="shared" si="38"/>
        <v>800</v>
      </c>
      <c r="W470" s="35">
        <f>IF(AND(datos_campo!AL474&gt;=0,datos_campo!AM474&gt;=0),AVERAGE(datos_campo!AL474:AM474),IF(OR(datos_campo!AL474="",datos_campo!AM474=""),SUM(datos_campo!AL474:AM474),"revisar"))*400</f>
        <v>0</v>
      </c>
      <c r="X470" s="35">
        <f>IF(AND(datos_campo!AN474&gt;=0,datos_campo!AO474&gt;=0),AVERAGE(datos_campo!AN474:AO474),IF(OR(datos_campo!AN474="",datos_campo!AO474=""),SUM(datos_campo!AN474:AO474),"revisar"))*400</f>
        <v>800</v>
      </c>
      <c r="Y470" s="165">
        <f t="shared" si="39"/>
        <v>800</v>
      </c>
    </row>
    <row r="471" spans="1:57" x14ac:dyDescent="0.25">
      <c r="A471" s="541">
        <f>datos_campo!A475</f>
        <v>42851</v>
      </c>
      <c r="B471" s="542" t="str">
        <f>datos_campo!B475</f>
        <v>MANDESA</v>
      </c>
      <c r="C471" s="543" t="str">
        <f>datos_campo!C475</f>
        <v>SANTA MARTA</v>
      </c>
      <c r="D471" s="544" t="str">
        <f>datos_campo!D475</f>
        <v>Tratamiento</v>
      </c>
      <c r="E471" s="543">
        <f>datos_campo!E475</f>
        <v>3</v>
      </c>
      <c r="F471" s="542" t="str">
        <f>datos_campo!F475</f>
        <v>C1</v>
      </c>
      <c r="G471" s="545">
        <f>datos_campo!G475</f>
        <v>50</v>
      </c>
      <c r="H471" s="542">
        <f>datos_campo!H475</f>
        <v>0</v>
      </c>
      <c r="I471" s="542">
        <f>datos_campo!I475</f>
        <v>1</v>
      </c>
      <c r="J471" s="545">
        <f>(datos_campo!M475/I471)</f>
        <v>3</v>
      </c>
      <c r="K471" s="545">
        <f>(datos_campo!N475/I471)</f>
        <v>33</v>
      </c>
      <c r="L471" s="545">
        <f t="shared" si="35"/>
        <v>36</v>
      </c>
      <c r="M471" s="545">
        <f t="shared" si="36"/>
        <v>8.3333333333333339</v>
      </c>
      <c r="N471" s="545">
        <f t="shared" si="37"/>
        <v>91.666666666666671</v>
      </c>
      <c r="O471" s="546">
        <f>IF(COUNTIF(datos_campo!S475:AB475,"&gt;=0")&gt;=1,((SUM(datos_campo!S475:AB475)*100)/(COUNTIF(datos_campo!S475:AB475,"&gt;=0")*20))," ")</f>
        <v>0</v>
      </c>
      <c r="P471" s="542">
        <f>IF(AND(datos_campo!AC475&gt;=0,datos_campo!AD475&gt;=0),AVERAGE(datos_campo!AC475:AD475),IF(OR(datos_campo!AC475="",datos_campo!AD475=""),SUM(datos_campo!AC475:AD475),"revisar"))*400</f>
        <v>0</v>
      </c>
      <c r="Q471" s="542">
        <f>IF(AND(datos_campo!AE475&gt;=0,datos_campo!AF475&gt;=0),AVERAGE(datos_campo!AE475:AF475),IF(OR(datos_campo!AE475="",datos_campo!AF475=""),SUM(datos_campo!AE475:AF475),"revisar"))*400</f>
        <v>0</v>
      </c>
      <c r="R471" s="542">
        <f>IF(AND(datos_campo!AG475&gt;=0,datos_campo!AH475&gt;=0),AVERAGE(datos_campo!AG475:AH475),IF(OR(datos_campo!AG475="",datos_campo!AH475=""),SUM(datos_campo!AG475:AH475),"revisar"))*400</f>
        <v>0</v>
      </c>
      <c r="S471" s="542">
        <f>IF(AND(datos_campo!AI475&gt;=0,datos_campo!AJ475&gt;=0),AVERAGE(datos_campo!AI475:AJ475),IF(OR(datos_campo!AI475="",datos_campo!AJ475=""),SUM(datos_campo!AI475:AJ475),"revisar"))*400</f>
        <v>0</v>
      </c>
      <c r="T471" s="542">
        <f>IF(AND(datos_campo!AK475&gt;=0,datos_campo!AL475&gt;=0),AVERAGE(datos_campo!AK475:AL475),IF(OR(datos_campo!AK475="",datos_campo!AL475=""),SUM(datos_campo!AK475:AL475),"revisar"))*400</f>
        <v>0</v>
      </c>
      <c r="U471" s="542">
        <f>IF(AND(datos_campo!AM475&gt;=0,datos_campo!AN475&gt;=0),AVERAGE(datos_campo!AM475:AN475),IF(OR(datos_campo!AM475="",datos_campo!AN475=""),SUM(datos_campo!AM475:AN475),"revisar"))*400</f>
        <v>0</v>
      </c>
      <c r="V471" s="542">
        <f t="shared" si="38"/>
        <v>0</v>
      </c>
      <c r="W471" s="542">
        <f>IF(AND(datos_campo!AL475&gt;=0,datos_campo!AM475&gt;=0),AVERAGE(datos_campo!AL475:AM475),IF(OR(datos_campo!AL475="",datos_campo!AM475=""),SUM(datos_campo!AL475:AM475),"revisar"))*400</f>
        <v>0</v>
      </c>
      <c r="X471" s="542">
        <f>IF(AND(datos_campo!AN475&gt;=0,datos_campo!AO475&gt;=0),AVERAGE(datos_campo!AN475:AO475),IF(OR(datos_campo!AN475="",datos_campo!AO475=""),SUM(datos_campo!AN475:AO475),"revisar"))*400</f>
        <v>0</v>
      </c>
      <c r="Y471" s="547">
        <f t="shared" si="39"/>
        <v>0</v>
      </c>
    </row>
    <row r="472" spans="1:57" s="472" customFormat="1" x14ac:dyDescent="0.25">
      <c r="A472" s="548">
        <f>datos_campo!A476</f>
        <v>42851</v>
      </c>
      <c r="B472" s="533" t="str">
        <f>datos_campo!B476</f>
        <v>MANDESA</v>
      </c>
      <c r="C472" s="549" t="str">
        <f>datos_campo!C476</f>
        <v>SANTA MARTA</v>
      </c>
      <c r="D472" s="550" t="str">
        <f>datos_campo!D476</f>
        <v>Tratamiento</v>
      </c>
      <c r="E472" s="549">
        <f>datos_campo!E476</f>
        <v>3</v>
      </c>
      <c r="F472" s="533" t="str">
        <f>datos_campo!F476</f>
        <v>C2</v>
      </c>
      <c r="G472" s="551">
        <f>datos_campo!G476</f>
        <v>50</v>
      </c>
      <c r="H472" s="533">
        <f>datos_campo!H476</f>
        <v>0</v>
      </c>
      <c r="I472" s="533">
        <f>datos_campo!I476</f>
        <v>1</v>
      </c>
      <c r="J472" s="551">
        <f>(datos_campo!M476/I472)</f>
        <v>0</v>
      </c>
      <c r="K472" s="551">
        <f>(datos_campo!N476/I472)</f>
        <v>18</v>
      </c>
      <c r="L472" s="551">
        <f t="shared" si="35"/>
        <v>18</v>
      </c>
      <c r="M472" s="551">
        <f t="shared" si="36"/>
        <v>0</v>
      </c>
      <c r="N472" s="551">
        <f t="shared" si="37"/>
        <v>100</v>
      </c>
      <c r="O472" s="552" t="str">
        <f>IF(COUNTIF(datos_campo!S476:AB476,"&gt;=0")&gt;=1,((SUM(datos_campo!S476:AB476)*100)/(COUNTIF(datos_campo!S476:AB476,"&gt;=0")*20))," ")</f>
        <v xml:space="preserve"> </v>
      </c>
      <c r="P472" s="533" t="e">
        <f>IF(AND(datos_campo!AC476&gt;=0,datos_campo!AD476&gt;=0),AVERAGE(datos_campo!AC476:AD476),IF(OR(datos_campo!AC476="",datos_campo!AD476=""),SUM(datos_campo!AC476:AD476),"revisar"))*400</f>
        <v>#DIV/0!</v>
      </c>
      <c r="Q472" s="533" t="e">
        <f>IF(AND(datos_campo!AE476&gt;=0,datos_campo!AF476&gt;=0),AVERAGE(datos_campo!AE476:AF476),IF(OR(datos_campo!AE476="",datos_campo!AF476=""),SUM(datos_campo!AE476:AF476),"revisar"))*400</f>
        <v>#DIV/0!</v>
      </c>
      <c r="R472" s="533" t="e">
        <f>IF(AND(datos_campo!AG476&gt;=0,datos_campo!AH476&gt;=0),AVERAGE(datos_campo!AG476:AH476),IF(OR(datos_campo!AG476="",datos_campo!AH476=""),SUM(datos_campo!AG476:AH476),"revisar"))*400</f>
        <v>#DIV/0!</v>
      </c>
      <c r="S472" s="533" t="e">
        <f>IF(AND(datos_campo!AI476&gt;=0,datos_campo!AJ476&gt;=0),AVERAGE(datos_campo!AI476:AJ476),IF(OR(datos_campo!AI476="",datos_campo!AJ476=""),SUM(datos_campo!AI476:AJ476),"revisar"))*400</f>
        <v>#DIV/0!</v>
      </c>
      <c r="T472" s="533" t="e">
        <f>IF(AND(datos_campo!AK476&gt;=0,datos_campo!AL476&gt;=0),AVERAGE(datos_campo!AK476:AL476),IF(OR(datos_campo!AK476="",datos_campo!AL476=""),SUM(datos_campo!AK476:AL476),"revisar"))*400</f>
        <v>#DIV/0!</v>
      </c>
      <c r="U472" s="533" t="e">
        <f>IF(AND(datos_campo!AM476&gt;=0,datos_campo!AN476&gt;=0),AVERAGE(datos_campo!AM476:AN476),IF(OR(datos_campo!AM476="",datos_campo!AN476=""),SUM(datos_campo!AM476:AN476),"revisar"))*400</f>
        <v>#DIV/0!</v>
      </c>
      <c r="V472" s="533" t="e">
        <f t="shared" si="38"/>
        <v>#DIV/0!</v>
      </c>
      <c r="W472" s="533" t="e">
        <f>IF(AND(datos_campo!AL476&gt;=0,datos_campo!AM476&gt;=0),AVERAGE(datos_campo!AL476:AM476),IF(OR(datos_campo!AL476="",datos_campo!AM476=""),SUM(datos_campo!AL476:AM476),"revisar"))*400</f>
        <v>#DIV/0!</v>
      </c>
      <c r="X472" s="533" t="e">
        <f>IF(AND(datos_campo!AN476&gt;=0,datos_campo!AO476&gt;=0),AVERAGE(datos_campo!AN476:AO476),IF(OR(datos_campo!AN476="",datos_campo!AO476=""),SUM(datos_campo!AN476:AO476),"revisar"))*400</f>
        <v>#DIV/0!</v>
      </c>
      <c r="Y472" s="553" t="e">
        <f t="shared" si="39"/>
        <v>#DIV/0!</v>
      </c>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row>
    <row r="473" spans="1:57" x14ac:dyDescent="0.25">
      <c r="A473" s="202">
        <f>datos_campo!A477</f>
        <v>42851</v>
      </c>
      <c r="B473" s="197" t="str">
        <f>datos_campo!B477</f>
        <v>MANDESA</v>
      </c>
      <c r="C473" s="198" t="str">
        <f>datos_campo!C477</f>
        <v>SANTA MARTA</v>
      </c>
      <c r="D473" s="199" t="str">
        <f>datos_campo!D477</f>
        <v>Tratamiento</v>
      </c>
      <c r="E473" s="198">
        <f>datos_campo!E477</f>
        <v>3</v>
      </c>
      <c r="F473" s="197" t="str">
        <f>datos_campo!F477</f>
        <v>C3</v>
      </c>
      <c r="G473" s="200">
        <f>datos_campo!G477</f>
        <v>50</v>
      </c>
      <c r="H473" s="197">
        <f>datos_campo!H477</f>
        <v>0</v>
      </c>
      <c r="I473" s="197">
        <f>datos_campo!I477</f>
        <v>1</v>
      </c>
      <c r="J473" s="200">
        <f>(datos_campo!M477/I473)</f>
        <v>9</v>
      </c>
      <c r="K473" s="200">
        <f>(datos_campo!N477/I473)</f>
        <v>2</v>
      </c>
      <c r="L473" s="200">
        <f t="shared" ref="L473:L490" si="40">J473+K473</f>
        <v>11</v>
      </c>
      <c r="M473" s="200">
        <f t="shared" si="36"/>
        <v>81.818181818181813</v>
      </c>
      <c r="N473" s="200">
        <f t="shared" si="37"/>
        <v>18.181818181818183</v>
      </c>
      <c r="O473" s="201">
        <f>IF(COUNTIF(datos_campo!S477:AB477,"&gt;=0")&gt;=1,((SUM(datos_campo!S477:AB477)*100)/(COUNTIF(datos_campo!S477:AB477,"&gt;=0")*20))," ")</f>
        <v>0</v>
      </c>
      <c r="P473" s="197">
        <f>IF(AND(datos_campo!AC477&gt;=0,datos_campo!AD477&gt;=0),AVERAGE(datos_campo!AC477:AD477),IF(OR(datos_campo!AC477="",datos_campo!AD477=""),SUM(datos_campo!AC477:AD477),"revisar"))*400</f>
        <v>0</v>
      </c>
      <c r="Q473" s="197">
        <f>IF(AND(datos_campo!AE477&gt;=0,datos_campo!AF477&gt;=0),AVERAGE(datos_campo!AE477:AF477),IF(OR(datos_campo!AE477="",datos_campo!AF477=""),SUM(datos_campo!AE477:AF477),"revisar"))*400</f>
        <v>400</v>
      </c>
      <c r="R473" s="197">
        <f>IF(AND(datos_campo!AG477&gt;=0,datos_campo!AH477&gt;=0),AVERAGE(datos_campo!AG477:AH477),IF(OR(datos_campo!AG477="",datos_campo!AH477=""),SUM(datos_campo!AG477:AH477),"revisar"))*400</f>
        <v>0</v>
      </c>
      <c r="S473" s="197">
        <f>IF(AND(datos_campo!AI477&gt;=0,datos_campo!AJ477&gt;=0),AVERAGE(datos_campo!AI477:AJ477),IF(OR(datos_campo!AI477="",datos_campo!AJ477=""),SUM(datos_campo!AI477:AJ477),"revisar"))*400</f>
        <v>0</v>
      </c>
      <c r="T473" s="197">
        <f>IF(AND(datos_campo!AK477&gt;=0,datos_campo!AL477&gt;=0),AVERAGE(datos_campo!AK477:AL477),IF(OR(datos_campo!AK477="",datos_campo!AL477=""),SUM(datos_campo!AK477:AL477),"revisar"))*400</f>
        <v>0</v>
      </c>
      <c r="U473" s="197">
        <f>IF(AND(datos_campo!AM477&gt;=0,datos_campo!AN477&gt;=0),AVERAGE(datos_campo!AM477:AN477),IF(OR(datos_campo!AM477="",datos_campo!AN477=""),SUM(datos_campo!AM477:AN477),"revisar"))*400</f>
        <v>0</v>
      </c>
      <c r="V473" s="197">
        <f t="shared" si="38"/>
        <v>400</v>
      </c>
      <c r="W473" s="197">
        <f>IF(AND(datos_campo!AL477&gt;=0,datos_campo!AM477&gt;=0),AVERAGE(datos_campo!AL477:AM477),IF(OR(datos_campo!AL477="",datos_campo!AM477=""),SUM(datos_campo!AL477:AM477),"revisar"))*400</f>
        <v>0</v>
      </c>
      <c r="X473" s="197">
        <f>IF(AND(datos_campo!AN477&gt;=0,datos_campo!AO477&gt;=0),AVERAGE(datos_campo!AN477:AO477),IF(OR(datos_campo!AN477="",datos_campo!AO477=""),SUM(datos_campo!AN477:AO477),"revisar"))*400</f>
        <v>0</v>
      </c>
      <c r="Y473" s="203">
        <f t="shared" si="39"/>
        <v>0</v>
      </c>
    </row>
    <row r="474" spans="1:57" x14ac:dyDescent="0.25">
      <c r="A474" s="202">
        <f>datos_campo!A478</f>
        <v>42851</v>
      </c>
      <c r="B474" s="197" t="str">
        <f>datos_campo!B478</f>
        <v>MANDESA</v>
      </c>
      <c r="C474" s="198" t="str">
        <f>datos_campo!C478</f>
        <v>SANTA MARTA</v>
      </c>
      <c r="D474" s="199" t="str">
        <f>datos_campo!D478</f>
        <v>Tratamiento</v>
      </c>
      <c r="E474" s="198">
        <f>datos_campo!E478</f>
        <v>3</v>
      </c>
      <c r="F474" s="197" t="str">
        <f>datos_campo!F478</f>
        <v>C4</v>
      </c>
      <c r="G474" s="200">
        <f>datos_campo!G478</f>
        <v>50</v>
      </c>
      <c r="H474" s="197">
        <f>datos_campo!H478</f>
        <v>0</v>
      </c>
      <c r="I474" s="197">
        <f>datos_campo!I478</f>
        <v>1</v>
      </c>
      <c r="J474" s="200">
        <f>(datos_campo!M478/I474)</f>
        <v>23</v>
      </c>
      <c r="K474" s="200">
        <f>(datos_campo!N478/I474)</f>
        <v>13</v>
      </c>
      <c r="L474" s="200">
        <f t="shared" si="40"/>
        <v>36</v>
      </c>
      <c r="M474" s="200">
        <f t="shared" si="36"/>
        <v>63.888888888888886</v>
      </c>
      <c r="N474" s="200">
        <f t="shared" si="37"/>
        <v>36.111111111111114</v>
      </c>
      <c r="O474" s="201">
        <f>IF(COUNTIF(datos_campo!S478:AB478,"&gt;=0")&gt;=1,((SUM(datos_campo!S478:AB478)*100)/(COUNTIF(datos_campo!S478:AB478,"&gt;=0")*20))," ")</f>
        <v>0</v>
      </c>
      <c r="P474" s="197">
        <f>IF(AND(datos_campo!AC478&gt;=0,datos_campo!AD478&gt;=0),AVERAGE(datos_campo!AC478:AD478),IF(OR(datos_campo!AC478="",datos_campo!AD478=""),SUM(datos_campo!AC478:AD478),"revisar"))*400</f>
        <v>400</v>
      </c>
      <c r="Q474" s="197">
        <f>IF(AND(datos_campo!AE478&gt;=0,datos_campo!AF478&gt;=0),AVERAGE(datos_campo!AE478:AF478),IF(OR(datos_campo!AE478="",datos_campo!AF478=""),SUM(datos_campo!AE478:AF478),"revisar"))*400</f>
        <v>0</v>
      </c>
      <c r="R474" s="197">
        <f>IF(AND(datos_campo!AG478&gt;=0,datos_campo!AH478&gt;=0),AVERAGE(datos_campo!AG478:AH478),IF(OR(datos_campo!AG478="",datos_campo!AH478=""),SUM(datos_campo!AG478:AH478),"revisar"))*400</f>
        <v>400</v>
      </c>
      <c r="S474" s="197">
        <f>IF(AND(datos_campo!AI478&gt;=0,datos_campo!AJ478&gt;=0),AVERAGE(datos_campo!AI478:AJ478),IF(OR(datos_campo!AI478="",datos_campo!AJ478=""),SUM(datos_campo!AI478:AJ478),"revisar"))*400</f>
        <v>0</v>
      </c>
      <c r="T474" s="197">
        <f>IF(AND(datos_campo!AK478&gt;=0,datos_campo!AL478&gt;=0),AVERAGE(datos_campo!AK478:AL478),IF(OR(datos_campo!AK478="",datos_campo!AL478=""),SUM(datos_campo!AK478:AL478),"revisar"))*400</f>
        <v>0</v>
      </c>
      <c r="U474" s="197">
        <f>IF(AND(datos_campo!AM478&gt;=0,datos_campo!AN478&gt;=0),AVERAGE(datos_campo!AM478:AN478),IF(OR(datos_campo!AM478="",datos_campo!AN478=""),SUM(datos_campo!AM478:AN478),"revisar"))*400</f>
        <v>0</v>
      </c>
      <c r="V474" s="197">
        <f t="shared" si="38"/>
        <v>800</v>
      </c>
      <c r="W474" s="197">
        <f>IF(AND(datos_campo!AL478&gt;=0,datos_campo!AM478&gt;=0),AVERAGE(datos_campo!AL478:AM478),IF(OR(datos_campo!AL478="",datos_campo!AM478=""),SUM(datos_campo!AL478:AM478),"revisar"))*400</f>
        <v>0</v>
      </c>
      <c r="X474" s="197">
        <f>IF(AND(datos_campo!AN478&gt;=0,datos_campo!AO478&gt;=0),AVERAGE(datos_campo!AN478:AO478),IF(OR(datos_campo!AN478="",datos_campo!AO478=""),SUM(datos_campo!AN478:AO478),"revisar"))*400</f>
        <v>0</v>
      </c>
      <c r="Y474" s="203">
        <f t="shared" si="39"/>
        <v>0</v>
      </c>
    </row>
    <row r="475" spans="1:57" x14ac:dyDescent="0.25">
      <c r="A475" s="202">
        <f>datos_campo!A479</f>
        <v>42851</v>
      </c>
      <c r="B475" s="197" t="str">
        <f>datos_campo!B479</f>
        <v>MANDESA</v>
      </c>
      <c r="C475" s="198" t="str">
        <f>datos_campo!C479</f>
        <v>SANTA MARTA</v>
      </c>
      <c r="D475" s="199" t="str">
        <f>datos_campo!D479</f>
        <v>Tratamiento</v>
      </c>
      <c r="E475" s="198">
        <f>datos_campo!E479</f>
        <v>3</v>
      </c>
      <c r="F475" s="197" t="str">
        <f>datos_campo!F479</f>
        <v>C5</v>
      </c>
      <c r="G475" s="200">
        <f>datos_campo!G479</f>
        <v>50</v>
      </c>
      <c r="H475" s="197">
        <f>datos_campo!H479</f>
        <v>0</v>
      </c>
      <c r="I475" s="197">
        <f>datos_campo!I479</f>
        <v>1</v>
      </c>
      <c r="J475" s="200">
        <f>(datos_campo!M479/I475)</f>
        <v>9</v>
      </c>
      <c r="K475" s="200">
        <f>(datos_campo!N479/I475)</f>
        <v>12</v>
      </c>
      <c r="L475" s="200">
        <f t="shared" si="40"/>
        <v>21</v>
      </c>
      <c r="M475" s="200">
        <f t="shared" si="36"/>
        <v>42.857142857142854</v>
      </c>
      <c r="N475" s="200">
        <f t="shared" si="37"/>
        <v>57.142857142857146</v>
      </c>
      <c r="O475" s="201">
        <f>IF(COUNTIF(datos_campo!S479:AB479,"&gt;=0")&gt;=1,((SUM(datos_campo!S479:AB479)*100)/(COUNTIF(datos_campo!S479:AB479,"&gt;=0")*20))," ")</f>
        <v>12.5</v>
      </c>
      <c r="P475" s="197">
        <f>IF(AND(datos_campo!AC479&gt;=0,datos_campo!AD479&gt;=0),AVERAGE(datos_campo!AC479:AD479),IF(OR(datos_campo!AC479="",datos_campo!AD479=""),SUM(datos_campo!AC479:AD479),"revisar"))*400</f>
        <v>0</v>
      </c>
      <c r="Q475" s="197">
        <f>IF(AND(datos_campo!AE479&gt;=0,datos_campo!AF479&gt;=0),AVERAGE(datos_campo!AE479:AF479),IF(OR(datos_campo!AE479="",datos_campo!AF479=""),SUM(datos_campo!AE479:AF479),"revisar"))*400</f>
        <v>0</v>
      </c>
      <c r="R475" s="197">
        <f>IF(AND(datos_campo!AG479&gt;=0,datos_campo!AH479&gt;=0),AVERAGE(datos_campo!AG479:AH479),IF(OR(datos_campo!AG479="",datos_campo!AH479=""),SUM(datos_campo!AG479:AH479),"revisar"))*400</f>
        <v>0</v>
      </c>
      <c r="S475" s="197">
        <f>IF(AND(datos_campo!AI479&gt;=0,datos_campo!AJ479&gt;=0),AVERAGE(datos_campo!AI479:AJ479),IF(OR(datos_campo!AI479="",datos_campo!AJ479=""),SUM(datos_campo!AI479:AJ479),"revisar"))*400</f>
        <v>0</v>
      </c>
      <c r="T475" s="197">
        <f>IF(AND(datos_campo!AK479&gt;=0,datos_campo!AL479&gt;=0),AVERAGE(datos_campo!AK479:AL479),IF(OR(datos_campo!AK479="",datos_campo!AL479=""),SUM(datos_campo!AK479:AL479),"revisar"))*400</f>
        <v>0</v>
      </c>
      <c r="U475" s="197">
        <f>IF(AND(datos_campo!AM479&gt;=0,datos_campo!AN479&gt;=0),AVERAGE(datos_campo!AM479:AN479),IF(OR(datos_campo!AM479="",datos_campo!AN479=""),SUM(datos_campo!AM479:AN479),"revisar"))*400</f>
        <v>0</v>
      </c>
      <c r="V475" s="197">
        <f t="shared" si="38"/>
        <v>0</v>
      </c>
      <c r="W475" s="197">
        <f>IF(AND(datos_campo!AL479&gt;=0,datos_campo!AM479&gt;=0),AVERAGE(datos_campo!AL479:AM479),IF(OR(datos_campo!AL479="",datos_campo!AM479=""),SUM(datos_campo!AL479:AM479),"revisar"))*400</f>
        <v>0</v>
      </c>
      <c r="X475" s="197">
        <f>IF(AND(datos_campo!AN479&gt;=0,datos_campo!AO479&gt;=0),AVERAGE(datos_campo!AN479:AO479),IF(OR(datos_campo!AN479="",datos_campo!AO479=""),SUM(datos_campo!AN479:AO479),"revisar"))*400</f>
        <v>0</v>
      </c>
      <c r="Y475" s="203">
        <f t="shared" si="39"/>
        <v>0</v>
      </c>
    </row>
    <row r="476" spans="1:57" x14ac:dyDescent="0.25">
      <c r="A476" s="202">
        <f>datos_campo!A480</f>
        <v>42851</v>
      </c>
      <c r="B476" s="197" t="str">
        <f>datos_campo!B480</f>
        <v>MANDESA</v>
      </c>
      <c r="C476" s="198" t="str">
        <f>datos_campo!C480</f>
        <v>SANTA MARTA</v>
      </c>
      <c r="D476" s="199" t="str">
        <f>datos_campo!D480</f>
        <v>Tratamiento</v>
      </c>
      <c r="E476" s="198">
        <f>datos_campo!E480</f>
        <v>3</v>
      </c>
      <c r="F476" s="197" t="str">
        <f>datos_campo!F480</f>
        <v>C6</v>
      </c>
      <c r="G476" s="200">
        <f>datos_campo!G480</f>
        <v>50</v>
      </c>
      <c r="H476" s="197">
        <f>datos_campo!H480</f>
        <v>0</v>
      </c>
      <c r="I476" s="197">
        <f>datos_campo!I480</f>
        <v>1</v>
      </c>
      <c r="J476" s="200">
        <f>(datos_campo!M480/I476)</f>
        <v>6</v>
      </c>
      <c r="K476" s="200">
        <f>(datos_campo!N480/I476)</f>
        <v>8</v>
      </c>
      <c r="L476" s="200">
        <f t="shared" si="40"/>
        <v>14</v>
      </c>
      <c r="M476" s="200">
        <f t="shared" si="36"/>
        <v>42.857142857142854</v>
      </c>
      <c r="N476" s="200">
        <f t="shared" si="37"/>
        <v>57.142857142857146</v>
      </c>
      <c r="O476" s="201">
        <f>IF(COUNTIF(datos_campo!S480:AB480,"&gt;=0")&gt;=1,((SUM(datos_campo!S480:AB480)*100)/(COUNTIF(datos_campo!S480:AB480,"&gt;=0")*20))," ")</f>
        <v>2.5</v>
      </c>
      <c r="P476" s="197">
        <f>IF(AND(datos_campo!AC480&gt;=0,datos_campo!AD480&gt;=0),AVERAGE(datos_campo!AC480:AD480),IF(OR(datos_campo!AC480="",datos_campo!AD480=""),SUM(datos_campo!AC480:AD480),"revisar"))*400</f>
        <v>0</v>
      </c>
      <c r="Q476" s="197">
        <f>IF(AND(datos_campo!AE480&gt;=0,datos_campo!AF480&gt;=0),AVERAGE(datos_campo!AE480:AF480),IF(OR(datos_campo!AE480="",datos_campo!AF480=""),SUM(datos_campo!AE480:AF480),"revisar"))*400</f>
        <v>0</v>
      </c>
      <c r="R476" s="197">
        <f>IF(AND(datos_campo!AG480&gt;=0,datos_campo!AH480&gt;=0),AVERAGE(datos_campo!AG480:AH480),IF(OR(datos_campo!AG480="",datos_campo!AH480=""),SUM(datos_campo!AG480:AH480),"revisar"))*400</f>
        <v>0</v>
      </c>
      <c r="S476" s="197">
        <f>IF(AND(datos_campo!AI480&gt;=0,datos_campo!AJ480&gt;=0),AVERAGE(datos_campo!AI480:AJ480),IF(OR(datos_campo!AI480="",datos_campo!AJ480=""),SUM(datos_campo!AI480:AJ480),"revisar"))*400</f>
        <v>0</v>
      </c>
      <c r="T476" s="197">
        <f>IF(AND(datos_campo!AK480&gt;=0,datos_campo!AL480&gt;=0),AVERAGE(datos_campo!AK480:AL480),IF(OR(datos_campo!AK480="",datos_campo!AL480=""),SUM(datos_campo!AK480:AL480),"revisar"))*400</f>
        <v>0</v>
      </c>
      <c r="U476" s="197">
        <f>IF(AND(datos_campo!AM480&gt;=0,datos_campo!AN480&gt;=0),AVERAGE(datos_campo!AM480:AN480),IF(OR(datos_campo!AM480="",datos_campo!AN480=""),SUM(datos_campo!AM480:AN480),"revisar"))*400</f>
        <v>0</v>
      </c>
      <c r="V476" s="197">
        <f t="shared" si="38"/>
        <v>0</v>
      </c>
      <c r="W476" s="197">
        <f>IF(AND(datos_campo!AL480&gt;=0,datos_campo!AM480&gt;=0),AVERAGE(datos_campo!AL480:AM480),IF(OR(datos_campo!AL480="",datos_campo!AM480=""),SUM(datos_campo!AL480:AM480),"revisar"))*400</f>
        <v>0</v>
      </c>
      <c r="X476" s="197">
        <f>IF(AND(datos_campo!AN480&gt;=0,datos_campo!AO480&gt;=0),AVERAGE(datos_campo!AN480:AO480),IF(OR(datos_campo!AN480="",datos_campo!AO480=""),SUM(datos_campo!AN480:AO480),"revisar"))*400</f>
        <v>0</v>
      </c>
      <c r="Y476" s="203">
        <f t="shared" si="39"/>
        <v>0</v>
      </c>
    </row>
    <row r="477" spans="1:57" x14ac:dyDescent="0.25">
      <c r="A477" s="202">
        <f>datos_campo!A481</f>
        <v>42851</v>
      </c>
      <c r="B477" s="197" t="str">
        <f>datos_campo!B481</f>
        <v>MANDESA</v>
      </c>
      <c r="C477" s="198" t="str">
        <f>datos_campo!C481</f>
        <v>SANTA MARTA</v>
      </c>
      <c r="D477" s="199" t="str">
        <f>datos_campo!D481</f>
        <v>Tratamiento</v>
      </c>
      <c r="E477" s="198">
        <f>datos_campo!E481</f>
        <v>3</v>
      </c>
      <c r="F477" s="197" t="str">
        <f>datos_campo!F481</f>
        <v>C7</v>
      </c>
      <c r="G477" s="200">
        <f>datos_campo!G481</f>
        <v>50</v>
      </c>
      <c r="H477" s="197">
        <f>datos_campo!H481</f>
        <v>0</v>
      </c>
      <c r="I477" s="197">
        <f>datos_campo!I481</f>
        <v>1</v>
      </c>
      <c r="J477" s="200">
        <f>(datos_campo!M481/I477)</f>
        <v>33</v>
      </c>
      <c r="K477" s="200">
        <f>(datos_campo!N481/I477)</f>
        <v>4</v>
      </c>
      <c r="L477" s="200">
        <f t="shared" si="40"/>
        <v>37</v>
      </c>
      <c r="M477" s="200">
        <f t="shared" si="36"/>
        <v>89.189189189189193</v>
      </c>
      <c r="N477" s="200">
        <f t="shared" si="37"/>
        <v>10.810810810810811</v>
      </c>
      <c r="O477" s="201">
        <f>IF(COUNTIF(datos_campo!S481:AB481,"&gt;=0")&gt;=1,((SUM(datos_campo!S481:AB481)*100)/(COUNTIF(datos_campo!S481:AB481,"&gt;=0")*20))," ")</f>
        <v>0</v>
      </c>
      <c r="P477" s="197">
        <f>IF(AND(datos_campo!AC481&gt;=0,datos_campo!AD481&gt;=0),AVERAGE(datos_campo!AC481:AD481),IF(OR(datos_campo!AC481="",datos_campo!AD481=""),SUM(datos_campo!AC481:AD481),"revisar"))*400</f>
        <v>0</v>
      </c>
      <c r="Q477" s="197">
        <f>IF(AND(datos_campo!AE481&gt;=0,datos_campo!AF481&gt;=0),AVERAGE(datos_campo!AE481:AF481),IF(OR(datos_campo!AE481="",datos_campo!AF481=""),SUM(datos_campo!AE481:AF481),"revisar"))*400</f>
        <v>0</v>
      </c>
      <c r="R477" s="197">
        <f>IF(AND(datos_campo!AG481&gt;=0,datos_campo!AH481&gt;=0),AVERAGE(datos_campo!AG481:AH481),IF(OR(datos_campo!AG481="",datos_campo!AH481=""),SUM(datos_campo!AG481:AH481),"revisar"))*400</f>
        <v>0</v>
      </c>
      <c r="S477" s="197">
        <f>IF(AND(datos_campo!AI481&gt;=0,datos_campo!AJ481&gt;=0),AVERAGE(datos_campo!AI481:AJ481),IF(OR(datos_campo!AI481="",datos_campo!AJ481=""),SUM(datos_campo!AI481:AJ481),"revisar"))*400</f>
        <v>0</v>
      </c>
      <c r="T477" s="197">
        <f>IF(AND(datos_campo!AK481&gt;=0,datos_campo!AL481&gt;=0),AVERAGE(datos_campo!AK481:AL481),IF(OR(datos_campo!AK481="",datos_campo!AL481=""),SUM(datos_campo!AK481:AL481),"revisar"))*400</f>
        <v>0</v>
      </c>
      <c r="U477" s="197">
        <f>IF(AND(datos_campo!AM481&gt;=0,datos_campo!AN481&gt;=0),AVERAGE(datos_campo!AM481:AN481),IF(OR(datos_campo!AM481="",datos_campo!AN481=""),SUM(datos_campo!AM481:AN481),"revisar"))*400</f>
        <v>0</v>
      </c>
      <c r="V477" s="197">
        <f t="shared" si="38"/>
        <v>0</v>
      </c>
      <c r="W477" s="197">
        <f>IF(AND(datos_campo!AL481&gt;=0,datos_campo!AM481&gt;=0),AVERAGE(datos_campo!AL481:AM481),IF(OR(datos_campo!AL481="",datos_campo!AM481=""),SUM(datos_campo!AL481:AM481),"revisar"))*400</f>
        <v>0</v>
      </c>
      <c r="X477" s="197">
        <f>IF(AND(datos_campo!AN481&gt;=0,datos_campo!AO481&gt;=0),AVERAGE(datos_campo!AN481:AO481),IF(OR(datos_campo!AN481="",datos_campo!AO481=""),SUM(datos_campo!AN481:AO481),"revisar"))*400</f>
        <v>0</v>
      </c>
      <c r="Y477" s="203">
        <f t="shared" si="39"/>
        <v>0</v>
      </c>
    </row>
    <row r="478" spans="1:57" x14ac:dyDescent="0.25">
      <c r="A478" s="202">
        <f>datos_campo!A482</f>
        <v>42851</v>
      </c>
      <c r="B478" s="197" t="str">
        <f>datos_campo!B482</f>
        <v>MANDESA</v>
      </c>
      <c r="C478" s="198" t="str">
        <f>datos_campo!C482</f>
        <v>SANTA MARTA</v>
      </c>
      <c r="D478" s="199" t="str">
        <f>datos_campo!D482</f>
        <v>Tratamiento</v>
      </c>
      <c r="E478" s="198">
        <f>datos_campo!E482</f>
        <v>3</v>
      </c>
      <c r="F478" s="197" t="str">
        <f>datos_campo!F482</f>
        <v>C8</v>
      </c>
      <c r="G478" s="200">
        <f>datos_campo!G482</f>
        <v>50</v>
      </c>
      <c r="H478" s="197">
        <f>datos_campo!H482</f>
        <v>0</v>
      </c>
      <c r="I478" s="197">
        <f>datos_campo!I482</f>
        <v>1</v>
      </c>
      <c r="J478" s="200">
        <f>(datos_campo!M482/I478)</f>
        <v>4</v>
      </c>
      <c r="K478" s="200">
        <f>(datos_campo!N482/I478)</f>
        <v>0</v>
      </c>
      <c r="L478" s="200">
        <f t="shared" si="40"/>
        <v>4</v>
      </c>
      <c r="M478" s="200">
        <f t="shared" si="36"/>
        <v>100</v>
      </c>
      <c r="N478" s="200">
        <f t="shared" si="37"/>
        <v>0</v>
      </c>
      <c r="O478" s="201">
        <f>IF(COUNTIF(datos_campo!S482:AB482,"&gt;=0")&gt;=1,((SUM(datos_campo!S482:AB482)*100)/(COUNTIF(datos_campo!S482:AB482,"&gt;=0")*20))," ")</f>
        <v>0</v>
      </c>
      <c r="P478" s="197">
        <f>IF(AND(datos_campo!AC482&gt;=0,datos_campo!AD482&gt;=0),AVERAGE(datos_campo!AC482:AD482),IF(OR(datos_campo!AC482="",datos_campo!AD482=""),SUM(datos_campo!AC482:AD482),"revisar"))*400</f>
        <v>0</v>
      </c>
      <c r="Q478" s="197">
        <f>IF(AND(datos_campo!AE482&gt;=0,datos_campo!AF482&gt;=0),AVERAGE(datos_campo!AE482:AF482),IF(OR(datos_campo!AE482="",datos_campo!AF482=""),SUM(datos_campo!AE482:AF482),"revisar"))*400</f>
        <v>0</v>
      </c>
      <c r="R478" s="197">
        <f>IF(AND(datos_campo!AG482&gt;=0,datos_campo!AH482&gt;=0),AVERAGE(datos_campo!AG482:AH482),IF(OR(datos_campo!AG482="",datos_campo!AH482=""),SUM(datos_campo!AG482:AH482),"revisar"))*400</f>
        <v>0</v>
      </c>
      <c r="S478" s="197">
        <f>IF(AND(datos_campo!AI482&gt;=0,datos_campo!AJ482&gt;=0),AVERAGE(datos_campo!AI482:AJ482),IF(OR(datos_campo!AI482="",datos_campo!AJ482=""),SUM(datos_campo!AI482:AJ482),"revisar"))*400</f>
        <v>0</v>
      </c>
      <c r="T478" s="197">
        <f>IF(AND(datos_campo!AK482&gt;=0,datos_campo!AL482&gt;=0),AVERAGE(datos_campo!AK482:AL482),IF(OR(datos_campo!AK482="",datos_campo!AL482=""),SUM(datos_campo!AK482:AL482),"revisar"))*400</f>
        <v>0</v>
      </c>
      <c r="U478" s="197">
        <f>IF(AND(datos_campo!AM482&gt;=0,datos_campo!AN482&gt;=0),AVERAGE(datos_campo!AM482:AN482),IF(OR(datos_campo!AM482="",datos_campo!AN482=""),SUM(datos_campo!AM482:AN482),"revisar"))*400</f>
        <v>400</v>
      </c>
      <c r="V478" s="197">
        <f t="shared" si="38"/>
        <v>400</v>
      </c>
      <c r="W478" s="197">
        <f>IF(AND(datos_campo!AL482&gt;=0,datos_campo!AM482&gt;=0),AVERAGE(datos_campo!AL482:AM482),IF(OR(datos_campo!AL482="",datos_campo!AM482=""),SUM(datos_campo!AL482:AM482),"revisar"))*400</f>
        <v>0</v>
      </c>
      <c r="X478" s="197">
        <f>IF(AND(datos_campo!AN482&gt;=0,datos_campo!AO482&gt;=0),AVERAGE(datos_campo!AN482:AO482),IF(OR(datos_campo!AN482="",datos_campo!AO482=""),SUM(datos_campo!AN482:AO482),"revisar"))*400</f>
        <v>400</v>
      </c>
      <c r="Y478" s="203">
        <f t="shared" si="39"/>
        <v>400</v>
      </c>
    </row>
    <row r="479" spans="1:57" x14ac:dyDescent="0.25">
      <c r="A479" s="202">
        <f>datos_campo!A483</f>
        <v>42851</v>
      </c>
      <c r="B479" s="197" t="str">
        <f>datos_campo!B483</f>
        <v>MANDESA</v>
      </c>
      <c r="C479" s="198" t="str">
        <f>datos_campo!C483</f>
        <v>SANTA MARTA</v>
      </c>
      <c r="D479" s="199" t="str">
        <f>datos_campo!D483</f>
        <v>Tratamiento</v>
      </c>
      <c r="E479" s="198">
        <f>datos_campo!E483</f>
        <v>3</v>
      </c>
      <c r="F479" s="197" t="str">
        <f>datos_campo!F483</f>
        <v>C9</v>
      </c>
      <c r="G479" s="200">
        <f>datos_campo!G483</f>
        <v>50</v>
      </c>
      <c r="H479" s="197">
        <f>datos_campo!H483</f>
        <v>0</v>
      </c>
      <c r="I479" s="197">
        <f>datos_campo!I483</f>
        <v>1</v>
      </c>
      <c r="J479" s="200">
        <f>(datos_campo!M483/I479)</f>
        <v>24</v>
      </c>
      <c r="K479" s="200">
        <f>(datos_campo!N483/I479)</f>
        <v>37</v>
      </c>
      <c r="L479" s="200">
        <f t="shared" si="40"/>
        <v>61</v>
      </c>
      <c r="M479" s="200">
        <f t="shared" si="36"/>
        <v>39.344262295081968</v>
      </c>
      <c r="N479" s="200">
        <f t="shared" si="37"/>
        <v>60.655737704918032</v>
      </c>
      <c r="O479" s="201">
        <f>IF(COUNTIF(datos_campo!S483:AB483,"&gt;=0")&gt;=1,((SUM(datos_campo!S483:AB483)*100)/(COUNTIF(datos_campo!S483:AB483,"&gt;=0")*20))," ")</f>
        <v>0</v>
      </c>
      <c r="P479" s="197">
        <f>IF(AND(datos_campo!AC483&gt;=0,datos_campo!AD483&gt;=0),AVERAGE(datos_campo!AC483:AD483),IF(OR(datos_campo!AC483="",datos_campo!AD483=""),SUM(datos_campo!AC483:AD483),"revisar"))*400</f>
        <v>0</v>
      </c>
      <c r="Q479" s="197">
        <f>IF(AND(datos_campo!AE483&gt;=0,datos_campo!AF483&gt;=0),AVERAGE(datos_campo!AE483:AF483),IF(OR(datos_campo!AE483="",datos_campo!AF483=""),SUM(datos_campo!AE483:AF483),"revisar"))*400</f>
        <v>800</v>
      </c>
      <c r="R479" s="197">
        <f>IF(AND(datos_campo!AG483&gt;=0,datos_campo!AH483&gt;=0),AVERAGE(datos_campo!AG483:AH483),IF(OR(datos_campo!AG483="",datos_campo!AH483=""),SUM(datos_campo!AG483:AH483),"revisar"))*400</f>
        <v>4000</v>
      </c>
      <c r="S479" s="197">
        <f>IF(AND(datos_campo!AI483&gt;=0,datos_campo!AJ483&gt;=0),AVERAGE(datos_campo!AI483:AJ483),IF(OR(datos_campo!AI483="",datos_campo!AJ483=""),SUM(datos_campo!AI483:AJ483),"revisar"))*400</f>
        <v>0</v>
      </c>
      <c r="T479" s="197">
        <f>IF(AND(datos_campo!AK483&gt;=0,datos_campo!AL483&gt;=0),AVERAGE(datos_campo!AK483:AL483),IF(OR(datos_campo!AK483="",datos_campo!AL483=""),SUM(datos_campo!AK483:AL483),"revisar"))*400</f>
        <v>0</v>
      </c>
      <c r="U479" s="197">
        <f>IF(AND(datos_campo!AM483&gt;=0,datos_campo!AN483&gt;=0),AVERAGE(datos_campo!AM483:AN483),IF(OR(datos_campo!AM483="",datos_campo!AN483=""),SUM(datos_campo!AM483:AN483),"revisar"))*400</f>
        <v>0</v>
      </c>
      <c r="V479" s="197">
        <f t="shared" si="38"/>
        <v>4800</v>
      </c>
      <c r="W479" s="197">
        <f>IF(AND(datos_campo!AL483&gt;=0,datos_campo!AM483&gt;=0),AVERAGE(datos_campo!AL483:AM483),IF(OR(datos_campo!AL483="",datos_campo!AM483=""),SUM(datos_campo!AL483:AM483),"revisar"))*400</f>
        <v>0</v>
      </c>
      <c r="X479" s="197">
        <f>IF(AND(datos_campo!AN483&gt;=0,datos_campo!AO483&gt;=0),AVERAGE(datos_campo!AN483:AO483),IF(OR(datos_campo!AN483="",datos_campo!AO483=""),SUM(datos_campo!AN483:AO483),"revisar"))*400</f>
        <v>0</v>
      </c>
      <c r="Y479" s="203">
        <f t="shared" si="39"/>
        <v>0</v>
      </c>
    </row>
    <row r="480" spans="1:57" x14ac:dyDescent="0.25">
      <c r="A480" s="202">
        <f>datos_campo!A484</f>
        <v>42851</v>
      </c>
      <c r="B480" s="197" t="str">
        <f>datos_campo!B484</f>
        <v>MANDESA</v>
      </c>
      <c r="C480" s="198" t="str">
        <f>datos_campo!C484</f>
        <v>SANTA MARTA</v>
      </c>
      <c r="D480" s="199" t="str">
        <f>datos_campo!D484</f>
        <v>Tratamiento</v>
      </c>
      <c r="E480" s="198">
        <f>datos_campo!E484</f>
        <v>3</v>
      </c>
      <c r="F480" s="197" t="str">
        <f>datos_campo!F484</f>
        <v>C10</v>
      </c>
      <c r="G480" s="200">
        <f>datos_campo!G484</f>
        <v>50</v>
      </c>
      <c r="H480" s="197">
        <f>datos_campo!H484</f>
        <v>0</v>
      </c>
      <c r="I480" s="197">
        <f>datos_campo!I484</f>
        <v>1</v>
      </c>
      <c r="J480" s="200">
        <f>(datos_campo!M484/I480)</f>
        <v>15</v>
      </c>
      <c r="K480" s="200">
        <f>(datos_campo!N484/I480)</f>
        <v>6</v>
      </c>
      <c r="L480" s="200">
        <f t="shared" si="40"/>
        <v>21</v>
      </c>
      <c r="M480" s="200">
        <f t="shared" si="36"/>
        <v>71.428571428571431</v>
      </c>
      <c r="N480" s="200">
        <f t="shared" si="37"/>
        <v>28.571428571428573</v>
      </c>
      <c r="O480" s="201">
        <f>IF(COUNTIF(datos_campo!S484:AB484,"&gt;=0")&gt;=1,((SUM(datos_campo!S484:AB484)*100)/(COUNTIF(datos_campo!S484:AB484,"&gt;=0")*20))," ")</f>
        <v>5</v>
      </c>
      <c r="P480" s="197">
        <f>IF(AND(datos_campo!AC484&gt;=0,datos_campo!AD484&gt;=0),AVERAGE(datos_campo!AC484:AD484),IF(OR(datos_campo!AC484="",datos_campo!AD484=""),SUM(datos_campo!AC484:AD484),"revisar"))*400</f>
        <v>0</v>
      </c>
      <c r="Q480" s="197">
        <f>IF(AND(datos_campo!AE484&gt;=0,datos_campo!AF484&gt;=0),AVERAGE(datos_campo!AE484:AF484),IF(OR(datos_campo!AE484="",datos_campo!AF484=""),SUM(datos_campo!AE484:AF484),"revisar"))*400</f>
        <v>0</v>
      </c>
      <c r="R480" s="197">
        <f>IF(AND(datos_campo!AG484&gt;=0,datos_campo!AH484&gt;=0),AVERAGE(datos_campo!AG484:AH484),IF(OR(datos_campo!AG484="",datos_campo!AH484=""),SUM(datos_campo!AG484:AH484),"revisar"))*400</f>
        <v>800</v>
      </c>
      <c r="S480" s="197">
        <f>IF(AND(datos_campo!AI484&gt;=0,datos_campo!AJ484&gt;=0),AVERAGE(datos_campo!AI484:AJ484),IF(OR(datos_campo!AI484="",datos_campo!AJ484=""),SUM(datos_campo!AI484:AJ484),"revisar"))*400</f>
        <v>0</v>
      </c>
      <c r="T480" s="197">
        <f>IF(AND(datos_campo!AK484&gt;=0,datos_campo!AL484&gt;=0),AVERAGE(datos_campo!AK484:AL484),IF(OR(datos_campo!AK484="",datos_campo!AL484=""),SUM(datos_campo!AK484:AL484),"revisar"))*400</f>
        <v>0</v>
      </c>
      <c r="U480" s="197">
        <f>IF(AND(datos_campo!AM484&gt;=0,datos_campo!AN484&gt;=0),AVERAGE(datos_campo!AM484:AN484),IF(OR(datos_campo!AM484="",datos_campo!AN484=""),SUM(datos_campo!AM484:AN484),"revisar"))*400</f>
        <v>0</v>
      </c>
      <c r="V480" s="197">
        <f t="shared" si="38"/>
        <v>800</v>
      </c>
      <c r="W480" s="197">
        <f>IF(AND(datos_campo!AL484&gt;=0,datos_campo!AM484&gt;=0),AVERAGE(datos_campo!AL484:AM484),IF(OR(datos_campo!AL484="",datos_campo!AM484=""),SUM(datos_campo!AL484:AM484),"revisar"))*400</f>
        <v>0</v>
      </c>
      <c r="X480" s="197">
        <f>IF(AND(datos_campo!AN484&gt;=0,datos_campo!AO484&gt;=0),AVERAGE(datos_campo!AN484:AO484),IF(OR(datos_campo!AN484="",datos_campo!AO484=""),SUM(datos_campo!AN484:AO484),"revisar"))*400</f>
        <v>0</v>
      </c>
      <c r="Y480" s="203">
        <f t="shared" si="39"/>
        <v>0</v>
      </c>
    </row>
    <row r="481" spans="1:57" s="472" customFormat="1" x14ac:dyDescent="0.25">
      <c r="A481" s="548">
        <f>datos_campo!A485</f>
        <v>42851</v>
      </c>
      <c r="B481" s="533" t="str">
        <f>datos_campo!B485</f>
        <v>MANDESA</v>
      </c>
      <c r="C481" s="549" t="str">
        <f>datos_campo!C485</f>
        <v>SANTA MARTA</v>
      </c>
      <c r="D481" s="550" t="str">
        <f>datos_campo!D485</f>
        <v>Tratamiento</v>
      </c>
      <c r="E481" s="549">
        <f>datos_campo!E485</f>
        <v>3</v>
      </c>
      <c r="F481" s="533" t="str">
        <f>datos_campo!F485</f>
        <v>C11</v>
      </c>
      <c r="G481" s="551">
        <f>datos_campo!G485</f>
        <v>50</v>
      </c>
      <c r="H481" s="533">
        <f>datos_campo!H485</f>
        <v>0</v>
      </c>
      <c r="I481" s="533">
        <f>datos_campo!I485</f>
        <v>1</v>
      </c>
      <c r="J481" s="551">
        <f>(datos_campo!M485/I481)</f>
        <v>0</v>
      </c>
      <c r="K481" s="551">
        <f>(datos_campo!N485/I481)</f>
        <v>5</v>
      </c>
      <c r="L481" s="551">
        <f t="shared" si="40"/>
        <v>5</v>
      </c>
      <c r="M481" s="551">
        <f t="shared" si="36"/>
        <v>0</v>
      </c>
      <c r="N481" s="551">
        <f t="shared" si="37"/>
        <v>100</v>
      </c>
      <c r="O481" s="552" t="str">
        <f>IF(COUNTIF(datos_campo!S485:AB485,"&gt;=0")&gt;=1,((SUM(datos_campo!S485:AB485)*100)/(COUNTIF(datos_campo!S485:AB485,"&gt;=0")*20))," ")</f>
        <v xml:space="preserve"> </v>
      </c>
      <c r="P481" s="533" t="e">
        <f>IF(AND(datos_campo!AC485&gt;=0,datos_campo!AD485&gt;=0),AVERAGE(datos_campo!AC485:AD485),IF(OR(datos_campo!AC485="",datos_campo!AD485=""),SUM(datos_campo!AC485:AD485),"revisar"))*400</f>
        <v>#DIV/0!</v>
      </c>
      <c r="Q481" s="533" t="e">
        <f>IF(AND(datos_campo!AE485&gt;=0,datos_campo!AF485&gt;=0),AVERAGE(datos_campo!AE485:AF485),IF(OR(datos_campo!AE485="",datos_campo!AF485=""),SUM(datos_campo!AE485:AF485),"revisar"))*400</f>
        <v>#DIV/0!</v>
      </c>
      <c r="R481" s="533" t="e">
        <f>IF(AND(datos_campo!AG485&gt;=0,datos_campo!AH485&gt;=0),AVERAGE(datos_campo!AG485:AH485),IF(OR(datos_campo!AG485="",datos_campo!AH485=""),SUM(datos_campo!AG485:AH485),"revisar"))*400</f>
        <v>#DIV/0!</v>
      </c>
      <c r="S481" s="533" t="e">
        <f>IF(AND(datos_campo!AI485&gt;=0,datos_campo!AJ485&gt;=0),AVERAGE(datos_campo!AI485:AJ485),IF(OR(datos_campo!AI485="",datos_campo!AJ485=""),SUM(datos_campo!AI485:AJ485),"revisar"))*400</f>
        <v>#DIV/0!</v>
      </c>
      <c r="T481" s="533" t="e">
        <f>IF(AND(datos_campo!AK485&gt;=0,datos_campo!AL485&gt;=0),AVERAGE(datos_campo!AK485:AL485),IF(OR(datos_campo!AK485="",datos_campo!AL485=""),SUM(datos_campo!AK485:AL485),"revisar"))*400</f>
        <v>#DIV/0!</v>
      </c>
      <c r="U481" s="533" t="e">
        <f>IF(AND(datos_campo!AM485&gt;=0,datos_campo!AN485&gt;=0),AVERAGE(datos_campo!AM485:AN485),IF(OR(datos_campo!AM485="",datos_campo!AN485=""),SUM(datos_campo!AM485:AN485),"revisar"))*400</f>
        <v>#DIV/0!</v>
      </c>
      <c r="V481" s="533" t="e">
        <f t="shared" si="38"/>
        <v>#DIV/0!</v>
      </c>
      <c r="W481" s="533" t="e">
        <f>IF(AND(datos_campo!AL485&gt;=0,datos_campo!AM485&gt;=0),AVERAGE(datos_campo!AL485:AM485),IF(OR(datos_campo!AL485="",datos_campo!AM485=""),SUM(datos_campo!AL485:AM485),"revisar"))*400</f>
        <v>#DIV/0!</v>
      </c>
      <c r="X481" s="533" t="e">
        <f>IF(AND(datos_campo!AN485&gt;=0,datos_campo!AO485&gt;=0),AVERAGE(datos_campo!AN485:AO485),IF(OR(datos_campo!AN485="",datos_campo!AO485=""),SUM(datos_campo!AN485:AO485),"revisar"))*400</f>
        <v>#DIV/0!</v>
      </c>
      <c r="Y481" s="553" t="e">
        <f t="shared" si="39"/>
        <v>#DIV/0!</v>
      </c>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row>
    <row r="482" spans="1:57" x14ac:dyDescent="0.25">
      <c r="A482" s="202">
        <f>datos_campo!A486</f>
        <v>42851</v>
      </c>
      <c r="B482" s="197" t="str">
        <f>datos_campo!B486</f>
        <v>MANDESA</v>
      </c>
      <c r="C482" s="198" t="str">
        <f>datos_campo!C486</f>
        <v>SANTA MARTA</v>
      </c>
      <c r="D482" s="199" t="str">
        <f>datos_campo!D486</f>
        <v>Tratamiento</v>
      </c>
      <c r="E482" s="198">
        <f>datos_campo!E486</f>
        <v>3</v>
      </c>
      <c r="F482" s="197" t="str">
        <f>datos_campo!F486</f>
        <v>C12</v>
      </c>
      <c r="G482" s="200">
        <f>datos_campo!G486</f>
        <v>50</v>
      </c>
      <c r="H482" s="197">
        <f>datos_campo!H486</f>
        <v>0</v>
      </c>
      <c r="I482" s="197">
        <f>datos_campo!I486</f>
        <v>1</v>
      </c>
      <c r="J482" s="200">
        <f>(datos_campo!M486/I482)</f>
        <v>14</v>
      </c>
      <c r="K482" s="200">
        <f>(datos_campo!N486/I482)</f>
        <v>5</v>
      </c>
      <c r="L482" s="200">
        <f t="shared" si="40"/>
        <v>19</v>
      </c>
      <c r="M482" s="200">
        <f t="shared" si="36"/>
        <v>73.684210526315795</v>
      </c>
      <c r="N482" s="200">
        <f t="shared" si="37"/>
        <v>26.315789473684209</v>
      </c>
      <c r="O482" s="201">
        <f>IF(COUNTIF(datos_campo!S486:AB486,"&gt;=0")&gt;=1,((SUM(datos_campo!S486:AB486)*100)/(COUNTIF(datos_campo!S486:AB486,"&gt;=0")*20))," ")</f>
        <v>10</v>
      </c>
      <c r="P482" s="197">
        <f>IF(AND(datos_campo!AC486&gt;=0,datos_campo!AD486&gt;=0),AVERAGE(datos_campo!AC486:AD486),IF(OR(datos_campo!AC486="",datos_campo!AD486=""),SUM(datos_campo!AC486:AD486),"revisar"))*400</f>
        <v>400</v>
      </c>
      <c r="Q482" s="197">
        <f>IF(AND(datos_campo!AE486&gt;=0,datos_campo!AF486&gt;=0),AVERAGE(datos_campo!AE486:AF486),IF(OR(datos_campo!AE486="",datos_campo!AF486=""),SUM(datos_campo!AE486:AF486),"revisar"))*400</f>
        <v>400</v>
      </c>
      <c r="R482" s="197">
        <f>IF(AND(datos_campo!AG486&gt;=0,datos_campo!AH486&gt;=0),AVERAGE(datos_campo!AG486:AH486),IF(OR(datos_campo!AG486="",datos_campo!AH486=""),SUM(datos_campo!AG486:AH486),"revisar"))*400</f>
        <v>0</v>
      </c>
      <c r="S482" s="197">
        <f>IF(AND(datos_campo!AI486&gt;=0,datos_campo!AJ486&gt;=0),AVERAGE(datos_campo!AI486:AJ486),IF(OR(datos_campo!AI486="",datos_campo!AJ486=""),SUM(datos_campo!AI486:AJ486),"revisar"))*400</f>
        <v>0</v>
      </c>
      <c r="T482" s="197">
        <f>IF(AND(datos_campo!AK486&gt;=0,datos_campo!AL486&gt;=0),AVERAGE(datos_campo!AK486:AL486),IF(OR(datos_campo!AK486="",datos_campo!AL486=""),SUM(datos_campo!AK486:AL486),"revisar"))*400</f>
        <v>0</v>
      </c>
      <c r="U482" s="197">
        <f>IF(AND(datos_campo!AM486&gt;=0,datos_campo!AN486&gt;=0),AVERAGE(datos_campo!AM486:AN486),IF(OR(datos_campo!AM486="",datos_campo!AN486=""),SUM(datos_campo!AM486:AN486),"revisar"))*400</f>
        <v>0</v>
      </c>
      <c r="V482" s="197">
        <f t="shared" si="38"/>
        <v>800</v>
      </c>
      <c r="W482" s="197">
        <f>IF(AND(datos_campo!AL486&gt;=0,datos_campo!AM486&gt;=0),AVERAGE(datos_campo!AL486:AM486),IF(OR(datos_campo!AL486="",datos_campo!AM486=""),SUM(datos_campo!AL486:AM486),"revisar"))*400</f>
        <v>0</v>
      </c>
      <c r="X482" s="197">
        <f>IF(AND(datos_campo!AN486&gt;=0,datos_campo!AO486&gt;=0),AVERAGE(datos_campo!AN486:AO486),IF(OR(datos_campo!AN486="",datos_campo!AO486=""),SUM(datos_campo!AN486:AO486),"revisar"))*400</f>
        <v>0</v>
      </c>
      <c r="Y482" s="203">
        <f t="shared" si="39"/>
        <v>0</v>
      </c>
    </row>
    <row r="483" spans="1:57" x14ac:dyDescent="0.25">
      <c r="A483" s="202">
        <f>datos_campo!A487</f>
        <v>42851</v>
      </c>
      <c r="B483" s="197" t="str">
        <f>datos_campo!B487</f>
        <v>MANDESA</v>
      </c>
      <c r="C483" s="198" t="str">
        <f>datos_campo!C487</f>
        <v>SANTA MARTA</v>
      </c>
      <c r="D483" s="199" t="str">
        <f>datos_campo!D487</f>
        <v>Tratamiento</v>
      </c>
      <c r="E483" s="198">
        <f>datos_campo!E487</f>
        <v>3</v>
      </c>
      <c r="F483" s="197" t="str">
        <f>datos_campo!F487</f>
        <v>C13</v>
      </c>
      <c r="G483" s="200">
        <f>datos_campo!G487</f>
        <v>50</v>
      </c>
      <c r="H483" s="197">
        <f>datos_campo!H487</f>
        <v>0</v>
      </c>
      <c r="I483" s="197">
        <f>datos_campo!I487</f>
        <v>1</v>
      </c>
      <c r="J483" s="200">
        <f>(datos_campo!M487/I483)</f>
        <v>6</v>
      </c>
      <c r="K483" s="200">
        <f>(datos_campo!N487/I483)</f>
        <v>1</v>
      </c>
      <c r="L483" s="200">
        <f t="shared" si="40"/>
        <v>7</v>
      </c>
      <c r="M483" s="200">
        <f t="shared" si="36"/>
        <v>85.714285714285708</v>
      </c>
      <c r="N483" s="200">
        <f t="shared" si="37"/>
        <v>14.285714285714286</v>
      </c>
      <c r="O483" s="201">
        <f>IF(COUNTIF(datos_campo!S487:AB487,"&gt;=0")&gt;=1,((SUM(datos_campo!S487:AB487)*100)/(COUNTIF(datos_campo!S487:AB487,"&gt;=0")*20))," ")</f>
        <v>30</v>
      </c>
      <c r="P483" s="197">
        <f>IF(AND(datos_campo!AC487&gt;=0,datos_campo!AD487&gt;=0),AVERAGE(datos_campo!AC487:AD487),IF(OR(datos_campo!AC487="",datos_campo!AD487=""),SUM(datos_campo!AC487:AD487),"revisar"))*400</f>
        <v>0</v>
      </c>
      <c r="Q483" s="197">
        <f>IF(AND(datos_campo!AE487&gt;=0,datos_campo!AF487&gt;=0),AVERAGE(datos_campo!AE487:AF487),IF(OR(datos_campo!AE487="",datos_campo!AF487=""),SUM(datos_campo!AE487:AF487),"revisar"))*400</f>
        <v>0</v>
      </c>
      <c r="R483" s="197">
        <f>IF(AND(datos_campo!AG487&gt;=0,datos_campo!AH487&gt;=0),AVERAGE(datos_campo!AG487:AH487),IF(OR(datos_campo!AG487="",datos_campo!AH487=""),SUM(datos_campo!AG487:AH487),"revisar"))*400</f>
        <v>0</v>
      </c>
      <c r="S483" s="197">
        <f>IF(AND(datos_campo!AI487&gt;=0,datos_campo!AJ487&gt;=0),AVERAGE(datos_campo!AI487:AJ487),IF(OR(datos_campo!AI487="",datos_campo!AJ487=""),SUM(datos_campo!AI487:AJ487),"revisar"))*400</f>
        <v>0</v>
      </c>
      <c r="T483" s="197">
        <f>IF(AND(datos_campo!AK487&gt;=0,datos_campo!AL487&gt;=0),AVERAGE(datos_campo!AK487:AL487),IF(OR(datos_campo!AK487="",datos_campo!AL487=""),SUM(datos_campo!AK487:AL487),"revisar"))*400</f>
        <v>0</v>
      </c>
      <c r="U483" s="197">
        <f>IF(AND(datos_campo!AM487&gt;=0,datos_campo!AN487&gt;=0),AVERAGE(datos_campo!AM487:AN487),IF(OR(datos_campo!AM487="",datos_campo!AN487=""),SUM(datos_campo!AM487:AN487),"revisar"))*400</f>
        <v>0</v>
      </c>
      <c r="V483" s="197">
        <f t="shared" si="38"/>
        <v>0</v>
      </c>
      <c r="W483" s="197">
        <f>IF(AND(datos_campo!AL487&gt;=0,datos_campo!AM487&gt;=0),AVERAGE(datos_campo!AL487:AM487),IF(OR(datos_campo!AL487="",datos_campo!AM487=""),SUM(datos_campo!AL487:AM487),"revisar"))*400</f>
        <v>0</v>
      </c>
      <c r="X483" s="197">
        <f>IF(AND(datos_campo!AN487&gt;=0,datos_campo!AO487&gt;=0),AVERAGE(datos_campo!AN487:AO487),IF(OR(datos_campo!AN487="",datos_campo!AO487=""),SUM(datos_campo!AN487:AO487),"revisar"))*400</f>
        <v>0</v>
      </c>
      <c r="Y483" s="203">
        <f t="shared" si="39"/>
        <v>0</v>
      </c>
    </row>
    <row r="484" spans="1:57" x14ac:dyDescent="0.25">
      <c r="A484" s="202">
        <f>datos_campo!A488</f>
        <v>42851</v>
      </c>
      <c r="B484" s="197" t="str">
        <f>datos_campo!B488</f>
        <v>MANDESA</v>
      </c>
      <c r="C484" s="198" t="str">
        <f>datos_campo!C488</f>
        <v>SANTA MARTA</v>
      </c>
      <c r="D484" s="199" t="str">
        <f>datos_campo!D488</f>
        <v>Tratamiento</v>
      </c>
      <c r="E484" s="198">
        <f>datos_campo!E488</f>
        <v>3</v>
      </c>
      <c r="F484" s="197" t="str">
        <f>datos_campo!F488</f>
        <v>C14</v>
      </c>
      <c r="G484" s="200">
        <f>datos_campo!G488</f>
        <v>50</v>
      </c>
      <c r="H484" s="197">
        <f>datos_campo!H488</f>
        <v>0</v>
      </c>
      <c r="I484" s="197">
        <f>datos_campo!I488</f>
        <v>1</v>
      </c>
      <c r="J484" s="200">
        <f>(datos_campo!M488/I484)</f>
        <v>14</v>
      </c>
      <c r="K484" s="200">
        <f>(datos_campo!N488/I484)</f>
        <v>6</v>
      </c>
      <c r="L484" s="200">
        <f t="shared" si="40"/>
        <v>20</v>
      </c>
      <c r="M484" s="200">
        <f t="shared" si="36"/>
        <v>70</v>
      </c>
      <c r="N484" s="200">
        <f t="shared" si="37"/>
        <v>30</v>
      </c>
      <c r="O484" s="201">
        <f>IF(COUNTIF(datos_campo!S488:AB488,"&gt;=0")&gt;=1,((SUM(datos_campo!S488:AB488)*100)/(COUNTIF(datos_campo!S488:AB488,"&gt;=0")*20))," ")</f>
        <v>0</v>
      </c>
      <c r="P484" s="197">
        <f>IF(AND(datos_campo!AC488&gt;=0,datos_campo!AD488&gt;=0),AVERAGE(datos_campo!AC488:AD488),IF(OR(datos_campo!AC488="",datos_campo!AD488=""),SUM(datos_campo!AC488:AD488),"revisar"))*400</f>
        <v>0</v>
      </c>
      <c r="Q484" s="197">
        <f>IF(AND(datos_campo!AE488&gt;=0,datos_campo!AF488&gt;=0),AVERAGE(datos_campo!AE488:AF488),IF(OR(datos_campo!AE488="",datos_campo!AF488=""),SUM(datos_campo!AE488:AF488),"revisar"))*400</f>
        <v>400</v>
      </c>
      <c r="R484" s="197">
        <f>IF(AND(datos_campo!AG488&gt;=0,datos_campo!AH488&gt;=0),AVERAGE(datos_campo!AG488:AH488),IF(OR(datos_campo!AG488="",datos_campo!AH488=""),SUM(datos_campo!AG488:AH488),"revisar"))*400</f>
        <v>0</v>
      </c>
      <c r="S484" s="197">
        <f>IF(AND(datos_campo!AI488&gt;=0,datos_campo!AJ488&gt;=0),AVERAGE(datos_campo!AI488:AJ488),IF(OR(datos_campo!AI488="",datos_campo!AJ488=""),SUM(datos_campo!AI488:AJ488),"revisar"))*400</f>
        <v>0</v>
      </c>
      <c r="T484" s="197">
        <f>IF(AND(datos_campo!AK488&gt;=0,datos_campo!AL488&gt;=0),AVERAGE(datos_campo!AK488:AL488),IF(OR(datos_campo!AK488="",datos_campo!AL488=""),SUM(datos_campo!AK488:AL488),"revisar"))*400</f>
        <v>0</v>
      </c>
      <c r="U484" s="197">
        <f>IF(AND(datos_campo!AM488&gt;=0,datos_campo!AN488&gt;=0),AVERAGE(datos_campo!AM488:AN488),IF(OR(datos_campo!AM488="",datos_campo!AN488=""),SUM(datos_campo!AM488:AN488),"revisar"))*400</f>
        <v>400</v>
      </c>
      <c r="V484" s="197">
        <f t="shared" si="38"/>
        <v>800</v>
      </c>
      <c r="W484" s="197">
        <f>IF(AND(datos_campo!AL488&gt;=0,datos_campo!AM488&gt;=0),AVERAGE(datos_campo!AL488:AM488),IF(OR(datos_campo!AL488="",datos_campo!AM488=""),SUM(datos_campo!AL488:AM488),"revisar"))*400</f>
        <v>0</v>
      </c>
      <c r="X484" s="197">
        <f>IF(AND(datos_campo!AN488&gt;=0,datos_campo!AO488&gt;=0),AVERAGE(datos_campo!AN488:AO488),IF(OR(datos_campo!AN488="",datos_campo!AO488=""),SUM(datos_campo!AN488:AO488),"revisar"))*400</f>
        <v>400</v>
      </c>
      <c r="Y484" s="203">
        <f t="shared" si="39"/>
        <v>400</v>
      </c>
    </row>
    <row r="485" spans="1:57" x14ac:dyDescent="0.25">
      <c r="A485" s="202">
        <f>datos_campo!A489</f>
        <v>42851</v>
      </c>
      <c r="B485" s="197" t="str">
        <f>datos_campo!B489</f>
        <v>MANDESA</v>
      </c>
      <c r="C485" s="198" t="str">
        <f>datos_campo!C489</f>
        <v>SANTA MARTA</v>
      </c>
      <c r="D485" s="199" t="str">
        <f>datos_campo!D489</f>
        <v>Tratamiento</v>
      </c>
      <c r="E485" s="198">
        <f>datos_campo!E489</f>
        <v>3</v>
      </c>
      <c r="F485" s="197" t="str">
        <f>datos_campo!F489</f>
        <v>C15</v>
      </c>
      <c r="G485" s="200">
        <f>datos_campo!G489</f>
        <v>50</v>
      </c>
      <c r="H485" s="197">
        <f>datos_campo!H489</f>
        <v>0</v>
      </c>
      <c r="I485" s="197">
        <f>datos_campo!I489</f>
        <v>1</v>
      </c>
      <c r="J485" s="200">
        <f>(datos_campo!M489/I485)</f>
        <v>20</v>
      </c>
      <c r="K485" s="200">
        <f>(datos_campo!N489/I485)</f>
        <v>6</v>
      </c>
      <c r="L485" s="200">
        <f t="shared" si="40"/>
        <v>26</v>
      </c>
      <c r="M485" s="200">
        <f t="shared" si="36"/>
        <v>76.92307692307692</v>
      </c>
      <c r="N485" s="200">
        <f t="shared" si="37"/>
        <v>23.076923076923077</v>
      </c>
      <c r="O485" s="201">
        <f>IF(COUNTIF(datos_campo!S489:AB489,"&gt;=0")&gt;=1,((SUM(datos_campo!S489:AB489)*100)/(COUNTIF(datos_campo!S489:AB489,"&gt;=0")*20))," ")</f>
        <v>0</v>
      </c>
      <c r="P485" s="197">
        <f>IF(AND(datos_campo!AC489&gt;=0,datos_campo!AD489&gt;=0),AVERAGE(datos_campo!AC489:AD489),IF(OR(datos_campo!AC489="",datos_campo!AD489=""),SUM(datos_campo!AC489:AD489),"revisar"))*400</f>
        <v>0</v>
      </c>
      <c r="Q485" s="197">
        <f>IF(AND(datos_campo!AE489&gt;=0,datos_campo!AF489&gt;=0),AVERAGE(datos_campo!AE489:AF489),IF(OR(datos_campo!AE489="",datos_campo!AF489=""),SUM(datos_campo!AE489:AF489),"revisar"))*400</f>
        <v>1600</v>
      </c>
      <c r="R485" s="197">
        <f>IF(AND(datos_campo!AG489&gt;=0,datos_campo!AH489&gt;=0),AVERAGE(datos_campo!AG489:AH489),IF(OR(datos_campo!AG489="",datos_campo!AH489=""),SUM(datos_campo!AG489:AH489),"revisar"))*400</f>
        <v>1600</v>
      </c>
      <c r="S485" s="197">
        <f>IF(AND(datos_campo!AI489&gt;=0,datos_campo!AJ489&gt;=0),AVERAGE(datos_campo!AI489:AJ489),IF(OR(datos_campo!AI489="",datos_campo!AJ489=""),SUM(datos_campo!AI489:AJ489),"revisar"))*400</f>
        <v>0</v>
      </c>
      <c r="T485" s="197">
        <f>IF(AND(datos_campo!AK489&gt;=0,datos_campo!AL489&gt;=0),AVERAGE(datos_campo!AK489:AL489),IF(OR(datos_campo!AK489="",datos_campo!AL489=""),SUM(datos_campo!AK489:AL489),"revisar"))*400</f>
        <v>0</v>
      </c>
      <c r="U485" s="197">
        <f>IF(AND(datos_campo!AM489&gt;=0,datos_campo!AN489&gt;=0),AVERAGE(datos_campo!AM489:AN489),IF(OR(datos_campo!AM489="",datos_campo!AN489=""),SUM(datos_campo!AM489:AN489),"revisar"))*400</f>
        <v>0</v>
      </c>
      <c r="V485" s="197">
        <f t="shared" si="38"/>
        <v>3200</v>
      </c>
      <c r="W485" s="197">
        <f>IF(AND(datos_campo!AL489&gt;=0,datos_campo!AM489&gt;=0),AVERAGE(datos_campo!AL489:AM489),IF(OR(datos_campo!AL489="",datos_campo!AM489=""),SUM(datos_campo!AL489:AM489),"revisar"))*400</f>
        <v>0</v>
      </c>
      <c r="X485" s="197">
        <f>IF(AND(datos_campo!AN489&gt;=0,datos_campo!AO489&gt;=0),AVERAGE(datos_campo!AN489:AO489),IF(OR(datos_campo!AN489="",datos_campo!AO489=""),SUM(datos_campo!AN489:AO489),"revisar"))*400</f>
        <v>0</v>
      </c>
      <c r="Y485" s="203">
        <f t="shared" si="39"/>
        <v>0</v>
      </c>
    </row>
    <row r="486" spans="1:57" x14ac:dyDescent="0.25">
      <c r="A486" s="202">
        <f>datos_campo!A490</f>
        <v>42851</v>
      </c>
      <c r="B486" s="197" t="str">
        <f>datos_campo!B490</f>
        <v>MANDESA</v>
      </c>
      <c r="C486" s="198" t="str">
        <f>datos_campo!C490</f>
        <v>SANTA MARTA</v>
      </c>
      <c r="D486" s="199" t="str">
        <f>datos_campo!D490</f>
        <v>Tratamiento</v>
      </c>
      <c r="E486" s="198">
        <f>datos_campo!E490</f>
        <v>3</v>
      </c>
      <c r="F486" s="197" t="str">
        <f>datos_campo!F490</f>
        <v>C16</v>
      </c>
      <c r="G486" s="200">
        <f>datos_campo!G490</f>
        <v>50</v>
      </c>
      <c r="H486" s="197">
        <f>datos_campo!H490</f>
        <v>0</v>
      </c>
      <c r="I486" s="197">
        <f>datos_campo!I490</f>
        <v>1</v>
      </c>
      <c r="J486" s="200">
        <f>(datos_campo!M490/I486)</f>
        <v>34</v>
      </c>
      <c r="K486" s="200">
        <f>(datos_campo!N490/I486)</f>
        <v>6</v>
      </c>
      <c r="L486" s="200">
        <f t="shared" si="40"/>
        <v>40</v>
      </c>
      <c r="M486" s="200">
        <f t="shared" si="36"/>
        <v>85</v>
      </c>
      <c r="N486" s="200">
        <f t="shared" si="37"/>
        <v>15</v>
      </c>
      <c r="O486" s="201">
        <f>IF(COUNTIF(datos_campo!S490:AB490,"&gt;=0")&gt;=1,((SUM(datos_campo!S490:AB490)*100)/(COUNTIF(datos_campo!S490:AB490,"&gt;=0")*20))," ")</f>
        <v>2.5</v>
      </c>
      <c r="P486" s="197">
        <f>IF(AND(datos_campo!AC490&gt;=0,datos_campo!AD490&gt;=0),AVERAGE(datos_campo!AC490:AD490),IF(OR(datos_campo!AC490="",datos_campo!AD490=""),SUM(datos_campo!AC490:AD490),"revisar"))*400</f>
        <v>0</v>
      </c>
      <c r="Q486" s="197">
        <f>IF(AND(datos_campo!AE490&gt;=0,datos_campo!AF490&gt;=0),AVERAGE(datos_campo!AE490:AF490),IF(OR(datos_campo!AE490="",datos_campo!AF490=""),SUM(datos_campo!AE490:AF490),"revisar"))*400</f>
        <v>400</v>
      </c>
      <c r="R486" s="197">
        <f>IF(AND(datos_campo!AG490&gt;=0,datos_campo!AH490&gt;=0),AVERAGE(datos_campo!AG490:AH490),IF(OR(datos_campo!AG490="",datos_campo!AH490=""),SUM(datos_campo!AG490:AH490),"revisar"))*400</f>
        <v>0</v>
      </c>
      <c r="S486" s="197">
        <f>IF(AND(datos_campo!AI490&gt;=0,datos_campo!AJ490&gt;=0),AVERAGE(datos_campo!AI490:AJ490),IF(OR(datos_campo!AI490="",datos_campo!AJ490=""),SUM(datos_campo!AI490:AJ490),"revisar"))*400</f>
        <v>0</v>
      </c>
      <c r="T486" s="197">
        <f>IF(AND(datos_campo!AK490&gt;=0,datos_campo!AL490&gt;=0),AVERAGE(datos_campo!AK490:AL490),IF(OR(datos_campo!AK490="",datos_campo!AL490=""),SUM(datos_campo!AK490:AL490),"revisar"))*400</f>
        <v>0</v>
      </c>
      <c r="U486" s="197">
        <f>IF(AND(datos_campo!AM490&gt;=0,datos_campo!AN490&gt;=0),AVERAGE(datos_campo!AM490:AN490),IF(OR(datos_campo!AM490="",datos_campo!AN490=""),SUM(datos_campo!AM490:AN490),"revisar"))*400</f>
        <v>800</v>
      </c>
      <c r="V486" s="197">
        <f t="shared" si="38"/>
        <v>1200</v>
      </c>
      <c r="W486" s="197">
        <f>IF(AND(datos_campo!AL490&gt;=0,datos_campo!AM490&gt;=0),AVERAGE(datos_campo!AL490:AM490),IF(OR(datos_campo!AL490="",datos_campo!AM490=""),SUM(datos_campo!AL490:AM490),"revisar"))*400</f>
        <v>0</v>
      </c>
      <c r="X486" s="197">
        <f>IF(AND(datos_campo!AN490&gt;=0,datos_campo!AO490&gt;=0),AVERAGE(datos_campo!AN490:AO490),IF(OR(datos_campo!AN490="",datos_campo!AO490=""),SUM(datos_campo!AN490:AO490),"revisar"))*400</f>
        <v>800</v>
      </c>
      <c r="Y486" s="203">
        <f t="shared" si="39"/>
        <v>800</v>
      </c>
    </row>
    <row r="487" spans="1:57" x14ac:dyDescent="0.25">
      <c r="A487" s="202">
        <f>datos_campo!A491</f>
        <v>42851</v>
      </c>
      <c r="B487" s="197" t="str">
        <f>datos_campo!B491</f>
        <v>MANDESA</v>
      </c>
      <c r="C487" s="198" t="str">
        <f>datos_campo!C491</f>
        <v>SANTA MARTA</v>
      </c>
      <c r="D487" s="199" t="str">
        <f>datos_campo!D491</f>
        <v>Tratamiento</v>
      </c>
      <c r="E487" s="198">
        <f>datos_campo!E491</f>
        <v>3</v>
      </c>
      <c r="F487" s="197" t="str">
        <f>datos_campo!F491</f>
        <v>C17</v>
      </c>
      <c r="G487" s="200">
        <f>datos_campo!G491</f>
        <v>50</v>
      </c>
      <c r="H487" s="197">
        <f>datos_campo!H491</f>
        <v>0</v>
      </c>
      <c r="I487" s="197">
        <f>datos_campo!I491</f>
        <v>1</v>
      </c>
      <c r="J487" s="200">
        <f>(datos_campo!M491/I487)</f>
        <v>14</v>
      </c>
      <c r="K487" s="200">
        <f>(datos_campo!N491/I487)</f>
        <v>8</v>
      </c>
      <c r="L487" s="200">
        <f t="shared" si="40"/>
        <v>22</v>
      </c>
      <c r="M487" s="200">
        <f t="shared" si="36"/>
        <v>63.636363636363633</v>
      </c>
      <c r="N487" s="200">
        <f t="shared" si="37"/>
        <v>36.363636363636367</v>
      </c>
      <c r="O487" s="201">
        <f>IF(COUNTIF(datos_campo!S491:AB491,"&gt;=0")&gt;=1,((SUM(datos_campo!S491:AB491)*100)/(COUNTIF(datos_campo!S491:AB491,"&gt;=0")*20))," ")</f>
        <v>0</v>
      </c>
      <c r="P487" s="197">
        <f>IF(AND(datos_campo!AC491&gt;=0,datos_campo!AD491&gt;=0),AVERAGE(datos_campo!AC491:AD491),IF(OR(datos_campo!AC491="",datos_campo!AD491=""),SUM(datos_campo!AC491:AD491),"revisar"))*400</f>
        <v>0</v>
      </c>
      <c r="Q487" s="197">
        <f>IF(AND(datos_campo!AE491&gt;=0,datos_campo!AF491&gt;=0),AVERAGE(datos_campo!AE491:AF491),IF(OR(datos_campo!AE491="",datos_campo!AF491=""),SUM(datos_campo!AE491:AF491),"revisar"))*400</f>
        <v>400</v>
      </c>
      <c r="R487" s="197">
        <f>IF(AND(datos_campo!AG491&gt;=0,datos_campo!AH491&gt;=0),AVERAGE(datos_campo!AG491:AH491),IF(OR(datos_campo!AG491="",datos_campo!AH491=""),SUM(datos_campo!AG491:AH491),"revisar"))*400</f>
        <v>0</v>
      </c>
      <c r="S487" s="197">
        <f>IF(AND(datos_campo!AI491&gt;=0,datos_campo!AJ491&gt;=0),AVERAGE(datos_campo!AI491:AJ491),IF(OR(datos_campo!AI491="",datos_campo!AJ491=""),SUM(datos_campo!AI491:AJ491),"revisar"))*400</f>
        <v>0</v>
      </c>
      <c r="T487" s="197">
        <f>IF(AND(datos_campo!AK491&gt;=0,datos_campo!AL491&gt;=0),AVERAGE(datos_campo!AK491:AL491),IF(OR(datos_campo!AK491="",datos_campo!AL491=""),SUM(datos_campo!AK491:AL491),"revisar"))*400</f>
        <v>0</v>
      </c>
      <c r="U487" s="197">
        <f>IF(AND(datos_campo!AM491&gt;=0,datos_campo!AN491&gt;=0),AVERAGE(datos_campo!AM491:AN491),IF(OR(datos_campo!AM491="",datos_campo!AN491=""),SUM(datos_campo!AM491:AN491),"revisar"))*400</f>
        <v>0</v>
      </c>
      <c r="V487" s="197">
        <f t="shared" si="38"/>
        <v>400</v>
      </c>
      <c r="W487" s="197">
        <f>IF(AND(datos_campo!AL491&gt;=0,datos_campo!AM491&gt;=0),AVERAGE(datos_campo!AL491:AM491),IF(OR(datos_campo!AL491="",datos_campo!AM491=""),SUM(datos_campo!AL491:AM491),"revisar"))*400</f>
        <v>0</v>
      </c>
      <c r="X487" s="197">
        <f>IF(AND(datos_campo!AN491&gt;=0,datos_campo!AO491&gt;=0),AVERAGE(datos_campo!AN491:AO491),IF(OR(datos_campo!AN491="",datos_campo!AO491=""),SUM(datos_campo!AN491:AO491),"revisar"))*400</f>
        <v>0</v>
      </c>
      <c r="Y487" s="203">
        <f t="shared" si="39"/>
        <v>0</v>
      </c>
    </row>
    <row r="488" spans="1:57" x14ac:dyDescent="0.25">
      <c r="A488" s="202">
        <f>datos_campo!A492</f>
        <v>42851</v>
      </c>
      <c r="B488" s="197" t="str">
        <f>datos_campo!B492</f>
        <v>MANDESA</v>
      </c>
      <c r="C488" s="198" t="str">
        <f>datos_campo!C492</f>
        <v>SANTA MARTA</v>
      </c>
      <c r="D488" s="199" t="str">
        <f>datos_campo!D492</f>
        <v>Tratamiento</v>
      </c>
      <c r="E488" s="198">
        <f>datos_campo!E492</f>
        <v>3</v>
      </c>
      <c r="F488" s="197" t="str">
        <f>datos_campo!F492</f>
        <v>C18</v>
      </c>
      <c r="G488" s="200">
        <f>datos_campo!G492</f>
        <v>50</v>
      </c>
      <c r="H488" s="197">
        <f>datos_campo!H492</f>
        <v>0</v>
      </c>
      <c r="I488" s="197">
        <f>datos_campo!I492</f>
        <v>1</v>
      </c>
      <c r="J488" s="200">
        <f>(datos_campo!M492/I488)</f>
        <v>7</v>
      </c>
      <c r="K488" s="200">
        <f>(datos_campo!N492/I488)</f>
        <v>14</v>
      </c>
      <c r="L488" s="200">
        <f t="shared" si="40"/>
        <v>21</v>
      </c>
      <c r="M488" s="200">
        <f t="shared" si="36"/>
        <v>33.333333333333336</v>
      </c>
      <c r="N488" s="200">
        <f t="shared" si="37"/>
        <v>66.666666666666671</v>
      </c>
      <c r="O488" s="201">
        <f>IF(COUNTIF(datos_campo!S492:AB492,"&gt;=0")&gt;=1,((SUM(datos_campo!S492:AB492)*100)/(COUNTIF(datos_campo!S492:AB492,"&gt;=0")*20))," ")</f>
        <v>5</v>
      </c>
      <c r="P488" s="197">
        <f>IF(AND(datos_campo!AC492&gt;=0,datos_campo!AD492&gt;=0),AVERAGE(datos_campo!AC492:AD492),IF(OR(datos_campo!AC492="",datos_campo!AD492=""),SUM(datos_campo!AC492:AD492),"revisar"))*400</f>
        <v>0</v>
      </c>
      <c r="Q488" s="197">
        <f>IF(AND(datos_campo!AE492&gt;=0,datos_campo!AF492&gt;=0),AVERAGE(datos_campo!AE492:AF492),IF(OR(datos_campo!AE492="",datos_campo!AF492=""),SUM(datos_campo!AE492:AF492),"revisar"))*400</f>
        <v>0</v>
      </c>
      <c r="R488" s="197">
        <f>IF(AND(datos_campo!AG492&gt;=0,datos_campo!AH492&gt;=0),AVERAGE(datos_campo!AG492:AH492),IF(OR(datos_campo!AG492="",datos_campo!AH492=""),SUM(datos_campo!AG492:AH492),"revisar"))*400</f>
        <v>0</v>
      </c>
      <c r="S488" s="197">
        <f>IF(AND(datos_campo!AI492&gt;=0,datos_campo!AJ492&gt;=0),AVERAGE(datos_campo!AI492:AJ492),IF(OR(datos_campo!AI492="",datos_campo!AJ492=""),SUM(datos_campo!AI492:AJ492),"revisar"))*400</f>
        <v>0</v>
      </c>
      <c r="T488" s="197">
        <f>IF(AND(datos_campo!AK492&gt;=0,datos_campo!AL492&gt;=0),AVERAGE(datos_campo!AK492:AL492),IF(OR(datos_campo!AK492="",datos_campo!AL492=""),SUM(datos_campo!AK492:AL492),"revisar"))*400</f>
        <v>0</v>
      </c>
      <c r="U488" s="197">
        <f>IF(AND(datos_campo!AM492&gt;=0,datos_campo!AN492&gt;=0),AVERAGE(datos_campo!AM492:AN492),IF(OR(datos_campo!AM492="",datos_campo!AN492=""),SUM(datos_campo!AM492:AN492),"revisar"))*400</f>
        <v>0</v>
      </c>
      <c r="V488" s="197">
        <f t="shared" si="38"/>
        <v>0</v>
      </c>
      <c r="W488" s="197">
        <f>IF(AND(datos_campo!AL492&gt;=0,datos_campo!AM492&gt;=0),AVERAGE(datos_campo!AL492:AM492),IF(OR(datos_campo!AL492="",datos_campo!AM492=""),SUM(datos_campo!AL492:AM492),"revisar"))*400</f>
        <v>0</v>
      </c>
      <c r="X488" s="197">
        <f>IF(AND(datos_campo!AN492&gt;=0,datos_campo!AO492&gt;=0),AVERAGE(datos_campo!AN492:AO492),IF(OR(datos_campo!AN492="",datos_campo!AO492=""),SUM(datos_campo!AN492:AO492),"revisar"))*400</f>
        <v>0</v>
      </c>
      <c r="Y488" s="203">
        <f t="shared" si="39"/>
        <v>0</v>
      </c>
    </row>
    <row r="489" spans="1:57" x14ac:dyDescent="0.25">
      <c r="A489" s="202">
        <f>datos_campo!A493</f>
        <v>42851</v>
      </c>
      <c r="B489" s="197" t="str">
        <f>datos_campo!B493</f>
        <v>MANDESA</v>
      </c>
      <c r="C489" s="198" t="str">
        <f>datos_campo!C493</f>
        <v>SANTA MARTA</v>
      </c>
      <c r="D489" s="199" t="str">
        <f>datos_campo!D493</f>
        <v>Tratamiento</v>
      </c>
      <c r="E489" s="198">
        <f>datos_campo!E493</f>
        <v>3</v>
      </c>
      <c r="F489" s="197" t="str">
        <f>datos_campo!F493</f>
        <v>C19</v>
      </c>
      <c r="G489" s="200">
        <f>datos_campo!G493</f>
        <v>50</v>
      </c>
      <c r="H489" s="197">
        <f>datos_campo!H493</f>
        <v>0</v>
      </c>
      <c r="I489" s="197">
        <f>datos_campo!I493</f>
        <v>1</v>
      </c>
      <c r="J489" s="200">
        <f>(datos_campo!M493/I489)</f>
        <v>7</v>
      </c>
      <c r="K489" s="200">
        <f>(datos_campo!N493/I489)</f>
        <v>40</v>
      </c>
      <c r="L489" s="200">
        <f t="shared" si="40"/>
        <v>47</v>
      </c>
      <c r="M489" s="200">
        <f t="shared" si="36"/>
        <v>14.893617021276595</v>
      </c>
      <c r="N489" s="200">
        <f t="shared" si="37"/>
        <v>85.106382978723403</v>
      </c>
      <c r="O489" s="201">
        <f>IF(COUNTIF(datos_campo!S493:AB493,"&gt;=0")&gt;=1,((SUM(datos_campo!S493:AB493)*100)/(COUNTIF(datos_campo!S493:AB493,"&gt;=0")*20))," ")</f>
        <v>40</v>
      </c>
      <c r="P489" s="197">
        <f>IF(AND(datos_campo!AC493&gt;=0,datos_campo!AD493&gt;=0),AVERAGE(datos_campo!AC493:AD493),IF(OR(datos_campo!AC493="",datos_campo!AD493=""),SUM(datos_campo!AC493:AD493),"revisar"))*400</f>
        <v>0</v>
      </c>
      <c r="Q489" s="197">
        <f>IF(AND(datos_campo!AE493&gt;=0,datos_campo!AF493&gt;=0),AVERAGE(datos_campo!AE493:AF493),IF(OR(datos_campo!AE493="",datos_campo!AF493=""),SUM(datos_campo!AE493:AF493),"revisar"))*400</f>
        <v>0</v>
      </c>
      <c r="R489" s="197">
        <f>IF(AND(datos_campo!AG493&gt;=0,datos_campo!AH493&gt;=0),AVERAGE(datos_campo!AG493:AH493),IF(OR(datos_campo!AG493="",datos_campo!AH493=""),SUM(datos_campo!AG493:AH493),"revisar"))*400</f>
        <v>0</v>
      </c>
      <c r="S489" s="197">
        <f>IF(AND(datos_campo!AI493&gt;=0,datos_campo!AJ493&gt;=0),AVERAGE(datos_campo!AI493:AJ493),IF(OR(datos_campo!AI493="",datos_campo!AJ493=""),SUM(datos_campo!AI493:AJ493),"revisar"))*400</f>
        <v>0</v>
      </c>
      <c r="T489" s="197">
        <f>IF(AND(datos_campo!AK493&gt;=0,datos_campo!AL493&gt;=0),AVERAGE(datos_campo!AK493:AL493),IF(OR(datos_campo!AK493="",datos_campo!AL493=""),SUM(datos_campo!AK493:AL493),"revisar"))*400</f>
        <v>0</v>
      </c>
      <c r="U489" s="197">
        <f>IF(AND(datos_campo!AM493&gt;=0,datos_campo!AN493&gt;=0),AVERAGE(datos_campo!AM493:AN493),IF(OR(datos_campo!AM493="",datos_campo!AN493=""),SUM(datos_campo!AM493:AN493),"revisar"))*400</f>
        <v>0</v>
      </c>
      <c r="V489" s="197">
        <f t="shared" si="38"/>
        <v>0</v>
      </c>
      <c r="W489" s="197">
        <f>IF(AND(datos_campo!AL493&gt;=0,datos_campo!AM493&gt;=0),AVERAGE(datos_campo!AL493:AM493),IF(OR(datos_campo!AL493="",datos_campo!AM493=""),SUM(datos_campo!AL493:AM493),"revisar"))*400</f>
        <v>0</v>
      </c>
      <c r="X489" s="197">
        <f>IF(AND(datos_campo!AN493&gt;=0,datos_campo!AO493&gt;=0),AVERAGE(datos_campo!AN493:AO493),IF(OR(datos_campo!AN493="",datos_campo!AO493=""),SUM(datos_campo!AN493:AO493),"revisar"))*400</f>
        <v>0</v>
      </c>
      <c r="Y489" s="203">
        <f t="shared" si="39"/>
        <v>0</v>
      </c>
    </row>
    <row r="490" spans="1:57" s="472" customFormat="1" ht="15.75" thickBot="1" x14ac:dyDescent="0.3">
      <c r="A490" s="554">
        <f>datos_campo!A494</f>
        <v>42851</v>
      </c>
      <c r="B490" s="555" t="str">
        <f>datos_campo!B494</f>
        <v>MANDESA</v>
      </c>
      <c r="C490" s="556" t="str">
        <f>datos_campo!C494</f>
        <v>SANTA MARTA</v>
      </c>
      <c r="D490" s="557" t="str">
        <f>datos_campo!D494</f>
        <v>Tratamiento</v>
      </c>
      <c r="E490" s="556">
        <f>datos_campo!E494</f>
        <v>3</v>
      </c>
      <c r="F490" s="555" t="str">
        <f>datos_campo!F494</f>
        <v>C20</v>
      </c>
      <c r="G490" s="558">
        <f>datos_campo!G494</f>
        <v>50</v>
      </c>
      <c r="H490" s="555">
        <f>datos_campo!H494</f>
        <v>0</v>
      </c>
      <c r="I490" s="555">
        <f>datos_campo!I494</f>
        <v>1</v>
      </c>
      <c r="J490" s="558">
        <f>(datos_campo!M494/I490)</f>
        <v>0</v>
      </c>
      <c r="K490" s="558">
        <f>(datos_campo!N494/I490)</f>
        <v>30</v>
      </c>
      <c r="L490" s="558">
        <f t="shared" si="40"/>
        <v>30</v>
      </c>
      <c r="M490" s="558">
        <f t="shared" si="36"/>
        <v>0</v>
      </c>
      <c r="N490" s="558">
        <f t="shared" si="37"/>
        <v>100</v>
      </c>
      <c r="O490" s="559" t="str">
        <f>IF(COUNTIF(datos_campo!S494:AB494,"&gt;=0")&gt;=1,((SUM(datos_campo!S494:AB494)*100)/(COUNTIF(datos_campo!S494:AB494,"&gt;=0")*20))," ")</f>
        <v xml:space="preserve"> </v>
      </c>
      <c r="P490" s="555" t="e">
        <f>IF(AND(datos_campo!AC494&gt;=0,datos_campo!AD494&gt;=0),AVERAGE(datos_campo!AC494:AD494),IF(OR(datos_campo!AC494="",datos_campo!AD494=""),SUM(datos_campo!AC494:AD494),"revisar"))*400</f>
        <v>#DIV/0!</v>
      </c>
      <c r="Q490" s="555" t="e">
        <f>IF(AND(datos_campo!AE494&gt;=0,datos_campo!AF494&gt;=0),AVERAGE(datos_campo!AE494:AF494),IF(OR(datos_campo!AE494="",datos_campo!AF494=""),SUM(datos_campo!AE494:AF494),"revisar"))*400</f>
        <v>#DIV/0!</v>
      </c>
      <c r="R490" s="555" t="e">
        <f>IF(AND(datos_campo!AG494&gt;=0,datos_campo!AH494&gt;=0),AVERAGE(datos_campo!AG494:AH494),IF(OR(datos_campo!AG494="",datos_campo!AH494=""),SUM(datos_campo!AG494:AH494),"revisar"))*400</f>
        <v>#DIV/0!</v>
      </c>
      <c r="S490" s="555" t="e">
        <f>IF(AND(datos_campo!AI494&gt;=0,datos_campo!AJ494&gt;=0),AVERAGE(datos_campo!AI494:AJ494),IF(OR(datos_campo!AI494="",datos_campo!AJ494=""),SUM(datos_campo!AI494:AJ494),"revisar"))*400</f>
        <v>#DIV/0!</v>
      </c>
      <c r="T490" s="555" t="e">
        <f>IF(AND(datos_campo!AK494&gt;=0,datos_campo!AL494&gt;=0),AVERAGE(datos_campo!AK494:AL494),IF(OR(datos_campo!AK494="",datos_campo!AL494=""),SUM(datos_campo!AK494:AL494),"revisar"))*400</f>
        <v>#DIV/0!</v>
      </c>
      <c r="U490" s="555" t="e">
        <f>IF(AND(datos_campo!AM494&gt;=0,datos_campo!AN494&gt;=0),AVERAGE(datos_campo!AM494:AN494),IF(OR(datos_campo!AM494="",datos_campo!AN494=""),SUM(datos_campo!AM494:AN494),"revisar"))*400</f>
        <v>#DIV/0!</v>
      </c>
      <c r="V490" s="555" t="e">
        <f t="shared" si="38"/>
        <v>#DIV/0!</v>
      </c>
      <c r="W490" s="555" t="e">
        <f>IF(AND(datos_campo!AL494&gt;=0,datos_campo!AM494&gt;=0),AVERAGE(datos_campo!AL494:AM494),IF(OR(datos_campo!AL494="",datos_campo!AM494=""),SUM(datos_campo!AL494:AM494),"revisar"))*400</f>
        <v>#DIV/0!</v>
      </c>
      <c r="X490" s="555" t="e">
        <f>IF(AND(datos_campo!AN494&gt;=0,datos_campo!AO494&gt;=0),AVERAGE(datos_campo!AN494:AO494),IF(OR(datos_campo!AN494="",datos_campo!AO494=""),SUM(datos_campo!AN494:AO494),"revisar"))*400</f>
        <v>#DIV/0!</v>
      </c>
      <c r="Y490" s="560" t="e">
        <f t="shared" si="39"/>
        <v>#DIV/0!</v>
      </c>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row>
    <row r="491" spans="1:57" s="493" customFormat="1" x14ac:dyDescent="0.25">
      <c r="A491" s="486"/>
      <c r="B491" s="487"/>
      <c r="C491" s="488"/>
      <c r="D491" s="489"/>
      <c r="E491" s="488"/>
      <c r="F491" s="487"/>
      <c r="G491" s="490"/>
      <c r="H491" s="487"/>
      <c r="I491" s="487"/>
      <c r="J491" s="490"/>
      <c r="K491" s="490"/>
      <c r="L491" s="490"/>
      <c r="M491" s="490"/>
      <c r="N491" s="490"/>
      <c r="O491" s="491"/>
      <c r="P491" s="487"/>
      <c r="Q491" s="487"/>
      <c r="R491" s="487"/>
      <c r="S491" s="487"/>
      <c r="T491" s="487"/>
      <c r="U491" s="487"/>
      <c r="V491" s="487"/>
      <c r="W491" s="487"/>
      <c r="X491" s="487"/>
      <c r="Y491" s="492"/>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row>
    <row r="492" spans="1:57" s="493" customFormat="1" x14ac:dyDescent="0.25">
      <c r="A492" s="486"/>
      <c r="B492" s="487"/>
      <c r="C492" s="488"/>
      <c r="D492" s="489"/>
      <c r="E492" s="488"/>
      <c r="F492" s="487"/>
      <c r="G492" s="490"/>
      <c r="H492" s="487"/>
      <c r="I492" s="487"/>
      <c r="J492" s="490"/>
      <c r="K492" s="490"/>
      <c r="L492" s="490"/>
      <c r="M492" s="490"/>
      <c r="N492" s="490"/>
      <c r="O492" s="491"/>
      <c r="P492" s="487"/>
      <c r="Q492" s="487"/>
      <c r="R492" s="487"/>
      <c r="S492" s="487"/>
      <c r="T492" s="487"/>
      <c r="U492" s="487"/>
      <c r="V492" s="487"/>
      <c r="W492" s="487"/>
      <c r="X492" s="487"/>
      <c r="Y492" s="492"/>
    </row>
    <row r="493" spans="1:57" s="493" customFormat="1" x14ac:dyDescent="0.25">
      <c r="A493" s="486"/>
      <c r="B493" s="487"/>
      <c r="C493" s="488"/>
      <c r="D493" s="489"/>
      <c r="E493" s="488"/>
      <c r="F493" s="487"/>
      <c r="G493" s="490"/>
      <c r="H493" s="487"/>
      <c r="I493" s="487"/>
      <c r="J493" s="490"/>
      <c r="K493" s="490"/>
      <c r="L493" s="490"/>
      <c r="M493" s="490"/>
      <c r="N493" s="490"/>
      <c r="O493" s="491"/>
      <c r="P493" s="487"/>
      <c r="Q493" s="487"/>
      <c r="R493" s="487"/>
      <c r="S493" s="487"/>
      <c r="T493" s="487"/>
      <c r="U493" s="487"/>
      <c r="V493" s="487"/>
      <c r="W493" s="487"/>
      <c r="X493" s="487"/>
      <c r="Y493" s="492"/>
    </row>
    <row r="494" spans="1:57" s="493" customFormat="1" ht="15.75" thickBot="1" x14ac:dyDescent="0.3">
      <c r="A494" s="486"/>
      <c r="B494" s="487"/>
      <c r="C494" s="488"/>
      <c r="D494" s="489"/>
      <c r="E494" s="488"/>
      <c r="F494" s="487"/>
      <c r="G494" s="490"/>
      <c r="H494" s="487"/>
      <c r="I494" s="487"/>
      <c r="J494" s="490"/>
      <c r="K494" s="490"/>
      <c r="L494" s="490"/>
      <c r="M494" s="490"/>
      <c r="N494" s="490"/>
      <c r="O494" s="491"/>
      <c r="P494" s="487"/>
      <c r="Q494" s="487"/>
      <c r="R494" s="487"/>
      <c r="S494" s="487"/>
      <c r="T494" s="487"/>
      <c r="U494" s="487"/>
      <c r="V494" s="487"/>
      <c r="W494" s="487"/>
      <c r="X494" s="487"/>
      <c r="Y494" s="492"/>
    </row>
    <row r="495" spans="1:57" x14ac:dyDescent="0.25">
      <c r="A495" s="24">
        <f>datos_campo!A499</f>
        <v>42717</v>
      </c>
      <c r="B495" s="25" t="str">
        <f>datos_campo!B499</f>
        <v>BANANAL</v>
      </c>
      <c r="C495" s="152" t="str">
        <f>datos_campo!C499</f>
        <v>URABA</v>
      </c>
      <c r="D495" s="26" t="str">
        <f>datos_campo!D499</f>
        <v>Testigo</v>
      </c>
      <c r="E495" s="152">
        <f>datos_campo!E499</f>
        <v>1</v>
      </c>
      <c r="F495" s="25">
        <f>datos_campo!F499</f>
        <v>0</v>
      </c>
      <c r="G495" s="27">
        <f>datos_campo!G499</f>
        <v>4</v>
      </c>
      <c r="H495" s="25">
        <f>datos_campo!H499</f>
        <v>0</v>
      </c>
      <c r="I495" s="25">
        <f>datos_campo!I499</f>
        <v>5</v>
      </c>
      <c r="J495" s="27">
        <f>(datos_campo!M499/I495)</f>
        <v>79.400000000000006</v>
      </c>
      <c r="K495" s="27">
        <f>(datos_campo!N499/I495)</f>
        <v>115.8</v>
      </c>
      <c r="L495" s="27">
        <f>J495+K495</f>
        <v>195.2</v>
      </c>
      <c r="M495" s="27">
        <f>(J495*100)/$L495</f>
        <v>40.676229508196727</v>
      </c>
      <c r="N495" s="27">
        <f>(K495*100)/$L495</f>
        <v>59.32377049180328</v>
      </c>
      <c r="O495" s="28">
        <f>IF(COUNTIF(datos_campo!P499:Y499,"&gt;=0")&gt;=1,((SUM(datos_campo!P499:Y499)*100)/(COUNTIF(datos_campo!P499:Y499,"&gt;=0")*20))," ")</f>
        <v>16.25</v>
      </c>
      <c r="P495" s="25">
        <f>IF(AND(datos_campo!Z499&gt;=0,datos_campo!AA499&gt;=0),AVERAGE(datos_campo!Z499:AA499),IF(OR(datos_campo!Z499="",datos_campo!AA499=""),SUM(datos_campo!Z499:AA499),"revisar"))*400</f>
        <v>40000</v>
      </c>
      <c r="Q495" s="25">
        <f>IF(AND(datos_campo!AB499&gt;=0,datos_campo!AC499&gt;=0),AVERAGE(datos_campo!AB499:AC499),IF(OR(datos_campo!AB499="",datos_campo!AC499=""),SUM(datos_campo!AB499:AC499),"revisar"))*400</f>
        <v>19200</v>
      </c>
      <c r="R495" s="25">
        <f>IF(AND(datos_campo!AD499&gt;=0,datos_campo!AE499&gt;=0),AVERAGE(datos_campo!AD499:AE499),IF(OR(datos_campo!AD499="",datos_campo!AE499=""),SUM(datos_campo!AD499:AE499),"revisar"))*400</f>
        <v>0</v>
      </c>
      <c r="S495" s="25">
        <f>IF(AND(datos_campo!AF499&gt;=0,datos_campo!AG499&gt;=0),AVERAGE(datos_campo!AF499:AG499),IF(OR(datos_campo!AF499="",datos_campo!AG499=""),SUM(datos_campo!AF499:AG499),"revisar"))*400</f>
        <v>0</v>
      </c>
      <c r="T495" s="25">
        <f>IF(AND(datos_campo!AH499&gt;=0,datos_campo!AI499&gt;=0),AVERAGE(datos_campo!AH499:AI499),IF(OR(datos_campo!AH499="",datos_campo!AI499=""),SUM(datos_campo!AH499:AI499),"revisar"))*400</f>
        <v>0</v>
      </c>
      <c r="U495" s="25">
        <f>IF(AND(datos_campo!AJ499&gt;=0,datos_campo!AK499&gt;=0),AVERAGE(datos_campo!AJ499:AK499),IF(OR(datos_campo!AJ499="",datos_campo!AK499=""),SUM(datos_campo!AJ499:AK499),"revisar"))*400</f>
        <v>0</v>
      </c>
      <c r="V495" s="25">
        <f>SUM(P495:U495)</f>
        <v>59200</v>
      </c>
      <c r="W495" s="25">
        <f>IF(AND(datos_campo!AL499&gt;=0,datos_campo!AM499&gt;=0),AVERAGE(datos_campo!AL499:AM499),IF(OR(datos_campo!AL499="",datos_campo!AM499=""),SUM(datos_campo!AL499:AM499),"revisar"))*400</f>
        <v>0</v>
      </c>
      <c r="X495" s="25">
        <f>IF(AND(datos_campo!AN499&gt;=0,datos_campo!AO499&gt;=0),AVERAGE(datos_campo!AN499:AO499),IF(OR(datos_campo!AN499="",datos_campo!AO499=""),SUM(datos_campo!AN499:AO499),"revisar"))*400</f>
        <v>1600</v>
      </c>
      <c r="Y495" s="164">
        <f>SUM(W495+X495)</f>
        <v>1600</v>
      </c>
    </row>
    <row r="496" spans="1:57" x14ac:dyDescent="0.25">
      <c r="A496" s="33">
        <f>datos_campo!A500</f>
        <v>42717</v>
      </c>
      <c r="B496" s="29" t="str">
        <f>datos_campo!B500</f>
        <v>BANANAL</v>
      </c>
      <c r="C496" s="153" t="str">
        <f>datos_campo!C500</f>
        <v>URABA</v>
      </c>
      <c r="D496" s="30" t="str">
        <f>datos_campo!D500</f>
        <v>Tratamiento</v>
      </c>
      <c r="E496" s="153">
        <f>datos_campo!E500</f>
        <v>1</v>
      </c>
      <c r="F496" s="29">
        <f>datos_campo!F500</f>
        <v>0</v>
      </c>
      <c r="G496" s="31">
        <f>datos_campo!G500</f>
        <v>4</v>
      </c>
      <c r="H496" s="29">
        <f>datos_campo!H500</f>
        <v>0</v>
      </c>
      <c r="I496" s="29">
        <f>datos_campo!I500</f>
        <v>5</v>
      </c>
      <c r="J496" s="31">
        <f>(datos_campo!M500/I496)</f>
        <v>72</v>
      </c>
      <c r="K496" s="31">
        <f>(datos_campo!N500/I496)</f>
        <v>78.599999999999994</v>
      </c>
      <c r="L496" s="31">
        <f>J496+K496</f>
        <v>150.6</v>
      </c>
      <c r="M496" s="31">
        <f>(J496*100)/$L496</f>
        <v>47.808764940239044</v>
      </c>
      <c r="N496" s="31">
        <f>(K496*100)/$L496</f>
        <v>52.191235059760949</v>
      </c>
      <c r="O496" s="32">
        <f>IF(COUNTIF(datos_campo!P500:Y500,"&gt;=0")&gt;=1,((SUM(datos_campo!P500:Y500)*100)/(COUNTIF(datos_campo!P500:Y500,"&gt;=0")*20))," ")</f>
        <v>19.055555555555557</v>
      </c>
      <c r="P496" s="29">
        <f>IF(AND(datos_campo!Z500&gt;=0,datos_campo!AA500&gt;=0),AVERAGE(datos_campo!Z500:AA500),IF(OR(datos_campo!Z500="",datos_campo!AA500=""),SUM(datos_campo!Z500:AA500),"revisar"))*400</f>
        <v>32000</v>
      </c>
      <c r="Q496" s="29">
        <f>IF(AND(datos_campo!AB500&gt;=0,datos_campo!AC500&gt;=0),AVERAGE(datos_campo!AB500:AC500),IF(OR(datos_campo!AB500="",datos_campo!AC500=""),SUM(datos_campo!AB500:AC500),"revisar"))*400</f>
        <v>12800</v>
      </c>
      <c r="R496" s="29">
        <f>IF(AND(datos_campo!AD500&gt;=0,datos_campo!AE500&gt;=0),AVERAGE(datos_campo!AD500:AE500),IF(OR(datos_campo!AD500="",datos_campo!AE500=""),SUM(datos_campo!AD500:AE500),"revisar"))*400</f>
        <v>0</v>
      </c>
      <c r="S496" s="29">
        <f>IF(AND(datos_campo!AF500&gt;=0,datos_campo!AG500&gt;=0),AVERAGE(datos_campo!AF500:AG500),IF(OR(datos_campo!AF500="",datos_campo!AG500=""),SUM(datos_campo!AF500:AG500),"revisar"))*400</f>
        <v>0</v>
      </c>
      <c r="T496" s="29">
        <f>IF(AND(datos_campo!AH500&gt;=0,datos_campo!AI500&gt;=0),AVERAGE(datos_campo!AH500:AI500),IF(OR(datos_campo!AH500="",datos_campo!AI500=""),SUM(datos_campo!AH500:AI500),"revisar"))*400</f>
        <v>0</v>
      </c>
      <c r="U496" s="29">
        <f>IF(AND(datos_campo!AJ500&gt;=0,datos_campo!AK500&gt;=0),AVERAGE(datos_campo!AJ500:AK500),IF(OR(datos_campo!AJ500="",datos_campo!AK500=""),SUM(datos_campo!AJ500:AK500),"revisar"))*400</f>
        <v>0</v>
      </c>
      <c r="V496" s="29">
        <f>SUM(P496:U496)</f>
        <v>44800</v>
      </c>
      <c r="W496" s="29">
        <f>IF(AND(datos_campo!AL500&gt;=0,datos_campo!AM500&gt;=0),AVERAGE(datos_campo!AL500:AM500),IF(OR(datos_campo!AL500="",datos_campo!AM500=""),SUM(datos_campo!AL500:AM500),"revisar"))*400</f>
        <v>0</v>
      </c>
      <c r="X496" s="29">
        <f>IF(AND(datos_campo!AN500&gt;=0,datos_campo!AO500&gt;=0),AVERAGE(datos_campo!AN500:AO500),IF(OR(datos_campo!AN500="",datos_campo!AO500=""),SUM(datos_campo!AN500:AO500),"revisar"))*400</f>
        <v>4000</v>
      </c>
      <c r="Y496" s="242">
        <f>SUM(W496+X496)</f>
        <v>4000</v>
      </c>
    </row>
    <row r="497" spans="1:25" x14ac:dyDescent="0.25">
      <c r="A497" s="33">
        <f>datos_campo!A501</f>
        <v>42747</v>
      </c>
      <c r="B497" s="29" t="str">
        <f>datos_campo!B501</f>
        <v>BANANAL</v>
      </c>
      <c r="C497" s="153" t="str">
        <f>datos_campo!C501</f>
        <v>URABA</v>
      </c>
      <c r="D497" s="30" t="str">
        <f>datos_campo!D501</f>
        <v>Testigo</v>
      </c>
      <c r="E497" s="153">
        <f>datos_campo!E501</f>
        <v>2</v>
      </c>
      <c r="F497" s="29">
        <f>datos_campo!F501</f>
        <v>0</v>
      </c>
      <c r="G497" s="31">
        <f>datos_campo!G501</f>
        <v>4</v>
      </c>
      <c r="H497" s="29">
        <f>datos_campo!H501</f>
        <v>0</v>
      </c>
      <c r="I497" s="29">
        <f>datos_campo!I501</f>
        <v>5</v>
      </c>
      <c r="J497" s="31">
        <f>(datos_campo!M501/I497)</f>
        <v>83.6</v>
      </c>
      <c r="K497" s="31">
        <f>(datos_campo!N501/I497)</f>
        <v>81.8</v>
      </c>
      <c r="L497" s="31">
        <f t="shared" ref="L497:L502" si="41">J497+K497</f>
        <v>165.39999999999998</v>
      </c>
      <c r="M497" s="31">
        <f t="shared" ref="M497:M502" si="42">(J497*100)/$L497</f>
        <v>50.544135429262404</v>
      </c>
      <c r="N497" s="31">
        <f t="shared" ref="N497:N502" si="43">(K497*100)/$L497</f>
        <v>49.45586457073761</v>
      </c>
      <c r="O497" s="32">
        <f>IF(COUNTIF(datos_campo!P501:Y501,"&gt;=0")&gt;=1,((SUM(datos_campo!P501:Y501)*100)/(COUNTIF(datos_campo!P501:Y501,"&gt;=0")*20))," ")</f>
        <v>10.85</v>
      </c>
      <c r="P497" s="29">
        <f>IF(AND(datos_campo!Z501&gt;=0,datos_campo!AA501&gt;=0),AVERAGE(datos_campo!Z501:AA501),IF(OR(datos_campo!Z501="",datos_campo!AA501=""),SUM(datos_campo!Z501:AA501),"revisar"))*400</f>
        <v>41600</v>
      </c>
      <c r="Q497" s="29">
        <f>IF(AND(datos_campo!AB501&gt;=0,datos_campo!AC501&gt;=0),AVERAGE(datos_campo!AB501:AC501),IF(OR(datos_campo!AB501="",datos_campo!AC501=""),SUM(datos_campo!AB501:AC501),"revisar"))*400</f>
        <v>24000</v>
      </c>
      <c r="R497" s="29">
        <f>IF(AND(datos_campo!AD501&gt;=0,datos_campo!AE501&gt;=0),AVERAGE(datos_campo!AD501:AE501),IF(OR(datos_campo!AD501="",datos_campo!AE501=""),SUM(datos_campo!AD501:AE501),"revisar"))*400</f>
        <v>0</v>
      </c>
      <c r="S497" s="29">
        <f>IF(AND(datos_campo!AF501&gt;=0,datos_campo!AG501&gt;=0),AVERAGE(datos_campo!AF501:AG501),IF(OR(datos_campo!AF501="",datos_campo!AG501=""),SUM(datos_campo!AF501:AG501),"revisar"))*400</f>
        <v>400</v>
      </c>
      <c r="T497" s="29">
        <f>IF(AND(datos_campo!AH501&gt;=0,datos_campo!AI501&gt;=0),AVERAGE(datos_campo!AH501:AI501),IF(OR(datos_campo!AH501="",datos_campo!AI501=""),SUM(datos_campo!AH501:AI501),"revisar"))*400</f>
        <v>0</v>
      </c>
      <c r="U497" s="29">
        <f>IF(AND(datos_campo!AJ501&gt;=0,datos_campo!AK501&gt;=0),AVERAGE(datos_campo!AJ501:AK501),IF(OR(datos_campo!AJ501="",datos_campo!AK501=""),SUM(datos_campo!AJ501:AK501),"revisar"))*400</f>
        <v>0</v>
      </c>
      <c r="V497" s="29">
        <f t="shared" ref="V497:V502" si="44">SUM(P497:U497)</f>
        <v>66000</v>
      </c>
      <c r="W497" s="29">
        <f>IF(AND(datos_campo!AL501&gt;=0,datos_campo!AM501&gt;=0),AVERAGE(datos_campo!AL501:AM501),IF(OR(datos_campo!AL501="",datos_campo!AM501=""),SUM(datos_campo!AL501:AM501),"revisar"))*400</f>
        <v>0</v>
      </c>
      <c r="X497" s="29">
        <f>IF(AND(datos_campo!AN501&gt;=0,datos_campo!AO501&gt;=0),AVERAGE(datos_campo!AN501:AO501),IF(OR(datos_campo!AN501="",datos_campo!AO501=""),SUM(datos_campo!AN501:AO501),"revisar"))*400</f>
        <v>7200</v>
      </c>
      <c r="Y497" s="242">
        <f t="shared" ref="Y497:Y502" si="45">SUM(W497+X497)</f>
        <v>7200</v>
      </c>
    </row>
    <row r="498" spans="1:25" x14ac:dyDescent="0.25">
      <c r="A498" s="33">
        <f>datos_campo!A502</f>
        <v>42747</v>
      </c>
      <c r="B498" s="29" t="str">
        <f>datos_campo!B502</f>
        <v>BANANAL</v>
      </c>
      <c r="C498" s="153" t="str">
        <f>datos_campo!C502</f>
        <v>URABA</v>
      </c>
      <c r="D498" s="30" t="str">
        <f>datos_campo!D502</f>
        <v>Tratamiento</v>
      </c>
      <c r="E498" s="153">
        <f>datos_campo!E502</f>
        <v>2</v>
      </c>
      <c r="F498" s="29">
        <f>datos_campo!F502</f>
        <v>0</v>
      </c>
      <c r="G498" s="31">
        <f>datos_campo!G502</f>
        <v>4</v>
      </c>
      <c r="H498" s="29">
        <f>datos_campo!H502</f>
        <v>0</v>
      </c>
      <c r="I498" s="29">
        <f>datos_campo!I502</f>
        <v>5</v>
      </c>
      <c r="J498" s="31">
        <f>(datos_campo!M502/I498)</f>
        <v>130.6</v>
      </c>
      <c r="K498" s="31">
        <f>(datos_campo!N502/I498)</f>
        <v>151.19999999999999</v>
      </c>
      <c r="L498" s="31">
        <f t="shared" si="41"/>
        <v>281.79999999999995</v>
      </c>
      <c r="M498" s="31">
        <f t="shared" si="42"/>
        <v>46.344925479063171</v>
      </c>
      <c r="N498" s="31">
        <f t="shared" si="43"/>
        <v>53.655074520936836</v>
      </c>
      <c r="O498" s="32">
        <f>IF(COUNTIF(datos_campo!P502:Y502,"&gt;=0")&gt;=1,((SUM(datos_campo!P502:Y502)*100)/(COUNTIF(datos_campo!P502:Y502,"&gt;=0")*20))," ")</f>
        <v>32</v>
      </c>
      <c r="P498" s="29">
        <f>IF(AND(datos_campo!Z502&gt;=0,datos_campo!AA502&gt;=0),AVERAGE(datos_campo!Z502:AA502),IF(OR(datos_campo!Z502="",datos_campo!AA502=""),SUM(datos_campo!Z502:AA502),"revisar"))*400</f>
        <v>26800</v>
      </c>
      <c r="Q498" s="29">
        <f>IF(AND(datos_campo!AB502&gt;=0,datos_campo!AC502&gt;=0),AVERAGE(datos_campo!AB502:AC502),IF(OR(datos_campo!AB502="",datos_campo!AC502=""),SUM(datos_campo!AB502:AC502),"revisar"))*400</f>
        <v>18800</v>
      </c>
      <c r="R498" s="29">
        <f>IF(AND(datos_campo!AD502&gt;=0,datos_campo!AE502&gt;=0),AVERAGE(datos_campo!AD502:AE502),IF(OR(datos_campo!AD502="",datos_campo!AE502=""),SUM(datos_campo!AD502:AE502),"revisar"))*400</f>
        <v>400</v>
      </c>
      <c r="S498" s="29">
        <f>IF(AND(datos_campo!AF502&gt;=0,datos_campo!AG502&gt;=0),AVERAGE(datos_campo!AF502:AG502),IF(OR(datos_campo!AF502="",datos_campo!AG502=""),SUM(datos_campo!AF502:AG502),"revisar"))*400</f>
        <v>0</v>
      </c>
      <c r="T498" s="29">
        <f>IF(AND(datos_campo!AH502&gt;=0,datos_campo!AI502&gt;=0),AVERAGE(datos_campo!AH502:AI502),IF(OR(datos_campo!AH502="",datos_campo!AI502=""),SUM(datos_campo!AH502:AI502),"revisar"))*400</f>
        <v>0</v>
      </c>
      <c r="U498" s="29">
        <f>IF(AND(datos_campo!AJ502&gt;=0,datos_campo!AK502&gt;=0),AVERAGE(datos_campo!AJ502:AK502),IF(OR(datos_campo!AJ502="",datos_campo!AK502=""),SUM(datos_campo!AJ502:AK502),"revisar"))*400</f>
        <v>0</v>
      </c>
      <c r="V498" s="29">
        <f t="shared" si="44"/>
        <v>46000</v>
      </c>
      <c r="W498" s="29">
        <f>IF(AND(datos_campo!AL502&gt;=0,datos_campo!AM502&gt;=0),AVERAGE(datos_campo!AL502:AM502),IF(OR(datos_campo!AL502="",datos_campo!AM502=""),SUM(datos_campo!AL502:AM502),"revisar"))*400</f>
        <v>0</v>
      </c>
      <c r="X498" s="29">
        <f>IF(AND(datos_campo!AN502&gt;=0,datos_campo!AO502&gt;=0),AVERAGE(datos_campo!AN502:AO502),IF(OR(datos_campo!AN502="",datos_campo!AO502=""),SUM(datos_campo!AN502:AO502),"revisar"))*400</f>
        <v>2400</v>
      </c>
      <c r="Y498" s="242">
        <f t="shared" si="45"/>
        <v>2400</v>
      </c>
    </row>
    <row r="499" spans="1:25" x14ac:dyDescent="0.25">
      <c r="A499" s="33">
        <f>datos_campo!A503</f>
        <v>42779</v>
      </c>
      <c r="B499" s="29" t="str">
        <f>datos_campo!B503</f>
        <v>BANANAL</v>
      </c>
      <c r="C499" s="153" t="str">
        <f>datos_campo!C503</f>
        <v>URABA</v>
      </c>
      <c r="D499" s="30" t="str">
        <f>datos_campo!D503</f>
        <v>Testigo</v>
      </c>
      <c r="E499" s="153">
        <f>datos_campo!E503</f>
        <v>3</v>
      </c>
      <c r="F499" s="29">
        <f>datos_campo!F503</f>
        <v>0</v>
      </c>
      <c r="G499" s="31">
        <f>datos_campo!G503</f>
        <v>4</v>
      </c>
      <c r="H499" s="29">
        <f>datos_campo!H503</f>
        <v>0</v>
      </c>
      <c r="I499" s="29">
        <f>datos_campo!I503</f>
        <v>5</v>
      </c>
      <c r="J499" s="31">
        <f>(datos_campo!M503/I499)</f>
        <v>37.200000000000003</v>
      </c>
      <c r="K499" s="31">
        <f>(datos_campo!N503/I499)</f>
        <v>113</v>
      </c>
      <c r="L499" s="31">
        <f t="shared" si="41"/>
        <v>150.19999999999999</v>
      </c>
      <c r="M499" s="31">
        <f t="shared" si="42"/>
        <v>24.766977363515316</v>
      </c>
      <c r="N499" s="31">
        <f t="shared" si="43"/>
        <v>75.233022636484691</v>
      </c>
      <c r="O499" s="32">
        <f>IF(COUNTIF(datos_campo!P503:Y503,"&gt;=0")&gt;=1,((SUM(datos_campo!P503:Y503)*100)/(COUNTIF(datos_campo!P503:Y503,"&gt;=0")*20))," ")</f>
        <v>11.25</v>
      </c>
      <c r="P499" s="29">
        <f>IF(AND(datos_campo!Z503&gt;=0,datos_campo!AA503&gt;=0),AVERAGE(datos_campo!Z503:AA503),IF(OR(datos_campo!Z503="",datos_campo!AA503=""),SUM(datos_campo!Z503:AA503),"revisar"))*400</f>
        <v>30400</v>
      </c>
      <c r="Q499" s="29">
        <f>IF(AND(datos_campo!AB503&gt;=0,datos_campo!AC503&gt;=0),AVERAGE(datos_campo!AB503:AC503),IF(OR(datos_campo!AB503="",datos_campo!AC503=""),SUM(datos_campo!AB503:AC503),"revisar"))*400</f>
        <v>18800</v>
      </c>
      <c r="R499" s="29">
        <f>IF(AND(datos_campo!AD503&gt;=0,datos_campo!AE503&gt;=0),AVERAGE(datos_campo!AD503:AE503),IF(OR(datos_campo!AD503="",datos_campo!AE503=""),SUM(datos_campo!AD503:AE503),"revisar"))*400</f>
        <v>0</v>
      </c>
      <c r="S499" s="29">
        <f>IF(AND(datos_campo!AF503&gt;=0,datos_campo!AG503&gt;=0),AVERAGE(datos_campo!AF503:AG503),IF(OR(datos_campo!AF503="",datos_campo!AG503=""),SUM(datos_campo!AF503:AG503),"revisar"))*400</f>
        <v>400</v>
      </c>
      <c r="T499" s="29">
        <f>IF(AND(datos_campo!AH503&gt;=0,datos_campo!AI503&gt;=0),AVERAGE(datos_campo!AH503:AI503),IF(OR(datos_campo!AH503="",datos_campo!AI503=""),SUM(datos_campo!AH503:AI503),"revisar"))*400</f>
        <v>0</v>
      </c>
      <c r="U499" s="29">
        <f>IF(AND(datos_campo!AJ503&gt;=0,datos_campo!AK503&gt;=0),AVERAGE(datos_campo!AJ503:AK503),IF(OR(datos_campo!AJ503="",datos_campo!AK503=""),SUM(datos_campo!AJ503:AK503),"revisar"))*400</f>
        <v>0</v>
      </c>
      <c r="V499" s="29">
        <f t="shared" si="44"/>
        <v>49600</v>
      </c>
      <c r="W499" s="29">
        <f>IF(AND(datos_campo!AL503&gt;=0,datos_campo!AM503&gt;=0),AVERAGE(datos_campo!AL503:AM503),IF(OR(datos_campo!AL503="",datos_campo!AM503=""),SUM(datos_campo!AL503:AM503),"revisar"))*400</f>
        <v>0</v>
      </c>
      <c r="X499" s="29">
        <f>IF(AND(datos_campo!AN503&gt;=0,datos_campo!AO503&gt;=0),AVERAGE(datos_campo!AN503:AO503),IF(OR(datos_campo!AN503="",datos_campo!AO503=""),SUM(datos_campo!AN503:AO503),"revisar"))*400</f>
        <v>2800</v>
      </c>
      <c r="Y499" s="242">
        <f t="shared" si="45"/>
        <v>2800</v>
      </c>
    </row>
    <row r="500" spans="1:25" x14ac:dyDescent="0.25">
      <c r="A500" s="33">
        <f>datos_campo!A504</f>
        <v>42779</v>
      </c>
      <c r="B500" s="29" t="str">
        <f>datos_campo!B504</f>
        <v>BANANAL</v>
      </c>
      <c r="C500" s="153" t="str">
        <f>datos_campo!C504</f>
        <v>URABA</v>
      </c>
      <c r="D500" s="30" t="str">
        <f>datos_campo!D504</f>
        <v>Tratamiento</v>
      </c>
      <c r="E500" s="153">
        <f>datos_campo!E504</f>
        <v>3</v>
      </c>
      <c r="F500" s="29">
        <f>datos_campo!F504</f>
        <v>0</v>
      </c>
      <c r="G500" s="31">
        <f>datos_campo!G504</f>
        <v>4</v>
      </c>
      <c r="H500" s="29">
        <f>datos_campo!H504</f>
        <v>0</v>
      </c>
      <c r="I500" s="29">
        <f>datos_campo!I504</f>
        <v>5</v>
      </c>
      <c r="J500" s="31">
        <f>(datos_campo!M504/I500)</f>
        <v>75.8</v>
      </c>
      <c r="K500" s="31">
        <f>(datos_campo!N504/I500)</f>
        <v>109</v>
      </c>
      <c r="L500" s="31">
        <f t="shared" si="41"/>
        <v>184.8</v>
      </c>
      <c r="M500" s="31">
        <f t="shared" si="42"/>
        <v>41.017316017316013</v>
      </c>
      <c r="N500" s="31">
        <f t="shared" si="43"/>
        <v>58.98268398268398</v>
      </c>
      <c r="O500" s="32">
        <f>IF(COUNTIF(datos_campo!P504:Y504,"&gt;=0")&gt;=1,((SUM(datos_campo!P504:Y504)*100)/(COUNTIF(datos_campo!P504:Y504,"&gt;=0")*20))," ")</f>
        <v>41.666666666666664</v>
      </c>
      <c r="P500" s="29">
        <f>IF(AND(datos_campo!Z504&gt;=0,datos_campo!AA504&gt;=0),AVERAGE(datos_campo!Z504:AA504),IF(OR(datos_campo!Z504="",datos_campo!AA504=""),SUM(datos_campo!Z504:AA504),"revisar"))*400</f>
        <v>42000</v>
      </c>
      <c r="Q500" s="29">
        <f>IF(AND(datos_campo!AB504&gt;=0,datos_campo!AC504&gt;=0),AVERAGE(datos_campo!AB504:AC504),IF(OR(datos_campo!AB504="",datos_campo!AC504=""),SUM(datos_campo!AB504:AC504),"revisar"))*400</f>
        <v>8800</v>
      </c>
      <c r="R500" s="29">
        <f>IF(AND(datos_campo!AD504&gt;=0,datos_campo!AE504&gt;=0),AVERAGE(datos_campo!AD504:AE504),IF(OR(datos_campo!AD504="",datos_campo!AE504=""),SUM(datos_campo!AD504:AE504),"revisar"))*400</f>
        <v>0</v>
      </c>
      <c r="S500" s="29">
        <f>IF(AND(datos_campo!AF504&gt;=0,datos_campo!AG504&gt;=0),AVERAGE(datos_campo!AF504:AG504),IF(OR(datos_campo!AF504="",datos_campo!AG504=""),SUM(datos_campo!AF504:AG504),"revisar"))*400</f>
        <v>400</v>
      </c>
      <c r="T500" s="29">
        <f>IF(AND(datos_campo!AH504&gt;=0,datos_campo!AI504&gt;=0),AVERAGE(datos_campo!AH504:AI504),IF(OR(datos_campo!AH504="",datos_campo!AI504=""),SUM(datos_campo!AH504:AI504),"revisar"))*400</f>
        <v>0</v>
      </c>
      <c r="U500" s="29">
        <f>IF(AND(datos_campo!AJ504&gt;=0,datos_campo!AK504&gt;=0),AVERAGE(datos_campo!AJ504:AK504),IF(OR(datos_campo!AJ504="",datos_campo!AK504=""),SUM(datos_campo!AJ504:AK504),"revisar"))*400</f>
        <v>0</v>
      </c>
      <c r="V500" s="29">
        <f t="shared" si="44"/>
        <v>51200</v>
      </c>
      <c r="W500" s="29">
        <f>IF(AND(datos_campo!AL504&gt;=0,datos_campo!AM504&gt;=0),AVERAGE(datos_campo!AL504:AM504),IF(OR(datos_campo!AL504="",datos_campo!AM504=""),SUM(datos_campo!AL504:AM504),"revisar"))*400</f>
        <v>0</v>
      </c>
      <c r="X500" s="29">
        <f>IF(AND(datos_campo!AN504&gt;=0,datos_campo!AO504&gt;=0),AVERAGE(datos_campo!AN504:AO504),IF(OR(datos_campo!AN504="",datos_campo!AO504=""),SUM(datos_campo!AN504:AO504),"revisar"))*400</f>
        <v>1600</v>
      </c>
      <c r="Y500" s="242">
        <f t="shared" si="45"/>
        <v>1600</v>
      </c>
    </row>
    <row r="501" spans="1:25" x14ac:dyDescent="0.25">
      <c r="A501" s="33">
        <f>datos_campo!A505</f>
        <v>42807</v>
      </c>
      <c r="B501" s="29" t="str">
        <f>datos_campo!B505</f>
        <v>BANANAL</v>
      </c>
      <c r="C501" s="153" t="str">
        <f>datos_campo!C505</f>
        <v>URABA</v>
      </c>
      <c r="D501" s="30" t="str">
        <f>datos_campo!D505</f>
        <v>Testigo</v>
      </c>
      <c r="E501" s="153">
        <f>datos_campo!E505</f>
        <v>4</v>
      </c>
      <c r="F501" s="29">
        <f>datos_campo!F505</f>
        <v>0</v>
      </c>
      <c r="G501" s="31">
        <f>datos_campo!G505</f>
        <v>4</v>
      </c>
      <c r="H501" s="29">
        <f>datos_campo!H505</f>
        <v>0</v>
      </c>
      <c r="I501" s="29">
        <f>datos_campo!I505</f>
        <v>5</v>
      </c>
      <c r="J501" s="31">
        <f>(datos_campo!M505/I501)</f>
        <v>65</v>
      </c>
      <c r="K501" s="31">
        <f>(datos_campo!N505/I501)</f>
        <v>126.6</v>
      </c>
      <c r="L501" s="31">
        <f t="shared" si="41"/>
        <v>191.6</v>
      </c>
      <c r="M501" s="31">
        <f t="shared" si="42"/>
        <v>33.924843423799587</v>
      </c>
      <c r="N501" s="31">
        <f t="shared" si="43"/>
        <v>66.075156576200413</v>
      </c>
      <c r="O501" s="32">
        <f>IF(COUNTIF(datos_campo!P505:Y505,"&gt;=0")&gt;=1,((SUM(datos_campo!P505:Y505)*100)/(COUNTIF(datos_campo!P505:Y505,"&gt;=0")*20))," ")</f>
        <v>13.75</v>
      </c>
      <c r="P501" s="29">
        <f>IF(AND(datos_campo!Z505&gt;=0,datos_campo!AA505&gt;=0),AVERAGE(datos_campo!Z505:AA505),IF(OR(datos_campo!Z505="",datos_campo!AA505=""),SUM(datos_campo!Z505:AA505),"revisar"))*400</f>
        <v>51200</v>
      </c>
      <c r="Q501" s="29">
        <f>IF(AND(datos_campo!AB505&gt;=0,datos_campo!AC505&gt;=0),AVERAGE(datos_campo!AB505:AC505),IF(OR(datos_campo!AB505="",datos_campo!AC505=""),SUM(datos_campo!AB505:AC505),"revisar"))*400</f>
        <v>9200</v>
      </c>
      <c r="R501" s="29">
        <f>IF(AND(datos_campo!AD505&gt;=0,datos_campo!AE505&gt;=0),AVERAGE(datos_campo!AD505:AE505),IF(OR(datos_campo!AD505="",datos_campo!AE505=""),SUM(datos_campo!AD505:AE505),"revisar"))*400</f>
        <v>400</v>
      </c>
      <c r="S501" s="29">
        <f>IF(AND(datos_campo!AF505&gt;=0,datos_campo!AG505&gt;=0),AVERAGE(datos_campo!AF505:AG505),IF(OR(datos_campo!AF505="",datos_campo!AG505=""),SUM(datos_campo!AF505:AG505),"revisar"))*400</f>
        <v>0</v>
      </c>
      <c r="T501" s="29">
        <f>IF(AND(datos_campo!AH505&gt;=0,datos_campo!AI505&gt;=0),AVERAGE(datos_campo!AH505:AI505),IF(OR(datos_campo!AH505="",datos_campo!AI505=""),SUM(datos_campo!AH505:AI505),"revisar"))*400</f>
        <v>0</v>
      </c>
      <c r="U501" s="29">
        <f>IF(AND(datos_campo!AJ505&gt;=0,datos_campo!AK505&gt;=0),AVERAGE(datos_campo!AJ505:AK505),IF(OR(datos_campo!AJ505="",datos_campo!AK505=""),SUM(datos_campo!AJ505:AK505),"revisar"))*400</f>
        <v>0</v>
      </c>
      <c r="V501" s="29">
        <f t="shared" si="44"/>
        <v>60800</v>
      </c>
      <c r="W501" s="29">
        <f>IF(AND(datos_campo!AL505&gt;=0,datos_campo!AM505&gt;=0),AVERAGE(datos_campo!AL505:AM505),IF(OR(datos_campo!AL505="",datos_campo!AM505=""),SUM(datos_campo!AL505:AM505),"revisar"))*400</f>
        <v>0</v>
      </c>
      <c r="X501" s="29">
        <f>IF(AND(datos_campo!AN505&gt;=0,datos_campo!AO505&gt;=0),AVERAGE(datos_campo!AN505:AO505),IF(OR(datos_campo!AN505="",datos_campo!AO505=""),SUM(datos_campo!AN505:AO505),"revisar"))*400</f>
        <v>2800</v>
      </c>
      <c r="Y501" s="242">
        <f t="shared" si="45"/>
        <v>2800</v>
      </c>
    </row>
    <row r="502" spans="1:25" x14ac:dyDescent="0.25">
      <c r="A502" s="33">
        <f>datos_campo!A506</f>
        <v>42807</v>
      </c>
      <c r="B502" s="29" t="str">
        <f>datos_campo!B506</f>
        <v>BANANAL</v>
      </c>
      <c r="C502" s="153" t="str">
        <f>datos_campo!C506</f>
        <v>URABA</v>
      </c>
      <c r="D502" s="30" t="str">
        <f>datos_campo!D506</f>
        <v>Tratamiento</v>
      </c>
      <c r="E502" s="153">
        <f>datos_campo!E506</f>
        <v>4</v>
      </c>
      <c r="F502" s="29">
        <f>datos_campo!F506</f>
        <v>0</v>
      </c>
      <c r="G502" s="31">
        <f>datos_campo!G506</f>
        <v>4</v>
      </c>
      <c r="H502" s="29">
        <f>datos_campo!H506</f>
        <v>0</v>
      </c>
      <c r="I502" s="29">
        <f>datos_campo!I506</f>
        <v>5</v>
      </c>
      <c r="J502" s="31">
        <f>(datos_campo!M506/I502)</f>
        <v>85.6</v>
      </c>
      <c r="K502" s="31">
        <f>(datos_campo!N506/I502)</f>
        <v>86.6</v>
      </c>
      <c r="L502" s="31">
        <f t="shared" si="41"/>
        <v>172.2</v>
      </c>
      <c r="M502" s="31">
        <f t="shared" si="42"/>
        <v>49.709639953542393</v>
      </c>
      <c r="N502" s="31">
        <f t="shared" si="43"/>
        <v>50.290360046457607</v>
      </c>
      <c r="O502" s="32">
        <f>IF(COUNTIF(datos_campo!P506:Y506,"&gt;=0")&gt;=1,((SUM(datos_campo!P506:Y506)*100)/(COUNTIF(datos_campo!P506:Y506,"&gt;=0")*20))," ")</f>
        <v>8</v>
      </c>
      <c r="P502" s="29">
        <f>IF(AND(datos_campo!Z506&gt;=0,datos_campo!AA506&gt;=0),AVERAGE(datos_campo!Z506:AA506),IF(OR(datos_campo!Z506="",datos_campo!AA506=""),SUM(datos_campo!Z506:AA506),"revisar"))*400</f>
        <v>19200</v>
      </c>
      <c r="Q502" s="29">
        <f>IF(AND(datos_campo!AB506&gt;=0,datos_campo!AC506&gt;=0),AVERAGE(datos_campo!AB506:AC506),IF(OR(datos_campo!AB506="",datos_campo!AC506=""),SUM(datos_campo!AB506:AC506),"revisar"))*400</f>
        <v>5200</v>
      </c>
      <c r="R502" s="29">
        <f>IF(AND(datos_campo!AD506&gt;=0,datos_campo!AE506&gt;=0),AVERAGE(datos_campo!AD506:AE506),IF(OR(datos_campo!AD506="",datos_campo!AE506=""),SUM(datos_campo!AD506:AE506),"revisar"))*400</f>
        <v>0</v>
      </c>
      <c r="S502" s="29">
        <f>IF(AND(datos_campo!AF506&gt;=0,datos_campo!AG506&gt;=0),AVERAGE(datos_campo!AF506:AG506),IF(OR(datos_campo!AF506="",datos_campo!AG506=""),SUM(datos_campo!AF506:AG506),"revisar"))*400</f>
        <v>0</v>
      </c>
      <c r="T502" s="29">
        <f>IF(AND(datos_campo!AH506&gt;=0,datos_campo!AI506&gt;=0),AVERAGE(datos_campo!AH506:AI506),IF(OR(datos_campo!AH506="",datos_campo!AI506=""),SUM(datos_campo!AH506:AI506),"revisar"))*400</f>
        <v>0</v>
      </c>
      <c r="U502" s="29">
        <f>IF(AND(datos_campo!AJ506&gt;=0,datos_campo!AK506&gt;=0),AVERAGE(datos_campo!AJ506:AK506),IF(OR(datos_campo!AJ506="",datos_campo!AK506=""),SUM(datos_campo!AJ506:AK506),"revisar"))*400</f>
        <v>0</v>
      </c>
      <c r="V502" s="29">
        <f t="shared" si="44"/>
        <v>24400</v>
      </c>
      <c r="W502" s="29">
        <f>IF(AND(datos_campo!AL506&gt;=0,datos_campo!AM506&gt;=0),AVERAGE(datos_campo!AL506:AM506),IF(OR(datos_campo!AL506="",datos_campo!AM506=""),SUM(datos_campo!AL506:AM506),"revisar"))*400</f>
        <v>0</v>
      </c>
      <c r="X502" s="29">
        <f>IF(AND(datos_campo!AN506&gt;=0,datos_campo!AO506&gt;=0),AVERAGE(datos_campo!AN506:AO506),IF(OR(datos_campo!AN506="",datos_campo!AO506=""),SUM(datos_campo!AN506:AO506),"revisar"))*400</f>
        <v>2400</v>
      </c>
      <c r="Y502" s="242">
        <f t="shared" si="45"/>
        <v>2400</v>
      </c>
    </row>
    <row r="503" spans="1:25" x14ac:dyDescent="0.25">
      <c r="A503" s="33">
        <f>datos_campo!A507</f>
        <v>42831</v>
      </c>
      <c r="B503" s="29" t="str">
        <f>datos_campo!B507</f>
        <v>BANANAL</v>
      </c>
      <c r="C503" s="153" t="str">
        <f>datos_campo!C507</f>
        <v>URABA</v>
      </c>
      <c r="D503" s="30" t="str">
        <f>datos_campo!D507</f>
        <v>Testigo</v>
      </c>
      <c r="E503" s="153">
        <f>datos_campo!E507</f>
        <v>5</v>
      </c>
      <c r="F503" s="29">
        <f>datos_campo!F507</f>
        <v>0</v>
      </c>
      <c r="G503" s="31">
        <f>datos_campo!G507</f>
        <v>4</v>
      </c>
      <c r="H503" s="29">
        <f>datos_campo!H507</f>
        <v>0</v>
      </c>
      <c r="I503" s="29">
        <f>datos_campo!I507</f>
        <v>5</v>
      </c>
      <c r="J503" s="31">
        <f>(datos_campo!M507/I503)</f>
        <v>56.2</v>
      </c>
      <c r="K503" s="31">
        <f>(datos_campo!N507/I503)</f>
        <v>80.599999999999994</v>
      </c>
      <c r="L503" s="31">
        <f t="shared" ref="L503:L520" si="46">J503+K503</f>
        <v>136.80000000000001</v>
      </c>
      <c r="M503" s="31">
        <f t="shared" ref="M503:M520" si="47">(J503*100)/$L503</f>
        <v>41.081871345029235</v>
      </c>
      <c r="N503" s="31">
        <f t="shared" ref="N503:N520" si="48">(K503*100)/$L503</f>
        <v>58.918128654970751</v>
      </c>
      <c r="O503" s="32">
        <f>IF(COUNTIF(datos_campo!P507:Y507,"&gt;=0")&gt;=1,((SUM(datos_campo!P507:Y507)*100)/(COUNTIF(datos_campo!P507:Y507,"&gt;=0")*20))," ")</f>
        <v>10</v>
      </c>
      <c r="P503" s="29">
        <f>IF(AND(datos_campo!Z507&gt;=0,datos_campo!AA507&gt;=0),AVERAGE(datos_campo!Z507:AA507),IF(OR(datos_campo!Z507="",datos_campo!AA507=""),SUM(datos_campo!Z507:AA507),"revisar"))*400</f>
        <v>13200</v>
      </c>
      <c r="Q503" s="29">
        <f>IF(AND(datos_campo!AB507&gt;=0,datos_campo!AC507&gt;=0),AVERAGE(datos_campo!AB507:AC507),IF(OR(datos_campo!AB507="",datos_campo!AC507=""),SUM(datos_campo!AB507:AC507),"revisar"))*400</f>
        <v>14800</v>
      </c>
      <c r="R503" s="29">
        <f>IF(AND(datos_campo!AD507&gt;=0,datos_campo!AE507&gt;=0),AVERAGE(datos_campo!AD507:AE507),IF(OR(datos_campo!AD507="",datos_campo!AE507=""),SUM(datos_campo!AD507:AE507),"revisar"))*400</f>
        <v>0</v>
      </c>
      <c r="S503" s="29">
        <f>IF(AND(datos_campo!AF507&gt;=0,datos_campo!AG507&gt;=0),AVERAGE(datos_campo!AF507:AG507),IF(OR(datos_campo!AF507="",datos_campo!AG507=""),SUM(datos_campo!AF507:AG507),"revisar"))*400</f>
        <v>0</v>
      </c>
      <c r="T503" s="29">
        <f>IF(AND(datos_campo!AH507&gt;=0,datos_campo!AI507&gt;=0),AVERAGE(datos_campo!AH507:AI507),IF(OR(datos_campo!AH507="",datos_campo!AI507=""),SUM(datos_campo!AH507:AI507),"revisar"))*400</f>
        <v>0</v>
      </c>
      <c r="U503" s="29">
        <f>IF(AND(datos_campo!AJ507&gt;=0,datos_campo!AK507&gt;=0),AVERAGE(datos_campo!AJ507:AK507),IF(OR(datos_campo!AJ507="",datos_campo!AK507=""),SUM(datos_campo!AJ507:AK507),"revisar"))*400</f>
        <v>0</v>
      </c>
      <c r="V503" s="29">
        <f t="shared" ref="V503:V520" si="49">SUM(P503:U503)</f>
        <v>28000</v>
      </c>
      <c r="W503" s="29">
        <f>IF(AND(datos_campo!AL507&gt;=0,datos_campo!AM507&gt;=0),AVERAGE(datos_campo!AL507:AM507),IF(OR(datos_campo!AL507="",datos_campo!AM507=""),SUM(datos_campo!AL507:AM507),"revisar"))*400</f>
        <v>0</v>
      </c>
      <c r="X503" s="29">
        <f>IF(AND(datos_campo!AN507&gt;=0,datos_campo!AO507&gt;=0),AVERAGE(datos_campo!AN507:AO507),IF(OR(datos_campo!AN507="",datos_campo!AO507=""),SUM(datos_campo!AN507:AO507),"revisar"))*400</f>
        <v>800</v>
      </c>
      <c r="Y503" s="242">
        <f t="shared" ref="Y503:Y520" si="50">SUM(W503+X503)</f>
        <v>800</v>
      </c>
    </row>
    <row r="504" spans="1:25" x14ac:dyDescent="0.25">
      <c r="A504" s="33">
        <f>datos_campo!A508</f>
        <v>42831</v>
      </c>
      <c r="B504" s="29" t="str">
        <f>datos_campo!B508</f>
        <v>BANANAL</v>
      </c>
      <c r="C504" s="153" t="str">
        <f>datos_campo!C508</f>
        <v>URABA</v>
      </c>
      <c r="D504" s="30" t="str">
        <f>datos_campo!D508</f>
        <v>Tratamiento</v>
      </c>
      <c r="E504" s="153">
        <f>datos_campo!E508</f>
        <v>5</v>
      </c>
      <c r="F504" s="29">
        <f>datos_campo!F508</f>
        <v>0</v>
      </c>
      <c r="G504" s="31">
        <f>datos_campo!G508</f>
        <v>4</v>
      </c>
      <c r="H504" s="29">
        <f>datos_campo!H508</f>
        <v>0</v>
      </c>
      <c r="I504" s="29">
        <f>datos_campo!I508</f>
        <v>5</v>
      </c>
      <c r="J504" s="31">
        <f>(datos_campo!M508/I504)</f>
        <v>94.4</v>
      </c>
      <c r="K504" s="31">
        <f>(datos_campo!N508/I504)</f>
        <v>83.4</v>
      </c>
      <c r="L504" s="31">
        <f t="shared" si="46"/>
        <v>177.8</v>
      </c>
      <c r="M504" s="31">
        <f t="shared" si="47"/>
        <v>53.093363329583802</v>
      </c>
      <c r="N504" s="31">
        <f t="shared" si="48"/>
        <v>46.906636670416198</v>
      </c>
      <c r="O504" s="32">
        <f>IF(COUNTIF(datos_campo!P508:Y508,"&gt;=0")&gt;=1,((SUM(datos_campo!P508:Y508)*100)/(COUNTIF(datos_campo!P508:Y508,"&gt;=0")*20))," ")</f>
        <v>16.5</v>
      </c>
      <c r="P504" s="29">
        <f>IF(AND(datos_campo!Z508&gt;=0,datos_campo!AA508&gt;=0),AVERAGE(datos_campo!Z508:AA508),IF(OR(datos_campo!Z508="",datos_campo!AA508=""),SUM(datos_campo!Z508:AA508),"revisar"))*400</f>
        <v>12800</v>
      </c>
      <c r="Q504" s="29">
        <f>IF(AND(datos_campo!AB508&gt;=0,datos_campo!AC508&gt;=0),AVERAGE(datos_campo!AB508:AC508),IF(OR(datos_campo!AB508="",datos_campo!AC508=""),SUM(datos_campo!AB508:AC508),"revisar"))*400</f>
        <v>16000</v>
      </c>
      <c r="R504" s="29">
        <f>IF(AND(datos_campo!AD508&gt;=0,datos_campo!AE508&gt;=0),AVERAGE(datos_campo!AD508:AE508),IF(OR(datos_campo!AD508="",datos_campo!AE508=""),SUM(datos_campo!AD508:AE508),"revisar"))*400</f>
        <v>0</v>
      </c>
      <c r="S504" s="29">
        <f>IF(AND(datos_campo!AF508&gt;=0,datos_campo!AG508&gt;=0),AVERAGE(datos_campo!AF508:AG508),IF(OR(datos_campo!AF508="",datos_campo!AG508=""),SUM(datos_campo!AF508:AG508),"revisar"))*400</f>
        <v>0</v>
      </c>
      <c r="T504" s="29">
        <f>IF(AND(datos_campo!AH508&gt;=0,datos_campo!AI508&gt;=0),AVERAGE(datos_campo!AH508:AI508),IF(OR(datos_campo!AH508="",datos_campo!AI508=""),SUM(datos_campo!AH508:AI508),"revisar"))*400</f>
        <v>0</v>
      </c>
      <c r="U504" s="29">
        <f>IF(AND(datos_campo!AJ508&gt;=0,datos_campo!AK508&gt;=0),AVERAGE(datos_campo!AJ508:AK508),IF(OR(datos_campo!AJ508="",datos_campo!AK508=""),SUM(datos_campo!AJ508:AK508),"revisar"))*400</f>
        <v>0</v>
      </c>
      <c r="V504" s="29">
        <f t="shared" si="49"/>
        <v>28800</v>
      </c>
      <c r="W504" s="29">
        <f>IF(AND(datos_campo!AL508&gt;=0,datos_campo!AM508&gt;=0),AVERAGE(datos_campo!AL508:AM508),IF(OR(datos_campo!AL508="",datos_campo!AM508=""),SUM(datos_campo!AL508:AM508),"revisar"))*400</f>
        <v>0</v>
      </c>
      <c r="X504" s="29">
        <f>IF(AND(datos_campo!AN508&gt;=0,datos_campo!AO508&gt;=0),AVERAGE(datos_campo!AN508:AO508),IF(OR(datos_campo!AN508="",datos_campo!AO508=""),SUM(datos_campo!AN508:AO508),"revisar"))*400</f>
        <v>1600</v>
      </c>
      <c r="Y504" s="242">
        <f t="shared" si="50"/>
        <v>1600</v>
      </c>
    </row>
    <row r="505" spans="1:25" x14ac:dyDescent="0.25">
      <c r="A505" s="33">
        <f>datos_campo!A509</f>
        <v>42867</v>
      </c>
      <c r="B505" s="29" t="str">
        <f>datos_campo!B509</f>
        <v>BANANAL</v>
      </c>
      <c r="C505" s="153" t="str">
        <f>datos_campo!C509</f>
        <v>URABA</v>
      </c>
      <c r="D505" s="30" t="str">
        <f>datos_campo!D509</f>
        <v>Testigo</v>
      </c>
      <c r="E505" s="153">
        <f>datos_campo!E509</f>
        <v>6</v>
      </c>
      <c r="F505" s="29">
        <f>datos_campo!F509</f>
        <v>0</v>
      </c>
      <c r="G505" s="31">
        <f>datos_campo!G509</f>
        <v>4</v>
      </c>
      <c r="H505" s="29">
        <f>datos_campo!H509</f>
        <v>0</v>
      </c>
      <c r="I505" s="29">
        <f>datos_campo!I509</f>
        <v>5</v>
      </c>
      <c r="J505" s="31">
        <f>(datos_campo!M509/I505)</f>
        <v>98.8</v>
      </c>
      <c r="K505" s="31">
        <f>(datos_campo!N509/I505)</f>
        <v>68.599999999999994</v>
      </c>
      <c r="L505" s="31">
        <f t="shared" si="46"/>
        <v>167.39999999999998</v>
      </c>
      <c r="M505" s="31">
        <f t="shared" si="47"/>
        <v>59.020310633213867</v>
      </c>
      <c r="N505" s="31">
        <f t="shared" si="48"/>
        <v>40.97968936678614</v>
      </c>
      <c r="O505" s="32">
        <f>IF(COUNTIF(datos_campo!P509:Y509,"&gt;=0")&gt;=1,((SUM(datos_campo!P509:Y509)*100)/(COUNTIF(datos_campo!P509:Y509,"&gt;=0")*20))," ")</f>
        <v>19.75</v>
      </c>
      <c r="P505" s="29">
        <f>IF(AND(datos_campo!Z509&gt;=0,datos_campo!AA509&gt;=0),AVERAGE(datos_campo!Z509:AA509),IF(OR(datos_campo!Z509="",datos_campo!AA509=""),SUM(datos_campo!Z509:AA509),"revisar"))*400</f>
        <v>10000</v>
      </c>
      <c r="Q505" s="29">
        <f>IF(AND(datos_campo!AB509&gt;=0,datos_campo!AC509&gt;=0),AVERAGE(datos_campo!AB509:AC509),IF(OR(datos_campo!AB509="",datos_campo!AC509=""),SUM(datos_campo!AB509:AC509),"revisar"))*400</f>
        <v>4000</v>
      </c>
      <c r="R505" s="29">
        <f>IF(AND(datos_campo!AD509&gt;=0,datos_campo!AE509&gt;=0),AVERAGE(datos_campo!AD509:AE509),IF(OR(datos_campo!AD509="",datos_campo!AE509=""),SUM(datos_campo!AD509:AE509),"revisar"))*400</f>
        <v>0</v>
      </c>
      <c r="S505" s="29">
        <f>IF(AND(datos_campo!AF509&gt;=0,datos_campo!AG509&gt;=0),AVERAGE(datos_campo!AF509:AG509),IF(OR(datos_campo!AF509="",datos_campo!AG509=""),SUM(datos_campo!AF509:AG509),"revisar"))*400</f>
        <v>0</v>
      </c>
      <c r="T505" s="29">
        <f>IF(AND(datos_campo!AH509&gt;=0,datos_campo!AI509&gt;=0),AVERAGE(datos_campo!AH509:AI509),IF(OR(datos_campo!AH509="",datos_campo!AI509=""),SUM(datos_campo!AH509:AI509),"revisar"))*400</f>
        <v>0</v>
      </c>
      <c r="U505" s="29">
        <f>IF(AND(datos_campo!AJ509&gt;=0,datos_campo!AK509&gt;=0),AVERAGE(datos_campo!AJ509:AK509),IF(OR(datos_campo!AJ509="",datos_campo!AK509=""),SUM(datos_campo!AJ509:AK509),"revisar"))*400</f>
        <v>0</v>
      </c>
      <c r="V505" s="29">
        <f t="shared" si="49"/>
        <v>14000</v>
      </c>
      <c r="W505" s="29">
        <f>IF(AND(datos_campo!AL509&gt;=0,datos_campo!AM509&gt;=0),AVERAGE(datos_campo!AL509:AM509),IF(OR(datos_campo!AL509="",datos_campo!AM509=""),SUM(datos_campo!AL509:AM509),"revisar"))*400</f>
        <v>0</v>
      </c>
      <c r="X505" s="29">
        <f>IF(AND(datos_campo!AN509&gt;=0,datos_campo!AO509&gt;=0),AVERAGE(datos_campo!AN509:AO509),IF(OR(datos_campo!AN509="",datos_campo!AO509=""),SUM(datos_campo!AN509:AO509),"revisar"))*400</f>
        <v>800</v>
      </c>
      <c r="Y505" s="242">
        <f t="shared" si="50"/>
        <v>800</v>
      </c>
    </row>
    <row r="506" spans="1:25" x14ac:dyDescent="0.25">
      <c r="A506" s="33">
        <f>datos_campo!A510</f>
        <v>42867</v>
      </c>
      <c r="B506" s="29" t="str">
        <f>datos_campo!B510</f>
        <v>BANANAL</v>
      </c>
      <c r="C506" s="153" t="str">
        <f>datos_campo!C510</f>
        <v>URABA</v>
      </c>
      <c r="D506" s="30" t="str">
        <f>datos_campo!D510</f>
        <v>Tratamiento</v>
      </c>
      <c r="E506" s="153">
        <f>datos_campo!E510</f>
        <v>6</v>
      </c>
      <c r="F506" s="29">
        <f>datos_campo!F510</f>
        <v>0</v>
      </c>
      <c r="G506" s="31">
        <f>datos_campo!G510</f>
        <v>4</v>
      </c>
      <c r="H506" s="29">
        <f>datos_campo!H510</f>
        <v>0</v>
      </c>
      <c r="I506" s="29">
        <f>datos_campo!I510</f>
        <v>5</v>
      </c>
      <c r="J506" s="31">
        <f>(datos_campo!M510/I506)</f>
        <v>123.4</v>
      </c>
      <c r="K506" s="31">
        <f>(datos_campo!N510/I506)</f>
        <v>119.4</v>
      </c>
      <c r="L506" s="31">
        <f t="shared" si="46"/>
        <v>242.8</v>
      </c>
      <c r="M506" s="31">
        <f t="shared" si="47"/>
        <v>50.823723228995057</v>
      </c>
      <c r="N506" s="31">
        <f t="shared" si="48"/>
        <v>49.176276771004943</v>
      </c>
      <c r="O506" s="32">
        <f>IF(COUNTIF(datos_campo!P510:Y510,"&gt;=0")&gt;=1,((SUM(datos_campo!P510:Y510)*100)/(COUNTIF(datos_campo!P510:Y510,"&gt;=0")*20))," ")</f>
        <v>4.5</v>
      </c>
      <c r="P506" s="29">
        <f>IF(AND(datos_campo!Z510&gt;=0,datos_campo!AA510&gt;=0),AVERAGE(datos_campo!Z510:AA510),IF(OR(datos_campo!Z510="",datos_campo!AA510=""),SUM(datos_campo!Z510:AA510),"revisar"))*400</f>
        <v>6800</v>
      </c>
      <c r="Q506" s="29">
        <f>IF(AND(datos_campo!AB510&gt;=0,datos_campo!AC510&gt;=0),AVERAGE(datos_campo!AB510:AC510),IF(OR(datos_campo!AB510="",datos_campo!AC510=""),SUM(datos_campo!AB510:AC510),"revisar"))*400</f>
        <v>4000</v>
      </c>
      <c r="R506" s="29">
        <f>IF(AND(datos_campo!AD510&gt;=0,datos_campo!AE510&gt;=0),AVERAGE(datos_campo!AD510:AE510),IF(OR(datos_campo!AD510="",datos_campo!AE510=""),SUM(datos_campo!AD510:AE510),"revisar"))*400</f>
        <v>0</v>
      </c>
      <c r="S506" s="29">
        <f>IF(AND(datos_campo!AF510&gt;=0,datos_campo!AG510&gt;=0),AVERAGE(datos_campo!AF510:AG510),IF(OR(datos_campo!AF510="",datos_campo!AG510=""),SUM(datos_campo!AF510:AG510),"revisar"))*400</f>
        <v>0</v>
      </c>
      <c r="T506" s="29">
        <f>IF(AND(datos_campo!AH510&gt;=0,datos_campo!AI510&gt;=0),AVERAGE(datos_campo!AH510:AI510),IF(OR(datos_campo!AH510="",datos_campo!AI510=""),SUM(datos_campo!AH510:AI510),"revisar"))*400</f>
        <v>0</v>
      </c>
      <c r="U506" s="29">
        <f>IF(AND(datos_campo!AJ510&gt;=0,datos_campo!AK510&gt;=0),AVERAGE(datos_campo!AJ510:AK510),IF(OR(datos_campo!AJ510="",datos_campo!AK510=""),SUM(datos_campo!AJ510:AK510),"revisar"))*400</f>
        <v>0</v>
      </c>
      <c r="V506" s="29">
        <f t="shared" si="49"/>
        <v>10800</v>
      </c>
      <c r="W506" s="29">
        <f>IF(AND(datos_campo!AL510&gt;=0,datos_campo!AM510&gt;=0),AVERAGE(datos_campo!AL510:AM510),IF(OR(datos_campo!AL510="",datos_campo!AM510=""),SUM(datos_campo!AL510:AM510),"revisar"))*400</f>
        <v>0</v>
      </c>
      <c r="X506" s="29">
        <f>IF(AND(datos_campo!AN510&gt;=0,datos_campo!AO510&gt;=0),AVERAGE(datos_campo!AN510:AO510),IF(OR(datos_campo!AN510="",datos_campo!AO510=""),SUM(datos_campo!AN510:AO510),"revisar"))*400</f>
        <v>0</v>
      </c>
      <c r="Y506" s="242">
        <f t="shared" si="50"/>
        <v>0</v>
      </c>
    </row>
    <row r="507" spans="1:25" x14ac:dyDescent="0.25">
      <c r="A507" s="33">
        <f>datos_campo!A511</f>
        <v>42898</v>
      </c>
      <c r="B507" s="29" t="str">
        <f>datos_campo!B511</f>
        <v>BANANAL</v>
      </c>
      <c r="C507" s="153" t="str">
        <f>datos_campo!C511</f>
        <v>URABA</v>
      </c>
      <c r="D507" s="30" t="str">
        <f>datos_campo!D511</f>
        <v>Testigo</v>
      </c>
      <c r="E507" s="153">
        <f>datos_campo!E511</f>
        <v>7</v>
      </c>
      <c r="F507" s="29">
        <f>datos_campo!F511</f>
        <v>0</v>
      </c>
      <c r="G507" s="31">
        <f>datos_campo!G511</f>
        <v>4</v>
      </c>
      <c r="H507" s="29">
        <f>datos_campo!H511</f>
        <v>0</v>
      </c>
      <c r="I507" s="29">
        <f>datos_campo!I511</f>
        <v>5</v>
      </c>
      <c r="J507" s="31">
        <f>(datos_campo!M511/I507)</f>
        <v>60.4</v>
      </c>
      <c r="K507" s="31">
        <f>(datos_campo!N511/I507)</f>
        <v>116.8</v>
      </c>
      <c r="L507" s="31">
        <f t="shared" si="46"/>
        <v>177.2</v>
      </c>
      <c r="M507" s="31">
        <f t="shared" si="47"/>
        <v>34.085778781038378</v>
      </c>
      <c r="N507" s="31">
        <f t="shared" si="48"/>
        <v>65.914221218961629</v>
      </c>
      <c r="O507" s="32">
        <f>IF(COUNTIF(datos_campo!P511:Y511,"&gt;=0")&gt;=1,((SUM(datos_campo!P511:Y511)*100)/(COUNTIF(datos_campo!P511:Y511,"&gt;=0")*20))," ")</f>
        <v>32.6</v>
      </c>
      <c r="P507" s="29">
        <f>IF(AND(datos_campo!Z511&gt;=0,datos_campo!AA511&gt;=0),AVERAGE(datos_campo!Z511:AA511),IF(OR(datos_campo!Z511="",datos_campo!AA511=""),SUM(datos_campo!Z511:AA511),"revisar"))*400</f>
        <v>26600</v>
      </c>
      <c r="Q507" s="29">
        <f>IF(AND(datos_campo!AB511&gt;=0,datos_campo!AC511&gt;=0),AVERAGE(datos_campo!AB511:AC511),IF(OR(datos_campo!AB511="",datos_campo!AC511=""),SUM(datos_campo!AB511:AC511),"revisar"))*400</f>
        <v>8800</v>
      </c>
      <c r="R507" s="29">
        <f>IF(AND(datos_campo!AD511&gt;=0,datos_campo!AE511&gt;=0),AVERAGE(datos_campo!AD511:AE511),IF(OR(datos_campo!AD511="",datos_campo!AE511=""),SUM(datos_campo!AD511:AE511),"revisar"))*400</f>
        <v>400</v>
      </c>
      <c r="S507" s="29">
        <f>IF(AND(datos_campo!AF511&gt;=0,datos_campo!AG511&gt;=0),AVERAGE(datos_campo!AF511:AG511),IF(OR(datos_campo!AF511="",datos_campo!AG511=""),SUM(datos_campo!AF511:AG511),"revisar"))*400</f>
        <v>400</v>
      </c>
      <c r="T507" s="29">
        <f>IF(AND(datos_campo!AH511&gt;=0,datos_campo!AI511&gt;=0),AVERAGE(datos_campo!AH511:AI511),IF(OR(datos_campo!AH511="",datos_campo!AI511=""),SUM(datos_campo!AH511:AI511),"revisar"))*400</f>
        <v>0</v>
      </c>
      <c r="U507" s="29">
        <f>IF(AND(datos_campo!AJ511&gt;=0,datos_campo!AK511&gt;=0),AVERAGE(datos_campo!AJ511:AK511),IF(OR(datos_campo!AJ511="",datos_campo!AK511=""),SUM(datos_campo!AJ511:AK511),"revisar"))*400</f>
        <v>0</v>
      </c>
      <c r="V507" s="29">
        <f t="shared" si="49"/>
        <v>36200</v>
      </c>
      <c r="W507" s="29">
        <f>IF(AND(datos_campo!AL511&gt;=0,datos_campo!AM511&gt;=0),AVERAGE(datos_campo!AL511:AM511),IF(OR(datos_campo!AL511="",datos_campo!AM511=""),SUM(datos_campo!AL511:AM511),"revisar"))*400</f>
        <v>0</v>
      </c>
      <c r="X507" s="29">
        <f>IF(AND(datos_campo!AN511&gt;=0,datos_campo!AO511&gt;=0),AVERAGE(datos_campo!AN511:AO511),IF(OR(datos_campo!AN511="",datos_campo!AO511=""),SUM(datos_campo!AN511:AO511),"revisar"))*400</f>
        <v>800</v>
      </c>
      <c r="Y507" s="242">
        <f t="shared" si="50"/>
        <v>800</v>
      </c>
    </row>
    <row r="508" spans="1:25" x14ac:dyDescent="0.25">
      <c r="A508" s="33">
        <f>datos_campo!A512</f>
        <v>42898</v>
      </c>
      <c r="B508" s="29" t="str">
        <f>datos_campo!B512</f>
        <v>BANANAL</v>
      </c>
      <c r="C508" s="153" t="str">
        <f>datos_campo!C512</f>
        <v>URABA</v>
      </c>
      <c r="D508" s="30" t="str">
        <f>datos_campo!D512</f>
        <v>Tratamiento</v>
      </c>
      <c r="E508" s="153">
        <f>datos_campo!E512</f>
        <v>7</v>
      </c>
      <c r="F508" s="29">
        <f>datos_campo!F512</f>
        <v>0</v>
      </c>
      <c r="G508" s="31">
        <f>datos_campo!G512</f>
        <v>4</v>
      </c>
      <c r="H508" s="29">
        <f>datos_campo!H512</f>
        <v>0</v>
      </c>
      <c r="I508" s="29">
        <f>datos_campo!I512</f>
        <v>5</v>
      </c>
      <c r="J508" s="31">
        <f>(datos_campo!M512/I508)</f>
        <v>96.6</v>
      </c>
      <c r="K508" s="31">
        <f>(datos_campo!N512/I508)</f>
        <v>61.2</v>
      </c>
      <c r="L508" s="31">
        <f t="shared" si="46"/>
        <v>157.80000000000001</v>
      </c>
      <c r="M508" s="31">
        <f t="shared" si="47"/>
        <v>61.21673003802281</v>
      </c>
      <c r="N508" s="31">
        <f t="shared" si="48"/>
        <v>38.783269961977183</v>
      </c>
      <c r="O508" s="32">
        <f>IF(COUNTIF(datos_campo!P512:Y512,"&gt;=0")&gt;=1,((SUM(datos_campo!P512:Y512)*100)/(COUNTIF(datos_campo!P512:Y512,"&gt;=0")*20))," ")</f>
        <v>6.85</v>
      </c>
      <c r="P508" s="29">
        <f>IF(AND(datos_campo!Z512&gt;=0,datos_campo!AA512&gt;=0),AVERAGE(datos_campo!Z512:AA512),IF(OR(datos_campo!Z512="",datos_campo!AA512=""),SUM(datos_campo!Z512:AA512),"revisar"))*400</f>
        <v>7400</v>
      </c>
      <c r="Q508" s="29">
        <f>IF(AND(datos_campo!AB512&gt;=0,datos_campo!AC512&gt;=0),AVERAGE(datos_campo!AB512:AC512),IF(OR(datos_campo!AB512="",datos_campo!AC512=""),SUM(datos_campo!AB512:AC512),"revisar"))*400</f>
        <v>6400</v>
      </c>
      <c r="R508" s="29">
        <f>IF(AND(datos_campo!AD512&gt;=0,datos_campo!AE512&gt;=0),AVERAGE(datos_campo!AD512:AE512),IF(OR(datos_campo!AD512="",datos_campo!AE512=""),SUM(datos_campo!AD512:AE512),"revisar"))*400</f>
        <v>400</v>
      </c>
      <c r="S508" s="29">
        <f>IF(AND(datos_campo!AF512&gt;=0,datos_campo!AG512&gt;=0),AVERAGE(datos_campo!AF512:AG512),IF(OR(datos_campo!AF512="",datos_campo!AG512=""),SUM(datos_campo!AF512:AG512),"revisar"))*400</f>
        <v>0</v>
      </c>
      <c r="T508" s="29">
        <f>IF(AND(datos_campo!AH512&gt;=0,datos_campo!AI512&gt;=0),AVERAGE(datos_campo!AH512:AI512),IF(OR(datos_campo!AH512="",datos_campo!AI512=""),SUM(datos_campo!AH512:AI512),"revisar"))*400</f>
        <v>0</v>
      </c>
      <c r="U508" s="29">
        <f>IF(AND(datos_campo!AJ512&gt;=0,datos_campo!AK512&gt;=0),AVERAGE(datos_campo!AJ512:AK512),IF(OR(datos_campo!AJ512="",datos_campo!AK512=""),SUM(datos_campo!AJ512:AK512),"revisar"))*400</f>
        <v>0</v>
      </c>
      <c r="V508" s="29">
        <f t="shared" si="49"/>
        <v>14200</v>
      </c>
      <c r="W508" s="29">
        <f>IF(AND(datos_campo!AL512&gt;=0,datos_campo!AM512&gt;=0),AVERAGE(datos_campo!AL512:AM512),IF(OR(datos_campo!AL512="",datos_campo!AM512=""),SUM(datos_campo!AL512:AM512),"revisar"))*400</f>
        <v>0</v>
      </c>
      <c r="X508" s="29">
        <f>IF(AND(datos_campo!AN512&gt;=0,datos_campo!AO512&gt;=0),AVERAGE(datos_campo!AN512:AO512),IF(OR(datos_campo!AN512="",datos_campo!AO512=""),SUM(datos_campo!AN512:AO512),"revisar"))*400</f>
        <v>400</v>
      </c>
      <c r="Y508" s="242">
        <f t="shared" si="50"/>
        <v>400</v>
      </c>
    </row>
    <row r="509" spans="1:25" x14ac:dyDescent="0.25">
      <c r="A509" s="33">
        <f>datos_campo!A513</f>
        <v>42928</v>
      </c>
      <c r="B509" s="29" t="str">
        <f>datos_campo!B513</f>
        <v>BANANAL</v>
      </c>
      <c r="C509" s="153" t="str">
        <f>datos_campo!C513</f>
        <v>URABA</v>
      </c>
      <c r="D509" s="30" t="str">
        <f>datos_campo!D513</f>
        <v>Testigo</v>
      </c>
      <c r="E509" s="153">
        <f>datos_campo!E513</f>
        <v>8</v>
      </c>
      <c r="F509" s="29">
        <f>datos_campo!F513</f>
        <v>0</v>
      </c>
      <c r="G509" s="31">
        <f>datos_campo!G513</f>
        <v>4</v>
      </c>
      <c r="H509" s="29">
        <f>datos_campo!H513</f>
        <v>0</v>
      </c>
      <c r="I509" s="29">
        <f>datos_campo!I513</f>
        <v>5</v>
      </c>
      <c r="J509" s="31">
        <f>(datos_campo!M513/I509)</f>
        <v>103.4</v>
      </c>
      <c r="K509" s="31">
        <f>(datos_campo!N513/I509)</f>
        <v>37.4</v>
      </c>
      <c r="L509" s="31">
        <f t="shared" si="46"/>
        <v>140.80000000000001</v>
      </c>
      <c r="M509" s="31">
        <f t="shared" si="47"/>
        <v>73.4375</v>
      </c>
      <c r="N509" s="31">
        <f t="shared" si="48"/>
        <v>26.562499999999996</v>
      </c>
      <c r="O509" s="32">
        <f>IF(COUNTIF(datos_campo!P513:Y513,"&gt;=0")&gt;=1,((SUM(datos_campo!P513:Y513)*100)/(COUNTIF(datos_campo!P513:Y513,"&gt;=0")*20))," ")</f>
        <v>41</v>
      </c>
      <c r="P509" s="29">
        <f>IF(AND(datos_campo!Z513&gt;=0,datos_campo!AA513&gt;=0),AVERAGE(datos_campo!Z513:AA513),IF(OR(datos_campo!Z513="",datos_campo!AA513=""),SUM(datos_campo!Z513:AA513),"revisar"))*400</f>
        <v>37400</v>
      </c>
      <c r="Q509" s="29">
        <f>IF(AND(datos_campo!AB513&gt;=0,datos_campo!AC513&gt;=0),AVERAGE(datos_campo!AB513:AC513),IF(OR(datos_campo!AB513="",datos_campo!AC513=""),SUM(datos_campo!AB513:AC513),"revisar"))*400</f>
        <v>17600</v>
      </c>
      <c r="R509" s="29">
        <f>IF(AND(datos_campo!AD513&gt;=0,datos_campo!AE513&gt;=0),AVERAGE(datos_campo!AD513:AE513),IF(OR(datos_campo!AD513="",datos_campo!AE513=""),SUM(datos_campo!AD513:AE513),"revisar"))*400</f>
        <v>200</v>
      </c>
      <c r="S509" s="29">
        <f>IF(AND(datos_campo!AF513&gt;=0,datos_campo!AG513&gt;=0),AVERAGE(datos_campo!AF513:AG513),IF(OR(datos_campo!AF513="",datos_campo!AG513=""),SUM(datos_campo!AF513:AG513),"revisar"))*400</f>
        <v>0</v>
      </c>
      <c r="T509" s="29">
        <f>IF(AND(datos_campo!AH513&gt;=0,datos_campo!AI513&gt;=0),AVERAGE(datos_campo!AH513:AI513),IF(OR(datos_campo!AH513="",datos_campo!AI513=""),SUM(datos_campo!AH513:AI513),"revisar"))*400</f>
        <v>0</v>
      </c>
      <c r="U509" s="29">
        <f>IF(AND(datos_campo!AJ513&gt;=0,datos_campo!AK513&gt;=0),AVERAGE(datos_campo!AJ513:AK513),IF(OR(datos_campo!AJ513="",datos_campo!AK513=""),SUM(datos_campo!AJ513:AK513),"revisar"))*400</f>
        <v>0</v>
      </c>
      <c r="V509" s="29">
        <f t="shared" si="49"/>
        <v>55200</v>
      </c>
      <c r="W509" s="29">
        <f>IF(AND(datos_campo!AL513&gt;=0,datos_campo!AM513&gt;=0),AVERAGE(datos_campo!AL513:AM513),IF(OR(datos_campo!AL513="",datos_campo!AM513=""),SUM(datos_campo!AL513:AM513),"revisar"))*400</f>
        <v>0</v>
      </c>
      <c r="X509" s="29">
        <f>IF(AND(datos_campo!AN513&gt;=0,datos_campo!AO513&gt;=0),AVERAGE(datos_campo!AN513:AO513),IF(OR(datos_campo!AN513="",datos_campo!AO513=""),SUM(datos_campo!AN513:AO513),"revisar"))*400</f>
        <v>2800</v>
      </c>
      <c r="Y509" s="242">
        <f t="shared" si="50"/>
        <v>2800</v>
      </c>
    </row>
    <row r="510" spans="1:25" x14ac:dyDescent="0.25">
      <c r="A510" s="33">
        <f>datos_campo!A514</f>
        <v>42928</v>
      </c>
      <c r="B510" s="29" t="str">
        <f>datos_campo!B514</f>
        <v>BANANAL</v>
      </c>
      <c r="C510" s="153" t="str">
        <f>datos_campo!C514</f>
        <v>URABA</v>
      </c>
      <c r="D510" s="30" t="str">
        <f>datos_campo!D514</f>
        <v>Tratamiento</v>
      </c>
      <c r="E510" s="153">
        <f>datos_campo!E514</f>
        <v>8</v>
      </c>
      <c r="F510" s="29">
        <f>datos_campo!F514</f>
        <v>0</v>
      </c>
      <c r="G510" s="31">
        <f>datos_campo!G514</f>
        <v>4</v>
      </c>
      <c r="H510" s="29">
        <f>datos_campo!H514</f>
        <v>0</v>
      </c>
      <c r="I510" s="29">
        <f>datos_campo!I514</f>
        <v>5</v>
      </c>
      <c r="J510" s="31">
        <f>(datos_campo!M514/I510)</f>
        <v>158</v>
      </c>
      <c r="K510" s="31">
        <f>(datos_campo!N514/I510)</f>
        <v>19.600000000000001</v>
      </c>
      <c r="L510" s="31">
        <f t="shared" si="46"/>
        <v>177.6</v>
      </c>
      <c r="M510" s="31">
        <f t="shared" si="47"/>
        <v>88.963963963963963</v>
      </c>
      <c r="N510" s="31">
        <f t="shared" si="48"/>
        <v>11.036036036036037</v>
      </c>
      <c r="O510" s="32">
        <f>IF(COUNTIF(datos_campo!P514:Y514,"&gt;=0")&gt;=1,((SUM(datos_campo!P514:Y514)*100)/(COUNTIF(datos_campo!P514:Y514,"&gt;=0")*20))," ")</f>
        <v>19</v>
      </c>
      <c r="P510" s="29">
        <f>IF(AND(datos_campo!Z514&gt;=0,datos_campo!AA514&gt;=0),AVERAGE(datos_campo!Z514:AA514),IF(OR(datos_campo!Z514="",datos_campo!AA514=""),SUM(datos_campo!Z514:AA514),"revisar"))*400</f>
        <v>21600</v>
      </c>
      <c r="Q510" s="29">
        <f>IF(AND(datos_campo!AB514&gt;=0,datos_campo!AC514&gt;=0),AVERAGE(datos_campo!AB514:AC514),IF(OR(datos_campo!AB514="",datos_campo!AC514=""),SUM(datos_campo!AB514:AC514),"revisar"))*400</f>
        <v>18200</v>
      </c>
      <c r="R510" s="29">
        <f>IF(AND(datos_campo!AD514&gt;=0,datos_campo!AE514&gt;=0),AVERAGE(datos_campo!AD514:AE514),IF(OR(datos_campo!AD514="",datos_campo!AE514=""),SUM(datos_campo!AD514:AE514),"revisar"))*400</f>
        <v>0</v>
      </c>
      <c r="S510" s="29">
        <f>IF(AND(datos_campo!AF514&gt;=0,datos_campo!AG514&gt;=0),AVERAGE(datos_campo!AF514:AG514),IF(OR(datos_campo!AF514="",datos_campo!AG514=""),SUM(datos_campo!AF514:AG514),"revisar"))*400</f>
        <v>0</v>
      </c>
      <c r="T510" s="29">
        <f>IF(AND(datos_campo!AH514&gt;=0,datos_campo!AI514&gt;=0),AVERAGE(datos_campo!AH514:AI514),IF(OR(datos_campo!AH514="",datos_campo!AI514=""),SUM(datos_campo!AH514:AI514),"revisar"))*400</f>
        <v>0</v>
      </c>
      <c r="U510" s="29">
        <f>IF(AND(datos_campo!AJ514&gt;=0,datos_campo!AK514&gt;=0),AVERAGE(datos_campo!AJ514:AK514),IF(OR(datos_campo!AJ514="",datos_campo!AK514=""),SUM(datos_campo!AJ514:AK514),"revisar"))*400</f>
        <v>0</v>
      </c>
      <c r="V510" s="29">
        <f t="shared" si="49"/>
        <v>39800</v>
      </c>
      <c r="W510" s="29">
        <f>IF(AND(datos_campo!AL514&gt;=0,datos_campo!AM514&gt;=0),AVERAGE(datos_campo!AL514:AM514),IF(OR(datos_campo!AL514="",datos_campo!AM514=""),SUM(datos_campo!AL514:AM514),"revisar"))*400</f>
        <v>0</v>
      </c>
      <c r="X510" s="29">
        <f>IF(AND(datos_campo!AN514&gt;=0,datos_campo!AO514&gt;=0),AVERAGE(datos_campo!AN514:AO514),IF(OR(datos_campo!AN514="",datos_campo!AO514=""),SUM(datos_campo!AN514:AO514),"revisar"))*400</f>
        <v>3200</v>
      </c>
      <c r="Y510" s="242">
        <f t="shared" si="50"/>
        <v>3200</v>
      </c>
    </row>
    <row r="511" spans="1:25" x14ac:dyDescent="0.25">
      <c r="A511" s="33">
        <f>datos_campo!A515</f>
        <v>42961</v>
      </c>
      <c r="B511" s="29" t="str">
        <f>datos_campo!B515</f>
        <v>BANANAL</v>
      </c>
      <c r="C511" s="153" t="str">
        <f>datos_campo!C515</f>
        <v>URABA</v>
      </c>
      <c r="D511" s="30" t="str">
        <f>datos_campo!D515</f>
        <v>Testigo</v>
      </c>
      <c r="E511" s="153">
        <f>datos_campo!E515</f>
        <v>9</v>
      </c>
      <c r="F511" s="29">
        <f>datos_campo!F515</f>
        <v>0</v>
      </c>
      <c r="G511" s="31">
        <f>datos_campo!G515</f>
        <v>4</v>
      </c>
      <c r="H511" s="29">
        <f>datos_campo!H515</f>
        <v>0</v>
      </c>
      <c r="I511" s="29">
        <f>datos_campo!I515</f>
        <v>5</v>
      </c>
      <c r="J511" s="31">
        <f>(datos_campo!M515/I511)</f>
        <v>110.8</v>
      </c>
      <c r="K511" s="31">
        <f>(datos_campo!N515/I511)</f>
        <v>76</v>
      </c>
      <c r="L511" s="31">
        <f t="shared" si="46"/>
        <v>186.8</v>
      </c>
      <c r="M511" s="31">
        <f t="shared" si="47"/>
        <v>59.314775160599567</v>
      </c>
      <c r="N511" s="31">
        <f t="shared" si="48"/>
        <v>40.685224839400426</v>
      </c>
      <c r="O511" s="32">
        <f>IF(COUNTIF(datos_campo!P515:Y515,"&gt;=0")&gt;=1,((SUM(datos_campo!P515:Y515)*100)/(COUNTIF(datos_campo!P515:Y515,"&gt;=0")*20))," ")</f>
        <v>40.200000000000003</v>
      </c>
      <c r="P511" s="29">
        <f>IF(AND(datos_campo!Z515&gt;=0,datos_campo!AA515&gt;=0),AVERAGE(datos_campo!Z515:AA515),IF(OR(datos_campo!Z515="",datos_campo!AA515=""),SUM(datos_campo!Z515:AA515),"revisar"))*400</f>
        <v>43600</v>
      </c>
      <c r="Q511" s="29">
        <f>IF(AND(datos_campo!AB515&gt;=0,datos_campo!AC515&gt;=0),AVERAGE(datos_campo!AB515:AC515),IF(OR(datos_campo!AB515="",datos_campo!AC515=""),SUM(datos_campo!AB515:AC515),"revisar"))*400</f>
        <v>27000</v>
      </c>
      <c r="R511" s="29">
        <f>IF(AND(datos_campo!AD515&gt;=0,datos_campo!AE515&gt;=0),AVERAGE(datos_campo!AD515:AE515),IF(OR(datos_campo!AD515="",datos_campo!AE515=""),SUM(datos_campo!AD515:AE515),"revisar"))*400</f>
        <v>0</v>
      </c>
      <c r="S511" s="29">
        <f>IF(AND(datos_campo!AF515&gt;=0,datos_campo!AG515&gt;=0),AVERAGE(datos_campo!AF515:AG515),IF(OR(datos_campo!AF515="",datos_campo!AG515=""),SUM(datos_campo!AF515:AG515),"revisar"))*400</f>
        <v>0</v>
      </c>
      <c r="T511" s="29">
        <f>IF(AND(datos_campo!AH515&gt;=0,datos_campo!AI515&gt;=0),AVERAGE(datos_campo!AH515:AI515),IF(OR(datos_campo!AH515="",datos_campo!AI515=""),SUM(datos_campo!AH515:AI515),"revisar"))*400</f>
        <v>0</v>
      </c>
      <c r="U511" s="29">
        <f>IF(AND(datos_campo!AJ515&gt;=0,datos_campo!AK515&gt;=0),AVERAGE(datos_campo!AJ515:AK515),IF(OR(datos_campo!AJ515="",datos_campo!AK515=""),SUM(datos_campo!AJ515:AK515),"revisar"))*400</f>
        <v>0</v>
      </c>
      <c r="V511" s="29">
        <f t="shared" si="49"/>
        <v>70600</v>
      </c>
      <c r="W511" s="29">
        <f>IF(AND(datos_campo!AL515&gt;=0,datos_campo!AM515&gt;=0),AVERAGE(datos_campo!AL515:AM515),IF(OR(datos_campo!AL515="",datos_campo!AM515=""),SUM(datos_campo!AL515:AM515),"revisar"))*400</f>
        <v>0</v>
      </c>
      <c r="X511" s="29">
        <f>IF(AND(datos_campo!AN515&gt;=0,datos_campo!AO515&gt;=0),AVERAGE(datos_campo!AN515:AO515),IF(OR(datos_campo!AN515="",datos_campo!AO515=""),SUM(datos_campo!AN515:AO515),"revisar"))*400</f>
        <v>2800</v>
      </c>
      <c r="Y511" s="242">
        <f t="shared" si="50"/>
        <v>2800</v>
      </c>
    </row>
    <row r="512" spans="1:25" x14ac:dyDescent="0.25">
      <c r="A512" s="33">
        <f>datos_campo!A516</f>
        <v>42961</v>
      </c>
      <c r="B512" s="29" t="str">
        <f>datos_campo!B516</f>
        <v>BANANAL</v>
      </c>
      <c r="C512" s="153" t="str">
        <f>datos_campo!C516</f>
        <v>URABA</v>
      </c>
      <c r="D512" s="30" t="str">
        <f>datos_campo!D516</f>
        <v>Tratamiento</v>
      </c>
      <c r="E512" s="153">
        <f>datos_campo!E516</f>
        <v>9</v>
      </c>
      <c r="F512" s="29">
        <f>datos_campo!F516</f>
        <v>0</v>
      </c>
      <c r="G512" s="31">
        <f>datos_campo!G516</f>
        <v>4</v>
      </c>
      <c r="H512" s="29">
        <f>datos_campo!H516</f>
        <v>0</v>
      </c>
      <c r="I512" s="29">
        <f>datos_campo!I516</f>
        <v>5</v>
      </c>
      <c r="J512" s="31">
        <f>(datos_campo!M516/I512)</f>
        <v>167.4</v>
      </c>
      <c r="K512" s="31">
        <f>(datos_campo!N516/I512)</f>
        <v>84.8</v>
      </c>
      <c r="L512" s="31">
        <f t="shared" si="46"/>
        <v>252.2</v>
      </c>
      <c r="M512" s="31">
        <f t="shared" si="47"/>
        <v>66.375892149088031</v>
      </c>
      <c r="N512" s="31">
        <f t="shared" si="48"/>
        <v>33.624107850911976</v>
      </c>
      <c r="O512" s="32">
        <f>IF(COUNTIF(datos_campo!P516:Y516,"&gt;=0")&gt;=1,((SUM(datos_campo!P516:Y516)*100)/(COUNTIF(datos_campo!P516:Y516,"&gt;=0")*20))," ")</f>
        <v>32.15</v>
      </c>
      <c r="P512" s="29">
        <f>IF(AND(datos_campo!Z516&gt;=0,datos_campo!AA516&gt;=0),AVERAGE(datos_campo!Z516:AA516),IF(OR(datos_campo!Z516="",datos_campo!AA516=""),SUM(datos_campo!Z516:AA516),"revisar"))*400</f>
        <v>18000</v>
      </c>
      <c r="Q512" s="29">
        <f>IF(AND(datos_campo!AB516&gt;=0,datos_campo!AC516&gt;=0),AVERAGE(datos_campo!AB516:AC516),IF(OR(datos_campo!AB516="",datos_campo!AC516=""),SUM(datos_campo!AB516:AC516),"revisar"))*400</f>
        <v>19600</v>
      </c>
      <c r="R512" s="29">
        <f>IF(AND(datos_campo!AD516&gt;=0,datos_campo!AE516&gt;=0),AVERAGE(datos_campo!AD516:AE516),IF(OR(datos_campo!AD516="",datos_campo!AE516=""),SUM(datos_campo!AD516:AE516),"revisar"))*400</f>
        <v>0</v>
      </c>
      <c r="S512" s="29">
        <f>IF(AND(datos_campo!AF516&gt;=0,datos_campo!AG516&gt;=0),AVERAGE(datos_campo!AF516:AG516),IF(OR(datos_campo!AF516="",datos_campo!AG516=""),SUM(datos_campo!AF516:AG516),"revisar"))*400</f>
        <v>200</v>
      </c>
      <c r="T512" s="29">
        <f>IF(AND(datos_campo!AH516&gt;=0,datos_campo!AI516&gt;=0),AVERAGE(datos_campo!AH516:AI516),IF(OR(datos_campo!AH516="",datos_campo!AI516=""),SUM(datos_campo!AH516:AI516),"revisar"))*400</f>
        <v>0</v>
      </c>
      <c r="U512" s="29">
        <f>IF(AND(datos_campo!AJ516&gt;=0,datos_campo!AK516&gt;=0),AVERAGE(datos_campo!AJ516:AK516),IF(OR(datos_campo!AJ516="",datos_campo!AK516=""),SUM(datos_campo!AJ516:AK516),"revisar"))*400</f>
        <v>0</v>
      </c>
      <c r="V512" s="29">
        <f t="shared" si="49"/>
        <v>37800</v>
      </c>
      <c r="W512" s="29">
        <f>IF(AND(datos_campo!AL516&gt;=0,datos_campo!AM516&gt;=0),AVERAGE(datos_campo!AL516:AM516),IF(OR(datos_campo!AL516="",datos_campo!AM516=""),SUM(datos_campo!AL516:AM516),"revisar"))*400</f>
        <v>0</v>
      </c>
      <c r="X512" s="29">
        <f>IF(AND(datos_campo!AN516&gt;=0,datos_campo!AO516&gt;=0),AVERAGE(datos_campo!AN516:AO516),IF(OR(datos_campo!AN516="",datos_campo!AO516=""),SUM(datos_campo!AN516:AO516),"revisar"))*400</f>
        <v>3200</v>
      </c>
      <c r="Y512" s="242">
        <f t="shared" si="50"/>
        <v>3200</v>
      </c>
    </row>
    <row r="513" spans="1:25" x14ac:dyDescent="0.25">
      <c r="A513" s="33">
        <f>datos_campo!A517</f>
        <v>42991</v>
      </c>
      <c r="B513" s="29" t="str">
        <f>datos_campo!B517</f>
        <v>BANANAL</v>
      </c>
      <c r="C513" s="153" t="str">
        <f>datos_campo!C517</f>
        <v>URABA</v>
      </c>
      <c r="D513" s="30" t="str">
        <f>datos_campo!D517</f>
        <v>Testigo</v>
      </c>
      <c r="E513" s="153">
        <f>datos_campo!E517</f>
        <v>10</v>
      </c>
      <c r="F513" s="29">
        <f>datos_campo!F517</f>
        <v>0</v>
      </c>
      <c r="G513" s="31">
        <f>datos_campo!G517</f>
        <v>4</v>
      </c>
      <c r="H513" s="29">
        <f>datos_campo!H517</f>
        <v>0</v>
      </c>
      <c r="I513" s="29">
        <f>datos_campo!I517</f>
        <v>5</v>
      </c>
      <c r="J513" s="31">
        <f>(datos_campo!M517/I513)</f>
        <v>108.8</v>
      </c>
      <c r="K513" s="31">
        <f>(datos_campo!N517/I513)</f>
        <v>25.6</v>
      </c>
      <c r="L513" s="31">
        <f t="shared" si="46"/>
        <v>134.4</v>
      </c>
      <c r="M513" s="31">
        <f t="shared" si="47"/>
        <v>80.952380952380949</v>
      </c>
      <c r="N513" s="31">
        <f t="shared" si="48"/>
        <v>19.047619047619047</v>
      </c>
      <c r="O513" s="32">
        <f>IF(COUNTIF(datos_campo!P517:Y517,"&gt;=0")&gt;=1,((SUM(datos_campo!P517:Y517)*100)/(COUNTIF(datos_campo!P517:Y517,"&gt;=0")*20))," ")</f>
        <v>8</v>
      </c>
      <c r="P513" s="29">
        <f>IF(AND(datos_campo!Z517&gt;=0,datos_campo!AA517&gt;=0),AVERAGE(datos_campo!Z517:AA517),IF(OR(datos_campo!Z517="",datos_campo!AA517=""),SUM(datos_campo!Z517:AA517),"revisar"))*400</f>
        <v>33400</v>
      </c>
      <c r="Q513" s="29">
        <f>IF(AND(datos_campo!AB517&gt;=0,datos_campo!AC517&gt;=0),AVERAGE(datos_campo!AB517:AC517),IF(OR(datos_campo!AB517="",datos_campo!AC517=""),SUM(datos_campo!AB517:AC517),"revisar"))*400</f>
        <v>18600</v>
      </c>
      <c r="R513" s="29">
        <f>IF(AND(datos_campo!AD517&gt;=0,datos_campo!AE517&gt;=0),AVERAGE(datos_campo!AD517:AE517),IF(OR(datos_campo!AD517="",datos_campo!AE517=""),SUM(datos_campo!AD517:AE517),"revisar"))*400</f>
        <v>0</v>
      </c>
      <c r="S513" s="29">
        <f>IF(AND(datos_campo!AF517&gt;=0,datos_campo!AG517&gt;=0),AVERAGE(datos_campo!AF517:AG517),IF(OR(datos_campo!AF517="",datos_campo!AG517=""),SUM(datos_campo!AF517:AG517),"revisar"))*400</f>
        <v>0</v>
      </c>
      <c r="T513" s="29">
        <f>IF(AND(datos_campo!AH517&gt;=0,datos_campo!AI517&gt;=0),AVERAGE(datos_campo!AH517:AI517),IF(OR(datos_campo!AH517="",datos_campo!AI517=""),SUM(datos_campo!AH517:AI517),"revisar"))*400</f>
        <v>0</v>
      </c>
      <c r="U513" s="29">
        <f>IF(AND(datos_campo!AJ517&gt;=0,datos_campo!AK517&gt;=0),AVERAGE(datos_campo!AJ517:AK517),IF(OR(datos_campo!AJ517="",datos_campo!AK517=""),SUM(datos_campo!AJ517:AK517),"revisar"))*400</f>
        <v>0</v>
      </c>
      <c r="V513" s="29">
        <f t="shared" si="49"/>
        <v>52000</v>
      </c>
      <c r="W513" s="29">
        <f>IF(AND(datos_campo!AL517&gt;=0,datos_campo!AM517&gt;=0),AVERAGE(datos_campo!AL517:AM517),IF(OR(datos_campo!AL517="",datos_campo!AM517=""),SUM(datos_campo!AL517:AM517),"revisar"))*400</f>
        <v>0</v>
      </c>
      <c r="X513" s="29">
        <f>IF(AND(datos_campo!AN517&gt;=0,datos_campo!AO517&gt;=0),AVERAGE(datos_campo!AN517:AO517),IF(OR(datos_campo!AN517="",datos_campo!AO517=""),SUM(datos_campo!AN517:AO517),"revisar"))*400</f>
        <v>3400</v>
      </c>
      <c r="Y513" s="242">
        <f t="shared" si="50"/>
        <v>3400</v>
      </c>
    </row>
    <row r="514" spans="1:25" x14ac:dyDescent="0.25">
      <c r="A514" s="33">
        <f>datos_campo!A518</f>
        <v>42991</v>
      </c>
      <c r="B514" s="29" t="str">
        <f>datos_campo!B518</f>
        <v>BANANAL</v>
      </c>
      <c r="C514" s="153" t="str">
        <f>datos_campo!C518</f>
        <v>URABA</v>
      </c>
      <c r="D514" s="30" t="str">
        <f>datos_campo!D518</f>
        <v>Tratamiento</v>
      </c>
      <c r="E514" s="153">
        <f>datos_campo!E518</f>
        <v>10</v>
      </c>
      <c r="F514" s="29">
        <f>datos_campo!F518</f>
        <v>0</v>
      </c>
      <c r="G514" s="31">
        <f>datos_campo!G518</f>
        <v>4</v>
      </c>
      <c r="H514" s="29">
        <f>datos_campo!H518</f>
        <v>0</v>
      </c>
      <c r="I514" s="29">
        <f>datos_campo!I518</f>
        <v>5</v>
      </c>
      <c r="J514" s="31">
        <f>(datos_campo!M518/I514)</f>
        <v>138.6</v>
      </c>
      <c r="K514" s="31">
        <f>(datos_campo!N518/I514)</f>
        <v>43.8</v>
      </c>
      <c r="L514" s="31">
        <f t="shared" si="46"/>
        <v>182.39999999999998</v>
      </c>
      <c r="M514" s="31">
        <f t="shared" si="47"/>
        <v>75.986842105263165</v>
      </c>
      <c r="N514" s="31">
        <f t="shared" si="48"/>
        <v>24.013157894736846</v>
      </c>
      <c r="O514" s="32">
        <f>IF(COUNTIF(datos_campo!P518:Y518,"&gt;=0")&gt;=1,((SUM(datos_campo!P518:Y518)*100)/(COUNTIF(datos_campo!P518:Y518,"&gt;=0")*20))," ")</f>
        <v>40.75</v>
      </c>
      <c r="P514" s="29">
        <f>IF(AND(datos_campo!Z518&gt;=0,datos_campo!AA518&gt;=0),AVERAGE(datos_campo!Z518:AA518),IF(OR(datos_campo!Z518="",datos_campo!AA518=""),SUM(datos_campo!Z518:AA518),"revisar"))*400</f>
        <v>59200</v>
      </c>
      <c r="Q514" s="29">
        <f>IF(AND(datos_campo!AB518&gt;=0,datos_campo!AC518&gt;=0),AVERAGE(datos_campo!AB518:AC518),IF(OR(datos_campo!AB518="",datos_campo!AC518=""),SUM(datos_campo!AB518:AC518),"revisar"))*400</f>
        <v>30800</v>
      </c>
      <c r="R514" s="29">
        <f>IF(AND(datos_campo!AD518&gt;=0,datos_campo!AE518&gt;=0),AVERAGE(datos_campo!AD518:AE518),IF(OR(datos_campo!AD518="",datos_campo!AE518=""),SUM(datos_campo!AD518:AE518),"revisar"))*400</f>
        <v>0</v>
      </c>
      <c r="S514" s="29">
        <f>IF(AND(datos_campo!AF518&gt;=0,datos_campo!AG518&gt;=0),AVERAGE(datos_campo!AF518:AG518),IF(OR(datos_campo!AF518="",datos_campo!AG518=""),SUM(datos_campo!AF518:AG518),"revisar"))*400</f>
        <v>0</v>
      </c>
      <c r="T514" s="29">
        <f>IF(AND(datos_campo!AH518&gt;=0,datos_campo!AI518&gt;=0),AVERAGE(datos_campo!AH518:AI518),IF(OR(datos_campo!AH518="",datos_campo!AI518=""),SUM(datos_campo!AH518:AI518),"revisar"))*400</f>
        <v>0</v>
      </c>
      <c r="U514" s="29">
        <f>IF(AND(datos_campo!AJ518&gt;=0,datos_campo!AK518&gt;=0),AVERAGE(datos_campo!AJ518:AK518),IF(OR(datos_campo!AJ518="",datos_campo!AK518=""),SUM(datos_campo!AJ518:AK518),"revisar"))*400</f>
        <v>0</v>
      </c>
      <c r="V514" s="29">
        <f t="shared" si="49"/>
        <v>90000</v>
      </c>
      <c r="W514" s="29">
        <f>IF(AND(datos_campo!AL518&gt;=0,datos_campo!AM518&gt;=0),AVERAGE(datos_campo!AL518:AM518),IF(OR(datos_campo!AL518="",datos_campo!AM518=""),SUM(datos_campo!AL518:AM518),"revisar"))*400</f>
        <v>0</v>
      </c>
      <c r="X514" s="29">
        <f>IF(AND(datos_campo!AN518&gt;=0,datos_campo!AO518&gt;=0),AVERAGE(datos_campo!AN518:AO518),IF(OR(datos_campo!AN518="",datos_campo!AO518=""),SUM(datos_campo!AN518:AO518),"revisar"))*400</f>
        <v>5600</v>
      </c>
      <c r="Y514" s="242">
        <f t="shared" si="50"/>
        <v>5600</v>
      </c>
    </row>
    <row r="515" spans="1:25" x14ac:dyDescent="0.25">
      <c r="A515" s="33">
        <f>datos_campo!A519</f>
        <v>43020</v>
      </c>
      <c r="B515" s="29" t="str">
        <f>datos_campo!B519</f>
        <v>BANANAL</v>
      </c>
      <c r="C515" s="153" t="str">
        <f>datos_campo!C519</f>
        <v>URABA</v>
      </c>
      <c r="D515" s="30" t="str">
        <f>datos_campo!D519</f>
        <v>Testigo</v>
      </c>
      <c r="E515" s="153">
        <f>datos_campo!E519</f>
        <v>11</v>
      </c>
      <c r="F515" s="29">
        <f>datos_campo!F519</f>
        <v>0</v>
      </c>
      <c r="G515" s="31">
        <f>datos_campo!G519</f>
        <v>4</v>
      </c>
      <c r="H515" s="29">
        <f>datos_campo!H519</f>
        <v>0</v>
      </c>
      <c r="I515" s="29">
        <f>datos_campo!I519</f>
        <v>5</v>
      </c>
      <c r="J515" s="31">
        <f>(datos_campo!M519/I515)</f>
        <v>135.80000000000001</v>
      </c>
      <c r="K515" s="31">
        <f>(datos_campo!N519/I515)</f>
        <v>60.4</v>
      </c>
      <c r="L515" s="31">
        <f t="shared" si="46"/>
        <v>196.20000000000002</v>
      </c>
      <c r="M515" s="31">
        <f t="shared" si="47"/>
        <v>69.215086646279303</v>
      </c>
      <c r="N515" s="31">
        <f t="shared" si="48"/>
        <v>30.78491335372069</v>
      </c>
      <c r="O515" s="32">
        <f>IF(COUNTIF(datos_campo!P519:Y519,"&gt;=0")&gt;=1,((SUM(datos_campo!P519:Y519)*100)/(COUNTIF(datos_campo!P519:Y519,"&gt;=0")*20))," ")</f>
        <v>28.5</v>
      </c>
      <c r="P515" s="29">
        <f>IF(AND(datos_campo!Z519&gt;=0,datos_campo!AA519&gt;=0),AVERAGE(datos_campo!Z519:AA519),IF(OR(datos_campo!Z519="",datos_campo!AA519=""),SUM(datos_campo!Z519:AA519),"revisar"))*400</f>
        <v>20000</v>
      </c>
      <c r="Q515" s="29">
        <f>IF(AND(datos_campo!AB519&gt;=0,datos_campo!AC519&gt;=0),AVERAGE(datos_campo!AB519:AC519),IF(OR(datos_campo!AB519="",datos_campo!AC519=""),SUM(datos_campo!AB519:AC519),"revisar"))*400</f>
        <v>13400</v>
      </c>
      <c r="R515" s="29">
        <f>IF(AND(datos_campo!AD519&gt;=0,datos_campo!AE519&gt;=0),AVERAGE(datos_campo!AD519:AE519),IF(OR(datos_campo!AD519="",datos_campo!AE519=""),SUM(datos_campo!AD519:AE519),"revisar"))*400</f>
        <v>0</v>
      </c>
      <c r="S515" s="29">
        <f>IF(AND(datos_campo!AF519&gt;=0,datos_campo!AG519&gt;=0),AVERAGE(datos_campo!AF519:AG519),IF(OR(datos_campo!AF519="",datos_campo!AG519=""),SUM(datos_campo!AF519:AG519),"revisar"))*400</f>
        <v>0</v>
      </c>
      <c r="T515" s="29">
        <f>IF(AND(datos_campo!AH519&gt;=0,datos_campo!AI519&gt;=0),AVERAGE(datos_campo!AH519:AI519),IF(OR(datos_campo!AH519="",datos_campo!AI519=""),SUM(datos_campo!AH519:AI519),"revisar"))*400</f>
        <v>0</v>
      </c>
      <c r="U515" s="29">
        <f>IF(AND(datos_campo!AJ519&gt;=0,datos_campo!AK519&gt;=0),AVERAGE(datos_campo!AJ519:AK519),IF(OR(datos_campo!AJ519="",datos_campo!AK519=""),SUM(datos_campo!AJ519:AK519),"revisar"))*400</f>
        <v>0</v>
      </c>
      <c r="V515" s="29">
        <f t="shared" si="49"/>
        <v>33400</v>
      </c>
      <c r="W515" s="29">
        <f>IF(AND(datos_campo!AL519&gt;=0,datos_campo!AM519&gt;=0),AVERAGE(datos_campo!AL519:AM519),IF(OR(datos_campo!AL519="",datos_campo!AM519=""),SUM(datos_campo!AL519:AM519),"revisar"))*400</f>
        <v>0</v>
      </c>
      <c r="X515" s="29">
        <f>IF(AND(datos_campo!AN519&gt;=0,datos_campo!AO519&gt;=0),AVERAGE(datos_campo!AN519:AO519),IF(OR(datos_campo!AN519="",datos_campo!AO519=""),SUM(datos_campo!AN519:AO519),"revisar"))*400</f>
        <v>2400</v>
      </c>
      <c r="Y515" s="242">
        <f t="shared" si="50"/>
        <v>2400</v>
      </c>
    </row>
    <row r="516" spans="1:25" x14ac:dyDescent="0.25">
      <c r="A516" s="33">
        <f>datos_campo!A520</f>
        <v>43020</v>
      </c>
      <c r="B516" s="29" t="str">
        <f>datos_campo!B520</f>
        <v>BANANAL</v>
      </c>
      <c r="C516" s="153" t="str">
        <f>datos_campo!C520</f>
        <v>URABA</v>
      </c>
      <c r="D516" s="30" t="str">
        <f>datos_campo!D520</f>
        <v>Tratamiento</v>
      </c>
      <c r="E516" s="153">
        <f>datos_campo!E520</f>
        <v>11</v>
      </c>
      <c r="F516" s="29">
        <f>datos_campo!F520</f>
        <v>0</v>
      </c>
      <c r="G516" s="31">
        <f>datos_campo!G520</f>
        <v>4</v>
      </c>
      <c r="H516" s="29">
        <f>datos_campo!H520</f>
        <v>0</v>
      </c>
      <c r="I516" s="29">
        <f>datos_campo!I520</f>
        <v>5</v>
      </c>
      <c r="J516" s="31">
        <f>(datos_campo!M520/I516)</f>
        <v>188.4</v>
      </c>
      <c r="K516" s="31">
        <f>(datos_campo!N520/I516)</f>
        <v>47.8</v>
      </c>
      <c r="L516" s="31">
        <f t="shared" si="46"/>
        <v>236.2</v>
      </c>
      <c r="M516" s="31">
        <f t="shared" si="47"/>
        <v>79.762912785774773</v>
      </c>
      <c r="N516" s="31">
        <f t="shared" si="48"/>
        <v>20.237087214225234</v>
      </c>
      <c r="O516" s="32">
        <f>IF(COUNTIF(datos_campo!P520:Y520,"&gt;=0")&gt;=1,((SUM(datos_campo!P520:Y520)*100)/(COUNTIF(datos_campo!P520:Y520,"&gt;=0")*20))," ")</f>
        <v>30</v>
      </c>
      <c r="P516" s="29">
        <f>IF(AND(datos_campo!Z520&gt;=0,datos_campo!AA520&gt;=0),AVERAGE(datos_campo!Z520:AA520),IF(OR(datos_campo!Z520="",datos_campo!AA520=""),SUM(datos_campo!Z520:AA520),"revisar"))*400</f>
        <v>43000</v>
      </c>
      <c r="Q516" s="29">
        <f>IF(AND(datos_campo!AB520&gt;=0,datos_campo!AC520&gt;=0),AVERAGE(datos_campo!AB520:AC520),IF(OR(datos_campo!AB520="",datos_campo!AC520=""),SUM(datos_campo!AB520:AC520),"revisar"))*400</f>
        <v>37400</v>
      </c>
      <c r="R516" s="29">
        <f>IF(AND(datos_campo!AD520&gt;=0,datos_campo!AE520&gt;=0),AVERAGE(datos_campo!AD520:AE520),IF(OR(datos_campo!AD520="",datos_campo!AE520=""),SUM(datos_campo!AD520:AE520),"revisar"))*400</f>
        <v>0</v>
      </c>
      <c r="S516" s="29">
        <f>IF(AND(datos_campo!AF520&gt;=0,datos_campo!AG520&gt;=0),AVERAGE(datos_campo!AF520:AG520),IF(OR(datos_campo!AF520="",datos_campo!AG520=""),SUM(datos_campo!AF520:AG520),"revisar"))*400</f>
        <v>0</v>
      </c>
      <c r="T516" s="29">
        <f>IF(AND(datos_campo!AH520&gt;=0,datos_campo!AI520&gt;=0),AVERAGE(datos_campo!AH520:AI520),IF(OR(datos_campo!AH520="",datos_campo!AI520=""),SUM(datos_campo!AH520:AI520),"revisar"))*400</f>
        <v>0</v>
      </c>
      <c r="U516" s="29">
        <f>IF(AND(datos_campo!AJ520&gt;=0,datos_campo!AK520&gt;=0),AVERAGE(datos_campo!AJ520:AK520),IF(OR(datos_campo!AJ520="",datos_campo!AK520=""),SUM(datos_campo!AJ520:AK520),"revisar"))*400</f>
        <v>0</v>
      </c>
      <c r="V516" s="29">
        <f t="shared" si="49"/>
        <v>80400</v>
      </c>
      <c r="W516" s="29">
        <f>IF(AND(datos_campo!AL520&gt;=0,datos_campo!AM520&gt;=0),AVERAGE(datos_campo!AL520:AM520),IF(OR(datos_campo!AL520="",datos_campo!AM520=""),SUM(datos_campo!AL520:AM520),"revisar"))*400</f>
        <v>0</v>
      </c>
      <c r="X516" s="29">
        <f>IF(AND(datos_campo!AN520&gt;=0,datos_campo!AO520&gt;=0),AVERAGE(datos_campo!AN520:AO520),IF(OR(datos_campo!AN520="",datos_campo!AO520=""),SUM(datos_campo!AN520:AO520),"revisar"))*400</f>
        <v>3600</v>
      </c>
      <c r="Y516" s="242">
        <f t="shared" si="50"/>
        <v>3600</v>
      </c>
    </row>
    <row r="517" spans="1:25" x14ac:dyDescent="0.25">
      <c r="A517" s="33">
        <f>datos_campo!A521</f>
        <v>43054</v>
      </c>
      <c r="B517" s="29" t="str">
        <f>datos_campo!B521</f>
        <v>BANANAL</v>
      </c>
      <c r="C517" s="153" t="str">
        <f>datos_campo!C521</f>
        <v>URABA</v>
      </c>
      <c r="D517" s="30" t="str">
        <f>datos_campo!D521</f>
        <v>Testigo</v>
      </c>
      <c r="E517" s="153">
        <f>datos_campo!E521</f>
        <v>12</v>
      </c>
      <c r="F517" s="29">
        <f>datos_campo!F521</f>
        <v>0</v>
      </c>
      <c r="G517" s="31">
        <f>datos_campo!G521</f>
        <v>4</v>
      </c>
      <c r="H517" s="29">
        <f>datos_campo!H521</f>
        <v>0</v>
      </c>
      <c r="I517" s="29">
        <f>datos_campo!I521</f>
        <v>5</v>
      </c>
      <c r="J517" s="31">
        <f>(datos_campo!M521/I517)</f>
        <v>95.6</v>
      </c>
      <c r="K517" s="31">
        <f>(datos_campo!N521/I517)</f>
        <v>24.2</v>
      </c>
      <c r="L517" s="31">
        <f t="shared" si="46"/>
        <v>119.8</v>
      </c>
      <c r="M517" s="31">
        <f t="shared" si="47"/>
        <v>79.799666110183637</v>
      </c>
      <c r="N517" s="31">
        <f t="shared" si="48"/>
        <v>20.20033388981636</v>
      </c>
      <c r="O517" s="32">
        <f>IF(COUNTIF(datos_campo!P521:Y521,"&gt;=0")&gt;=1,((SUM(datos_campo!P521:Y521)*100)/(COUNTIF(datos_campo!P521:Y521,"&gt;=0")*20))," ")</f>
        <v>23.75</v>
      </c>
      <c r="P517" s="29">
        <f>IF(AND(datos_campo!Z521&gt;=0,datos_campo!AA521&gt;=0),AVERAGE(datos_campo!Z521:AA521),IF(OR(datos_campo!Z521="",datos_campo!AA521=""),SUM(datos_campo!Z521:AA521),"revisar"))*400</f>
        <v>36400</v>
      </c>
      <c r="Q517" s="29">
        <f>IF(AND(datos_campo!AB521&gt;=0,datos_campo!AC521&gt;=0),AVERAGE(datos_campo!AB521:AC521),IF(OR(datos_campo!AB521="",datos_campo!AC521=""),SUM(datos_campo!AB521:AC521),"revisar"))*400</f>
        <v>15200</v>
      </c>
      <c r="R517" s="29">
        <f>IF(AND(datos_campo!AD521&gt;=0,datos_campo!AE521&gt;=0),AVERAGE(datos_campo!AD521:AE521),IF(OR(datos_campo!AD521="",datos_campo!AE521=""),SUM(datos_campo!AD521:AE521),"revisar"))*400</f>
        <v>0</v>
      </c>
      <c r="S517" s="29">
        <f>IF(AND(datos_campo!AF521&gt;=0,datos_campo!AG521&gt;=0),AVERAGE(datos_campo!AF521:AG521),IF(OR(datos_campo!AF521="",datos_campo!AG521=""),SUM(datos_campo!AF521:AG521),"revisar"))*400</f>
        <v>0</v>
      </c>
      <c r="T517" s="29">
        <f>IF(AND(datos_campo!AH521&gt;=0,datos_campo!AI521&gt;=0),AVERAGE(datos_campo!AH521:AI521),IF(OR(datos_campo!AH521="",datos_campo!AI521=""),SUM(datos_campo!AH521:AI521),"revisar"))*400</f>
        <v>0</v>
      </c>
      <c r="U517" s="29">
        <f>IF(AND(datos_campo!AJ521&gt;=0,datos_campo!AK521&gt;=0),AVERAGE(datos_campo!AJ521:AK521),IF(OR(datos_campo!AJ521="",datos_campo!AK521=""),SUM(datos_campo!AJ521:AK521),"revisar"))*400</f>
        <v>0</v>
      </c>
      <c r="V517" s="29">
        <f t="shared" si="49"/>
        <v>51600</v>
      </c>
      <c r="W517" s="29">
        <f>IF(AND(datos_campo!AL521&gt;=0,datos_campo!AM521&gt;=0),AVERAGE(datos_campo!AL521:AM521),IF(OR(datos_campo!AL521="",datos_campo!AM521=""),SUM(datos_campo!AL521:AM521),"revisar"))*400</f>
        <v>0</v>
      </c>
      <c r="X517" s="29">
        <f>IF(AND(datos_campo!AN521&gt;=0,datos_campo!AO521&gt;=0),AVERAGE(datos_campo!AN521:AO521),IF(OR(datos_campo!AN521="",datos_campo!AO521=""),SUM(datos_campo!AN521:AO521),"revisar"))*400</f>
        <v>6400</v>
      </c>
      <c r="Y517" s="242">
        <f t="shared" si="50"/>
        <v>6400</v>
      </c>
    </row>
    <row r="518" spans="1:25" x14ac:dyDescent="0.25">
      <c r="A518" s="33">
        <f>datos_campo!A522</f>
        <v>43054</v>
      </c>
      <c r="B518" s="29" t="str">
        <f>datos_campo!B522</f>
        <v>BANANAL</v>
      </c>
      <c r="C518" s="153" t="str">
        <f>datos_campo!C522</f>
        <v>URABA</v>
      </c>
      <c r="D518" s="30" t="str">
        <f>datos_campo!D522</f>
        <v>Tratamiento</v>
      </c>
      <c r="E518" s="153">
        <f>datos_campo!E522</f>
        <v>12</v>
      </c>
      <c r="F518" s="29">
        <f>datos_campo!F522</f>
        <v>0</v>
      </c>
      <c r="G518" s="31">
        <f>datos_campo!G522</f>
        <v>4</v>
      </c>
      <c r="H518" s="29">
        <f>datos_campo!H522</f>
        <v>0</v>
      </c>
      <c r="I518" s="29">
        <f>datos_campo!I522</f>
        <v>5</v>
      </c>
      <c r="J518" s="31">
        <f>(datos_campo!M522/I518)</f>
        <v>117.2</v>
      </c>
      <c r="K518" s="31">
        <f>(datos_campo!N522/I518)</f>
        <v>32</v>
      </c>
      <c r="L518" s="31">
        <f t="shared" si="46"/>
        <v>149.19999999999999</v>
      </c>
      <c r="M518" s="31">
        <f t="shared" si="47"/>
        <v>78.552278820375335</v>
      </c>
      <c r="N518" s="31">
        <f t="shared" si="48"/>
        <v>21.447721179624665</v>
      </c>
      <c r="O518" s="32">
        <f>IF(COUNTIF(datos_campo!P522:Y522,"&gt;=0")&gt;=1,((SUM(datos_campo!P522:Y522)*100)/(COUNTIF(datos_campo!P522:Y522,"&gt;=0")*20))," ")</f>
        <v>37.5</v>
      </c>
      <c r="P518" s="29">
        <f>IF(AND(datos_campo!Z522&gt;=0,datos_campo!AA522&gt;=0),AVERAGE(datos_campo!Z522:AA522),IF(OR(datos_campo!Z522="",datos_campo!AA522=""),SUM(datos_campo!Z522:AA522),"revisar"))*400</f>
        <v>22400</v>
      </c>
      <c r="Q518" s="29">
        <f>IF(AND(datos_campo!AB522&gt;=0,datos_campo!AC522&gt;=0),AVERAGE(datos_campo!AB522:AC522),IF(OR(datos_campo!AB522="",datos_campo!AC522=""),SUM(datos_campo!AB522:AC522),"revisar"))*400</f>
        <v>46000</v>
      </c>
      <c r="R518" s="29">
        <f>IF(AND(datos_campo!AD522&gt;=0,datos_campo!AE522&gt;=0),AVERAGE(datos_campo!AD522:AE522),IF(OR(datos_campo!AD522="",datos_campo!AE522=""),SUM(datos_campo!AD522:AE522),"revisar"))*400</f>
        <v>800</v>
      </c>
      <c r="S518" s="29">
        <f>IF(AND(datos_campo!AF522&gt;=0,datos_campo!AG522&gt;=0),AVERAGE(datos_campo!AF522:AG522),IF(OR(datos_campo!AF522="",datos_campo!AG522=""),SUM(datos_campo!AF522:AG522),"revisar"))*400</f>
        <v>0</v>
      </c>
      <c r="T518" s="29">
        <f>IF(AND(datos_campo!AH522&gt;=0,datos_campo!AI522&gt;=0),AVERAGE(datos_campo!AH522:AI522),IF(OR(datos_campo!AH522="",datos_campo!AI522=""),SUM(datos_campo!AH522:AI522),"revisar"))*400</f>
        <v>0</v>
      </c>
      <c r="U518" s="29">
        <f>IF(AND(datos_campo!AJ522&gt;=0,datos_campo!AK522&gt;=0),AVERAGE(datos_campo!AJ522:AK522),IF(OR(datos_campo!AJ522="",datos_campo!AK522=""),SUM(datos_campo!AJ522:AK522),"revisar"))*400</f>
        <v>0</v>
      </c>
      <c r="V518" s="29">
        <f t="shared" si="49"/>
        <v>69200</v>
      </c>
      <c r="W518" s="29">
        <f>IF(AND(datos_campo!AL522&gt;=0,datos_campo!AM522&gt;=0),AVERAGE(datos_campo!AL522:AM522),IF(OR(datos_campo!AL522="",datos_campo!AM522=""),SUM(datos_campo!AL522:AM522),"revisar"))*400</f>
        <v>0</v>
      </c>
      <c r="X518" s="29">
        <f>IF(AND(datos_campo!AN522&gt;=0,datos_campo!AO522&gt;=0),AVERAGE(datos_campo!AN522:AO522),IF(OR(datos_campo!AN522="",datos_campo!AO522=""),SUM(datos_campo!AN522:AO522),"revisar"))*400</f>
        <v>2000</v>
      </c>
      <c r="Y518" s="242">
        <f t="shared" si="50"/>
        <v>2000</v>
      </c>
    </row>
    <row r="519" spans="1:25" x14ac:dyDescent="0.25">
      <c r="A519" s="33">
        <f>datos_campo!A523</f>
        <v>43081</v>
      </c>
      <c r="B519" s="29" t="str">
        <f>datos_campo!B523</f>
        <v>BANANAL</v>
      </c>
      <c r="C519" s="153" t="str">
        <f>datos_campo!C523</f>
        <v>URABA</v>
      </c>
      <c r="D519" s="30" t="str">
        <f>datos_campo!D523</f>
        <v>Testigo</v>
      </c>
      <c r="E519" s="153">
        <f>datos_campo!E523</f>
        <v>13</v>
      </c>
      <c r="F519" s="29">
        <f>datos_campo!F523</f>
        <v>0</v>
      </c>
      <c r="G519" s="31">
        <f>datos_campo!G523</f>
        <v>4</v>
      </c>
      <c r="H519" s="29">
        <f>datos_campo!H523</f>
        <v>0</v>
      </c>
      <c r="I519" s="29">
        <f>datos_campo!I523</f>
        <v>5</v>
      </c>
      <c r="J519" s="31">
        <f>(datos_campo!M523/I519)</f>
        <v>54.6</v>
      </c>
      <c r="K519" s="31">
        <f>(datos_campo!N523/I519)</f>
        <v>25.4</v>
      </c>
      <c r="L519" s="31">
        <f t="shared" si="46"/>
        <v>80</v>
      </c>
      <c r="M519" s="31">
        <f t="shared" si="47"/>
        <v>68.25</v>
      </c>
      <c r="N519" s="31">
        <f t="shared" si="48"/>
        <v>31.75</v>
      </c>
      <c r="O519" s="32">
        <f>IF(COUNTIF(datos_campo!P523:Y523,"&gt;=0")&gt;=1,((SUM(datos_campo!P523:Y523)*100)/(COUNTIF(datos_campo!P523:Y523,"&gt;=0")*20))," ")</f>
        <v>34.75</v>
      </c>
      <c r="P519" s="29">
        <f>IF(AND(datos_campo!Z523&gt;=0,datos_campo!AA523&gt;=0),AVERAGE(datos_campo!Z523:AA523),IF(OR(datos_campo!Z523="",datos_campo!AA523=""),SUM(datos_campo!Z523:AA523),"revisar"))*400</f>
        <v>38800</v>
      </c>
      <c r="Q519" s="29">
        <f>IF(AND(datos_campo!AB523&gt;=0,datos_campo!AC523&gt;=0),AVERAGE(datos_campo!AB523:AC523),IF(OR(datos_campo!AB523="",datos_campo!AC523=""),SUM(datos_campo!AB523:AC523),"revisar"))*400</f>
        <v>34800</v>
      </c>
      <c r="R519" s="29">
        <f>IF(AND(datos_campo!AD523&gt;=0,datos_campo!AE523&gt;=0),AVERAGE(datos_campo!AD523:AE523),IF(OR(datos_campo!AD523="",datos_campo!AE523=""),SUM(datos_campo!AD523:AE523),"revisar"))*400</f>
        <v>400</v>
      </c>
      <c r="S519" s="29">
        <f>IF(AND(datos_campo!AF523&gt;=0,datos_campo!AG523&gt;=0),AVERAGE(datos_campo!AF523:AG523),IF(OR(datos_campo!AF523="",datos_campo!AG523=""),SUM(datos_campo!AF523:AG523),"revisar"))*400</f>
        <v>0</v>
      </c>
      <c r="T519" s="29">
        <f>IF(AND(datos_campo!AH523&gt;=0,datos_campo!AI523&gt;=0),AVERAGE(datos_campo!AH523:AI523),IF(OR(datos_campo!AH523="",datos_campo!AI523=""),SUM(datos_campo!AH523:AI523),"revisar"))*400</f>
        <v>0</v>
      </c>
      <c r="U519" s="29">
        <f>IF(AND(datos_campo!AJ523&gt;=0,datos_campo!AK523&gt;=0),AVERAGE(datos_campo!AJ523:AK523),IF(OR(datos_campo!AJ523="",datos_campo!AK523=""),SUM(datos_campo!AJ523:AK523),"revisar"))*400</f>
        <v>0</v>
      </c>
      <c r="V519" s="29">
        <f t="shared" si="49"/>
        <v>74000</v>
      </c>
      <c r="W519" s="29">
        <f>IF(AND(datos_campo!AL523&gt;=0,datos_campo!AM523&gt;=0),AVERAGE(datos_campo!AL523:AM523),IF(OR(datos_campo!AL523="",datos_campo!AM523=""),SUM(datos_campo!AL523:AM523),"revisar"))*400</f>
        <v>0</v>
      </c>
      <c r="X519" s="29">
        <f>IF(AND(datos_campo!AN523&gt;=0,datos_campo!AO523&gt;=0),AVERAGE(datos_campo!AN523:AO523),IF(OR(datos_campo!AN523="",datos_campo!AO523=""),SUM(datos_campo!AN523:AO523),"revisar"))*400</f>
        <v>4800</v>
      </c>
      <c r="Y519" s="242">
        <f t="shared" si="50"/>
        <v>4800</v>
      </c>
    </row>
    <row r="520" spans="1:25" ht="15.75" thickBot="1" x14ac:dyDescent="0.3">
      <c r="A520" s="495">
        <f>datos_campo!A524</f>
        <v>43081</v>
      </c>
      <c r="B520" s="480" t="str">
        <f>datos_campo!B524</f>
        <v>BANANAL</v>
      </c>
      <c r="C520" s="481" t="str">
        <f>datos_campo!C524</f>
        <v>URABA</v>
      </c>
      <c r="D520" s="482" t="str">
        <f>datos_campo!D524</f>
        <v>Tratamiento</v>
      </c>
      <c r="E520" s="481">
        <f>datos_campo!E524</f>
        <v>13</v>
      </c>
      <c r="F520" s="480">
        <f>datos_campo!F524</f>
        <v>0</v>
      </c>
      <c r="G520" s="483">
        <f>datos_campo!G524</f>
        <v>4</v>
      </c>
      <c r="H520" s="480">
        <f>datos_campo!H524</f>
        <v>0</v>
      </c>
      <c r="I520" s="480">
        <f>datos_campo!I524</f>
        <v>5</v>
      </c>
      <c r="J520" s="483">
        <f>(datos_campo!M524/I520)</f>
        <v>73</v>
      </c>
      <c r="K520" s="483">
        <f>(datos_campo!N524/I520)</f>
        <v>56.4</v>
      </c>
      <c r="L520" s="483">
        <f t="shared" si="46"/>
        <v>129.4</v>
      </c>
      <c r="M520" s="483">
        <f t="shared" si="47"/>
        <v>56.414219474497678</v>
      </c>
      <c r="N520" s="483">
        <f t="shared" si="48"/>
        <v>43.585780525502315</v>
      </c>
      <c r="O520" s="484">
        <f>IF(COUNTIF(datos_campo!P524:Y524,"&gt;=0")&gt;=1,((SUM(datos_campo!P524:Y524)*100)/(COUNTIF(datos_campo!P524:Y524,"&gt;=0")*20))," ")</f>
        <v>47.35</v>
      </c>
      <c r="P520" s="480">
        <f>IF(AND(datos_campo!Z524&gt;=0,datos_campo!AA524&gt;=0),AVERAGE(datos_campo!Z524:AA524),IF(OR(datos_campo!Z524="",datos_campo!AA524=""),SUM(datos_campo!Z524:AA524),"revisar"))*400</f>
        <v>47200</v>
      </c>
      <c r="Q520" s="480">
        <f>IF(AND(datos_campo!AB524&gt;=0,datos_campo!AC524&gt;=0),AVERAGE(datos_campo!AB524:AC524),IF(OR(datos_campo!AB524="",datos_campo!AC524=""),SUM(datos_campo!AB524:AC524),"revisar"))*400</f>
        <v>14400</v>
      </c>
      <c r="R520" s="480">
        <f>IF(AND(datos_campo!AD524&gt;=0,datos_campo!AE524&gt;=0),AVERAGE(datos_campo!AD524:AE524),IF(OR(datos_campo!AD524="",datos_campo!AE524=""),SUM(datos_campo!AD524:AE524),"revisar"))*400</f>
        <v>0</v>
      </c>
      <c r="S520" s="480">
        <f>IF(AND(datos_campo!AF524&gt;=0,datos_campo!AG524&gt;=0),AVERAGE(datos_campo!AF524:AG524),IF(OR(datos_campo!AF524="",datos_campo!AG524=""),SUM(datos_campo!AF524:AG524),"revisar"))*400</f>
        <v>800</v>
      </c>
      <c r="T520" s="480">
        <f>IF(AND(datos_campo!AH524&gt;=0,datos_campo!AI524&gt;=0),AVERAGE(datos_campo!AH524:AI524),IF(OR(datos_campo!AH524="",datos_campo!AI524=""),SUM(datos_campo!AH524:AI524),"revisar"))*400</f>
        <v>0</v>
      </c>
      <c r="U520" s="480">
        <f>IF(AND(datos_campo!AJ524&gt;=0,datos_campo!AK524&gt;=0),AVERAGE(datos_campo!AJ524:AK524),IF(OR(datos_campo!AJ524="",datos_campo!AK524=""),SUM(datos_campo!AJ524:AK524),"revisar"))*400</f>
        <v>0</v>
      </c>
      <c r="V520" s="480">
        <f t="shared" si="49"/>
        <v>62400</v>
      </c>
      <c r="W520" s="480">
        <f>IF(AND(datos_campo!AL524&gt;=0,datos_campo!AM524&gt;=0),AVERAGE(datos_campo!AL524:AM524),IF(OR(datos_campo!AL524="",datos_campo!AM524=""),SUM(datos_campo!AL524:AM524),"revisar"))*400</f>
        <v>0</v>
      </c>
      <c r="X520" s="480">
        <f>IF(AND(datos_campo!AN524&gt;=0,datos_campo!AO524&gt;=0),AVERAGE(datos_campo!AN524:AO524),IF(OR(datos_campo!AN524="",datos_campo!AO524=""),SUM(datos_campo!AN524:AO524),"revisar"))*400</f>
        <v>10800</v>
      </c>
      <c r="Y520" s="485">
        <f t="shared" si="50"/>
        <v>10800</v>
      </c>
    </row>
    <row r="521" spans="1:25" x14ac:dyDescent="0.25">
      <c r="A521" s="24">
        <f>datos_campo!A525</f>
        <v>42765</v>
      </c>
      <c r="B521" s="25" t="str">
        <f>datos_campo!B525</f>
        <v>RANCHO ALEGRE</v>
      </c>
      <c r="C521" s="152" t="str">
        <f>datos_campo!C525</f>
        <v>URABA</v>
      </c>
      <c r="D521" s="26" t="str">
        <f>datos_campo!D525</f>
        <v>Testigo</v>
      </c>
      <c r="E521" s="152">
        <f>datos_campo!E525</f>
        <v>1</v>
      </c>
      <c r="F521" s="25">
        <f>datos_campo!F525</f>
        <v>0</v>
      </c>
      <c r="G521" s="27">
        <f>datos_campo!G525</f>
        <v>23</v>
      </c>
      <c r="H521" s="25">
        <f>datos_campo!H525</f>
        <v>0</v>
      </c>
      <c r="I521" s="25">
        <f>datos_campo!I525</f>
        <v>5</v>
      </c>
      <c r="J521" s="27">
        <f>(datos_campo!M525/I521)</f>
        <v>61</v>
      </c>
      <c r="K521" s="27">
        <f>(datos_campo!N525/I521)</f>
        <v>85.8</v>
      </c>
      <c r="L521" s="27">
        <f t="shared" ref="L521:L584" si="51">J521+K521</f>
        <v>146.80000000000001</v>
      </c>
      <c r="M521" s="27">
        <f t="shared" ref="M521:M584" si="52">(J521*100)/$L521</f>
        <v>41.553133514986371</v>
      </c>
      <c r="N521" s="27">
        <f t="shared" ref="N521:N584" si="53">(K521*100)/$L521</f>
        <v>58.446866485013622</v>
      </c>
      <c r="O521" s="28">
        <f>IF(COUNTIF(datos_campo!P525:Y525,"&gt;=0")&gt;=1,((SUM(datos_campo!P525:Y525)*100)/(COUNTIF(datos_campo!P525:Y525,"&gt;=0")*20))," ")</f>
        <v>11.25</v>
      </c>
      <c r="P521" s="25">
        <f>IF(AND(datos_campo!Z525&gt;=0,datos_campo!AA525&gt;=0),AVERAGE(datos_campo!Z525:AA525),IF(OR(datos_campo!Z525="",datos_campo!AA525=""),SUM(datos_campo!Z525:AA525),"revisar"))*400</f>
        <v>13200</v>
      </c>
      <c r="Q521" s="25">
        <f>IF(AND(datos_campo!AB525&gt;=0,datos_campo!AC525&gt;=0),AVERAGE(datos_campo!AB525:AC525),IF(OR(datos_campo!AB525="",datos_campo!AC525=""),SUM(datos_campo!AB525:AC525),"revisar"))*400</f>
        <v>26400</v>
      </c>
      <c r="R521" s="25">
        <f>IF(AND(datos_campo!AD525&gt;=0,datos_campo!AE525&gt;=0),AVERAGE(datos_campo!AD525:AE525),IF(OR(datos_campo!AD525="",datos_campo!AE525=""),SUM(datos_campo!AD525:AE525),"revisar"))*400</f>
        <v>1200</v>
      </c>
      <c r="S521" s="25">
        <f>IF(AND(datos_campo!AF525&gt;=0,datos_campo!AG525&gt;=0),AVERAGE(datos_campo!AF525:AG525),IF(OR(datos_campo!AF525="",datos_campo!AG525=""),SUM(datos_campo!AF525:AG525),"revisar"))*400</f>
        <v>800</v>
      </c>
      <c r="T521" s="25">
        <f>IF(AND(datos_campo!AH525&gt;=0,datos_campo!AI525&gt;=0),AVERAGE(datos_campo!AH525:AI525),IF(OR(datos_campo!AH525="",datos_campo!AI525=""),SUM(datos_campo!AH525:AI525),"revisar"))*400</f>
        <v>0</v>
      </c>
      <c r="U521" s="25">
        <f>IF(AND(datos_campo!AJ525&gt;=0,datos_campo!AK525&gt;=0),AVERAGE(datos_campo!AJ525:AK525),IF(OR(datos_campo!AJ525="",datos_campo!AK525=""),SUM(datos_campo!AJ525:AK525),"revisar"))*400</f>
        <v>0</v>
      </c>
      <c r="V521" s="25">
        <f t="shared" ref="V521:V584" si="54">SUM(P521:U521)</f>
        <v>41600</v>
      </c>
      <c r="W521" s="25">
        <f>IF(AND(datos_campo!AL525&gt;=0,datos_campo!AM525&gt;=0),AVERAGE(datos_campo!AL525:AM525),IF(OR(datos_campo!AL525="",datos_campo!AM525=""),SUM(datos_campo!AL525:AM525),"revisar"))*400</f>
        <v>0</v>
      </c>
      <c r="X521" s="25">
        <f>IF(AND(datos_campo!AN525&gt;=0,datos_campo!AO525&gt;=0),AVERAGE(datos_campo!AN525:AO525),IF(OR(datos_campo!AN525="",datos_campo!AO525=""),SUM(datos_campo!AN525:AO525),"revisar"))*400</f>
        <v>400</v>
      </c>
      <c r="Y521" s="164">
        <f t="shared" ref="Y521:Y584" si="55">SUM(W521+X521)</f>
        <v>400</v>
      </c>
    </row>
    <row r="522" spans="1:25" x14ac:dyDescent="0.25">
      <c r="A522" s="33">
        <f>datos_campo!A526</f>
        <v>42765</v>
      </c>
      <c r="B522" s="29" t="str">
        <f>datos_campo!B526</f>
        <v>RANCHO ALEGRE</v>
      </c>
      <c r="C522" s="153" t="str">
        <f>datos_campo!C526</f>
        <v>URABA</v>
      </c>
      <c r="D522" s="30" t="str">
        <f>datos_campo!D526</f>
        <v>Tratamiento</v>
      </c>
      <c r="E522" s="153">
        <f>datos_campo!E526</f>
        <v>1</v>
      </c>
      <c r="F522" s="29">
        <f>datos_campo!F526</f>
        <v>0</v>
      </c>
      <c r="G522" s="31">
        <f>datos_campo!G526</f>
        <v>23</v>
      </c>
      <c r="H522" s="29">
        <f>datos_campo!H526</f>
        <v>0</v>
      </c>
      <c r="I522" s="29">
        <f>datos_campo!I526</f>
        <v>5</v>
      </c>
      <c r="J522" s="31">
        <f>(datos_campo!M526/I522)</f>
        <v>61.2</v>
      </c>
      <c r="K522" s="31">
        <f>(datos_campo!N526/I522)</f>
        <v>98.4</v>
      </c>
      <c r="L522" s="31">
        <f t="shared" si="51"/>
        <v>159.60000000000002</v>
      </c>
      <c r="M522" s="31">
        <f t="shared" si="52"/>
        <v>38.345864661654133</v>
      </c>
      <c r="N522" s="31">
        <f t="shared" si="53"/>
        <v>61.654135338345853</v>
      </c>
      <c r="O522" s="32">
        <f>IF(COUNTIF(datos_campo!P526:Y526,"&gt;=0")&gt;=1,((SUM(datos_campo!P526:Y526)*100)/(COUNTIF(datos_campo!P526:Y526,"&gt;=0")*20))," ")</f>
        <v>11.25</v>
      </c>
      <c r="P522" s="29">
        <f>IF(AND(datos_campo!Z526&gt;=0,datos_campo!AA526&gt;=0),AVERAGE(datos_campo!Z526:AA526),IF(OR(datos_campo!Z526="",datos_campo!AA526=""),SUM(datos_campo!Z526:AA526),"revisar"))*400</f>
        <v>20400</v>
      </c>
      <c r="Q522" s="29">
        <f>IF(AND(datos_campo!AB526&gt;=0,datos_campo!AC526&gt;=0),AVERAGE(datos_campo!AB526:AC526),IF(OR(datos_campo!AB526="",datos_campo!AC526=""),SUM(datos_campo!AB526:AC526),"revisar"))*400</f>
        <v>16000</v>
      </c>
      <c r="R522" s="29">
        <f>IF(AND(datos_campo!AD526&gt;=0,datos_campo!AE526&gt;=0),AVERAGE(datos_campo!AD526:AE526),IF(OR(datos_campo!AD526="",datos_campo!AE526=""),SUM(datos_campo!AD526:AE526),"revisar"))*400</f>
        <v>0</v>
      </c>
      <c r="S522" s="29">
        <f>IF(AND(datos_campo!AF526&gt;=0,datos_campo!AG526&gt;=0),AVERAGE(datos_campo!AF526:AG526),IF(OR(datos_campo!AF526="",datos_campo!AG526=""),SUM(datos_campo!AF526:AG526),"revisar"))*400</f>
        <v>0</v>
      </c>
      <c r="T522" s="29">
        <f>IF(AND(datos_campo!AH526&gt;=0,datos_campo!AI526&gt;=0),AVERAGE(datos_campo!AH526:AI526),IF(OR(datos_campo!AH526="",datos_campo!AI526=""),SUM(datos_campo!AH526:AI526),"revisar"))*400</f>
        <v>0</v>
      </c>
      <c r="U522" s="29">
        <f>IF(AND(datos_campo!AJ526&gt;=0,datos_campo!AK526&gt;=0),AVERAGE(datos_campo!AJ526:AK526),IF(OR(datos_campo!AJ526="",datos_campo!AK526=""),SUM(datos_campo!AJ526:AK526),"revisar"))*400</f>
        <v>0</v>
      </c>
      <c r="V522" s="29">
        <f t="shared" si="54"/>
        <v>36400</v>
      </c>
      <c r="W522" s="29">
        <f>IF(AND(datos_campo!AL526&gt;=0,datos_campo!AM526&gt;=0),AVERAGE(datos_campo!AL526:AM526),IF(OR(datos_campo!AL526="",datos_campo!AM526=""),SUM(datos_campo!AL526:AM526),"revisar"))*400</f>
        <v>0</v>
      </c>
      <c r="X522" s="29">
        <f>IF(AND(datos_campo!AN526&gt;=0,datos_campo!AO526&gt;=0),AVERAGE(datos_campo!AN526:AO526),IF(OR(datos_campo!AN526="",datos_campo!AO526=""),SUM(datos_campo!AN526:AO526),"revisar"))*400</f>
        <v>1600</v>
      </c>
      <c r="Y522" s="242">
        <f t="shared" si="55"/>
        <v>1600</v>
      </c>
    </row>
    <row r="523" spans="1:25" x14ac:dyDescent="0.25">
      <c r="A523" s="33">
        <f>datos_campo!A527</f>
        <v>42794</v>
      </c>
      <c r="B523" s="29" t="str">
        <f>datos_campo!B527</f>
        <v>RANCHO ALEGRE</v>
      </c>
      <c r="C523" s="153" t="str">
        <f>datos_campo!C527</f>
        <v>URABA</v>
      </c>
      <c r="D523" s="30" t="str">
        <f>datos_campo!D527</f>
        <v>Testigo</v>
      </c>
      <c r="E523" s="153">
        <f>datos_campo!E527</f>
        <v>2</v>
      </c>
      <c r="F523" s="29">
        <f>datos_campo!F527</f>
        <v>0</v>
      </c>
      <c r="G523" s="31">
        <f>datos_campo!G527</f>
        <v>23</v>
      </c>
      <c r="H523" s="29">
        <f>datos_campo!H527</f>
        <v>0</v>
      </c>
      <c r="I523" s="29">
        <f>datos_campo!I527</f>
        <v>5</v>
      </c>
      <c r="J523" s="31">
        <f>(datos_campo!M527/I523)</f>
        <v>44</v>
      </c>
      <c r="K523" s="31">
        <f>(datos_campo!N527/I523)</f>
        <v>59.8</v>
      </c>
      <c r="L523" s="31">
        <f t="shared" si="51"/>
        <v>103.8</v>
      </c>
      <c r="M523" s="31">
        <f t="shared" si="52"/>
        <v>42.389210019267821</v>
      </c>
      <c r="N523" s="31">
        <f t="shared" si="53"/>
        <v>57.610789980732179</v>
      </c>
      <c r="O523" s="32">
        <f>IF(COUNTIF(datos_campo!P527:Y527,"&gt;=0")&gt;=1,((SUM(datos_campo!P527:Y527)*100)/(COUNTIF(datos_campo!P527:Y527,"&gt;=0")*20))," ")</f>
        <v>32.5</v>
      </c>
      <c r="P523" s="29">
        <f>IF(AND(datos_campo!Z527&gt;=0,datos_campo!AA527&gt;=0),AVERAGE(datos_campo!Z527:AA527),IF(OR(datos_campo!Z527="",datos_campo!AA527=""),SUM(datos_campo!Z527:AA527),"revisar"))*400</f>
        <v>19600</v>
      </c>
      <c r="Q523" s="29">
        <f>IF(AND(datos_campo!AB527&gt;=0,datos_campo!AC527&gt;=0),AVERAGE(datos_campo!AB527:AC527),IF(OR(datos_campo!AB527="",datos_campo!AC527=""),SUM(datos_campo!AB527:AC527),"revisar"))*400</f>
        <v>10800</v>
      </c>
      <c r="R523" s="29">
        <f>IF(AND(datos_campo!AD527&gt;=0,datos_campo!AE527&gt;=0),AVERAGE(datos_campo!AD527:AE527),IF(OR(datos_campo!AD527="",datos_campo!AE527=""),SUM(datos_campo!AD527:AE527),"revisar"))*400</f>
        <v>4400</v>
      </c>
      <c r="S523" s="29">
        <f>IF(AND(datos_campo!AF527&gt;=0,datos_campo!AG527&gt;=0),AVERAGE(datos_campo!AF527:AG527),IF(OR(datos_campo!AF527="",datos_campo!AG527=""),SUM(datos_campo!AF527:AG527),"revisar"))*400</f>
        <v>0</v>
      </c>
      <c r="T523" s="29">
        <f>IF(AND(datos_campo!AH527&gt;=0,datos_campo!AI527&gt;=0),AVERAGE(datos_campo!AH527:AI527),IF(OR(datos_campo!AH527="",datos_campo!AI527=""),SUM(datos_campo!AH527:AI527),"revisar"))*400</f>
        <v>0</v>
      </c>
      <c r="U523" s="29">
        <f>IF(AND(datos_campo!AJ527&gt;=0,datos_campo!AK527&gt;=0),AVERAGE(datos_campo!AJ527:AK527),IF(OR(datos_campo!AJ527="",datos_campo!AK527=""),SUM(datos_campo!AJ527:AK527),"revisar"))*400</f>
        <v>0</v>
      </c>
      <c r="V523" s="29">
        <f t="shared" si="54"/>
        <v>34800</v>
      </c>
      <c r="W523" s="29">
        <f>IF(AND(datos_campo!AL527&gt;=0,datos_campo!AM527&gt;=0),AVERAGE(datos_campo!AL527:AM527),IF(OR(datos_campo!AL527="",datos_campo!AM527=""),SUM(datos_campo!AL527:AM527),"revisar"))*400</f>
        <v>0</v>
      </c>
      <c r="X523" s="29">
        <f>IF(AND(datos_campo!AN527&gt;=0,datos_campo!AO527&gt;=0),AVERAGE(datos_campo!AN527:AO527),IF(OR(datos_campo!AN527="",datos_campo!AO527=""),SUM(datos_campo!AN527:AO527),"revisar"))*400</f>
        <v>0</v>
      </c>
      <c r="Y523" s="242">
        <f t="shared" si="55"/>
        <v>0</v>
      </c>
    </row>
    <row r="524" spans="1:25" x14ac:dyDescent="0.25">
      <c r="A524" s="33">
        <f>datos_campo!A528</f>
        <v>42794</v>
      </c>
      <c r="B524" s="29" t="str">
        <f>datos_campo!B528</f>
        <v>RANCHO ALEGRE</v>
      </c>
      <c r="C524" s="153" t="str">
        <f>datos_campo!C528</f>
        <v>URABA</v>
      </c>
      <c r="D524" s="30" t="str">
        <f>datos_campo!D528</f>
        <v>Tratamiento</v>
      </c>
      <c r="E524" s="153">
        <f>datos_campo!E528</f>
        <v>2</v>
      </c>
      <c r="F524" s="29">
        <f>datos_campo!F528</f>
        <v>0</v>
      </c>
      <c r="G524" s="31">
        <f>datos_campo!G528</f>
        <v>23</v>
      </c>
      <c r="H524" s="29">
        <f>datos_campo!H528</f>
        <v>0</v>
      </c>
      <c r="I524" s="29">
        <f>datos_campo!I528</f>
        <v>5</v>
      </c>
      <c r="J524" s="31">
        <f>(datos_campo!M528/I524)</f>
        <v>44</v>
      </c>
      <c r="K524" s="31">
        <f>(datos_campo!N528/I524)</f>
        <v>67.8</v>
      </c>
      <c r="L524" s="31">
        <f t="shared" si="51"/>
        <v>111.8</v>
      </c>
      <c r="M524" s="31">
        <f t="shared" si="52"/>
        <v>39.355992844364941</v>
      </c>
      <c r="N524" s="31">
        <f t="shared" si="53"/>
        <v>60.644007155635066</v>
      </c>
      <c r="O524" s="32">
        <f>IF(COUNTIF(datos_campo!P528:Y528,"&gt;=0")&gt;=1,((SUM(datos_campo!P528:Y528)*100)/(COUNTIF(datos_campo!P528:Y528,"&gt;=0")*20))," ")</f>
        <v>6.75</v>
      </c>
      <c r="P524" s="29">
        <f>IF(AND(datos_campo!Z528&gt;=0,datos_campo!AA528&gt;=0),AVERAGE(datos_campo!Z528:AA528),IF(OR(datos_campo!Z528="",datos_campo!AA528=""),SUM(datos_campo!Z528:AA528),"revisar"))*400</f>
        <v>8400</v>
      </c>
      <c r="Q524" s="29">
        <f>IF(AND(datos_campo!AB528&gt;=0,datos_campo!AC528&gt;=0),AVERAGE(datos_campo!AB528:AC528),IF(OR(datos_campo!AB528="",datos_campo!AC528=""),SUM(datos_campo!AB528:AC528),"revisar"))*400</f>
        <v>24400</v>
      </c>
      <c r="R524" s="29">
        <f>IF(AND(datos_campo!AD528&gt;=0,datos_campo!AE528&gt;=0),AVERAGE(datos_campo!AD528:AE528),IF(OR(datos_campo!AD528="",datos_campo!AE528=""),SUM(datos_campo!AD528:AE528),"revisar"))*400</f>
        <v>2800</v>
      </c>
      <c r="S524" s="29">
        <f>IF(AND(datos_campo!AF528&gt;=0,datos_campo!AG528&gt;=0),AVERAGE(datos_campo!AF528:AG528),IF(OR(datos_campo!AF528="",datos_campo!AG528=""),SUM(datos_campo!AF528:AG528),"revisar"))*400</f>
        <v>0</v>
      </c>
      <c r="T524" s="29">
        <f>IF(AND(datos_campo!AH528&gt;=0,datos_campo!AI528&gt;=0),AVERAGE(datos_campo!AH528:AI528),IF(OR(datos_campo!AH528="",datos_campo!AI528=""),SUM(datos_campo!AH528:AI528),"revisar"))*400</f>
        <v>0</v>
      </c>
      <c r="U524" s="29">
        <f>IF(AND(datos_campo!AJ528&gt;=0,datos_campo!AK528&gt;=0),AVERAGE(datos_campo!AJ528:AK528),IF(OR(datos_campo!AJ528="",datos_campo!AK528=""),SUM(datos_campo!AJ528:AK528),"revisar"))*400</f>
        <v>0</v>
      </c>
      <c r="V524" s="29">
        <f t="shared" si="54"/>
        <v>35600</v>
      </c>
      <c r="W524" s="29">
        <f>IF(AND(datos_campo!AL528&gt;=0,datos_campo!AM528&gt;=0),AVERAGE(datos_campo!AL528:AM528),IF(OR(datos_campo!AL528="",datos_campo!AM528=""),SUM(datos_campo!AL528:AM528),"revisar"))*400</f>
        <v>0</v>
      </c>
      <c r="X524" s="29">
        <f>IF(AND(datos_campo!AN528&gt;=0,datos_campo!AO528&gt;=0),AVERAGE(datos_campo!AN528:AO528),IF(OR(datos_campo!AN528="",datos_campo!AO528=""),SUM(datos_campo!AN528:AO528),"revisar"))*400</f>
        <v>0</v>
      </c>
      <c r="Y524" s="242">
        <f t="shared" si="55"/>
        <v>0</v>
      </c>
    </row>
    <row r="525" spans="1:25" x14ac:dyDescent="0.25">
      <c r="A525" s="33">
        <f>datos_campo!A529</f>
        <v>42824</v>
      </c>
      <c r="B525" s="29" t="str">
        <f>datos_campo!B529</f>
        <v>RANCHO ALEGRE</v>
      </c>
      <c r="C525" s="153" t="str">
        <f>datos_campo!C529</f>
        <v>URABA</v>
      </c>
      <c r="D525" s="30" t="str">
        <f>datos_campo!D529</f>
        <v>Testigo</v>
      </c>
      <c r="E525" s="153">
        <f>datos_campo!E529</f>
        <v>3</v>
      </c>
      <c r="F525" s="29">
        <f>datos_campo!F529</f>
        <v>0</v>
      </c>
      <c r="G525" s="31">
        <f>datos_campo!G529</f>
        <v>23</v>
      </c>
      <c r="H525" s="29">
        <f>datos_campo!H529</f>
        <v>0</v>
      </c>
      <c r="I525" s="29">
        <f>datos_campo!I529</f>
        <v>1</v>
      </c>
      <c r="J525" s="31">
        <f>(datos_campo!M529/I525)</f>
        <v>427</v>
      </c>
      <c r="K525" s="31">
        <f>(datos_campo!N529/I525)</f>
        <v>248</v>
      </c>
      <c r="L525" s="31">
        <f t="shared" si="51"/>
        <v>675</v>
      </c>
      <c r="M525" s="31">
        <f t="shared" si="52"/>
        <v>63.25925925925926</v>
      </c>
      <c r="N525" s="31">
        <f t="shared" si="53"/>
        <v>36.74074074074074</v>
      </c>
      <c r="O525" s="32">
        <f>IF(COUNTIF(datos_campo!P529:Y529,"&gt;=0")&gt;=1,((SUM(datos_campo!P529:Y529)*100)/(COUNTIF(datos_campo!P529:Y529,"&gt;=0")*20))," ")</f>
        <v>0</v>
      </c>
      <c r="P525" s="29">
        <f>IF(AND(datos_campo!Z529&gt;=0,datos_campo!AA529&gt;=0),AVERAGE(datos_campo!Z529:AA529),IF(OR(datos_campo!Z529="",datos_campo!AA529=""),SUM(datos_campo!Z529:AA529),"revisar"))*400</f>
        <v>13200</v>
      </c>
      <c r="Q525" s="29">
        <f>IF(AND(datos_campo!AB529&gt;=0,datos_campo!AC529&gt;=0),AVERAGE(datos_campo!AB529:AC529),IF(OR(datos_campo!AB529="",datos_campo!AC529=""),SUM(datos_campo!AB529:AC529),"revisar"))*400</f>
        <v>22000</v>
      </c>
      <c r="R525" s="29">
        <f>IF(AND(datos_campo!AD529&gt;=0,datos_campo!AE529&gt;=0),AVERAGE(datos_campo!AD529:AE529),IF(OR(datos_campo!AD529="",datos_campo!AE529=""),SUM(datos_campo!AD529:AE529),"revisar"))*400</f>
        <v>3200</v>
      </c>
      <c r="S525" s="29">
        <f>IF(AND(datos_campo!AF529&gt;=0,datos_campo!AG529&gt;=0),AVERAGE(datos_campo!AF529:AG529),IF(OR(datos_campo!AF529="",datos_campo!AG529=""),SUM(datos_campo!AF529:AG529),"revisar"))*400</f>
        <v>0</v>
      </c>
      <c r="T525" s="29">
        <f>IF(AND(datos_campo!AH529&gt;=0,datos_campo!AI529&gt;=0),AVERAGE(datos_campo!AH529:AI529),IF(OR(datos_campo!AH529="",datos_campo!AI529=""),SUM(datos_campo!AH529:AI529),"revisar"))*400</f>
        <v>0</v>
      </c>
      <c r="U525" s="29">
        <f>IF(AND(datos_campo!AJ529&gt;=0,datos_campo!AK529&gt;=0),AVERAGE(datos_campo!AJ529:AK529),IF(OR(datos_campo!AJ529="",datos_campo!AK529=""),SUM(datos_campo!AJ529:AK529),"revisar"))*400</f>
        <v>0</v>
      </c>
      <c r="V525" s="29">
        <f t="shared" si="54"/>
        <v>38400</v>
      </c>
      <c r="W525" s="29">
        <f>IF(AND(datos_campo!AL529&gt;=0,datos_campo!AM529&gt;=0),AVERAGE(datos_campo!AL529:AM529),IF(OR(datos_campo!AL529="",datos_campo!AM529=""),SUM(datos_campo!AL529:AM529),"revisar"))*400</f>
        <v>0</v>
      </c>
      <c r="X525" s="29">
        <f>IF(AND(datos_campo!AN529&gt;=0,datos_campo!AO529&gt;=0),AVERAGE(datos_campo!AN529:AO529),IF(OR(datos_campo!AN529="",datos_campo!AO529=""),SUM(datos_campo!AN529:AO529),"revisar"))*400</f>
        <v>800</v>
      </c>
      <c r="Y525" s="242">
        <f t="shared" si="55"/>
        <v>800</v>
      </c>
    </row>
    <row r="526" spans="1:25" x14ac:dyDescent="0.25">
      <c r="A526" s="33">
        <f>datos_campo!A530</f>
        <v>42824</v>
      </c>
      <c r="B526" s="29" t="str">
        <f>datos_campo!B530</f>
        <v>RANCHO ALEGRE</v>
      </c>
      <c r="C526" s="153" t="str">
        <f>datos_campo!C530</f>
        <v>URABA</v>
      </c>
      <c r="D526" s="30" t="str">
        <f>datos_campo!D530</f>
        <v>Tratamiento</v>
      </c>
      <c r="E526" s="153">
        <f>datos_campo!E530</f>
        <v>3</v>
      </c>
      <c r="F526" s="29">
        <f>datos_campo!F530</f>
        <v>0</v>
      </c>
      <c r="G526" s="31">
        <f>datos_campo!G530</f>
        <v>23</v>
      </c>
      <c r="H526" s="29">
        <f>datos_campo!H530</f>
        <v>0</v>
      </c>
      <c r="I526" s="29">
        <f>datos_campo!I530</f>
        <v>1</v>
      </c>
      <c r="J526" s="31">
        <f>(datos_campo!M530/I526)</f>
        <v>883</v>
      </c>
      <c r="K526" s="31">
        <f>(datos_campo!N530/I526)</f>
        <v>416</v>
      </c>
      <c r="L526" s="31">
        <f t="shared" si="51"/>
        <v>1299</v>
      </c>
      <c r="M526" s="31">
        <f t="shared" si="52"/>
        <v>67.975365665896845</v>
      </c>
      <c r="N526" s="31">
        <f t="shared" si="53"/>
        <v>32.024634334103155</v>
      </c>
      <c r="O526" s="32">
        <f>IF(COUNTIF(datos_campo!P530:Y530,"&gt;=0")&gt;=1,((SUM(datos_campo!P530:Y530)*100)/(COUNTIF(datos_campo!P530:Y530,"&gt;=0")*20))," ")</f>
        <v>0</v>
      </c>
      <c r="P526" s="29">
        <f>IF(AND(datos_campo!Z530&gt;=0,datos_campo!AA530&gt;=0),AVERAGE(datos_campo!Z530:AA530),IF(OR(datos_campo!Z530="",datos_campo!AA530=""),SUM(datos_campo!Z530:AA530),"revisar"))*400</f>
        <v>2800</v>
      </c>
      <c r="Q526" s="29">
        <f>IF(AND(datos_campo!AB530&gt;=0,datos_campo!AC530&gt;=0),AVERAGE(datos_campo!AB530:AC530),IF(OR(datos_campo!AB530="",datos_campo!AC530=""),SUM(datos_campo!AB530:AC530),"revisar"))*400</f>
        <v>32400</v>
      </c>
      <c r="R526" s="29">
        <f>IF(AND(datos_campo!AD530&gt;=0,datos_campo!AE530&gt;=0),AVERAGE(datos_campo!AD530:AE530),IF(OR(datos_campo!AD530="",datos_campo!AE530=""),SUM(datos_campo!AD530:AE530),"revisar"))*400</f>
        <v>6800</v>
      </c>
      <c r="S526" s="29">
        <f>IF(AND(datos_campo!AF530&gt;=0,datos_campo!AG530&gt;=0),AVERAGE(datos_campo!AF530:AG530),IF(OR(datos_campo!AF530="",datos_campo!AG530=""),SUM(datos_campo!AF530:AG530),"revisar"))*400</f>
        <v>0</v>
      </c>
      <c r="T526" s="29">
        <f>IF(AND(datos_campo!AH530&gt;=0,datos_campo!AI530&gt;=0),AVERAGE(datos_campo!AH530:AI530),IF(OR(datos_campo!AH530="",datos_campo!AI530=""),SUM(datos_campo!AH530:AI530),"revisar"))*400</f>
        <v>0</v>
      </c>
      <c r="U526" s="29">
        <f>IF(AND(datos_campo!AJ530&gt;=0,datos_campo!AK530&gt;=0),AVERAGE(datos_campo!AJ530:AK530),IF(OR(datos_campo!AJ530="",datos_campo!AK530=""),SUM(datos_campo!AJ530:AK530),"revisar"))*400</f>
        <v>0</v>
      </c>
      <c r="V526" s="29">
        <f t="shared" si="54"/>
        <v>42000</v>
      </c>
      <c r="W526" s="29">
        <f>IF(AND(datos_campo!AL530&gt;=0,datos_campo!AM530&gt;=0),AVERAGE(datos_campo!AL530:AM530),IF(OR(datos_campo!AL530="",datos_campo!AM530=""),SUM(datos_campo!AL530:AM530),"revisar"))*400</f>
        <v>0</v>
      </c>
      <c r="X526" s="29">
        <f>IF(AND(datos_campo!AN530&gt;=0,datos_campo!AO530&gt;=0),AVERAGE(datos_campo!AN530:AO530),IF(OR(datos_campo!AN530="",datos_campo!AO530=""),SUM(datos_campo!AN530:AO530),"revisar"))*400</f>
        <v>800</v>
      </c>
      <c r="Y526" s="242">
        <f t="shared" si="55"/>
        <v>800</v>
      </c>
    </row>
    <row r="527" spans="1:25" x14ac:dyDescent="0.25">
      <c r="A527" s="33">
        <f>datos_campo!A531</f>
        <v>42828</v>
      </c>
      <c r="B527" s="29" t="str">
        <f>datos_campo!B531</f>
        <v>RANCHO ALEGRE</v>
      </c>
      <c r="C527" s="153" t="str">
        <f>datos_campo!C531</f>
        <v>URABA</v>
      </c>
      <c r="D527" s="30" t="str">
        <f>datos_campo!D531</f>
        <v>Testigo</v>
      </c>
      <c r="E527" s="153">
        <f>datos_campo!E531</f>
        <v>4</v>
      </c>
      <c r="F527" s="29">
        <f>datos_campo!F531</f>
        <v>0</v>
      </c>
      <c r="G527" s="31">
        <f>datos_campo!G531</f>
        <v>23</v>
      </c>
      <c r="H527" s="29">
        <f>datos_campo!H531</f>
        <v>0</v>
      </c>
      <c r="I527" s="29">
        <f>datos_campo!I531</f>
        <v>4</v>
      </c>
      <c r="J527" s="31">
        <f>(datos_campo!M531/I527)</f>
        <v>133.75</v>
      </c>
      <c r="K527" s="31">
        <f>(datos_campo!N531/I527)</f>
        <v>52.5</v>
      </c>
      <c r="L527" s="31">
        <f t="shared" si="51"/>
        <v>186.25</v>
      </c>
      <c r="M527" s="31">
        <f t="shared" si="52"/>
        <v>71.812080536912745</v>
      </c>
      <c r="N527" s="31">
        <f t="shared" si="53"/>
        <v>28.187919463087248</v>
      </c>
      <c r="O527" s="32">
        <f>IF(COUNTIF(datos_campo!P531:Y531,"&gt;=0")&gt;=1,((SUM(datos_campo!P531:Y531)*100)/(COUNTIF(datos_campo!P531:Y531,"&gt;=0")*20))," ")</f>
        <v>3.65</v>
      </c>
      <c r="P527" s="29">
        <f>IF(AND(datos_campo!Z531&gt;=0,datos_campo!AA531&gt;=0),AVERAGE(datos_campo!Z531:AA531),IF(OR(datos_campo!Z531="",datos_campo!AA531=""),SUM(datos_campo!Z531:AA531),"revisar"))*400</f>
        <v>5600</v>
      </c>
      <c r="Q527" s="29">
        <f>IF(AND(datos_campo!AB531&gt;=0,datos_campo!AC531&gt;=0),AVERAGE(datos_campo!AB531:AC531),IF(OR(datos_campo!AB531="",datos_campo!AC531=""),SUM(datos_campo!AB531:AC531),"revisar"))*400</f>
        <v>22400</v>
      </c>
      <c r="R527" s="29">
        <f>IF(AND(datos_campo!AD531&gt;=0,datos_campo!AE531&gt;=0),AVERAGE(datos_campo!AD531:AE531),IF(OR(datos_campo!AD531="",datos_campo!AE531=""),SUM(datos_campo!AD531:AE531),"revisar"))*400</f>
        <v>800</v>
      </c>
      <c r="S527" s="29">
        <f>IF(AND(datos_campo!AF531&gt;=0,datos_campo!AG531&gt;=0),AVERAGE(datos_campo!AF531:AG531),IF(OR(datos_campo!AF531="",datos_campo!AG531=""),SUM(datos_campo!AF531:AG531),"revisar"))*400</f>
        <v>0</v>
      </c>
      <c r="T527" s="29">
        <f>IF(AND(datos_campo!AH531&gt;=0,datos_campo!AI531&gt;=0),AVERAGE(datos_campo!AH531:AI531),IF(OR(datos_campo!AH531="",datos_campo!AI531=""),SUM(datos_campo!AH531:AI531),"revisar"))*400</f>
        <v>0</v>
      </c>
      <c r="U527" s="29">
        <f>IF(AND(datos_campo!AJ531&gt;=0,datos_campo!AK531&gt;=0),AVERAGE(datos_campo!AJ531:AK531),IF(OR(datos_campo!AJ531="",datos_campo!AK531=""),SUM(datos_campo!AJ531:AK531),"revisar"))*400</f>
        <v>0</v>
      </c>
      <c r="V527" s="29">
        <f t="shared" si="54"/>
        <v>28800</v>
      </c>
      <c r="W527" s="29">
        <f>IF(AND(datos_campo!AL531&gt;=0,datos_campo!AM531&gt;=0),AVERAGE(datos_campo!AL531:AM531),IF(OR(datos_campo!AL531="",datos_campo!AM531=""),SUM(datos_campo!AL531:AM531),"revisar"))*400</f>
        <v>0</v>
      </c>
      <c r="X527" s="29">
        <f>IF(AND(datos_campo!AN531&gt;=0,datos_campo!AO531&gt;=0),AVERAGE(datos_campo!AN531:AO531),IF(OR(datos_campo!AN531="",datos_campo!AO531=""),SUM(datos_campo!AN531:AO531),"revisar"))*400</f>
        <v>0</v>
      </c>
      <c r="Y527" s="242">
        <f t="shared" si="55"/>
        <v>0</v>
      </c>
    </row>
    <row r="528" spans="1:25" x14ac:dyDescent="0.25">
      <c r="A528" s="33">
        <f>datos_campo!A532</f>
        <v>42828</v>
      </c>
      <c r="B528" s="29" t="str">
        <f>datos_campo!B532</f>
        <v>RANCHO ALEGRE</v>
      </c>
      <c r="C528" s="153" t="str">
        <f>datos_campo!C532</f>
        <v>URABA</v>
      </c>
      <c r="D528" s="30" t="str">
        <f>datos_campo!D532</f>
        <v>Tratamiento</v>
      </c>
      <c r="E528" s="153">
        <f>datos_campo!E532</f>
        <v>4</v>
      </c>
      <c r="F528" s="29">
        <f>datos_campo!F532</f>
        <v>0</v>
      </c>
      <c r="G528" s="31">
        <f>datos_campo!G532</f>
        <v>23</v>
      </c>
      <c r="H528" s="29">
        <f>datos_campo!H532</f>
        <v>0</v>
      </c>
      <c r="I528" s="29">
        <f>datos_campo!I532</f>
        <v>4</v>
      </c>
      <c r="J528" s="31">
        <f>(datos_campo!M532/I528)</f>
        <v>220</v>
      </c>
      <c r="K528" s="31">
        <f>(datos_campo!N532/I528)</f>
        <v>57.5</v>
      </c>
      <c r="L528" s="31">
        <f t="shared" si="51"/>
        <v>277.5</v>
      </c>
      <c r="M528" s="31">
        <f t="shared" si="52"/>
        <v>79.27927927927928</v>
      </c>
      <c r="N528" s="31">
        <f t="shared" si="53"/>
        <v>20.72072072072072</v>
      </c>
      <c r="O528" s="32">
        <f>IF(COUNTIF(datos_campo!P532:Y532,"&gt;=0")&gt;=1,((SUM(datos_campo!P532:Y532)*100)/(COUNTIF(datos_campo!P532:Y532,"&gt;=0")*20))," ")</f>
        <v>22.5</v>
      </c>
      <c r="P528" s="29">
        <f>IF(AND(datos_campo!Z532&gt;=0,datos_campo!AA532&gt;=0),AVERAGE(datos_campo!Z532:AA532),IF(OR(datos_campo!Z532="",datos_campo!AA532=""),SUM(datos_campo!Z532:AA532),"revisar"))*400</f>
        <v>6000</v>
      </c>
      <c r="Q528" s="29">
        <f>IF(AND(datos_campo!AB532&gt;=0,datos_campo!AC532&gt;=0),AVERAGE(datos_campo!AB532:AC532),IF(OR(datos_campo!AB532="",datos_campo!AC532=""),SUM(datos_campo!AB532:AC532),"revisar"))*400</f>
        <v>15200</v>
      </c>
      <c r="R528" s="29">
        <f>IF(AND(datos_campo!AD532&gt;=0,datos_campo!AE532&gt;=0),AVERAGE(datos_campo!AD532:AE532),IF(OR(datos_campo!AD532="",datos_campo!AE532=""),SUM(datos_campo!AD532:AE532),"revisar"))*400</f>
        <v>400</v>
      </c>
      <c r="S528" s="29">
        <f>IF(AND(datos_campo!AF532&gt;=0,datos_campo!AG532&gt;=0),AVERAGE(datos_campo!AF532:AG532),IF(OR(datos_campo!AF532="",datos_campo!AG532=""),SUM(datos_campo!AF532:AG532),"revisar"))*400</f>
        <v>0</v>
      </c>
      <c r="T528" s="29">
        <f>IF(AND(datos_campo!AH532&gt;=0,datos_campo!AI532&gt;=0),AVERAGE(datos_campo!AH532:AI532),IF(OR(datos_campo!AH532="",datos_campo!AI532=""),SUM(datos_campo!AH532:AI532),"revisar"))*400</f>
        <v>0</v>
      </c>
      <c r="U528" s="29">
        <f>IF(AND(datos_campo!AJ532&gt;=0,datos_campo!AK532&gt;=0),AVERAGE(datos_campo!AJ532:AK532),IF(OR(datos_campo!AJ532="",datos_campo!AK532=""),SUM(datos_campo!AJ532:AK532),"revisar"))*400</f>
        <v>0</v>
      </c>
      <c r="V528" s="29">
        <f t="shared" si="54"/>
        <v>21600</v>
      </c>
      <c r="W528" s="29">
        <f>IF(AND(datos_campo!AL532&gt;=0,datos_campo!AM532&gt;=0),AVERAGE(datos_campo!AL532:AM532),IF(OR(datos_campo!AL532="",datos_campo!AM532=""),SUM(datos_campo!AL532:AM532),"revisar"))*400</f>
        <v>0</v>
      </c>
      <c r="X528" s="29">
        <f>IF(AND(datos_campo!AN532&gt;=0,datos_campo!AO532&gt;=0),AVERAGE(datos_campo!AN532:AO532),IF(OR(datos_campo!AN532="",datos_campo!AO532=""),SUM(datos_campo!AN532:AO532),"revisar"))*400</f>
        <v>800</v>
      </c>
      <c r="Y528" s="242">
        <f t="shared" si="55"/>
        <v>800</v>
      </c>
    </row>
    <row r="529" spans="1:25" x14ac:dyDescent="0.25">
      <c r="A529" s="33">
        <f>datos_campo!A533</f>
        <v>42885</v>
      </c>
      <c r="B529" s="29" t="str">
        <f>datos_campo!B533</f>
        <v>RANCHO ALEGRE</v>
      </c>
      <c r="C529" s="153" t="str">
        <f>datos_campo!C533</f>
        <v>URABA</v>
      </c>
      <c r="D529" s="30" t="str">
        <f>datos_campo!D533</f>
        <v>Testigo</v>
      </c>
      <c r="E529" s="153">
        <f>datos_campo!E533</f>
        <v>5</v>
      </c>
      <c r="F529" s="29">
        <f>datos_campo!F533</f>
        <v>0</v>
      </c>
      <c r="G529" s="31">
        <f>datos_campo!G533</f>
        <v>23</v>
      </c>
      <c r="H529" s="29">
        <f>datos_campo!H533</f>
        <v>0</v>
      </c>
      <c r="I529" s="29">
        <f>datos_campo!I533</f>
        <v>5</v>
      </c>
      <c r="J529" s="31">
        <f>(datos_campo!M533/I529)</f>
        <v>87.8</v>
      </c>
      <c r="K529" s="31">
        <f>(datos_campo!N533/I529)</f>
        <v>107</v>
      </c>
      <c r="L529" s="31">
        <f t="shared" si="51"/>
        <v>194.8</v>
      </c>
      <c r="M529" s="31">
        <f t="shared" si="52"/>
        <v>45.071868583162214</v>
      </c>
      <c r="N529" s="31">
        <f t="shared" si="53"/>
        <v>54.928131416837779</v>
      </c>
      <c r="O529" s="32">
        <f>IF(COUNTIF(datos_campo!P533:Y533,"&gt;=0")&gt;=1,((SUM(datos_campo!P533:Y533)*100)/(COUNTIF(datos_campo!P533:Y533,"&gt;=0")*20))," ")</f>
        <v>7.35</v>
      </c>
      <c r="P529" s="29">
        <f>IF(AND(datos_campo!Z533&gt;=0,datos_campo!AA533&gt;=0),AVERAGE(datos_campo!Z533:AA533),IF(OR(datos_campo!Z533="",datos_campo!AA533=""),SUM(datos_campo!Z533:AA533),"revisar"))*400</f>
        <v>800</v>
      </c>
      <c r="Q529" s="29">
        <f>IF(AND(datos_campo!AB533&gt;=0,datos_campo!AC533&gt;=0),AVERAGE(datos_campo!AB533:AC533),IF(OR(datos_campo!AB533="",datos_campo!AC533=""),SUM(datos_campo!AB533:AC533),"revisar"))*400</f>
        <v>400</v>
      </c>
      <c r="R529" s="29">
        <f>IF(AND(datos_campo!AD533&gt;=0,datos_campo!AE533&gt;=0),AVERAGE(datos_campo!AD533:AE533),IF(OR(datos_campo!AD533="",datos_campo!AE533=""),SUM(datos_campo!AD533:AE533),"revisar"))*400</f>
        <v>0</v>
      </c>
      <c r="S529" s="29">
        <f>IF(AND(datos_campo!AF533&gt;=0,datos_campo!AG533&gt;=0),AVERAGE(datos_campo!AF533:AG533),IF(OR(datos_campo!AF533="",datos_campo!AG533=""),SUM(datos_campo!AF533:AG533),"revisar"))*400</f>
        <v>0</v>
      </c>
      <c r="T529" s="29">
        <f>IF(AND(datos_campo!AH533&gt;=0,datos_campo!AI533&gt;=0),AVERAGE(datos_campo!AH533:AI533),IF(OR(datos_campo!AH533="",datos_campo!AI533=""),SUM(datos_campo!AH533:AI533),"revisar"))*400</f>
        <v>0</v>
      </c>
      <c r="U529" s="29">
        <f>IF(AND(datos_campo!AJ533&gt;=0,datos_campo!AK533&gt;=0),AVERAGE(datos_campo!AJ533:AK533),IF(OR(datos_campo!AJ533="",datos_campo!AK533=""),SUM(datos_campo!AJ533:AK533),"revisar"))*400</f>
        <v>0</v>
      </c>
      <c r="V529" s="29">
        <f t="shared" si="54"/>
        <v>1200</v>
      </c>
      <c r="W529" s="29">
        <f>IF(AND(datos_campo!AL533&gt;=0,datos_campo!AM533&gt;=0),AVERAGE(datos_campo!AL533:AM533),IF(OR(datos_campo!AL533="",datos_campo!AM533=""),SUM(datos_campo!AL533:AM533),"revisar"))*400</f>
        <v>0</v>
      </c>
      <c r="X529" s="29">
        <f>IF(AND(datos_campo!AN533&gt;=0,datos_campo!AO533&gt;=0),AVERAGE(datos_campo!AN533:AO533),IF(OR(datos_campo!AN533="",datos_campo!AO533=""),SUM(datos_campo!AN533:AO533),"revisar"))*400</f>
        <v>400</v>
      </c>
      <c r="Y529" s="242">
        <f t="shared" si="55"/>
        <v>400</v>
      </c>
    </row>
    <row r="530" spans="1:25" x14ac:dyDescent="0.25">
      <c r="A530" s="33">
        <f>datos_campo!A534</f>
        <v>42885</v>
      </c>
      <c r="B530" s="29" t="str">
        <f>datos_campo!B534</f>
        <v>RANCHO ALEGRE</v>
      </c>
      <c r="C530" s="153" t="str">
        <f>datos_campo!C534</f>
        <v>URABA</v>
      </c>
      <c r="D530" s="30" t="str">
        <f>datos_campo!D534</f>
        <v>Tratamiento</v>
      </c>
      <c r="E530" s="153">
        <f>datos_campo!E534</f>
        <v>5</v>
      </c>
      <c r="F530" s="29">
        <f>datos_campo!F534</f>
        <v>0</v>
      </c>
      <c r="G530" s="31">
        <f>datos_campo!G534</f>
        <v>23</v>
      </c>
      <c r="H530" s="29">
        <f>datos_campo!H534</f>
        <v>0</v>
      </c>
      <c r="I530" s="29">
        <f>datos_campo!I534</f>
        <v>5</v>
      </c>
      <c r="J530" s="31">
        <f>(datos_campo!M534/I530)</f>
        <v>189.8</v>
      </c>
      <c r="K530" s="31">
        <f>(datos_campo!N534/I530)</f>
        <v>94</v>
      </c>
      <c r="L530" s="31">
        <f t="shared" si="51"/>
        <v>283.8</v>
      </c>
      <c r="M530" s="31">
        <f t="shared" si="52"/>
        <v>66.878083157152915</v>
      </c>
      <c r="N530" s="31">
        <f t="shared" si="53"/>
        <v>33.121916842847071</v>
      </c>
      <c r="O530" s="32">
        <f>IF(COUNTIF(datos_campo!P534:Y534,"&gt;=0")&gt;=1,((SUM(datos_campo!P534:Y534)*100)/(COUNTIF(datos_campo!P534:Y534,"&gt;=0")*20))," ")</f>
        <v>6.25</v>
      </c>
      <c r="P530" s="29">
        <f>IF(AND(datos_campo!Z534&gt;=0,datos_campo!AA534&gt;=0),AVERAGE(datos_campo!Z534:AA534),IF(OR(datos_campo!Z534="",datos_campo!AA534=""),SUM(datos_campo!Z534:AA534),"revisar"))*400</f>
        <v>400</v>
      </c>
      <c r="Q530" s="29">
        <f>IF(AND(datos_campo!AB534&gt;=0,datos_campo!AC534&gt;=0),AVERAGE(datos_campo!AB534:AC534),IF(OR(datos_campo!AB534="",datos_campo!AC534=""),SUM(datos_campo!AB534:AC534),"revisar"))*400</f>
        <v>4000</v>
      </c>
      <c r="R530" s="29">
        <f>IF(AND(datos_campo!AD534&gt;=0,datos_campo!AE534&gt;=0),AVERAGE(datos_campo!AD534:AE534),IF(OR(datos_campo!AD534="",datos_campo!AE534=""),SUM(datos_campo!AD534:AE534),"revisar"))*400</f>
        <v>3600</v>
      </c>
      <c r="S530" s="29">
        <f>IF(AND(datos_campo!AF534&gt;=0,datos_campo!AG534&gt;=0),AVERAGE(datos_campo!AF534:AG534),IF(OR(datos_campo!AF534="",datos_campo!AG534=""),SUM(datos_campo!AF534:AG534),"revisar"))*400</f>
        <v>0</v>
      </c>
      <c r="T530" s="29">
        <f>IF(AND(datos_campo!AH534&gt;=0,datos_campo!AI534&gt;=0),AVERAGE(datos_campo!AH534:AI534),IF(OR(datos_campo!AH534="",datos_campo!AI534=""),SUM(datos_campo!AH534:AI534),"revisar"))*400</f>
        <v>400</v>
      </c>
      <c r="U530" s="29">
        <f>IF(AND(datos_campo!AJ534&gt;=0,datos_campo!AK534&gt;=0),AVERAGE(datos_campo!AJ534:AK534),IF(OR(datos_campo!AJ534="",datos_campo!AK534=""),SUM(datos_campo!AJ534:AK534),"revisar"))*400</f>
        <v>0</v>
      </c>
      <c r="V530" s="29">
        <f t="shared" si="54"/>
        <v>8400</v>
      </c>
      <c r="W530" s="29">
        <f>IF(AND(datos_campo!AL534&gt;=0,datos_campo!AM534&gt;=0),AVERAGE(datos_campo!AL534:AM534),IF(OR(datos_campo!AL534="",datos_campo!AM534=""),SUM(datos_campo!AL534:AM534),"revisar"))*400</f>
        <v>0</v>
      </c>
      <c r="X530" s="29">
        <f>IF(AND(datos_campo!AN534&gt;=0,datos_campo!AO534&gt;=0),AVERAGE(datos_campo!AN534:AO534),IF(OR(datos_campo!AN534="",datos_campo!AO534=""),SUM(datos_campo!AN534:AO534),"revisar"))*400</f>
        <v>0</v>
      </c>
      <c r="Y530" s="242">
        <f t="shared" si="55"/>
        <v>0</v>
      </c>
    </row>
    <row r="531" spans="1:25" x14ac:dyDescent="0.25">
      <c r="A531" s="33">
        <f>datos_campo!A535</f>
        <v>42916</v>
      </c>
      <c r="B531" s="29" t="str">
        <f>datos_campo!B535</f>
        <v>RANCHO ALEGRE</v>
      </c>
      <c r="C531" s="153" t="str">
        <f>datos_campo!C535</f>
        <v>URABA</v>
      </c>
      <c r="D531" s="30" t="str">
        <f>datos_campo!D535</f>
        <v>Testigo</v>
      </c>
      <c r="E531" s="153">
        <f>datos_campo!E535</f>
        <v>7</v>
      </c>
      <c r="F531" s="29">
        <f>datos_campo!F535</f>
        <v>0</v>
      </c>
      <c r="G531" s="31">
        <f>datos_campo!G535</f>
        <v>23</v>
      </c>
      <c r="H531" s="29">
        <f>datos_campo!H535</f>
        <v>0</v>
      </c>
      <c r="I531" s="29">
        <f>datos_campo!I535</f>
        <v>5</v>
      </c>
      <c r="J531" s="31">
        <f>(datos_campo!M535/I531)</f>
        <v>197.8</v>
      </c>
      <c r="K531" s="31">
        <f>(datos_campo!N535/I531)</f>
        <v>99</v>
      </c>
      <c r="L531" s="31">
        <f t="shared" si="51"/>
        <v>296.8</v>
      </c>
      <c r="M531" s="31">
        <f t="shared" si="52"/>
        <v>66.644204851752022</v>
      </c>
      <c r="N531" s="31">
        <f t="shared" si="53"/>
        <v>33.355795148247978</v>
      </c>
      <c r="O531" s="32">
        <f>IF(COUNTIF(datos_campo!P535:Y535,"&gt;=0")&gt;=1,((SUM(datos_campo!P535:Y535)*100)/(COUNTIF(datos_campo!P535:Y535,"&gt;=0")*20))," ")</f>
        <v>20.111111111111114</v>
      </c>
      <c r="P531" s="29">
        <f>IF(AND(datos_campo!Z535&gt;=0,datos_campo!AA535&gt;=0),AVERAGE(datos_campo!Z535:AA535),IF(OR(datos_campo!Z535="",datos_campo!AA535=""),SUM(datos_campo!Z535:AA535),"revisar"))*400</f>
        <v>36000</v>
      </c>
      <c r="Q531" s="29">
        <f>IF(AND(datos_campo!AB535&gt;=0,datos_campo!AC535&gt;=0),AVERAGE(datos_campo!AB535:AC535),IF(OR(datos_campo!AB535="",datos_campo!AC535=""),SUM(datos_campo!AB535:AC535),"revisar"))*400</f>
        <v>30400</v>
      </c>
      <c r="R531" s="29">
        <f>IF(AND(datos_campo!AD535&gt;=0,datos_campo!AE535&gt;=0),AVERAGE(datos_campo!AD535:AE535),IF(OR(datos_campo!AD535="",datos_campo!AE535=""),SUM(datos_campo!AD535:AE535),"revisar"))*400</f>
        <v>400</v>
      </c>
      <c r="S531" s="29">
        <f>IF(AND(datos_campo!AF535&gt;=0,datos_campo!AG535&gt;=0),AVERAGE(datos_campo!AF535:AG535),IF(OR(datos_campo!AF535="",datos_campo!AG535=""),SUM(datos_campo!AF535:AG535),"revisar"))*400</f>
        <v>800</v>
      </c>
      <c r="T531" s="29">
        <f>IF(AND(datos_campo!AH535&gt;=0,datos_campo!AI535&gt;=0),AVERAGE(datos_campo!AH535:AI535),IF(OR(datos_campo!AH535="",datos_campo!AI535=""),SUM(datos_campo!AH535:AI535),"revisar"))*400</f>
        <v>0</v>
      </c>
      <c r="U531" s="29">
        <f>IF(AND(datos_campo!AJ535&gt;=0,datos_campo!AK535&gt;=0),AVERAGE(datos_campo!AJ535:AK535),IF(OR(datos_campo!AJ535="",datos_campo!AK535=""),SUM(datos_campo!AJ535:AK535),"revisar"))*400</f>
        <v>0</v>
      </c>
      <c r="V531" s="29">
        <f t="shared" si="54"/>
        <v>67600</v>
      </c>
      <c r="W531" s="29">
        <f>IF(AND(datos_campo!AL535&gt;=0,datos_campo!AM535&gt;=0),AVERAGE(datos_campo!AL535:AM535),IF(OR(datos_campo!AL535="",datos_campo!AM535=""),SUM(datos_campo!AL535:AM535),"revisar"))*400</f>
        <v>0</v>
      </c>
      <c r="X531" s="29">
        <f>IF(AND(datos_campo!AN535&gt;=0,datos_campo!AO535&gt;=0),AVERAGE(datos_campo!AN535:AO535),IF(OR(datos_campo!AN535="",datos_campo!AO535=""),SUM(datos_campo!AN535:AO535),"revisar"))*400</f>
        <v>2400</v>
      </c>
      <c r="Y531" s="242">
        <f t="shared" si="55"/>
        <v>2400</v>
      </c>
    </row>
    <row r="532" spans="1:25" x14ac:dyDescent="0.25">
      <c r="A532" s="33">
        <f>datos_campo!A536</f>
        <v>42916</v>
      </c>
      <c r="B532" s="29" t="str">
        <f>datos_campo!B536</f>
        <v>RANCHO ALEGRE</v>
      </c>
      <c r="C532" s="153" t="str">
        <f>datos_campo!C536</f>
        <v>URABA</v>
      </c>
      <c r="D532" s="30" t="str">
        <f>datos_campo!D536</f>
        <v>Tratamiento</v>
      </c>
      <c r="E532" s="153">
        <f>datos_campo!E536</f>
        <v>7</v>
      </c>
      <c r="F532" s="29">
        <f>datos_campo!F536</f>
        <v>0</v>
      </c>
      <c r="G532" s="31">
        <f>datos_campo!G536</f>
        <v>23</v>
      </c>
      <c r="H532" s="29">
        <f>datos_campo!H536</f>
        <v>0</v>
      </c>
      <c r="I532" s="29">
        <f>datos_campo!I536</f>
        <v>5</v>
      </c>
      <c r="J532" s="31">
        <f>(datos_campo!M536/I532)</f>
        <v>102.8</v>
      </c>
      <c r="K532" s="31">
        <f>(datos_campo!N536/I532)</f>
        <v>70.599999999999994</v>
      </c>
      <c r="L532" s="31">
        <f t="shared" si="51"/>
        <v>173.39999999999998</v>
      </c>
      <c r="M532" s="31">
        <f t="shared" si="52"/>
        <v>59.284890426758949</v>
      </c>
      <c r="N532" s="31">
        <f t="shared" si="53"/>
        <v>40.715109573241058</v>
      </c>
      <c r="O532" s="32">
        <f>IF(COUNTIF(datos_campo!P536:Y536,"&gt;=0")&gt;=1,((SUM(datos_campo!P536:Y536)*100)/(COUNTIF(datos_campo!P536:Y536,"&gt;=0")*20))," ")</f>
        <v>31.2</v>
      </c>
      <c r="P532" s="29">
        <f>IF(AND(datos_campo!Z536&gt;=0,datos_campo!AA536&gt;=0),AVERAGE(datos_campo!Z536:AA536),IF(OR(datos_campo!Z536="",datos_campo!AA536=""),SUM(datos_campo!Z536:AA536),"revisar"))*400</f>
        <v>18400</v>
      </c>
      <c r="Q532" s="29">
        <f>IF(AND(datos_campo!AB536&gt;=0,datos_campo!AC536&gt;=0),AVERAGE(datos_campo!AB536:AC536),IF(OR(datos_campo!AB536="",datos_campo!AC536=""),SUM(datos_campo!AB536:AC536),"revisar"))*400</f>
        <v>28800</v>
      </c>
      <c r="R532" s="29">
        <f>IF(AND(datos_campo!AD536&gt;=0,datos_campo!AE536&gt;=0),AVERAGE(datos_campo!AD536:AE536),IF(OR(datos_campo!AD536="",datos_campo!AE536=""),SUM(datos_campo!AD536:AE536),"revisar"))*400</f>
        <v>400</v>
      </c>
      <c r="S532" s="29">
        <f>IF(AND(datos_campo!AF536&gt;=0,datos_campo!AG536&gt;=0),AVERAGE(datos_campo!AF536:AG536),IF(OR(datos_campo!AF536="",datos_campo!AG536=""),SUM(datos_campo!AF536:AG536),"revisar"))*400</f>
        <v>400</v>
      </c>
      <c r="T532" s="29">
        <f>IF(AND(datos_campo!AH536&gt;=0,datos_campo!AI536&gt;=0),AVERAGE(datos_campo!AH536:AI536),IF(OR(datos_campo!AH536="",datos_campo!AI536=""),SUM(datos_campo!AH536:AI536),"revisar"))*400</f>
        <v>0</v>
      </c>
      <c r="U532" s="29">
        <f>IF(AND(datos_campo!AJ536&gt;=0,datos_campo!AK536&gt;=0),AVERAGE(datos_campo!AJ536:AK536),IF(OR(datos_campo!AJ536="",datos_campo!AK536=""),SUM(datos_campo!AJ536:AK536),"revisar"))*400</f>
        <v>0</v>
      </c>
      <c r="V532" s="29">
        <f t="shared" si="54"/>
        <v>48000</v>
      </c>
      <c r="W532" s="29">
        <f>IF(AND(datos_campo!AL536&gt;=0,datos_campo!AM536&gt;=0),AVERAGE(datos_campo!AL536:AM536),IF(OR(datos_campo!AL536="",datos_campo!AM536=""),SUM(datos_campo!AL536:AM536),"revisar"))*400</f>
        <v>0</v>
      </c>
      <c r="X532" s="29">
        <f>IF(AND(datos_campo!AN536&gt;=0,datos_campo!AO536&gt;=0),AVERAGE(datos_campo!AN536:AO536),IF(OR(datos_campo!AN536="",datos_campo!AO536=""),SUM(datos_campo!AN536:AO536),"revisar"))*400</f>
        <v>0</v>
      </c>
      <c r="Y532" s="242">
        <f t="shared" si="55"/>
        <v>0</v>
      </c>
    </row>
    <row r="533" spans="1:25" x14ac:dyDescent="0.25">
      <c r="A533" s="33">
        <f>datos_campo!A537</f>
        <v>42947</v>
      </c>
      <c r="B533" s="29" t="str">
        <f>datos_campo!B537</f>
        <v>RANCHO ALEGRE</v>
      </c>
      <c r="C533" s="153" t="str">
        <f>datos_campo!C537</f>
        <v>URABA</v>
      </c>
      <c r="D533" s="30" t="str">
        <f>datos_campo!D537</f>
        <v>Testigo</v>
      </c>
      <c r="E533" s="153">
        <f>datos_campo!E537</f>
        <v>8</v>
      </c>
      <c r="F533" s="29">
        <f>datos_campo!F537</f>
        <v>0</v>
      </c>
      <c r="G533" s="31">
        <f>datos_campo!G537</f>
        <v>23</v>
      </c>
      <c r="H533" s="29">
        <f>datos_campo!H537</f>
        <v>0</v>
      </c>
      <c r="I533" s="29">
        <f>datos_campo!I537</f>
        <v>5</v>
      </c>
      <c r="J533" s="31">
        <f>(datos_campo!M537/I533)</f>
        <v>106.6</v>
      </c>
      <c r="K533" s="31">
        <f>(datos_campo!N537/I533)</f>
        <v>48.2</v>
      </c>
      <c r="L533" s="31">
        <f t="shared" si="51"/>
        <v>154.80000000000001</v>
      </c>
      <c r="M533" s="31">
        <f t="shared" si="52"/>
        <v>68.863049095607224</v>
      </c>
      <c r="N533" s="31">
        <f t="shared" si="53"/>
        <v>31.136950904392762</v>
      </c>
      <c r="O533" s="32">
        <f>IF(COUNTIF(datos_campo!P537:Y537,"&gt;=0")&gt;=1,((SUM(datos_campo!P537:Y537)*100)/(COUNTIF(datos_campo!P537:Y537,"&gt;=0")*20))," ")</f>
        <v>44.5</v>
      </c>
      <c r="P533" s="29">
        <f>IF(AND(datos_campo!Z537&gt;=0,datos_campo!AA537&gt;=0),AVERAGE(datos_campo!Z537:AA537),IF(OR(datos_campo!Z537="",datos_campo!AA537=""),SUM(datos_campo!Z537:AA537),"revisar"))*400</f>
        <v>60600</v>
      </c>
      <c r="Q533" s="29">
        <f>IF(AND(datos_campo!AB537&gt;=0,datos_campo!AC537&gt;=0),AVERAGE(datos_campo!AB537:AC537),IF(OR(datos_campo!AB537="",datos_campo!AC537=""),SUM(datos_campo!AB537:AC537),"revisar"))*400</f>
        <v>11600</v>
      </c>
      <c r="R533" s="29">
        <f>IF(AND(datos_campo!AD537&gt;=0,datos_campo!AE537&gt;=0),AVERAGE(datos_campo!AD537:AE537),IF(OR(datos_campo!AD537="",datos_campo!AE537=""),SUM(datos_campo!AD537:AE537),"revisar"))*400</f>
        <v>0</v>
      </c>
      <c r="S533" s="29">
        <f>IF(AND(datos_campo!AF537&gt;=0,datos_campo!AG537&gt;=0),AVERAGE(datos_campo!AF537:AG537),IF(OR(datos_campo!AF537="",datos_campo!AG537=""),SUM(datos_campo!AF537:AG537),"revisar"))*400</f>
        <v>0</v>
      </c>
      <c r="T533" s="29">
        <f>IF(AND(datos_campo!AH537&gt;=0,datos_campo!AI537&gt;=0),AVERAGE(datos_campo!AH537:AI537),IF(OR(datos_campo!AH537="",datos_campo!AI537=""),SUM(datos_campo!AH537:AI537),"revisar"))*400</f>
        <v>0</v>
      </c>
      <c r="U533" s="29">
        <f>IF(AND(datos_campo!AJ537&gt;=0,datos_campo!AK537&gt;=0),AVERAGE(datos_campo!AJ537:AK537),IF(OR(datos_campo!AJ537="",datos_campo!AK537=""),SUM(datos_campo!AJ537:AK537),"revisar"))*400</f>
        <v>0</v>
      </c>
      <c r="V533" s="29">
        <f t="shared" si="54"/>
        <v>72200</v>
      </c>
      <c r="W533" s="29">
        <f>IF(AND(datos_campo!AL537&gt;=0,datos_campo!AM537&gt;=0),AVERAGE(datos_campo!AL537:AM537),IF(OR(datos_campo!AL537="",datos_campo!AM537=""),SUM(datos_campo!AL537:AM537),"revisar"))*400</f>
        <v>0</v>
      </c>
      <c r="X533" s="29">
        <f>IF(AND(datos_campo!AN537&gt;=0,datos_campo!AO537&gt;=0),AVERAGE(datos_campo!AN537:AO537),IF(OR(datos_campo!AN537="",datos_campo!AO537=""),SUM(datos_campo!AN537:AO537),"revisar"))*400</f>
        <v>2600</v>
      </c>
      <c r="Y533" s="242">
        <f t="shared" si="55"/>
        <v>2600</v>
      </c>
    </row>
    <row r="534" spans="1:25" x14ac:dyDescent="0.25">
      <c r="A534" s="33">
        <f>datos_campo!A538</f>
        <v>42947</v>
      </c>
      <c r="B534" s="29" t="str">
        <f>datos_campo!B538</f>
        <v>RANCHO ALEGRE</v>
      </c>
      <c r="C534" s="153" t="str">
        <f>datos_campo!C538</f>
        <v>URABA</v>
      </c>
      <c r="D534" s="30" t="str">
        <f>datos_campo!D538</f>
        <v>Tratamiento</v>
      </c>
      <c r="E534" s="153">
        <f>datos_campo!E538</f>
        <v>8</v>
      </c>
      <c r="F534" s="29">
        <f>datos_campo!F538</f>
        <v>0</v>
      </c>
      <c r="G534" s="31">
        <f>datos_campo!G538</f>
        <v>23</v>
      </c>
      <c r="H534" s="29">
        <f>datos_campo!H538</f>
        <v>0</v>
      </c>
      <c r="I534" s="29">
        <f>datos_campo!I538</f>
        <v>5</v>
      </c>
      <c r="J534" s="31">
        <f>(datos_campo!M538/I534)</f>
        <v>178.4</v>
      </c>
      <c r="K534" s="31">
        <f>(datos_campo!N538/I534)</f>
        <v>30.6</v>
      </c>
      <c r="L534" s="31">
        <f t="shared" si="51"/>
        <v>209</v>
      </c>
      <c r="M534" s="31">
        <f t="shared" si="52"/>
        <v>85.358851674641144</v>
      </c>
      <c r="N534" s="31">
        <f t="shared" si="53"/>
        <v>14.641148325358852</v>
      </c>
      <c r="O534" s="32">
        <f>IF(COUNTIF(datos_campo!P538:Y538,"&gt;=0")&gt;=1,((SUM(datos_campo!P538:Y538)*100)/(COUNTIF(datos_campo!P538:Y538,"&gt;=0")*20))," ")</f>
        <v>15.5</v>
      </c>
      <c r="P534" s="29">
        <f>IF(AND(datos_campo!Z538&gt;=0,datos_campo!AA538&gt;=0),AVERAGE(datos_campo!Z538:AA538),IF(OR(datos_campo!Z538="",datos_campo!AA538=""),SUM(datos_campo!Z538:AA538),"revisar"))*400</f>
        <v>16600</v>
      </c>
      <c r="Q534" s="29">
        <f>IF(AND(datos_campo!AB538&gt;=0,datos_campo!AC538&gt;=0),AVERAGE(datos_campo!AB538:AC538),IF(OR(datos_campo!AB538="",datos_campo!AC538=""),SUM(datos_campo!AB538:AC538),"revisar"))*400</f>
        <v>16000</v>
      </c>
      <c r="R534" s="29">
        <f>IF(AND(datos_campo!AD538&gt;=0,datos_campo!AE538&gt;=0),AVERAGE(datos_campo!AD538:AE538),IF(OR(datos_campo!AD538="",datos_campo!AE538=""),SUM(datos_campo!AD538:AE538),"revisar"))*400</f>
        <v>0</v>
      </c>
      <c r="S534" s="29">
        <f>IF(AND(datos_campo!AF538&gt;=0,datos_campo!AG538&gt;=0),AVERAGE(datos_campo!AF538:AG538),IF(OR(datos_campo!AF538="",datos_campo!AG538=""),SUM(datos_campo!AF538:AG538),"revisar"))*400</f>
        <v>0</v>
      </c>
      <c r="T534" s="29">
        <f>IF(AND(datos_campo!AH538&gt;=0,datos_campo!AI538&gt;=0),AVERAGE(datos_campo!AH538:AI538),IF(OR(datos_campo!AH538="",datos_campo!AI538=""),SUM(datos_campo!AH538:AI538),"revisar"))*400</f>
        <v>0</v>
      </c>
      <c r="U534" s="29">
        <f>IF(AND(datos_campo!AJ538&gt;=0,datos_campo!AK538&gt;=0),AVERAGE(datos_campo!AJ538:AK538),IF(OR(datos_campo!AJ538="",datos_campo!AK538=""),SUM(datos_campo!AJ538:AK538),"revisar"))*400</f>
        <v>0</v>
      </c>
      <c r="V534" s="29">
        <f t="shared" si="54"/>
        <v>32600</v>
      </c>
      <c r="W534" s="29">
        <f>IF(AND(datos_campo!AL538&gt;=0,datos_campo!AM538&gt;=0),AVERAGE(datos_campo!AL538:AM538),IF(OR(datos_campo!AL538="",datos_campo!AM538=""),SUM(datos_campo!AL538:AM538),"revisar"))*400</f>
        <v>0</v>
      </c>
      <c r="X534" s="29">
        <f>IF(AND(datos_campo!AN538&gt;=0,datos_campo!AO538&gt;=0),AVERAGE(datos_campo!AN538:AO538),IF(OR(datos_campo!AN538="",datos_campo!AO538=""),SUM(datos_campo!AN538:AO538),"revisar"))*400</f>
        <v>1600</v>
      </c>
      <c r="Y534" s="242">
        <f t="shared" si="55"/>
        <v>1600</v>
      </c>
    </row>
    <row r="535" spans="1:25" x14ac:dyDescent="0.25">
      <c r="A535" s="33">
        <f>datos_campo!A539</f>
        <v>42977</v>
      </c>
      <c r="B535" s="29" t="str">
        <f>datos_campo!B539</f>
        <v>RANCHO ALEGRE</v>
      </c>
      <c r="C535" s="153" t="str">
        <f>datos_campo!C539</f>
        <v>URABA</v>
      </c>
      <c r="D535" s="30" t="str">
        <f>datos_campo!D539</f>
        <v>Testigo</v>
      </c>
      <c r="E535" s="153">
        <f>datos_campo!E539</f>
        <v>9</v>
      </c>
      <c r="F535" s="29">
        <f>datos_campo!F539</f>
        <v>0</v>
      </c>
      <c r="G535" s="31">
        <f>datos_campo!G539</f>
        <v>23</v>
      </c>
      <c r="H535" s="29">
        <f>datos_campo!H539</f>
        <v>0</v>
      </c>
      <c r="I535" s="29">
        <f>datos_campo!I539</f>
        <v>5</v>
      </c>
      <c r="J535" s="31">
        <f>(datos_campo!M539/I535)</f>
        <v>88.8</v>
      </c>
      <c r="K535" s="31">
        <f>(datos_campo!N539/I535)</f>
        <v>36</v>
      </c>
      <c r="L535" s="31">
        <f t="shared" si="51"/>
        <v>124.8</v>
      </c>
      <c r="M535" s="31">
        <f t="shared" si="52"/>
        <v>71.15384615384616</v>
      </c>
      <c r="N535" s="31">
        <f t="shared" si="53"/>
        <v>28.846153846153847</v>
      </c>
      <c r="O535" s="32">
        <f>IF(COUNTIF(datos_campo!P539:Y539,"&gt;=0")&gt;=1,((SUM(datos_campo!P539:Y539)*100)/(COUNTIF(datos_campo!P539:Y539,"&gt;=0")*20))," ")</f>
        <v>15.5</v>
      </c>
      <c r="P535" s="29">
        <f>IF(AND(datos_campo!Z539&gt;=0,datos_campo!AA539&gt;=0),AVERAGE(datos_campo!Z539:AA539),IF(OR(datos_campo!Z539="",datos_campo!AA539=""),SUM(datos_campo!Z539:AA539),"revisar"))*400</f>
        <v>53200</v>
      </c>
      <c r="Q535" s="29">
        <f>IF(AND(datos_campo!AB539&gt;=0,datos_campo!AC539&gt;=0),AVERAGE(datos_campo!AB539:AC539),IF(OR(datos_campo!AB539="",datos_campo!AC539=""),SUM(datos_campo!AB539:AC539),"revisar"))*400</f>
        <v>20800</v>
      </c>
      <c r="R535" s="29">
        <f>IF(AND(datos_campo!AD539&gt;=0,datos_campo!AE539&gt;=0),AVERAGE(datos_campo!AD539:AE539),IF(OR(datos_campo!AD539="",datos_campo!AE539=""),SUM(datos_campo!AD539:AE539),"revisar"))*400</f>
        <v>0</v>
      </c>
      <c r="S535" s="29">
        <f>IF(AND(datos_campo!AF539&gt;=0,datos_campo!AG539&gt;=0),AVERAGE(datos_campo!AF539:AG539),IF(OR(datos_campo!AF539="",datos_campo!AG539=""),SUM(datos_campo!AF539:AG539),"revisar"))*400</f>
        <v>200</v>
      </c>
      <c r="T535" s="29">
        <f>IF(AND(datos_campo!AH539&gt;=0,datos_campo!AI539&gt;=0),AVERAGE(datos_campo!AH539:AI539),IF(OR(datos_campo!AH539="",datos_campo!AI539=""),SUM(datos_campo!AH539:AI539),"revisar"))*400</f>
        <v>0</v>
      </c>
      <c r="U535" s="29">
        <f>IF(AND(datos_campo!AJ539&gt;=0,datos_campo!AK539&gt;=0),AVERAGE(datos_campo!AJ539:AK539),IF(OR(datos_campo!AJ539="",datos_campo!AK539=""),SUM(datos_campo!AJ539:AK539),"revisar"))*400</f>
        <v>0</v>
      </c>
      <c r="V535" s="29">
        <f t="shared" si="54"/>
        <v>74200</v>
      </c>
      <c r="W535" s="29">
        <f>IF(AND(datos_campo!AL539&gt;=0,datos_campo!AM539&gt;=0),AVERAGE(datos_campo!AL539:AM539),IF(OR(datos_campo!AL539="",datos_campo!AM539=""),SUM(datos_campo!AL539:AM539),"revisar"))*400</f>
        <v>0</v>
      </c>
      <c r="X535" s="29">
        <f>IF(AND(datos_campo!AN539&gt;=0,datos_campo!AO539&gt;=0),AVERAGE(datos_campo!AN539:AO539),IF(OR(datos_campo!AN539="",datos_campo!AO539=""),SUM(datos_campo!AN539:AO539),"revisar"))*400</f>
        <v>4800</v>
      </c>
      <c r="Y535" s="242">
        <f t="shared" si="55"/>
        <v>4800</v>
      </c>
    </row>
    <row r="536" spans="1:25" x14ac:dyDescent="0.25">
      <c r="A536" s="33">
        <f>datos_campo!A540</f>
        <v>42977</v>
      </c>
      <c r="B536" s="29" t="str">
        <f>datos_campo!B540</f>
        <v>RANCHO ALEGRE</v>
      </c>
      <c r="C536" s="153" t="str">
        <f>datos_campo!C540</f>
        <v>URABA</v>
      </c>
      <c r="D536" s="30" t="str">
        <f>datos_campo!D540</f>
        <v>Tratamiento</v>
      </c>
      <c r="E536" s="153">
        <f>datos_campo!E540</f>
        <v>9</v>
      </c>
      <c r="F536" s="29">
        <f>datos_campo!F540</f>
        <v>0</v>
      </c>
      <c r="G536" s="31">
        <f>datos_campo!G540</f>
        <v>23</v>
      </c>
      <c r="H536" s="29">
        <f>datos_campo!H540</f>
        <v>0</v>
      </c>
      <c r="I536" s="29">
        <f>datos_campo!I540</f>
        <v>5</v>
      </c>
      <c r="J536" s="31">
        <f>(datos_campo!M540/I536)</f>
        <v>172.8</v>
      </c>
      <c r="K536" s="31">
        <f>(datos_campo!N540/I536)</f>
        <v>24.4</v>
      </c>
      <c r="L536" s="31">
        <f t="shared" si="51"/>
        <v>197.20000000000002</v>
      </c>
      <c r="M536" s="31">
        <f t="shared" si="52"/>
        <v>87.62677484787018</v>
      </c>
      <c r="N536" s="31">
        <f t="shared" si="53"/>
        <v>12.373225152129816</v>
      </c>
      <c r="O536" s="32">
        <f>IF(COUNTIF(datos_campo!P540:Y540,"&gt;=0")&gt;=1,((SUM(datos_campo!P540:Y540)*100)/(COUNTIF(datos_campo!P540:Y540,"&gt;=0")*20))," ")</f>
        <v>12.222222222222221</v>
      </c>
      <c r="P536" s="29">
        <f>IF(AND(datos_campo!Z540&gt;=0,datos_campo!AA540&gt;=0),AVERAGE(datos_campo!Z540:AA540),IF(OR(datos_campo!Z540="",datos_campo!AA540=""),SUM(datos_campo!Z540:AA540),"revisar"))*400</f>
        <v>25600</v>
      </c>
      <c r="Q536" s="29">
        <f>IF(AND(datos_campo!AB540&gt;=0,datos_campo!AC540&gt;=0),AVERAGE(datos_campo!AB540:AC540),IF(OR(datos_campo!AB540="",datos_campo!AC540=""),SUM(datos_campo!AB540:AC540),"revisar"))*400</f>
        <v>21400</v>
      </c>
      <c r="R536" s="29">
        <f>IF(AND(datos_campo!AD540&gt;=0,datos_campo!AE540&gt;=0),AVERAGE(datos_campo!AD540:AE540),IF(OR(datos_campo!AD540="",datos_campo!AE540=""),SUM(datos_campo!AD540:AE540),"revisar"))*400</f>
        <v>0</v>
      </c>
      <c r="S536" s="29">
        <f>IF(AND(datos_campo!AF540&gt;=0,datos_campo!AG540&gt;=0),AVERAGE(datos_campo!AF540:AG540),IF(OR(datos_campo!AF540="",datos_campo!AG540=""),SUM(datos_campo!AF540:AG540),"revisar"))*400</f>
        <v>400</v>
      </c>
      <c r="T536" s="29">
        <f>IF(AND(datos_campo!AH540&gt;=0,datos_campo!AI540&gt;=0),AVERAGE(datos_campo!AH540:AI540),IF(OR(datos_campo!AH540="",datos_campo!AI540=""),SUM(datos_campo!AH540:AI540),"revisar"))*400</f>
        <v>0</v>
      </c>
      <c r="U536" s="29">
        <f>IF(AND(datos_campo!AJ540&gt;=0,datos_campo!AK540&gt;=0),AVERAGE(datos_campo!AJ540:AK540),IF(OR(datos_campo!AJ540="",datos_campo!AK540=""),SUM(datos_campo!AJ540:AK540),"revisar"))*400</f>
        <v>0</v>
      </c>
      <c r="V536" s="29">
        <f t="shared" si="54"/>
        <v>47400</v>
      </c>
      <c r="W536" s="29">
        <f>IF(AND(datos_campo!AL540&gt;=0,datos_campo!AM540&gt;=0),AVERAGE(datos_campo!AL540:AM540),IF(OR(datos_campo!AL540="",datos_campo!AM540=""),SUM(datos_campo!AL540:AM540),"revisar"))*400</f>
        <v>0</v>
      </c>
      <c r="X536" s="29">
        <f>IF(AND(datos_campo!AN540&gt;=0,datos_campo!AO540&gt;=0),AVERAGE(datos_campo!AN540:AO540),IF(OR(datos_campo!AN540="",datos_campo!AO540=""),SUM(datos_campo!AN540:AO540),"revisar"))*400</f>
        <v>3200</v>
      </c>
      <c r="Y536" s="242">
        <f t="shared" si="55"/>
        <v>3200</v>
      </c>
    </row>
    <row r="537" spans="1:25" x14ac:dyDescent="0.25">
      <c r="A537" s="33">
        <f>datos_campo!A541</f>
        <v>43005</v>
      </c>
      <c r="B537" s="29" t="str">
        <f>datos_campo!B541</f>
        <v>RANCHO ALEGRE</v>
      </c>
      <c r="C537" s="153" t="str">
        <f>datos_campo!C541</f>
        <v>URABA</v>
      </c>
      <c r="D537" s="30" t="str">
        <f>datos_campo!D541</f>
        <v>Testigo</v>
      </c>
      <c r="E537" s="153">
        <f>datos_campo!E541</f>
        <v>10</v>
      </c>
      <c r="F537" s="29">
        <f>datos_campo!F541</f>
        <v>0</v>
      </c>
      <c r="G537" s="31">
        <f>datos_campo!G541</f>
        <v>23</v>
      </c>
      <c r="H537" s="29">
        <f>datos_campo!H541</f>
        <v>0</v>
      </c>
      <c r="I537" s="29">
        <f>datos_campo!I541</f>
        <v>5</v>
      </c>
      <c r="J537" s="31">
        <f>(datos_campo!M541/I537)</f>
        <v>115.6</v>
      </c>
      <c r="K537" s="31">
        <f>(datos_campo!N541/I537)</f>
        <v>43.8</v>
      </c>
      <c r="L537" s="31">
        <f t="shared" si="51"/>
        <v>159.39999999999998</v>
      </c>
      <c r="M537" s="31">
        <f t="shared" si="52"/>
        <v>72.521957340025111</v>
      </c>
      <c r="N537" s="31">
        <f t="shared" si="53"/>
        <v>27.478042659974911</v>
      </c>
      <c r="O537" s="32">
        <f>IF(COUNTIF(datos_campo!P541:Y541,"&gt;=0")&gt;=1,((SUM(datos_campo!P541:Y541)*100)/(COUNTIF(datos_campo!P541:Y541,"&gt;=0")*20))," ")</f>
        <v>9</v>
      </c>
      <c r="P537" s="29">
        <f>IF(AND(datos_campo!Z541&gt;=0,datos_campo!AA541&gt;=0),AVERAGE(datos_campo!Z541:AA541),IF(OR(datos_campo!Z541="",datos_campo!AA541=""),SUM(datos_campo!Z541:AA541),"revisar"))*400</f>
        <v>38600</v>
      </c>
      <c r="Q537" s="29">
        <f>IF(AND(datos_campo!AB541&gt;=0,datos_campo!AC541&gt;=0),AVERAGE(datos_campo!AB541:AC541),IF(OR(datos_campo!AB541="",datos_campo!AC541=""),SUM(datos_campo!AB541:AC541),"revisar"))*400</f>
        <v>29600</v>
      </c>
      <c r="R537" s="29">
        <f>IF(AND(datos_campo!AD541&gt;=0,datos_campo!AE541&gt;=0),AVERAGE(datos_campo!AD541:AE541),IF(OR(datos_campo!AD541="",datos_campo!AE541=""),SUM(datos_campo!AD541:AE541),"revisar"))*400</f>
        <v>0</v>
      </c>
      <c r="S537" s="29">
        <f>IF(AND(datos_campo!AF541&gt;=0,datos_campo!AG541&gt;=0),AVERAGE(datos_campo!AF541:AG541),IF(OR(datos_campo!AF541="",datos_campo!AG541=""),SUM(datos_campo!AF541:AG541),"revisar"))*400</f>
        <v>400</v>
      </c>
      <c r="T537" s="29">
        <f>IF(AND(datos_campo!AH541&gt;=0,datos_campo!AI541&gt;=0),AVERAGE(datos_campo!AH541:AI541),IF(OR(datos_campo!AH541="",datos_campo!AI541=""),SUM(datos_campo!AH541:AI541),"revisar"))*400</f>
        <v>0</v>
      </c>
      <c r="U537" s="29">
        <f>IF(AND(datos_campo!AJ541&gt;=0,datos_campo!AK541&gt;=0),AVERAGE(datos_campo!AJ541:AK541),IF(OR(datos_campo!AJ541="",datos_campo!AK541=""),SUM(datos_campo!AJ541:AK541),"revisar"))*400</f>
        <v>0</v>
      </c>
      <c r="V537" s="29">
        <f t="shared" si="54"/>
        <v>68600</v>
      </c>
      <c r="W537" s="29">
        <f>IF(AND(datos_campo!AL541&gt;=0,datos_campo!AM541&gt;=0),AVERAGE(datos_campo!AL541:AM541),IF(OR(datos_campo!AL541="",datos_campo!AM541=""),SUM(datos_campo!AL541:AM541),"revisar"))*400</f>
        <v>0</v>
      </c>
      <c r="X537" s="29">
        <f>IF(AND(datos_campo!AN541&gt;=0,datos_campo!AO541&gt;=0),AVERAGE(datos_campo!AN541:AO541),IF(OR(datos_campo!AN541="",datos_campo!AO541=""),SUM(datos_campo!AN541:AO541),"revisar"))*400</f>
        <v>3600</v>
      </c>
      <c r="Y537" s="242">
        <f t="shared" si="55"/>
        <v>3600</v>
      </c>
    </row>
    <row r="538" spans="1:25" x14ac:dyDescent="0.25">
      <c r="A538" s="33">
        <f>datos_campo!A542</f>
        <v>43005</v>
      </c>
      <c r="B538" s="29" t="str">
        <f>datos_campo!B542</f>
        <v>RANCHO ALEGRE</v>
      </c>
      <c r="C538" s="153" t="str">
        <f>datos_campo!C542</f>
        <v>URABA</v>
      </c>
      <c r="D538" s="30" t="str">
        <f>datos_campo!D542</f>
        <v>Tratamiento</v>
      </c>
      <c r="E538" s="153">
        <f>datos_campo!E542</f>
        <v>10</v>
      </c>
      <c r="F538" s="29">
        <f>datos_campo!F542</f>
        <v>0</v>
      </c>
      <c r="G538" s="31">
        <f>datos_campo!G542</f>
        <v>23</v>
      </c>
      <c r="H538" s="29">
        <f>datos_campo!H542</f>
        <v>0</v>
      </c>
      <c r="I538" s="29">
        <f>datos_campo!I542</f>
        <v>5</v>
      </c>
      <c r="J538" s="31">
        <f>(datos_campo!M542/I538)</f>
        <v>142</v>
      </c>
      <c r="K538" s="31">
        <f>(datos_campo!N542/I538)</f>
        <v>45.6</v>
      </c>
      <c r="L538" s="31">
        <f t="shared" si="51"/>
        <v>187.6</v>
      </c>
      <c r="M538" s="31">
        <f t="shared" si="52"/>
        <v>75.69296375266525</v>
      </c>
      <c r="N538" s="31">
        <f t="shared" si="53"/>
        <v>24.307036247334757</v>
      </c>
      <c r="O538" s="32">
        <f>IF(COUNTIF(datos_campo!P542:Y542,"&gt;=0")&gt;=1,((SUM(datos_campo!P542:Y542)*100)/(COUNTIF(datos_campo!P542:Y542,"&gt;=0")*20))," ")</f>
        <v>11.5</v>
      </c>
      <c r="P538" s="29">
        <f>IF(AND(datos_campo!Z542&gt;=0,datos_campo!AA542&gt;=0),AVERAGE(datos_campo!Z542:AA542),IF(OR(datos_campo!Z542="",datos_campo!AA542=""),SUM(datos_campo!Z542:AA542),"revisar"))*400</f>
        <v>63400</v>
      </c>
      <c r="Q538" s="29">
        <f>IF(AND(datos_campo!AB542&gt;=0,datos_campo!AC542&gt;=0),AVERAGE(datos_campo!AB542:AC542),IF(OR(datos_campo!AB542="",datos_campo!AC542=""),SUM(datos_campo!AB542:AC542),"revisar"))*400</f>
        <v>9400</v>
      </c>
      <c r="R538" s="29">
        <f>IF(AND(datos_campo!AD542&gt;=0,datos_campo!AE542&gt;=0),AVERAGE(datos_campo!AD542:AE542),IF(OR(datos_campo!AD542="",datos_campo!AE542=""),SUM(datos_campo!AD542:AE542),"revisar"))*400</f>
        <v>0</v>
      </c>
      <c r="S538" s="29">
        <f>IF(AND(datos_campo!AF542&gt;=0,datos_campo!AG542&gt;=0),AVERAGE(datos_campo!AF542:AG542),IF(OR(datos_campo!AF542="",datos_campo!AG542=""),SUM(datos_campo!AF542:AG542),"revisar"))*400</f>
        <v>400</v>
      </c>
      <c r="T538" s="29">
        <f>IF(AND(datos_campo!AH542&gt;=0,datos_campo!AI542&gt;=0),AVERAGE(datos_campo!AH542:AI542),IF(OR(datos_campo!AH542="",datos_campo!AI542=""),SUM(datos_campo!AH542:AI542),"revisar"))*400</f>
        <v>0</v>
      </c>
      <c r="U538" s="29">
        <f>IF(AND(datos_campo!AJ542&gt;=0,datos_campo!AK542&gt;=0),AVERAGE(datos_campo!AJ542:AK542),IF(OR(datos_campo!AJ542="",datos_campo!AK542=""),SUM(datos_campo!AJ542:AK542),"revisar"))*400</f>
        <v>0</v>
      </c>
      <c r="V538" s="29">
        <f t="shared" si="54"/>
        <v>73200</v>
      </c>
      <c r="W538" s="29">
        <f>IF(AND(datos_campo!AL542&gt;=0,datos_campo!AM542&gt;=0),AVERAGE(datos_campo!AL542:AM542),IF(OR(datos_campo!AL542="",datos_campo!AM542=""),SUM(datos_campo!AL542:AM542),"revisar"))*400</f>
        <v>0</v>
      </c>
      <c r="X538" s="29">
        <f>IF(AND(datos_campo!AN542&gt;=0,datos_campo!AO542&gt;=0),AVERAGE(datos_campo!AN542:AO542),IF(OR(datos_campo!AN542="",datos_campo!AO542=""),SUM(datos_campo!AN542:AO542),"revisar"))*400</f>
        <v>1000</v>
      </c>
      <c r="Y538" s="242">
        <f t="shared" si="55"/>
        <v>1000</v>
      </c>
    </row>
    <row r="539" spans="1:25" x14ac:dyDescent="0.25">
      <c r="A539" s="33">
        <f>datos_campo!A543</f>
        <v>43038</v>
      </c>
      <c r="B539" s="29" t="str">
        <f>datos_campo!B543</f>
        <v>RANCHO ALEGRE</v>
      </c>
      <c r="C539" s="153" t="str">
        <f>datos_campo!C543</f>
        <v>URABA</v>
      </c>
      <c r="D539" s="30" t="str">
        <f>datos_campo!D543</f>
        <v>Testigo</v>
      </c>
      <c r="E539" s="153">
        <f>datos_campo!E543</f>
        <v>11</v>
      </c>
      <c r="F539" s="29">
        <f>datos_campo!F543</f>
        <v>0</v>
      </c>
      <c r="G539" s="31">
        <f>datos_campo!G543</f>
        <v>23</v>
      </c>
      <c r="H539" s="29">
        <f>datos_campo!H543</f>
        <v>0</v>
      </c>
      <c r="I539" s="29">
        <f>datos_campo!I543</f>
        <v>5</v>
      </c>
      <c r="J539" s="31">
        <f>(datos_campo!M543/I539)</f>
        <v>89.6</v>
      </c>
      <c r="K539" s="31">
        <f>(datos_campo!N543/I539)</f>
        <v>403</v>
      </c>
      <c r="L539" s="31">
        <f t="shared" si="51"/>
        <v>492.6</v>
      </c>
      <c r="M539" s="31">
        <f t="shared" si="52"/>
        <v>18.189200162403573</v>
      </c>
      <c r="N539" s="31">
        <f t="shared" si="53"/>
        <v>81.81079983759642</v>
      </c>
      <c r="O539" s="32">
        <f>IF(COUNTIF(datos_campo!P543:Y543,"&gt;=0")&gt;=1,((SUM(datos_campo!P543:Y543)*100)/(COUNTIF(datos_campo!P543:Y543,"&gt;=0")*20))," ")</f>
        <v>29.25</v>
      </c>
      <c r="P539" s="29">
        <f>IF(AND(datos_campo!Z543&gt;=0,datos_campo!AA543&gt;=0),AVERAGE(datos_campo!Z543:AA543),IF(OR(datos_campo!Z543="",datos_campo!AA543=""),SUM(datos_campo!Z543:AA543),"revisar"))*400</f>
        <v>15800</v>
      </c>
      <c r="Q539" s="29">
        <f>IF(AND(datos_campo!AB543&gt;=0,datos_campo!AC543&gt;=0),AVERAGE(datos_campo!AB543:AC543),IF(OR(datos_campo!AB543="",datos_campo!AC543=""),SUM(datos_campo!AB543:AC543),"revisar"))*400</f>
        <v>40400</v>
      </c>
      <c r="R539" s="29">
        <f>IF(AND(datos_campo!AD543&gt;=0,datos_campo!AE543&gt;=0),AVERAGE(datos_campo!AD543:AE543),IF(OR(datos_campo!AD543="",datos_campo!AE543=""),SUM(datos_campo!AD543:AE543),"revisar"))*400</f>
        <v>600</v>
      </c>
      <c r="S539" s="29">
        <f>IF(AND(datos_campo!AF543&gt;=0,datos_campo!AG543&gt;=0),AVERAGE(datos_campo!AF543:AG543),IF(OR(datos_campo!AF543="",datos_campo!AG543=""),SUM(datos_campo!AF543:AG543),"revisar"))*400</f>
        <v>200</v>
      </c>
      <c r="T539" s="29">
        <f>IF(AND(datos_campo!AH543&gt;=0,datos_campo!AI543&gt;=0),AVERAGE(datos_campo!AH543:AI543),IF(OR(datos_campo!AH543="",datos_campo!AI543=""),SUM(datos_campo!AH543:AI543),"revisar"))*400</f>
        <v>0</v>
      </c>
      <c r="U539" s="29">
        <f>IF(AND(datos_campo!AJ543&gt;=0,datos_campo!AK543&gt;=0),AVERAGE(datos_campo!AJ543:AK543),IF(OR(datos_campo!AJ543="",datos_campo!AK543=""),SUM(datos_campo!AJ543:AK543),"revisar"))*400</f>
        <v>0</v>
      </c>
      <c r="V539" s="29">
        <f t="shared" si="54"/>
        <v>57000</v>
      </c>
      <c r="W539" s="29">
        <f>IF(AND(datos_campo!AL543&gt;=0,datos_campo!AM543&gt;=0),AVERAGE(datos_campo!AL543:AM543),IF(OR(datos_campo!AL543="",datos_campo!AM543=""),SUM(datos_campo!AL543:AM543),"revisar"))*400</f>
        <v>0</v>
      </c>
      <c r="X539" s="29">
        <f>IF(AND(datos_campo!AN543&gt;=0,datos_campo!AO543&gt;=0),AVERAGE(datos_campo!AN543:AO543),IF(OR(datos_campo!AN543="",datos_campo!AO543=""),SUM(datos_campo!AN543:AO543),"revisar"))*400</f>
        <v>1800</v>
      </c>
      <c r="Y539" s="242">
        <f t="shared" si="55"/>
        <v>1800</v>
      </c>
    </row>
    <row r="540" spans="1:25" x14ac:dyDescent="0.25">
      <c r="A540" s="33">
        <f>datos_campo!A544</f>
        <v>43038</v>
      </c>
      <c r="B540" s="29" t="str">
        <f>datos_campo!B544</f>
        <v>RANCHO ALEGRE</v>
      </c>
      <c r="C540" s="153" t="str">
        <f>datos_campo!C544</f>
        <v>URABA</v>
      </c>
      <c r="D540" s="30" t="str">
        <f>datos_campo!D544</f>
        <v>Tratamiento</v>
      </c>
      <c r="E540" s="153">
        <f>datos_campo!E544</f>
        <v>11</v>
      </c>
      <c r="F540" s="29">
        <f>datos_campo!F544</f>
        <v>0</v>
      </c>
      <c r="G540" s="31">
        <f>datos_campo!G544</f>
        <v>23</v>
      </c>
      <c r="H540" s="29">
        <f>datos_campo!H544</f>
        <v>0</v>
      </c>
      <c r="I540" s="29">
        <f>datos_campo!I544</f>
        <v>5</v>
      </c>
      <c r="J540" s="31">
        <f>(datos_campo!M544/I540)</f>
        <v>112.8</v>
      </c>
      <c r="K540" s="31">
        <f>(datos_campo!N544/I540)</f>
        <v>57.6</v>
      </c>
      <c r="L540" s="31">
        <f t="shared" si="51"/>
        <v>170.4</v>
      </c>
      <c r="M540" s="31">
        <f t="shared" si="52"/>
        <v>66.197183098591552</v>
      </c>
      <c r="N540" s="31">
        <f t="shared" si="53"/>
        <v>33.802816901408448</v>
      </c>
      <c r="O540" s="32">
        <f>IF(COUNTIF(datos_campo!P544:Y544,"&gt;=0")&gt;=1,((SUM(datos_campo!P544:Y544)*100)/(COUNTIF(datos_campo!P544:Y544,"&gt;=0")*20))," ")</f>
        <v>36.75</v>
      </c>
      <c r="P540" s="29">
        <f>IF(AND(datos_campo!Z544&gt;=0,datos_campo!AA544&gt;=0),AVERAGE(datos_campo!Z544:AA544),IF(OR(datos_campo!Z544="",datos_campo!AA544=""),SUM(datos_campo!Z544:AA544),"revisar"))*400</f>
        <v>26400</v>
      </c>
      <c r="Q540" s="29">
        <f>IF(AND(datos_campo!AB544&gt;=0,datos_campo!AC544&gt;=0),AVERAGE(datos_campo!AB544:AC544),IF(OR(datos_campo!AB544="",datos_campo!AC544=""),SUM(datos_campo!AB544:AC544),"revisar"))*400</f>
        <v>16800</v>
      </c>
      <c r="R540" s="29">
        <f>IF(AND(datos_campo!AD544&gt;=0,datos_campo!AE544&gt;=0),AVERAGE(datos_campo!AD544:AE544),IF(OR(datos_campo!AD544="",datos_campo!AE544=""),SUM(datos_campo!AD544:AE544),"revisar"))*400</f>
        <v>0</v>
      </c>
      <c r="S540" s="29">
        <f>IF(AND(datos_campo!AF544&gt;=0,datos_campo!AG544&gt;=0),AVERAGE(datos_campo!AF544:AG544),IF(OR(datos_campo!AF544="",datos_campo!AG544=""),SUM(datos_campo!AF544:AG544),"revisar"))*400</f>
        <v>200</v>
      </c>
      <c r="T540" s="29">
        <f>IF(AND(datos_campo!AH544&gt;=0,datos_campo!AI544&gt;=0),AVERAGE(datos_campo!AH544:AI544),IF(OR(datos_campo!AH544="",datos_campo!AI544=""),SUM(datos_campo!AH544:AI544),"revisar"))*400</f>
        <v>0</v>
      </c>
      <c r="U540" s="29">
        <f>IF(AND(datos_campo!AJ544&gt;=0,datos_campo!AK544&gt;=0),AVERAGE(datos_campo!AJ544:AK544),IF(OR(datos_campo!AJ544="",datos_campo!AK544=""),SUM(datos_campo!AJ544:AK544),"revisar"))*400</f>
        <v>0</v>
      </c>
      <c r="V540" s="29">
        <f t="shared" si="54"/>
        <v>43400</v>
      </c>
      <c r="W540" s="29">
        <f>IF(AND(datos_campo!AL544&gt;=0,datos_campo!AM544&gt;=0),AVERAGE(datos_campo!AL544:AM544),IF(OR(datos_campo!AL544="",datos_campo!AM544=""),SUM(datos_campo!AL544:AM544),"revisar"))*400</f>
        <v>0</v>
      </c>
      <c r="X540" s="29">
        <f>IF(AND(datos_campo!AN544&gt;=0,datos_campo!AO544&gt;=0),AVERAGE(datos_campo!AN544:AO544),IF(OR(datos_campo!AN544="",datos_campo!AO544=""),SUM(datos_campo!AN544:AO544),"revisar"))*400</f>
        <v>1000</v>
      </c>
      <c r="Y540" s="242">
        <f t="shared" si="55"/>
        <v>1000</v>
      </c>
    </row>
    <row r="541" spans="1:25" x14ac:dyDescent="0.25">
      <c r="A541" s="33">
        <f>datos_campo!A545</f>
        <v>43053</v>
      </c>
      <c r="B541" s="29" t="str">
        <f>datos_campo!B545</f>
        <v>RANCHO ALEGRE</v>
      </c>
      <c r="C541" s="153" t="str">
        <f>datos_campo!C545</f>
        <v>URABA</v>
      </c>
      <c r="D541" s="30" t="str">
        <f>datos_campo!D545</f>
        <v>Testigo</v>
      </c>
      <c r="E541" s="153">
        <f>datos_campo!E545</f>
        <v>12</v>
      </c>
      <c r="F541" s="29">
        <f>datos_campo!F545</f>
        <v>0</v>
      </c>
      <c r="G541" s="31">
        <f>datos_campo!G545</f>
        <v>23</v>
      </c>
      <c r="H541" s="29">
        <f>datos_campo!H545</f>
        <v>0</v>
      </c>
      <c r="I541" s="29">
        <f>datos_campo!I545</f>
        <v>5</v>
      </c>
      <c r="J541" s="31">
        <f>(datos_campo!M545/I541)</f>
        <v>95.6</v>
      </c>
      <c r="K541" s="31">
        <f>(datos_campo!N545/I541)</f>
        <v>24.2</v>
      </c>
      <c r="L541" s="31">
        <f t="shared" si="51"/>
        <v>119.8</v>
      </c>
      <c r="M541" s="31">
        <f t="shared" si="52"/>
        <v>79.799666110183637</v>
      </c>
      <c r="N541" s="31">
        <f t="shared" si="53"/>
        <v>20.20033388981636</v>
      </c>
      <c r="O541" s="32">
        <f>IF(COUNTIF(datos_campo!P545:Y545,"&gt;=0")&gt;=1,((SUM(datos_campo!P545:Y545)*100)/(COUNTIF(datos_campo!P545:Y545,"&gt;=0")*20))," ")</f>
        <v>23.75</v>
      </c>
      <c r="P541" s="29">
        <f>IF(AND(datos_campo!Z545&gt;=0,datos_campo!AA545&gt;=0),AVERAGE(datos_campo!Z545:AA545),IF(OR(datos_campo!Z545="",datos_campo!AA545=""),SUM(datos_campo!Z545:AA545),"revisar"))*400</f>
        <v>36400</v>
      </c>
      <c r="Q541" s="29">
        <f>IF(AND(datos_campo!AB545&gt;=0,datos_campo!AC545&gt;=0),AVERAGE(datos_campo!AB545:AC545),IF(OR(datos_campo!AB545="",datos_campo!AC545=""),SUM(datos_campo!AB545:AC545),"revisar"))*400</f>
        <v>23200</v>
      </c>
      <c r="R541" s="29">
        <f>IF(AND(datos_campo!AD545&gt;=0,datos_campo!AE545&gt;=0),AVERAGE(datos_campo!AD545:AE545),IF(OR(datos_campo!AD545="",datos_campo!AE545=""),SUM(datos_campo!AD545:AE545),"revisar"))*400</f>
        <v>0</v>
      </c>
      <c r="S541" s="29">
        <f>IF(AND(datos_campo!AF545&gt;=0,datos_campo!AG545&gt;=0),AVERAGE(datos_campo!AF545:AG545),IF(OR(datos_campo!AF545="",datos_campo!AG545=""),SUM(datos_campo!AF545:AG545),"revisar"))*400</f>
        <v>0</v>
      </c>
      <c r="T541" s="29">
        <f>IF(AND(datos_campo!AH545&gt;=0,datos_campo!AI545&gt;=0),AVERAGE(datos_campo!AH545:AI545),IF(OR(datos_campo!AH545="",datos_campo!AI545=""),SUM(datos_campo!AH545:AI545),"revisar"))*400</f>
        <v>0</v>
      </c>
      <c r="U541" s="29">
        <f>IF(AND(datos_campo!AJ545&gt;=0,datos_campo!AK545&gt;=0),AVERAGE(datos_campo!AJ545:AK545),IF(OR(datos_campo!AJ545="",datos_campo!AK545=""),SUM(datos_campo!AJ545:AK545),"revisar"))*400</f>
        <v>0</v>
      </c>
      <c r="V541" s="29">
        <f t="shared" si="54"/>
        <v>59600</v>
      </c>
      <c r="W541" s="29">
        <f>IF(AND(datos_campo!AL545&gt;=0,datos_campo!AM545&gt;=0),AVERAGE(datos_campo!AL545:AM545),IF(OR(datos_campo!AL545="",datos_campo!AM545=""),SUM(datos_campo!AL545:AM545),"revisar"))*400</f>
        <v>0</v>
      </c>
      <c r="X541" s="29">
        <f>IF(AND(datos_campo!AN545&gt;=0,datos_campo!AO545&gt;=0),AVERAGE(datos_campo!AN545:AO545),IF(OR(datos_campo!AN545="",datos_campo!AO545=""),SUM(datos_campo!AN545:AO545),"revisar"))*400</f>
        <v>6400</v>
      </c>
      <c r="Y541" s="242">
        <f t="shared" si="55"/>
        <v>6400</v>
      </c>
    </row>
    <row r="542" spans="1:25" x14ac:dyDescent="0.25">
      <c r="A542" s="33">
        <f>datos_campo!A546</f>
        <v>43053</v>
      </c>
      <c r="B542" s="29" t="str">
        <f>datos_campo!B546</f>
        <v>RANCHO ALEGRE</v>
      </c>
      <c r="C542" s="153" t="str">
        <f>datos_campo!C546</f>
        <v>URABA</v>
      </c>
      <c r="D542" s="30" t="str">
        <f>datos_campo!D546</f>
        <v>Tratamiento</v>
      </c>
      <c r="E542" s="153">
        <f>datos_campo!E546</f>
        <v>12</v>
      </c>
      <c r="F542" s="29">
        <f>datos_campo!F546</f>
        <v>0</v>
      </c>
      <c r="G542" s="31">
        <f>datos_campo!G546</f>
        <v>23</v>
      </c>
      <c r="H542" s="29">
        <f>datos_campo!H546</f>
        <v>0</v>
      </c>
      <c r="I542" s="29">
        <f>datos_campo!I546</f>
        <v>5</v>
      </c>
      <c r="J542" s="31">
        <f>(datos_campo!M546/I542)</f>
        <v>117.2</v>
      </c>
      <c r="K542" s="31">
        <f>(datos_campo!N546/I542)</f>
        <v>32</v>
      </c>
      <c r="L542" s="31">
        <f t="shared" si="51"/>
        <v>149.19999999999999</v>
      </c>
      <c r="M542" s="31">
        <f t="shared" si="52"/>
        <v>78.552278820375335</v>
      </c>
      <c r="N542" s="31">
        <f t="shared" si="53"/>
        <v>21.447721179624665</v>
      </c>
      <c r="O542" s="32">
        <f>IF(COUNTIF(datos_campo!P546:Y546,"&gt;=0")&gt;=1,((SUM(datos_campo!P546:Y546)*100)/(COUNTIF(datos_campo!P546:Y546,"&gt;=0")*20))," ")</f>
        <v>37.5</v>
      </c>
      <c r="P542" s="29">
        <f>IF(AND(datos_campo!Z546&gt;=0,datos_campo!AA546&gt;=0),AVERAGE(datos_campo!Z546:AA546),IF(OR(datos_campo!Z546="",datos_campo!AA546=""),SUM(datos_campo!Z546:AA546),"revisar"))*400</f>
        <v>22400</v>
      </c>
      <c r="Q542" s="29">
        <f>IF(AND(datos_campo!AB546&gt;=0,datos_campo!AC546&gt;=0),AVERAGE(datos_campo!AB546:AC546),IF(OR(datos_campo!AB546="",datos_campo!AC546=""),SUM(datos_campo!AB546:AC546),"revisar"))*400</f>
        <v>46000</v>
      </c>
      <c r="R542" s="29">
        <f>IF(AND(datos_campo!AD546&gt;=0,datos_campo!AE546&gt;=0),AVERAGE(datos_campo!AD546:AE546),IF(OR(datos_campo!AD546="",datos_campo!AE546=""),SUM(datos_campo!AD546:AE546),"revisar"))*400</f>
        <v>800</v>
      </c>
      <c r="S542" s="29">
        <f>IF(AND(datos_campo!AF546&gt;=0,datos_campo!AG546&gt;=0),AVERAGE(datos_campo!AF546:AG546),IF(OR(datos_campo!AF546="",datos_campo!AG546=""),SUM(datos_campo!AF546:AG546),"revisar"))*400</f>
        <v>0</v>
      </c>
      <c r="T542" s="29">
        <f>IF(AND(datos_campo!AH546&gt;=0,datos_campo!AI546&gt;=0),AVERAGE(datos_campo!AH546:AI546),IF(OR(datos_campo!AH546="",datos_campo!AI546=""),SUM(datos_campo!AH546:AI546),"revisar"))*400</f>
        <v>0</v>
      </c>
      <c r="U542" s="29">
        <f>IF(AND(datos_campo!AJ546&gt;=0,datos_campo!AK546&gt;=0),AVERAGE(datos_campo!AJ546:AK546),IF(OR(datos_campo!AJ546="",datos_campo!AK546=""),SUM(datos_campo!AJ546:AK546),"revisar"))*400</f>
        <v>0</v>
      </c>
      <c r="V542" s="29">
        <f t="shared" si="54"/>
        <v>69200</v>
      </c>
      <c r="W542" s="29">
        <f>IF(AND(datos_campo!AL546&gt;=0,datos_campo!AM546&gt;=0),AVERAGE(datos_campo!AL546:AM546),IF(OR(datos_campo!AL546="",datos_campo!AM546=""),SUM(datos_campo!AL546:AM546),"revisar"))*400</f>
        <v>0</v>
      </c>
      <c r="X542" s="29">
        <f>IF(AND(datos_campo!AN546&gt;=0,datos_campo!AO546&gt;=0),AVERAGE(datos_campo!AN546:AO546),IF(OR(datos_campo!AN546="",datos_campo!AO546=""),SUM(datos_campo!AN546:AO546),"revisar"))*400</f>
        <v>2000</v>
      </c>
      <c r="Y542" s="242">
        <f t="shared" si="55"/>
        <v>2000</v>
      </c>
    </row>
    <row r="543" spans="1:25" x14ac:dyDescent="0.25">
      <c r="A543" s="33">
        <f>datos_campo!A547</f>
        <v>0</v>
      </c>
      <c r="B543" s="29">
        <f>datos_campo!B547</f>
        <v>0</v>
      </c>
      <c r="C543" s="153">
        <f>datos_campo!C547</f>
        <v>0</v>
      </c>
      <c r="D543" s="30">
        <f>datos_campo!D547</f>
        <v>0</v>
      </c>
      <c r="E543" s="153">
        <f>datos_campo!E547</f>
        <v>0</v>
      </c>
      <c r="F543" s="29">
        <f>datos_campo!F547</f>
        <v>0</v>
      </c>
      <c r="G543" s="31">
        <f>datos_campo!G547</f>
        <v>0</v>
      </c>
      <c r="H543" s="29">
        <f>datos_campo!H547</f>
        <v>0</v>
      </c>
      <c r="I543" s="29">
        <f>datos_campo!I547</f>
        <v>0</v>
      </c>
      <c r="J543" s="31" t="e">
        <f>(datos_campo!M547/I543)</f>
        <v>#DIV/0!</v>
      </c>
      <c r="K543" s="31" t="e">
        <f>(datos_campo!N547/I543)</f>
        <v>#DIV/0!</v>
      </c>
      <c r="L543" s="31" t="e">
        <f t="shared" si="51"/>
        <v>#DIV/0!</v>
      </c>
      <c r="M543" s="31" t="e">
        <f t="shared" si="52"/>
        <v>#DIV/0!</v>
      </c>
      <c r="N543" s="31" t="e">
        <f t="shared" si="53"/>
        <v>#DIV/0!</v>
      </c>
      <c r="O543" s="32" t="str">
        <f>IF(COUNTIF(datos_campo!P547:Y547,"&gt;=0")&gt;=1,((SUM(datos_campo!P547:Y547)*100)/(COUNTIF(datos_campo!P547:Y547,"&gt;=0")*20))," ")</f>
        <v xml:space="preserve"> </v>
      </c>
      <c r="P543" s="29" t="e">
        <f>IF(AND(datos_campo!Z547&gt;=0,datos_campo!AA547&gt;=0),AVERAGE(datos_campo!Z547:AA547),IF(OR(datos_campo!Z547="",datos_campo!AA547=""),SUM(datos_campo!Z547:AA547),"revisar"))*400</f>
        <v>#DIV/0!</v>
      </c>
      <c r="Q543" s="29" t="e">
        <f>IF(AND(datos_campo!AB547&gt;=0,datos_campo!AC547&gt;=0),AVERAGE(datos_campo!AB547:AC547),IF(OR(datos_campo!AB547="",datos_campo!AC547=""),SUM(datos_campo!AB547:AC547),"revisar"))*400</f>
        <v>#DIV/0!</v>
      </c>
      <c r="R543" s="29" t="e">
        <f>IF(AND(datos_campo!AD547&gt;=0,datos_campo!AE547&gt;=0),AVERAGE(datos_campo!AD547:AE547),IF(OR(datos_campo!AD547="",datos_campo!AE547=""),SUM(datos_campo!AD547:AE547),"revisar"))*400</f>
        <v>#DIV/0!</v>
      </c>
      <c r="S543" s="29" t="e">
        <f>IF(AND(datos_campo!AF547&gt;=0,datos_campo!AG547&gt;=0),AVERAGE(datos_campo!AF547:AG547),IF(OR(datos_campo!AF547="",datos_campo!AG547=""),SUM(datos_campo!AF547:AG547),"revisar"))*400</f>
        <v>#DIV/0!</v>
      </c>
      <c r="T543" s="29" t="e">
        <f>IF(AND(datos_campo!AH547&gt;=0,datos_campo!AI547&gt;=0),AVERAGE(datos_campo!AH547:AI547),IF(OR(datos_campo!AH547="",datos_campo!AI547=""),SUM(datos_campo!AH547:AI547),"revisar"))*400</f>
        <v>#DIV/0!</v>
      </c>
      <c r="U543" s="29" t="e">
        <f>IF(AND(datos_campo!AJ547&gt;=0,datos_campo!AK547&gt;=0),AVERAGE(datos_campo!AJ547:AK547),IF(OR(datos_campo!AJ547="",datos_campo!AK547=""),SUM(datos_campo!AJ547:AK547),"revisar"))*400</f>
        <v>#DIV/0!</v>
      </c>
      <c r="V543" s="29" t="e">
        <f t="shared" si="54"/>
        <v>#DIV/0!</v>
      </c>
      <c r="W543" s="29" t="e">
        <f>IF(AND(datos_campo!AL547&gt;=0,datos_campo!AM547&gt;=0),AVERAGE(datos_campo!AL547:AM547),IF(OR(datos_campo!AL547="",datos_campo!AM547=""),SUM(datos_campo!AL547:AM547),"revisar"))*400</f>
        <v>#DIV/0!</v>
      </c>
      <c r="X543" s="29" t="e">
        <f>IF(AND(datos_campo!AN547&gt;=0,datos_campo!AO547&gt;=0),AVERAGE(datos_campo!AN547:AO547),IF(OR(datos_campo!AN547="",datos_campo!AO547=""),SUM(datos_campo!AN547:AO547),"revisar"))*400</f>
        <v>#DIV/0!</v>
      </c>
      <c r="Y543" s="242" t="e">
        <f t="shared" si="55"/>
        <v>#DIV/0!</v>
      </c>
    </row>
    <row r="544" spans="1:25" ht="15.75" thickBot="1" x14ac:dyDescent="0.3">
      <c r="A544" s="34">
        <f>datos_campo!A548</f>
        <v>0</v>
      </c>
      <c r="B544" s="35">
        <f>datos_campo!B548</f>
        <v>0</v>
      </c>
      <c r="C544" s="154">
        <f>datos_campo!C548</f>
        <v>0</v>
      </c>
      <c r="D544" s="36">
        <f>datos_campo!D548</f>
        <v>0</v>
      </c>
      <c r="E544" s="154">
        <f>datos_campo!E548</f>
        <v>0</v>
      </c>
      <c r="F544" s="35">
        <f>datos_campo!F548</f>
        <v>0</v>
      </c>
      <c r="G544" s="37">
        <f>datos_campo!G548</f>
        <v>0</v>
      </c>
      <c r="H544" s="35">
        <f>datos_campo!H548</f>
        <v>0</v>
      </c>
      <c r="I544" s="35">
        <f>datos_campo!I548</f>
        <v>0</v>
      </c>
      <c r="J544" s="37" t="e">
        <f>(datos_campo!M548/I544)</f>
        <v>#DIV/0!</v>
      </c>
      <c r="K544" s="37" t="e">
        <f>(datos_campo!N548/I544)</f>
        <v>#DIV/0!</v>
      </c>
      <c r="L544" s="37" t="e">
        <f t="shared" si="51"/>
        <v>#DIV/0!</v>
      </c>
      <c r="M544" s="37" t="e">
        <f t="shared" si="52"/>
        <v>#DIV/0!</v>
      </c>
      <c r="N544" s="37" t="e">
        <f t="shared" si="53"/>
        <v>#DIV/0!</v>
      </c>
      <c r="O544" s="38" t="str">
        <f>IF(COUNTIF(datos_campo!P548:Y548,"&gt;=0")&gt;=1,((SUM(datos_campo!P548:Y548)*100)/(COUNTIF(datos_campo!P548:Y548,"&gt;=0")*20))," ")</f>
        <v xml:space="preserve"> </v>
      </c>
      <c r="P544" s="35" t="e">
        <f>IF(AND(datos_campo!Z548&gt;=0,datos_campo!AA548&gt;=0),AVERAGE(datos_campo!Z548:AA548),IF(OR(datos_campo!Z548="",datos_campo!AA548=""),SUM(datos_campo!Z548:AA548),"revisar"))*400</f>
        <v>#DIV/0!</v>
      </c>
      <c r="Q544" s="35" t="e">
        <f>IF(AND(datos_campo!AB548&gt;=0,datos_campo!AC548&gt;=0),AVERAGE(datos_campo!AB548:AC548),IF(OR(datos_campo!AB548="",datos_campo!AC548=""),SUM(datos_campo!AB548:AC548),"revisar"))*400</f>
        <v>#DIV/0!</v>
      </c>
      <c r="R544" s="35" t="e">
        <f>IF(AND(datos_campo!AD548&gt;=0,datos_campo!AE548&gt;=0),AVERAGE(datos_campo!AD548:AE548),IF(OR(datos_campo!AD548="",datos_campo!AE548=""),SUM(datos_campo!AD548:AE548),"revisar"))*400</f>
        <v>#DIV/0!</v>
      </c>
      <c r="S544" s="35" t="e">
        <f>IF(AND(datos_campo!AF548&gt;=0,datos_campo!AG548&gt;=0),AVERAGE(datos_campo!AF548:AG548),IF(OR(datos_campo!AF548="",datos_campo!AG548=""),SUM(datos_campo!AF548:AG548),"revisar"))*400</f>
        <v>#DIV/0!</v>
      </c>
      <c r="T544" s="35" t="e">
        <f>IF(AND(datos_campo!AH548&gt;=0,datos_campo!AI548&gt;=0),AVERAGE(datos_campo!AH548:AI548),IF(OR(datos_campo!AH548="",datos_campo!AI548=""),SUM(datos_campo!AH548:AI548),"revisar"))*400</f>
        <v>#DIV/0!</v>
      </c>
      <c r="U544" s="35" t="e">
        <f>IF(AND(datos_campo!AJ548&gt;=0,datos_campo!AK548&gt;=0),AVERAGE(datos_campo!AJ548:AK548),IF(OR(datos_campo!AJ548="",datos_campo!AK548=""),SUM(datos_campo!AJ548:AK548),"revisar"))*400</f>
        <v>#DIV/0!</v>
      </c>
      <c r="V544" s="35" t="e">
        <f t="shared" si="54"/>
        <v>#DIV/0!</v>
      </c>
      <c r="W544" s="35" t="e">
        <f>IF(AND(datos_campo!AL548&gt;=0,datos_campo!AM548&gt;=0),AVERAGE(datos_campo!AL548:AM548),IF(OR(datos_campo!AL548="",datos_campo!AM548=""),SUM(datos_campo!AL548:AM548),"revisar"))*400</f>
        <v>#DIV/0!</v>
      </c>
      <c r="X544" s="35" t="e">
        <f>IF(AND(datos_campo!AN548&gt;=0,datos_campo!AO548&gt;=0),AVERAGE(datos_campo!AN548:AO548),IF(OR(datos_campo!AN548="",datos_campo!AO548=""),SUM(datos_campo!AN548:AO548),"revisar"))*400</f>
        <v>#DIV/0!</v>
      </c>
      <c r="Y544" s="165" t="e">
        <f t="shared" si="55"/>
        <v>#DIV/0!</v>
      </c>
    </row>
    <row r="545" spans="1:25" x14ac:dyDescent="0.25">
      <c r="A545" s="473">
        <f>datos_campo!A549</f>
        <v>42730</v>
      </c>
      <c r="B545" s="474" t="str">
        <f>datos_campo!B549</f>
        <v>CABALLO 1</v>
      </c>
      <c r="C545" s="475" t="str">
        <f>datos_campo!C549</f>
        <v>SANTA MARTA</v>
      </c>
      <c r="D545" s="476" t="str">
        <f>datos_campo!D549</f>
        <v>Testigo</v>
      </c>
      <c r="E545" s="475">
        <f>datos_campo!E549</f>
        <v>1</v>
      </c>
      <c r="F545" s="474">
        <f>datos_campo!F549</f>
        <v>0</v>
      </c>
      <c r="G545" s="477">
        <f>datos_campo!G549</f>
        <v>7</v>
      </c>
      <c r="H545" s="474">
        <f>datos_campo!H549</f>
        <v>0</v>
      </c>
      <c r="I545" s="474">
        <f>datos_campo!I549</f>
        <v>5</v>
      </c>
      <c r="J545" s="477">
        <f>(datos_campo!M549/I545)</f>
        <v>24.6</v>
      </c>
      <c r="K545" s="477">
        <f>(datos_campo!N549/I545)</f>
        <v>39.200000000000003</v>
      </c>
      <c r="L545" s="477">
        <f t="shared" si="51"/>
        <v>63.800000000000004</v>
      </c>
      <c r="M545" s="477">
        <f t="shared" si="52"/>
        <v>38.557993730407524</v>
      </c>
      <c r="N545" s="477">
        <f t="shared" si="53"/>
        <v>61.442006269592483</v>
      </c>
      <c r="O545" s="478">
        <f>IF(COUNTIF(datos_campo!P549:Y549,"&gt;=0")&gt;=1,((SUM(datos_campo!P549:Y549)*100)/(COUNTIF(datos_campo!P549:Y549,"&gt;=0")*20))," ")</f>
        <v>2.5</v>
      </c>
      <c r="P545" s="474">
        <f>IF(AND(datos_campo!Z549&gt;=0,datos_campo!AA549&gt;=0),AVERAGE(datos_campo!Z549:AA549),IF(OR(datos_campo!Z549="",datos_campo!AA549=""),SUM(datos_campo!Z549:AA549),"revisar"))*400</f>
        <v>15600</v>
      </c>
      <c r="Q545" s="474">
        <f>IF(AND(datos_campo!AB549&gt;=0,datos_campo!AC549&gt;=0),AVERAGE(datos_campo!AB549:AC549),IF(OR(datos_campo!AB549="",datos_campo!AC549=""),SUM(datos_campo!AB549:AC549),"revisar"))*400</f>
        <v>20800</v>
      </c>
      <c r="R545" s="474">
        <f>IF(AND(datos_campo!AD549&gt;=0,datos_campo!AE549&gt;=0),AVERAGE(datos_campo!AD549:AE549),IF(OR(datos_campo!AD549="",datos_campo!AE549=""),SUM(datos_campo!AD549:AE549),"revisar"))*400</f>
        <v>0</v>
      </c>
      <c r="S545" s="474">
        <f>IF(AND(datos_campo!AF549&gt;=0,datos_campo!AG549&gt;=0),AVERAGE(datos_campo!AF549:AG549),IF(OR(datos_campo!AF549="",datos_campo!AG549=""),SUM(datos_campo!AF549:AG549),"revisar"))*400</f>
        <v>0</v>
      </c>
      <c r="T545" s="474">
        <f>IF(AND(datos_campo!AH549&gt;=0,datos_campo!AI549&gt;=0),AVERAGE(datos_campo!AH549:AI549),IF(OR(datos_campo!AH549="",datos_campo!AI549=""),SUM(datos_campo!AH549:AI549),"revisar"))*400</f>
        <v>0</v>
      </c>
      <c r="U545" s="474">
        <f>IF(AND(datos_campo!AJ549&gt;=0,datos_campo!AK549&gt;=0),AVERAGE(datos_campo!AJ549:AK549),IF(OR(datos_campo!AJ549="",datos_campo!AK549=""),SUM(datos_campo!AJ549:AK549),"revisar"))*400</f>
        <v>0</v>
      </c>
      <c r="V545" s="474">
        <f t="shared" si="54"/>
        <v>36400</v>
      </c>
      <c r="W545" s="474">
        <f>IF(AND(datos_campo!AL549&gt;=0,datos_campo!AM549&gt;=0),AVERAGE(datos_campo!AL549:AM549),IF(OR(datos_campo!AL549="",datos_campo!AM549=""),SUM(datos_campo!AL549:AM549),"revisar"))*400</f>
        <v>0</v>
      </c>
      <c r="X545" s="474">
        <f>IF(AND(datos_campo!AN549&gt;=0,datos_campo!AO549&gt;=0),AVERAGE(datos_campo!AN549:AO549),IF(OR(datos_campo!AN549="",datos_campo!AO549=""),SUM(datos_campo!AN549:AO549),"revisar"))*400</f>
        <v>1200</v>
      </c>
      <c r="Y545" s="479">
        <f t="shared" si="55"/>
        <v>1200</v>
      </c>
    </row>
    <row r="546" spans="1:25" x14ac:dyDescent="0.25">
      <c r="A546" s="33">
        <f>datos_campo!A550</f>
        <v>42730</v>
      </c>
      <c r="B546" s="29" t="str">
        <f>datos_campo!B550</f>
        <v>CABALLO 1</v>
      </c>
      <c r="C546" s="153" t="str">
        <f>datos_campo!C550</f>
        <v>SANTA MARTA</v>
      </c>
      <c r="D546" s="30" t="str">
        <f>datos_campo!D550</f>
        <v>Tratamiento</v>
      </c>
      <c r="E546" s="153">
        <f>datos_campo!E550</f>
        <v>1</v>
      </c>
      <c r="F546" s="29">
        <f>datos_campo!F550</f>
        <v>0</v>
      </c>
      <c r="G546" s="31">
        <f>datos_campo!G550</f>
        <v>7</v>
      </c>
      <c r="H546" s="29">
        <f>datos_campo!H550</f>
        <v>0</v>
      </c>
      <c r="I546" s="29">
        <f>datos_campo!I550</f>
        <v>5</v>
      </c>
      <c r="J546" s="31">
        <f>(datos_campo!M550/I546)</f>
        <v>17.600000000000001</v>
      </c>
      <c r="K546" s="31">
        <f>(datos_campo!N550/I546)</f>
        <v>30.2</v>
      </c>
      <c r="L546" s="31">
        <f t="shared" si="51"/>
        <v>47.8</v>
      </c>
      <c r="M546" s="31">
        <f t="shared" si="52"/>
        <v>36.820083682008374</v>
      </c>
      <c r="N546" s="31">
        <f t="shared" si="53"/>
        <v>63.179916317991633</v>
      </c>
      <c r="O546" s="32">
        <f>IF(COUNTIF(datos_campo!P550:Y550,"&gt;=0")&gt;=1,((SUM(datos_campo!P550:Y550)*100)/(COUNTIF(datos_campo!P550:Y550,"&gt;=0")*20))," ")</f>
        <v>0.7142857142857143</v>
      </c>
      <c r="P546" s="29">
        <f>IF(AND(datos_campo!Z550&gt;=0,datos_campo!AA550&gt;=0),AVERAGE(datos_campo!Z550:AA550),IF(OR(datos_campo!Z550="",datos_campo!AA550=""),SUM(datos_campo!Z550:AA550),"revisar"))*400</f>
        <v>2000</v>
      </c>
      <c r="Q546" s="29">
        <f>IF(AND(datos_campo!AB550&gt;=0,datos_campo!AC550&gt;=0),AVERAGE(datos_campo!AB550:AC550),IF(OR(datos_campo!AB550="",datos_campo!AC550=""),SUM(datos_campo!AB550:AC550),"revisar"))*400</f>
        <v>3200</v>
      </c>
      <c r="R546" s="29">
        <f>IF(AND(datos_campo!AD550&gt;=0,datos_campo!AE550&gt;=0),AVERAGE(datos_campo!AD550:AE550),IF(OR(datos_campo!AD550="",datos_campo!AE550=""),SUM(datos_campo!AD550:AE550),"revisar"))*400</f>
        <v>0</v>
      </c>
      <c r="S546" s="29">
        <f>IF(AND(datos_campo!AF550&gt;=0,datos_campo!AG550&gt;=0),AVERAGE(datos_campo!AF550:AG550),IF(OR(datos_campo!AF550="",datos_campo!AG550=""),SUM(datos_campo!AF550:AG550),"revisar"))*400</f>
        <v>0</v>
      </c>
      <c r="T546" s="29">
        <f>IF(AND(datos_campo!AH550&gt;=0,datos_campo!AI550&gt;=0),AVERAGE(datos_campo!AH550:AI550),IF(OR(datos_campo!AH550="",datos_campo!AI550=""),SUM(datos_campo!AH550:AI550),"revisar"))*400</f>
        <v>0</v>
      </c>
      <c r="U546" s="29">
        <f>IF(AND(datos_campo!AJ550&gt;=0,datos_campo!AK550&gt;=0),AVERAGE(datos_campo!AJ550:AK550),IF(OR(datos_campo!AJ550="",datos_campo!AK550=""),SUM(datos_campo!AJ550:AK550),"revisar"))*400</f>
        <v>0</v>
      </c>
      <c r="V546" s="29">
        <f t="shared" si="54"/>
        <v>5200</v>
      </c>
      <c r="W546" s="29">
        <f>IF(AND(datos_campo!AL550&gt;=0,datos_campo!AM550&gt;=0),AVERAGE(datos_campo!AL550:AM550),IF(OR(datos_campo!AL550="",datos_campo!AM550=""),SUM(datos_campo!AL550:AM550),"revisar"))*400</f>
        <v>0</v>
      </c>
      <c r="X546" s="29">
        <f>IF(AND(datos_campo!AN550&gt;=0,datos_campo!AO550&gt;=0),AVERAGE(datos_campo!AN550:AO550),IF(OR(datos_campo!AN550="",datos_campo!AO550=""),SUM(datos_campo!AN550:AO550),"revisar"))*400</f>
        <v>0</v>
      </c>
      <c r="Y546" s="242">
        <f t="shared" si="55"/>
        <v>0</v>
      </c>
    </row>
    <row r="547" spans="1:25" x14ac:dyDescent="0.25">
      <c r="A547" s="33">
        <f>datos_campo!A551</f>
        <v>42759</v>
      </c>
      <c r="B547" s="29" t="str">
        <f>datos_campo!B551</f>
        <v>CABALLO 1</v>
      </c>
      <c r="C547" s="153" t="str">
        <f>datos_campo!C551</f>
        <v>SANTA MARTA</v>
      </c>
      <c r="D547" s="30" t="str">
        <f>datos_campo!D551</f>
        <v>Testigo</v>
      </c>
      <c r="E547" s="153">
        <f>datos_campo!E551</f>
        <v>2</v>
      </c>
      <c r="F547" s="29">
        <f>datos_campo!F551</f>
        <v>0</v>
      </c>
      <c r="G547" s="31">
        <f>datos_campo!G551</f>
        <v>7</v>
      </c>
      <c r="H547" s="29">
        <f>datos_campo!H551</f>
        <v>0</v>
      </c>
      <c r="I547" s="29">
        <f>datos_campo!I551</f>
        <v>5</v>
      </c>
      <c r="J547" s="31">
        <f>(datos_campo!M551/I547)</f>
        <v>51.4</v>
      </c>
      <c r="K547" s="31">
        <f>(datos_campo!N551/I547)</f>
        <v>25.2</v>
      </c>
      <c r="L547" s="31">
        <f t="shared" si="51"/>
        <v>76.599999999999994</v>
      </c>
      <c r="M547" s="31">
        <f t="shared" si="52"/>
        <v>67.101827676240219</v>
      </c>
      <c r="N547" s="31">
        <f t="shared" si="53"/>
        <v>32.898172323759795</v>
      </c>
      <c r="O547" s="32">
        <f>IF(COUNTIF(datos_campo!P551:Y551,"&gt;=0")&gt;=1,((SUM(datos_campo!P551:Y551)*100)/(COUNTIF(datos_campo!P551:Y551,"&gt;=0")*20))," ")</f>
        <v>0</v>
      </c>
      <c r="P547" s="29">
        <f>IF(AND(datos_campo!Z551&gt;=0,datos_campo!AA551&gt;=0),AVERAGE(datos_campo!Z551:AA551),IF(OR(datos_campo!Z551="",datos_campo!AA551=""),SUM(datos_campo!Z551:AA551),"revisar"))*400</f>
        <v>5000</v>
      </c>
      <c r="Q547" s="29">
        <f>IF(AND(datos_campo!AB551&gt;=0,datos_campo!AC551&gt;=0),AVERAGE(datos_campo!AB551:AC551),IF(OR(datos_campo!AB551="",datos_campo!AC551=""),SUM(datos_campo!AB551:AC551),"revisar"))*400</f>
        <v>15200</v>
      </c>
      <c r="R547" s="29">
        <f>IF(AND(datos_campo!AD551&gt;=0,datos_campo!AE551&gt;=0),AVERAGE(datos_campo!AD551:AE551),IF(OR(datos_campo!AD551="",datos_campo!AE551=""),SUM(datos_campo!AD551:AE551),"revisar"))*400</f>
        <v>0</v>
      </c>
      <c r="S547" s="29">
        <f>IF(AND(datos_campo!AF551&gt;=0,datos_campo!AG551&gt;=0),AVERAGE(datos_campo!AF551:AG551),IF(OR(datos_campo!AF551="",datos_campo!AG551=""),SUM(datos_campo!AF551:AG551),"revisar"))*400</f>
        <v>0</v>
      </c>
      <c r="T547" s="29">
        <f>IF(AND(datos_campo!AH551&gt;=0,datos_campo!AI551&gt;=0),AVERAGE(datos_campo!AH551:AI551),IF(OR(datos_campo!AH551="",datos_campo!AI551=""),SUM(datos_campo!AH551:AI551),"revisar"))*400</f>
        <v>0</v>
      </c>
      <c r="U547" s="29">
        <f>IF(AND(datos_campo!AJ551&gt;=0,datos_campo!AK551&gt;=0),AVERAGE(datos_campo!AJ551:AK551),IF(OR(datos_campo!AJ551="",datos_campo!AK551=""),SUM(datos_campo!AJ551:AK551),"revisar"))*400</f>
        <v>0</v>
      </c>
      <c r="V547" s="29">
        <f t="shared" si="54"/>
        <v>20200</v>
      </c>
      <c r="W547" s="29">
        <f>IF(AND(datos_campo!AL551&gt;=0,datos_campo!AM551&gt;=0),AVERAGE(datos_campo!AL551:AM551),IF(OR(datos_campo!AL551="",datos_campo!AM551=""),SUM(datos_campo!AL551:AM551),"revisar"))*400</f>
        <v>0</v>
      </c>
      <c r="X547" s="29">
        <f>IF(AND(datos_campo!AN551&gt;=0,datos_campo!AO551&gt;=0),AVERAGE(datos_campo!AN551:AO551),IF(OR(datos_campo!AN551="",datos_campo!AO551=""),SUM(datos_campo!AN551:AO551),"revisar"))*400</f>
        <v>0</v>
      </c>
      <c r="Y547" s="242">
        <f t="shared" si="55"/>
        <v>0</v>
      </c>
    </row>
    <row r="548" spans="1:25" x14ac:dyDescent="0.25">
      <c r="A548" s="33">
        <f>datos_campo!A552</f>
        <v>42759</v>
      </c>
      <c r="B548" s="29" t="str">
        <f>datos_campo!B552</f>
        <v>CABALLO 1</v>
      </c>
      <c r="C548" s="153" t="str">
        <f>datos_campo!C552</f>
        <v>SANTA MARTA</v>
      </c>
      <c r="D548" s="30" t="str">
        <f>datos_campo!D552</f>
        <v>Tratamiento</v>
      </c>
      <c r="E548" s="153">
        <f>datos_campo!E552</f>
        <v>2</v>
      </c>
      <c r="F548" s="29">
        <f>datos_campo!F552</f>
        <v>0</v>
      </c>
      <c r="G548" s="31">
        <f>datos_campo!G552</f>
        <v>7</v>
      </c>
      <c r="H548" s="29">
        <f>datos_campo!H552</f>
        <v>0</v>
      </c>
      <c r="I548" s="29">
        <f>datos_campo!I552</f>
        <v>5</v>
      </c>
      <c r="J548" s="31">
        <f>(datos_campo!M552/I548)</f>
        <v>34.799999999999997</v>
      </c>
      <c r="K548" s="31">
        <f>(datos_campo!N552/I548)</f>
        <v>52.6</v>
      </c>
      <c r="L548" s="31">
        <f t="shared" si="51"/>
        <v>87.4</v>
      </c>
      <c r="M548" s="31">
        <f t="shared" si="52"/>
        <v>39.816933638443928</v>
      </c>
      <c r="N548" s="31">
        <f t="shared" si="53"/>
        <v>60.183066361556058</v>
      </c>
      <c r="O548" s="32">
        <f>IF(COUNTIF(datos_campo!P552:Y552,"&gt;=0")&gt;=1,((SUM(datos_campo!P552:Y552)*100)/(COUNTIF(datos_campo!P552:Y552,"&gt;=0")*20))," ")</f>
        <v>8</v>
      </c>
      <c r="P548" s="29">
        <f>IF(AND(datos_campo!Z552&gt;=0,datos_campo!AA552&gt;=0),AVERAGE(datos_campo!Z552:AA552),IF(OR(datos_campo!Z552="",datos_campo!AA552=""),SUM(datos_campo!Z552:AA552),"revisar"))*400</f>
        <v>3600</v>
      </c>
      <c r="Q548" s="29">
        <f>IF(AND(datos_campo!AB552&gt;=0,datos_campo!AC552&gt;=0),AVERAGE(datos_campo!AB552:AC552),IF(OR(datos_campo!AB552="",datos_campo!AC552=""),SUM(datos_campo!AB552:AC552),"revisar"))*400</f>
        <v>6400</v>
      </c>
      <c r="R548" s="29">
        <f>IF(AND(datos_campo!AD552&gt;=0,datos_campo!AE552&gt;=0),AVERAGE(datos_campo!AD552:AE552),IF(OR(datos_campo!AD552="",datos_campo!AE552=""),SUM(datos_campo!AD552:AE552),"revisar"))*400</f>
        <v>400</v>
      </c>
      <c r="S548" s="29">
        <f>IF(AND(datos_campo!AF552&gt;=0,datos_campo!AG552&gt;=0),AVERAGE(datos_campo!AF552:AG552),IF(OR(datos_campo!AF552="",datos_campo!AG552=""),SUM(datos_campo!AF552:AG552),"revisar"))*400</f>
        <v>400</v>
      </c>
      <c r="T548" s="29">
        <f>IF(AND(datos_campo!AH552&gt;=0,datos_campo!AI552&gt;=0),AVERAGE(datos_campo!AH552:AI552),IF(OR(datos_campo!AH552="",datos_campo!AI552=""),SUM(datos_campo!AH552:AI552),"revisar"))*400</f>
        <v>0</v>
      </c>
      <c r="U548" s="29">
        <f>IF(AND(datos_campo!AJ552&gt;=0,datos_campo!AK552&gt;=0),AVERAGE(datos_campo!AJ552:AK552),IF(OR(datos_campo!AJ552="",datos_campo!AK552=""),SUM(datos_campo!AJ552:AK552),"revisar"))*400</f>
        <v>0</v>
      </c>
      <c r="V548" s="29">
        <f t="shared" si="54"/>
        <v>10800</v>
      </c>
      <c r="W548" s="29">
        <f>IF(AND(datos_campo!AL552&gt;=0,datos_campo!AM552&gt;=0),AVERAGE(datos_campo!AL552:AM552),IF(OR(datos_campo!AL552="",datos_campo!AM552=""),SUM(datos_campo!AL552:AM552),"revisar"))*400</f>
        <v>0</v>
      </c>
      <c r="X548" s="29">
        <f>IF(AND(datos_campo!AN552&gt;=0,datos_campo!AO552&gt;=0),AVERAGE(datos_campo!AN552:AO552),IF(OR(datos_campo!AN552="",datos_campo!AO552=""),SUM(datos_campo!AN552:AO552),"revisar"))*400</f>
        <v>0</v>
      </c>
      <c r="Y548" s="242">
        <f t="shared" si="55"/>
        <v>0</v>
      </c>
    </row>
    <row r="549" spans="1:25" x14ac:dyDescent="0.25">
      <c r="A549" s="33">
        <f>datos_campo!A553</f>
        <v>42786</v>
      </c>
      <c r="B549" s="29" t="str">
        <f>datos_campo!B553</f>
        <v>CABALLO 1</v>
      </c>
      <c r="C549" s="153" t="str">
        <f>datos_campo!C553</f>
        <v>SANTA MARTA</v>
      </c>
      <c r="D549" s="30" t="str">
        <f>datos_campo!D553</f>
        <v>Testigo</v>
      </c>
      <c r="E549" s="153">
        <f>datos_campo!E553</f>
        <v>3</v>
      </c>
      <c r="F549" s="29">
        <f>datos_campo!F553</f>
        <v>0</v>
      </c>
      <c r="G549" s="31">
        <f>datos_campo!G553</f>
        <v>7</v>
      </c>
      <c r="H549" s="29">
        <f>datos_campo!H553</f>
        <v>0</v>
      </c>
      <c r="I549" s="29">
        <f>datos_campo!I553</f>
        <v>5</v>
      </c>
      <c r="J549" s="31">
        <f>(datos_campo!M553/I549)</f>
        <v>47</v>
      </c>
      <c r="K549" s="31">
        <f>(datos_campo!N553/I549)</f>
        <v>74.400000000000006</v>
      </c>
      <c r="L549" s="31">
        <f t="shared" si="51"/>
        <v>121.4</v>
      </c>
      <c r="M549" s="31">
        <f t="shared" si="52"/>
        <v>38.71499176276771</v>
      </c>
      <c r="N549" s="31">
        <f t="shared" si="53"/>
        <v>61.285008237232297</v>
      </c>
      <c r="O549" s="32">
        <f>IF(COUNTIF(datos_campo!P553:Y553,"&gt;=0")&gt;=1,((SUM(datos_campo!P553:Y553)*100)/(COUNTIF(datos_campo!P553:Y553,"&gt;=0")*20))," ")</f>
        <v>11.25</v>
      </c>
      <c r="P549" s="29">
        <f>IF(AND(datos_campo!Z553&gt;=0,datos_campo!AA553&gt;=0),AVERAGE(datos_campo!Z553:AA553),IF(OR(datos_campo!Z553="",datos_campo!AA553=""),SUM(datos_campo!Z553:AA553),"revisar"))*400</f>
        <v>23200</v>
      </c>
      <c r="Q549" s="29">
        <f>IF(AND(datos_campo!AB553&gt;=0,datos_campo!AC553&gt;=0),AVERAGE(datos_campo!AB553:AC553),IF(OR(datos_campo!AB553="",datos_campo!AC553=""),SUM(datos_campo!AB553:AC553),"revisar"))*400</f>
        <v>26000</v>
      </c>
      <c r="R549" s="29">
        <f>IF(AND(datos_campo!AD553&gt;=0,datos_campo!AE553&gt;=0),AVERAGE(datos_campo!AD553:AE553),IF(OR(datos_campo!AD553="",datos_campo!AE553=""),SUM(datos_campo!AD553:AE553),"revisar"))*400</f>
        <v>0</v>
      </c>
      <c r="S549" s="29">
        <f>IF(AND(datos_campo!AF553&gt;=0,datos_campo!AG553&gt;=0),AVERAGE(datos_campo!AF553:AG553),IF(OR(datos_campo!AF553="",datos_campo!AG553=""),SUM(datos_campo!AF553:AG553),"revisar"))*400</f>
        <v>0</v>
      </c>
      <c r="T549" s="29">
        <f>IF(AND(datos_campo!AH553&gt;=0,datos_campo!AI553&gt;=0),AVERAGE(datos_campo!AH553:AI553),IF(OR(datos_campo!AH553="",datos_campo!AI553=""),SUM(datos_campo!AH553:AI553),"revisar"))*400</f>
        <v>0</v>
      </c>
      <c r="U549" s="29">
        <f>IF(AND(datos_campo!AJ553&gt;=0,datos_campo!AK553&gt;=0),AVERAGE(datos_campo!AJ553:AK553),IF(OR(datos_campo!AJ553="",datos_campo!AK553=""),SUM(datos_campo!AJ553:AK553),"revisar"))*400</f>
        <v>0</v>
      </c>
      <c r="V549" s="29">
        <f t="shared" si="54"/>
        <v>49200</v>
      </c>
      <c r="W549" s="29">
        <f>IF(AND(datos_campo!AL553&gt;=0,datos_campo!AM553&gt;=0),AVERAGE(datos_campo!AL553:AM553),IF(OR(datos_campo!AL553="",datos_campo!AM553=""),SUM(datos_campo!AL553:AM553),"revisar"))*400</f>
        <v>0</v>
      </c>
      <c r="X549" s="29">
        <f>IF(AND(datos_campo!AN553&gt;=0,datos_campo!AO553&gt;=0),AVERAGE(datos_campo!AN553:AO553),IF(OR(datos_campo!AN553="",datos_campo!AO553=""),SUM(datos_campo!AN553:AO553),"revisar"))*400</f>
        <v>2400</v>
      </c>
      <c r="Y549" s="242">
        <f t="shared" si="55"/>
        <v>2400</v>
      </c>
    </row>
    <row r="550" spans="1:25" x14ac:dyDescent="0.25">
      <c r="A550" s="33">
        <f>datos_campo!A554</f>
        <v>42786</v>
      </c>
      <c r="B550" s="29" t="str">
        <f>datos_campo!B554</f>
        <v>CABALLO 1</v>
      </c>
      <c r="C550" s="153" t="str">
        <f>datos_campo!C554</f>
        <v>SANTA MARTA</v>
      </c>
      <c r="D550" s="30" t="str">
        <f>datos_campo!D554</f>
        <v>Tratamiento</v>
      </c>
      <c r="E550" s="153">
        <f>datos_campo!E554</f>
        <v>3</v>
      </c>
      <c r="F550" s="29">
        <f>datos_campo!F554</f>
        <v>0</v>
      </c>
      <c r="G550" s="31">
        <f>datos_campo!G554</f>
        <v>7</v>
      </c>
      <c r="H550" s="29">
        <f>datos_campo!H554</f>
        <v>0</v>
      </c>
      <c r="I550" s="29">
        <f>datos_campo!I554</f>
        <v>5</v>
      </c>
      <c r="J550" s="31">
        <f>(datos_campo!M554/I550)</f>
        <v>45.8</v>
      </c>
      <c r="K550" s="31">
        <f>(datos_campo!N554/I550)</f>
        <v>34</v>
      </c>
      <c r="L550" s="31">
        <f t="shared" si="51"/>
        <v>79.8</v>
      </c>
      <c r="M550" s="31">
        <f t="shared" si="52"/>
        <v>57.393483709273184</v>
      </c>
      <c r="N550" s="31">
        <f t="shared" si="53"/>
        <v>42.606516290726816</v>
      </c>
      <c r="O550" s="32">
        <f>IF(COUNTIF(datos_campo!P554:Y554,"&gt;=0")&gt;=1,((SUM(datos_campo!P554:Y554)*100)/(COUNTIF(datos_campo!P554:Y554,"&gt;=0")*20))," ")</f>
        <v>3.25</v>
      </c>
      <c r="P550" s="29">
        <f>IF(AND(datos_campo!Z554&gt;=0,datos_campo!AA554&gt;=0),AVERAGE(datos_campo!Z554:AA554),IF(OR(datos_campo!Z554="",datos_campo!AA554=""),SUM(datos_campo!Z554:AA554),"revisar"))*400</f>
        <v>17200</v>
      </c>
      <c r="Q550" s="29">
        <f>IF(AND(datos_campo!AB554&gt;=0,datos_campo!AC554&gt;=0),AVERAGE(datos_campo!AB554:AC554),IF(OR(datos_campo!AB554="",datos_campo!AC554=""),SUM(datos_campo!AB554:AC554),"revisar"))*400</f>
        <v>0</v>
      </c>
      <c r="R550" s="29">
        <f>IF(AND(datos_campo!AD554&gt;=0,datos_campo!AE554&gt;=0),AVERAGE(datos_campo!AD554:AE554),IF(OR(datos_campo!AD554="",datos_campo!AE554=""),SUM(datos_campo!AD554:AE554),"revisar"))*400</f>
        <v>400</v>
      </c>
      <c r="S550" s="29">
        <f>IF(AND(datos_campo!AF554&gt;=0,datos_campo!AG554&gt;=0),AVERAGE(datos_campo!AF554:AG554),IF(OR(datos_campo!AF554="",datos_campo!AG554=""),SUM(datos_campo!AF554:AG554),"revisar"))*400</f>
        <v>0</v>
      </c>
      <c r="T550" s="29">
        <f>IF(AND(datos_campo!AH554&gt;=0,datos_campo!AI554&gt;=0),AVERAGE(datos_campo!AH554:AI554),IF(OR(datos_campo!AH554="",datos_campo!AI554=""),SUM(datos_campo!AH554:AI554),"revisar"))*400</f>
        <v>0</v>
      </c>
      <c r="U550" s="29">
        <f>IF(AND(datos_campo!AJ554&gt;=0,datos_campo!AK554&gt;=0),AVERAGE(datos_campo!AJ554:AK554),IF(OR(datos_campo!AJ554="",datos_campo!AK554=""),SUM(datos_campo!AJ554:AK554),"revisar"))*400</f>
        <v>0</v>
      </c>
      <c r="V550" s="29">
        <f t="shared" si="54"/>
        <v>17600</v>
      </c>
      <c r="W550" s="29">
        <f>IF(AND(datos_campo!AL554&gt;=0,datos_campo!AM554&gt;=0),AVERAGE(datos_campo!AL554:AM554),IF(OR(datos_campo!AL554="",datos_campo!AM554=""),SUM(datos_campo!AL554:AM554),"revisar"))*400</f>
        <v>0</v>
      </c>
      <c r="X550" s="29">
        <f>IF(AND(datos_campo!AN554&gt;=0,datos_campo!AO554&gt;=0),AVERAGE(datos_campo!AN554:AO554),IF(OR(datos_campo!AN554="",datos_campo!AO554=""),SUM(datos_campo!AN554:AO554),"revisar"))*400</f>
        <v>0</v>
      </c>
      <c r="Y550" s="242">
        <f t="shared" si="55"/>
        <v>0</v>
      </c>
    </row>
    <row r="551" spans="1:25" x14ac:dyDescent="0.25">
      <c r="A551" s="33">
        <f>datos_campo!A555</f>
        <v>42821</v>
      </c>
      <c r="B551" s="29" t="str">
        <f>datos_campo!B555</f>
        <v>CABALLO 1</v>
      </c>
      <c r="C551" s="153" t="str">
        <f>datos_campo!C555</f>
        <v>SANTA MARTA</v>
      </c>
      <c r="D551" s="30" t="str">
        <f>datos_campo!D555</f>
        <v>Testigo</v>
      </c>
      <c r="E551" s="153">
        <f>datos_campo!E555</f>
        <v>4</v>
      </c>
      <c r="F551" s="29">
        <f>datos_campo!F555</f>
        <v>0</v>
      </c>
      <c r="G551" s="31">
        <f>datos_campo!G555</f>
        <v>7</v>
      </c>
      <c r="H551" s="29">
        <f>datos_campo!H555</f>
        <v>0</v>
      </c>
      <c r="I551" s="29">
        <f>datos_campo!I555</f>
        <v>5</v>
      </c>
      <c r="J551" s="31">
        <f>(datos_campo!M555/I551)</f>
        <v>12.6</v>
      </c>
      <c r="K551" s="31">
        <f>(datos_campo!N555/I551)</f>
        <v>11.6</v>
      </c>
      <c r="L551" s="31">
        <f t="shared" si="51"/>
        <v>24.2</v>
      </c>
      <c r="M551" s="31">
        <f t="shared" si="52"/>
        <v>52.066115702479337</v>
      </c>
      <c r="N551" s="31">
        <f t="shared" si="53"/>
        <v>47.933884297520663</v>
      </c>
      <c r="O551" s="32">
        <f>IF(COUNTIF(datos_campo!P555:Y555,"&gt;=0")&gt;=1,((SUM(datos_campo!P555:Y555)*100)/(COUNTIF(datos_campo!P555:Y555,"&gt;=0")*20))," ")</f>
        <v>14.166666666666666</v>
      </c>
      <c r="P551" s="29">
        <f>IF(AND(datos_campo!Z555&gt;=0,datos_campo!AA555&gt;=0),AVERAGE(datos_campo!Z555:AA555),IF(OR(datos_campo!Z555="",datos_campo!AA555=""),SUM(datos_campo!Z555:AA555),"revisar"))*400</f>
        <v>8000</v>
      </c>
      <c r="Q551" s="29">
        <f>IF(AND(datos_campo!AB555&gt;=0,datos_campo!AC555&gt;=0),AVERAGE(datos_campo!AB555:AC555),IF(OR(datos_campo!AB555="",datos_campo!AC555=""),SUM(datos_campo!AB555:AC555),"revisar"))*400</f>
        <v>5200</v>
      </c>
      <c r="R551" s="29">
        <f>IF(AND(datos_campo!AD555&gt;=0,datos_campo!AE555&gt;=0),AVERAGE(datos_campo!AD555:AE555),IF(OR(datos_campo!AD555="",datos_campo!AE555=""),SUM(datos_campo!AD555:AE555),"revisar"))*400</f>
        <v>0</v>
      </c>
      <c r="S551" s="29">
        <f>IF(AND(datos_campo!AF555&gt;=0,datos_campo!AG555&gt;=0),AVERAGE(datos_campo!AF555:AG555),IF(OR(datos_campo!AF555="",datos_campo!AG555=""),SUM(datos_campo!AF555:AG555),"revisar"))*400</f>
        <v>0</v>
      </c>
      <c r="T551" s="29">
        <f>IF(AND(datos_campo!AH555&gt;=0,datos_campo!AI555&gt;=0),AVERAGE(datos_campo!AH555:AI555),IF(OR(datos_campo!AH555="",datos_campo!AI555=""),SUM(datos_campo!AH555:AI555),"revisar"))*400</f>
        <v>0</v>
      </c>
      <c r="U551" s="29">
        <f>IF(AND(datos_campo!AJ555&gt;=0,datos_campo!AK555&gt;=0),AVERAGE(datos_campo!AJ555:AK555),IF(OR(datos_campo!AJ555="",datos_campo!AK555=""),SUM(datos_campo!AJ555:AK555),"revisar"))*400</f>
        <v>0</v>
      </c>
      <c r="V551" s="29">
        <f t="shared" si="54"/>
        <v>13200</v>
      </c>
      <c r="W551" s="29">
        <f>IF(AND(datos_campo!AL555&gt;=0,datos_campo!AM555&gt;=0),AVERAGE(datos_campo!AL555:AM555),IF(OR(datos_campo!AL555="",datos_campo!AM555=""),SUM(datos_campo!AL555:AM555),"revisar"))*400</f>
        <v>0</v>
      </c>
      <c r="X551" s="29">
        <f>IF(AND(datos_campo!AN555&gt;=0,datos_campo!AO555&gt;=0),AVERAGE(datos_campo!AN555:AO555),IF(OR(datos_campo!AN555="",datos_campo!AO555=""),SUM(datos_campo!AN555:AO555),"revisar"))*400</f>
        <v>400</v>
      </c>
      <c r="Y551" s="242">
        <f t="shared" si="55"/>
        <v>400</v>
      </c>
    </row>
    <row r="552" spans="1:25" x14ac:dyDescent="0.25">
      <c r="A552" s="33">
        <f>datos_campo!A556</f>
        <v>42821</v>
      </c>
      <c r="B552" s="29" t="str">
        <f>datos_campo!B556</f>
        <v>CABALLO 1</v>
      </c>
      <c r="C552" s="153" t="str">
        <f>datos_campo!C556</f>
        <v>SANTA MARTA</v>
      </c>
      <c r="D552" s="30" t="str">
        <f>datos_campo!D556</f>
        <v>Tratamiento</v>
      </c>
      <c r="E552" s="153">
        <f>datos_campo!E556</f>
        <v>4</v>
      </c>
      <c r="F552" s="29">
        <f>datos_campo!F556</f>
        <v>0</v>
      </c>
      <c r="G552" s="31">
        <f>datos_campo!G556</f>
        <v>7</v>
      </c>
      <c r="H552" s="29">
        <f>datos_campo!H556</f>
        <v>0</v>
      </c>
      <c r="I552" s="29">
        <f>datos_campo!I556</f>
        <v>5</v>
      </c>
      <c r="J552" s="31">
        <f>(datos_campo!M556/I552)</f>
        <v>14.8</v>
      </c>
      <c r="K552" s="31">
        <f>(datos_campo!N556/I552)</f>
        <v>41.6</v>
      </c>
      <c r="L552" s="31">
        <f t="shared" si="51"/>
        <v>56.400000000000006</v>
      </c>
      <c r="M552" s="31">
        <f t="shared" si="52"/>
        <v>26.241134751773046</v>
      </c>
      <c r="N552" s="31">
        <f t="shared" si="53"/>
        <v>73.75886524822694</v>
      </c>
      <c r="O552" s="32">
        <f>IF(COUNTIF(datos_campo!P556:Y556,"&gt;=0")&gt;=1,((SUM(datos_campo!P556:Y556)*100)/(COUNTIF(datos_campo!P556:Y556,"&gt;=0")*20))," ")</f>
        <v>10.5</v>
      </c>
      <c r="P552" s="29">
        <f>IF(AND(datos_campo!Z556&gt;=0,datos_campo!AA556&gt;=0),AVERAGE(datos_campo!Z556:AA556),IF(OR(datos_campo!Z556="",datos_campo!AA556=""),SUM(datos_campo!Z556:AA556),"revisar"))*400</f>
        <v>9600</v>
      </c>
      <c r="Q552" s="29">
        <f>IF(AND(datos_campo!AB556&gt;=0,datos_campo!AC556&gt;=0),AVERAGE(datos_campo!AB556:AC556),IF(OR(datos_campo!AB556="",datos_campo!AC556=""),SUM(datos_campo!AB556:AC556),"revisar"))*400</f>
        <v>8400</v>
      </c>
      <c r="R552" s="29">
        <f>IF(AND(datos_campo!AD556&gt;=0,datos_campo!AE556&gt;=0),AVERAGE(datos_campo!AD556:AE556),IF(OR(datos_campo!AD556="",datos_campo!AE556=""),SUM(datos_campo!AD556:AE556),"revisar"))*400</f>
        <v>0</v>
      </c>
      <c r="S552" s="29">
        <f>IF(AND(datos_campo!AF556&gt;=0,datos_campo!AG556&gt;=0),AVERAGE(datos_campo!AF556:AG556),IF(OR(datos_campo!AF556="",datos_campo!AG556=""),SUM(datos_campo!AF556:AG556),"revisar"))*400</f>
        <v>0</v>
      </c>
      <c r="T552" s="29">
        <f>IF(AND(datos_campo!AH556&gt;=0,datos_campo!AI556&gt;=0),AVERAGE(datos_campo!AH556:AI556),IF(OR(datos_campo!AH556="",datos_campo!AI556=""),SUM(datos_campo!AH556:AI556),"revisar"))*400</f>
        <v>0</v>
      </c>
      <c r="U552" s="29">
        <f>IF(AND(datos_campo!AJ556&gt;=0,datos_campo!AK556&gt;=0),AVERAGE(datos_campo!AJ556:AK556),IF(OR(datos_campo!AJ556="",datos_campo!AK556=""),SUM(datos_campo!AJ556:AK556),"revisar"))*400</f>
        <v>0</v>
      </c>
      <c r="V552" s="29">
        <f t="shared" si="54"/>
        <v>18000</v>
      </c>
      <c r="W552" s="29">
        <f>IF(AND(datos_campo!AL556&gt;=0,datos_campo!AM556&gt;=0),AVERAGE(datos_campo!AL556:AM556),IF(OR(datos_campo!AL556="",datos_campo!AM556=""),SUM(datos_campo!AL556:AM556),"revisar"))*400</f>
        <v>0</v>
      </c>
      <c r="X552" s="29">
        <f>IF(AND(datos_campo!AN556&gt;=0,datos_campo!AO556&gt;=0),AVERAGE(datos_campo!AN556:AO556),IF(OR(datos_campo!AN556="",datos_campo!AO556=""),SUM(datos_campo!AN556:AO556),"revisar"))*400</f>
        <v>400</v>
      </c>
      <c r="Y552" s="242">
        <f t="shared" si="55"/>
        <v>400</v>
      </c>
    </row>
    <row r="553" spans="1:25" x14ac:dyDescent="0.25">
      <c r="A553" s="33">
        <f>datos_campo!A557</f>
        <v>42851</v>
      </c>
      <c r="B553" s="29" t="str">
        <f>datos_campo!B557</f>
        <v>CABALLO 1</v>
      </c>
      <c r="C553" s="153" t="str">
        <f>datos_campo!C557</f>
        <v>SANTA MARTA</v>
      </c>
      <c r="D553" s="30" t="str">
        <f>datos_campo!D557</f>
        <v>Testigo</v>
      </c>
      <c r="E553" s="153">
        <f>datos_campo!E557</f>
        <v>5</v>
      </c>
      <c r="F553" s="29">
        <f>datos_campo!F557</f>
        <v>0</v>
      </c>
      <c r="G553" s="31">
        <f>datos_campo!G557</f>
        <v>7</v>
      </c>
      <c r="H553" s="29">
        <f>datos_campo!H557</f>
        <v>0</v>
      </c>
      <c r="I553" s="29">
        <f>datos_campo!I557</f>
        <v>5</v>
      </c>
      <c r="J553" s="31">
        <f>(datos_campo!M557/I553)</f>
        <v>23.8</v>
      </c>
      <c r="K553" s="31">
        <f>(datos_campo!N557/I553)</f>
        <v>32.6</v>
      </c>
      <c r="L553" s="31">
        <f t="shared" si="51"/>
        <v>56.400000000000006</v>
      </c>
      <c r="M553" s="31">
        <f t="shared" si="52"/>
        <v>42.198581560283685</v>
      </c>
      <c r="N553" s="31">
        <f t="shared" si="53"/>
        <v>57.801418439716308</v>
      </c>
      <c r="O553" s="32">
        <f>IF(COUNTIF(datos_campo!P557:Y557,"&gt;=0")&gt;=1,((SUM(datos_campo!P557:Y557)*100)/(COUNTIF(datos_campo!P557:Y557,"&gt;=0")*20))," ")</f>
        <v>10.5</v>
      </c>
      <c r="P553" s="29">
        <f>IF(AND(datos_campo!Z557&gt;=0,datos_campo!AA557&gt;=0),AVERAGE(datos_campo!Z557:AA557),IF(OR(datos_campo!Z557="",datos_campo!AA557=""),SUM(datos_campo!Z557:AA557),"revisar"))*400</f>
        <v>13600</v>
      </c>
      <c r="Q553" s="29">
        <f>IF(AND(datos_campo!AB557&gt;=0,datos_campo!AC557&gt;=0),AVERAGE(datos_campo!AB557:AC557),IF(OR(datos_campo!AB557="",datos_campo!AC557=""),SUM(datos_campo!AB557:AC557),"revisar"))*400</f>
        <v>15200</v>
      </c>
      <c r="R553" s="29">
        <f>IF(AND(datos_campo!AD557&gt;=0,datos_campo!AE557&gt;=0),AVERAGE(datos_campo!AD557:AE557),IF(OR(datos_campo!AD557="",datos_campo!AE557=""),SUM(datos_campo!AD557:AE557),"revisar"))*400</f>
        <v>1200</v>
      </c>
      <c r="S553" s="29">
        <f>IF(AND(datos_campo!AF557&gt;=0,datos_campo!AG557&gt;=0),AVERAGE(datos_campo!AF557:AG557),IF(OR(datos_campo!AF557="",datos_campo!AG557=""),SUM(datos_campo!AF557:AG557),"revisar"))*400</f>
        <v>0</v>
      </c>
      <c r="T553" s="29">
        <f>IF(AND(datos_campo!AH557&gt;=0,datos_campo!AI557&gt;=0),AVERAGE(datos_campo!AH557:AI557),IF(OR(datos_campo!AH557="",datos_campo!AI557=""),SUM(datos_campo!AH557:AI557),"revisar"))*400</f>
        <v>0</v>
      </c>
      <c r="U553" s="29">
        <f>IF(AND(datos_campo!AJ557&gt;=0,datos_campo!AK557&gt;=0),AVERAGE(datos_campo!AJ557:AK557),IF(OR(datos_campo!AJ557="",datos_campo!AK557=""),SUM(datos_campo!AJ557:AK557),"revisar"))*400</f>
        <v>0</v>
      </c>
      <c r="V553" s="29">
        <f t="shared" si="54"/>
        <v>30000</v>
      </c>
      <c r="W553" s="29">
        <f>IF(AND(datos_campo!AL557&gt;=0,datos_campo!AM557&gt;=0),AVERAGE(datos_campo!AL557:AM557),IF(OR(datos_campo!AL557="",datos_campo!AM557=""),SUM(datos_campo!AL557:AM557),"revisar"))*400</f>
        <v>0</v>
      </c>
      <c r="X553" s="29">
        <f>IF(AND(datos_campo!AN557&gt;=0,datos_campo!AO557&gt;=0),AVERAGE(datos_campo!AN557:AO557),IF(OR(datos_campo!AN557="",datos_campo!AO557=""),SUM(datos_campo!AN557:AO557),"revisar"))*400</f>
        <v>0</v>
      </c>
      <c r="Y553" s="242">
        <f t="shared" si="55"/>
        <v>0</v>
      </c>
    </row>
    <row r="554" spans="1:25" x14ac:dyDescent="0.25">
      <c r="A554" s="33">
        <f>datos_campo!A558</f>
        <v>42851</v>
      </c>
      <c r="B554" s="29" t="str">
        <f>datos_campo!B558</f>
        <v>CABALLO 1</v>
      </c>
      <c r="C554" s="153" t="str">
        <f>datos_campo!C558</f>
        <v>SANTA MARTA</v>
      </c>
      <c r="D554" s="30" t="str">
        <f>datos_campo!D558</f>
        <v>Tratamiento</v>
      </c>
      <c r="E554" s="153">
        <f>datos_campo!E558</f>
        <v>5</v>
      </c>
      <c r="F554" s="29">
        <f>datos_campo!F558</f>
        <v>0</v>
      </c>
      <c r="G554" s="31">
        <f>datos_campo!G558</f>
        <v>7</v>
      </c>
      <c r="H554" s="29">
        <f>datos_campo!H558</f>
        <v>0</v>
      </c>
      <c r="I554" s="29">
        <f>datos_campo!I558</f>
        <v>5</v>
      </c>
      <c r="J554" s="31">
        <f>(datos_campo!M558/I554)</f>
        <v>22.4</v>
      </c>
      <c r="K554" s="31">
        <f>(datos_campo!N558/I554)</f>
        <v>26</v>
      </c>
      <c r="L554" s="31">
        <f t="shared" si="51"/>
        <v>48.4</v>
      </c>
      <c r="M554" s="31">
        <f t="shared" si="52"/>
        <v>46.280991735537192</v>
      </c>
      <c r="N554" s="31">
        <f t="shared" si="53"/>
        <v>53.719008264462815</v>
      </c>
      <c r="O554" s="32">
        <f>IF(COUNTIF(datos_campo!P558:Y558,"&gt;=0")&gt;=1,((SUM(datos_campo!P558:Y558)*100)/(COUNTIF(datos_campo!P558:Y558,"&gt;=0")*20))," ")</f>
        <v>0</v>
      </c>
      <c r="P554" s="29">
        <f>IF(AND(datos_campo!Z558&gt;=0,datos_campo!AA558&gt;=0),AVERAGE(datos_campo!Z558:AA558),IF(OR(datos_campo!Z558="",datos_campo!AA558=""),SUM(datos_campo!Z558:AA558),"revisar"))*400</f>
        <v>400</v>
      </c>
      <c r="Q554" s="29">
        <f>IF(AND(datos_campo!AB558&gt;=0,datos_campo!AC558&gt;=0),AVERAGE(datos_campo!AB558:AC558),IF(OR(datos_campo!AB558="",datos_campo!AC558=""),SUM(datos_campo!AB558:AC558),"revisar"))*400</f>
        <v>3600</v>
      </c>
      <c r="R554" s="29">
        <f>IF(AND(datos_campo!AD558&gt;=0,datos_campo!AE558&gt;=0),AVERAGE(datos_campo!AD558:AE558),IF(OR(datos_campo!AD558="",datos_campo!AE558=""),SUM(datos_campo!AD558:AE558),"revisar"))*400</f>
        <v>0</v>
      </c>
      <c r="S554" s="29">
        <f>IF(AND(datos_campo!AF558&gt;=0,datos_campo!AG558&gt;=0),AVERAGE(datos_campo!AF558:AG558),IF(OR(datos_campo!AF558="",datos_campo!AG558=""),SUM(datos_campo!AF558:AG558),"revisar"))*400</f>
        <v>0</v>
      </c>
      <c r="T554" s="29">
        <f>IF(AND(datos_campo!AH558&gt;=0,datos_campo!AI558&gt;=0),AVERAGE(datos_campo!AH558:AI558),IF(OR(datos_campo!AH558="",datos_campo!AI558=""),SUM(datos_campo!AH558:AI558),"revisar"))*400</f>
        <v>0</v>
      </c>
      <c r="U554" s="29">
        <f>IF(AND(datos_campo!AJ558&gt;=0,datos_campo!AK558&gt;=0),AVERAGE(datos_campo!AJ558:AK558),IF(OR(datos_campo!AJ558="",datos_campo!AK558=""),SUM(datos_campo!AJ558:AK558),"revisar"))*400</f>
        <v>0</v>
      </c>
      <c r="V554" s="29">
        <f t="shared" si="54"/>
        <v>4000</v>
      </c>
      <c r="W554" s="29">
        <f>IF(AND(datos_campo!AL558&gt;=0,datos_campo!AM558&gt;=0),AVERAGE(datos_campo!AL558:AM558),IF(OR(datos_campo!AL558="",datos_campo!AM558=""),SUM(datos_campo!AL558:AM558),"revisar"))*400</f>
        <v>0</v>
      </c>
      <c r="X554" s="29">
        <f>IF(AND(datos_campo!AN558&gt;=0,datos_campo!AO558&gt;=0),AVERAGE(datos_campo!AN558:AO558),IF(OR(datos_campo!AN558="",datos_campo!AO558=""),SUM(datos_campo!AN558:AO558),"revisar"))*400</f>
        <v>0</v>
      </c>
      <c r="Y554" s="242">
        <f t="shared" si="55"/>
        <v>0</v>
      </c>
    </row>
    <row r="555" spans="1:25" x14ac:dyDescent="0.25">
      <c r="A555" s="33">
        <f>datos_campo!A559</f>
        <v>0</v>
      </c>
      <c r="B555" s="29">
        <f>datos_campo!B559</f>
        <v>0</v>
      </c>
      <c r="C555" s="153">
        <f>datos_campo!C559</f>
        <v>0</v>
      </c>
      <c r="D555" s="30">
        <f>datos_campo!D559</f>
        <v>0</v>
      </c>
      <c r="E555" s="153">
        <f>datos_campo!E559</f>
        <v>0</v>
      </c>
      <c r="F555" s="29">
        <f>datos_campo!F559</f>
        <v>0</v>
      </c>
      <c r="G555" s="31">
        <f>datos_campo!G559</f>
        <v>0</v>
      </c>
      <c r="H555" s="29">
        <f>datos_campo!H559</f>
        <v>0</v>
      </c>
      <c r="I555" s="29">
        <f>datos_campo!I559</f>
        <v>0</v>
      </c>
      <c r="J555" s="31" t="e">
        <f>(datos_campo!M559/I555)</f>
        <v>#DIV/0!</v>
      </c>
      <c r="K555" s="31" t="e">
        <f>(datos_campo!N559/I555)</f>
        <v>#DIV/0!</v>
      </c>
      <c r="L555" s="31" t="e">
        <f t="shared" si="51"/>
        <v>#DIV/0!</v>
      </c>
      <c r="M555" s="31" t="e">
        <f t="shared" si="52"/>
        <v>#DIV/0!</v>
      </c>
      <c r="N555" s="31" t="e">
        <f t="shared" si="53"/>
        <v>#DIV/0!</v>
      </c>
      <c r="O555" s="32" t="str">
        <f>IF(COUNTIF(datos_campo!P559:Y559,"&gt;=0")&gt;=1,((SUM(datos_campo!P559:Y559)*100)/(COUNTIF(datos_campo!P559:Y559,"&gt;=0")*20))," ")</f>
        <v xml:space="preserve"> </v>
      </c>
      <c r="P555" s="29" t="e">
        <f>IF(AND(datos_campo!Z559&gt;=0,datos_campo!AA559&gt;=0),AVERAGE(datos_campo!Z559:AA559),IF(OR(datos_campo!Z559="",datos_campo!AA559=""),SUM(datos_campo!Z559:AA559),"revisar"))*400</f>
        <v>#DIV/0!</v>
      </c>
      <c r="Q555" s="29" t="e">
        <f>IF(AND(datos_campo!AB559&gt;=0,datos_campo!AC559&gt;=0),AVERAGE(datos_campo!AB559:AC559),IF(OR(datos_campo!AB559="",datos_campo!AC559=""),SUM(datos_campo!AB559:AC559),"revisar"))*400</f>
        <v>#DIV/0!</v>
      </c>
      <c r="R555" s="29" t="e">
        <f>IF(AND(datos_campo!AD559&gt;=0,datos_campo!AE559&gt;=0),AVERAGE(datos_campo!AD559:AE559),IF(OR(datos_campo!AD559="",datos_campo!AE559=""),SUM(datos_campo!AD559:AE559),"revisar"))*400</f>
        <v>#DIV/0!</v>
      </c>
      <c r="S555" s="29" t="e">
        <f>IF(AND(datos_campo!AF559&gt;=0,datos_campo!AG559&gt;=0),AVERAGE(datos_campo!AF559:AG559),IF(OR(datos_campo!AF559="",datos_campo!AG559=""),SUM(datos_campo!AF559:AG559),"revisar"))*400</f>
        <v>#DIV/0!</v>
      </c>
      <c r="T555" s="29" t="e">
        <f>IF(AND(datos_campo!AH559&gt;=0,datos_campo!AI559&gt;=0),AVERAGE(datos_campo!AH559:AI559),IF(OR(datos_campo!AH559="",datos_campo!AI559=""),SUM(datos_campo!AH559:AI559),"revisar"))*400</f>
        <v>#DIV/0!</v>
      </c>
      <c r="U555" s="29" t="e">
        <f>IF(AND(datos_campo!AJ559&gt;=0,datos_campo!AK559&gt;=0),AVERAGE(datos_campo!AJ559:AK559),IF(OR(datos_campo!AJ559="",datos_campo!AK559=""),SUM(datos_campo!AJ559:AK559),"revisar"))*400</f>
        <v>#DIV/0!</v>
      </c>
      <c r="V555" s="29" t="e">
        <f t="shared" si="54"/>
        <v>#DIV/0!</v>
      </c>
      <c r="W555" s="29" t="e">
        <f>IF(AND(datos_campo!AL559&gt;=0,datos_campo!AM559&gt;=0),AVERAGE(datos_campo!AL559:AM559),IF(OR(datos_campo!AL559="",datos_campo!AM559=""),SUM(datos_campo!AL559:AM559),"revisar"))*400</f>
        <v>#DIV/0!</v>
      </c>
      <c r="X555" s="29" t="e">
        <f>IF(AND(datos_campo!AN559&gt;=0,datos_campo!AO559&gt;=0),AVERAGE(datos_campo!AN559:AO559),IF(OR(datos_campo!AN559="",datos_campo!AO559=""),SUM(datos_campo!AN559:AO559),"revisar"))*400</f>
        <v>#DIV/0!</v>
      </c>
      <c r="Y555" s="242" t="e">
        <f t="shared" si="55"/>
        <v>#DIV/0!</v>
      </c>
    </row>
    <row r="556" spans="1:25" x14ac:dyDescent="0.25">
      <c r="A556" s="33">
        <f>datos_campo!A560</f>
        <v>0</v>
      </c>
      <c r="B556" s="29">
        <f>datos_campo!B560</f>
        <v>0</v>
      </c>
      <c r="C556" s="153">
        <f>datos_campo!C560</f>
        <v>0</v>
      </c>
      <c r="D556" s="30">
        <f>datos_campo!D560</f>
        <v>0</v>
      </c>
      <c r="E556" s="153">
        <f>datos_campo!E560</f>
        <v>0</v>
      </c>
      <c r="F556" s="29">
        <f>datos_campo!F560</f>
        <v>0</v>
      </c>
      <c r="G556" s="31">
        <f>datos_campo!G560</f>
        <v>0</v>
      </c>
      <c r="H556" s="29">
        <f>datos_campo!H560</f>
        <v>0</v>
      </c>
      <c r="I556" s="29">
        <f>datos_campo!I560</f>
        <v>0</v>
      </c>
      <c r="J556" s="31" t="e">
        <f>(datos_campo!M560/I556)</f>
        <v>#DIV/0!</v>
      </c>
      <c r="K556" s="31" t="e">
        <f>(datos_campo!N560/I556)</f>
        <v>#DIV/0!</v>
      </c>
      <c r="L556" s="31" t="e">
        <f t="shared" si="51"/>
        <v>#DIV/0!</v>
      </c>
      <c r="M556" s="31" t="e">
        <f t="shared" si="52"/>
        <v>#DIV/0!</v>
      </c>
      <c r="N556" s="31" t="e">
        <f t="shared" si="53"/>
        <v>#DIV/0!</v>
      </c>
      <c r="O556" s="32" t="str">
        <f>IF(COUNTIF(datos_campo!P560:Y560,"&gt;=0")&gt;=1,((SUM(datos_campo!P560:Y560)*100)/(COUNTIF(datos_campo!P560:Y560,"&gt;=0")*20))," ")</f>
        <v xml:space="preserve"> </v>
      </c>
      <c r="P556" s="29" t="e">
        <f>IF(AND(datos_campo!Z560&gt;=0,datos_campo!AA560&gt;=0),AVERAGE(datos_campo!Z560:AA560),IF(OR(datos_campo!Z560="",datos_campo!AA560=""),SUM(datos_campo!Z560:AA560),"revisar"))*400</f>
        <v>#DIV/0!</v>
      </c>
      <c r="Q556" s="29" t="e">
        <f>IF(AND(datos_campo!AB560&gt;=0,datos_campo!AC560&gt;=0),AVERAGE(datos_campo!AB560:AC560),IF(OR(datos_campo!AB560="",datos_campo!AC560=""),SUM(datos_campo!AB560:AC560),"revisar"))*400</f>
        <v>#DIV/0!</v>
      </c>
      <c r="R556" s="29" t="e">
        <f>IF(AND(datos_campo!AD560&gt;=0,datos_campo!AE560&gt;=0),AVERAGE(datos_campo!AD560:AE560),IF(OR(datos_campo!AD560="",datos_campo!AE560=""),SUM(datos_campo!AD560:AE560),"revisar"))*400</f>
        <v>#DIV/0!</v>
      </c>
      <c r="S556" s="29" t="e">
        <f>IF(AND(datos_campo!AF560&gt;=0,datos_campo!AG560&gt;=0),AVERAGE(datos_campo!AF560:AG560),IF(OR(datos_campo!AF560="",datos_campo!AG560=""),SUM(datos_campo!AF560:AG560),"revisar"))*400</f>
        <v>#DIV/0!</v>
      </c>
      <c r="T556" s="29" t="e">
        <f>IF(AND(datos_campo!AH560&gt;=0,datos_campo!AI560&gt;=0),AVERAGE(datos_campo!AH560:AI560),IF(OR(datos_campo!AH560="",datos_campo!AI560=""),SUM(datos_campo!AH560:AI560),"revisar"))*400</f>
        <v>#DIV/0!</v>
      </c>
      <c r="U556" s="29" t="e">
        <f>IF(AND(datos_campo!AJ560&gt;=0,datos_campo!AK560&gt;=0),AVERAGE(datos_campo!AJ560:AK560),IF(OR(datos_campo!AJ560="",datos_campo!AK560=""),SUM(datos_campo!AJ560:AK560),"revisar"))*400</f>
        <v>#DIV/0!</v>
      </c>
      <c r="V556" s="29" t="e">
        <f t="shared" si="54"/>
        <v>#DIV/0!</v>
      </c>
      <c r="W556" s="29" t="e">
        <f>IF(AND(datos_campo!AL560&gt;=0,datos_campo!AM560&gt;=0),AVERAGE(datos_campo!AL560:AM560),IF(OR(datos_campo!AL560="",datos_campo!AM560=""),SUM(datos_campo!AL560:AM560),"revisar"))*400</f>
        <v>#DIV/0!</v>
      </c>
      <c r="X556" s="29" t="e">
        <f>IF(AND(datos_campo!AN560&gt;=0,datos_campo!AO560&gt;=0),AVERAGE(datos_campo!AN560:AO560),IF(OR(datos_campo!AN560="",datos_campo!AO560=""),SUM(datos_campo!AN560:AO560),"revisar"))*400</f>
        <v>#DIV/0!</v>
      </c>
      <c r="Y556" s="242" t="e">
        <f t="shared" si="55"/>
        <v>#DIV/0!</v>
      </c>
    </row>
    <row r="557" spans="1:25" x14ac:dyDescent="0.25">
      <c r="A557" s="33">
        <f>datos_campo!A561</f>
        <v>42908</v>
      </c>
      <c r="B557" s="29" t="str">
        <f>datos_campo!B561</f>
        <v>CABALLO 1</v>
      </c>
      <c r="C557" s="153" t="str">
        <f>datos_campo!C561</f>
        <v>SANTA MARTA</v>
      </c>
      <c r="D557" s="30" t="str">
        <f>datos_campo!D561</f>
        <v>Testigo</v>
      </c>
      <c r="E557" s="153">
        <f>datos_campo!E561</f>
        <v>7</v>
      </c>
      <c r="F557" s="29">
        <f>datos_campo!F561</f>
        <v>0</v>
      </c>
      <c r="G557" s="31">
        <f>datos_campo!G561</f>
        <v>50</v>
      </c>
      <c r="H557" s="29">
        <f>datos_campo!H561</f>
        <v>0</v>
      </c>
      <c r="I557" s="29">
        <f>datos_campo!I561</f>
        <v>5</v>
      </c>
      <c r="J557" s="31">
        <f>(datos_campo!M561/I557)</f>
        <v>103.4</v>
      </c>
      <c r="K557" s="31">
        <f>(datos_campo!N561/I557)</f>
        <v>37.4</v>
      </c>
      <c r="L557" s="31">
        <f t="shared" si="51"/>
        <v>140.80000000000001</v>
      </c>
      <c r="M557" s="31">
        <f t="shared" si="52"/>
        <v>73.4375</v>
      </c>
      <c r="N557" s="31">
        <f t="shared" si="53"/>
        <v>26.562499999999996</v>
      </c>
      <c r="O557" s="32">
        <f>IF(COUNTIF(datos_campo!P561:Y561,"&gt;=0")&gt;=1,((SUM(datos_campo!P561:Y561)*100)/(COUNTIF(datos_campo!P561:Y561,"&gt;=0")*20))," ")</f>
        <v>4.75</v>
      </c>
      <c r="P557" s="29">
        <f>IF(AND(datos_campo!Z561&gt;=0,datos_campo!AA561&gt;=0),AVERAGE(datos_campo!Z561:AA561),IF(OR(datos_campo!Z561="",datos_campo!AA561=""),SUM(datos_campo!Z561:AA561),"revisar"))*400</f>
        <v>3600</v>
      </c>
      <c r="Q557" s="29">
        <f>IF(AND(datos_campo!AB561&gt;=0,datos_campo!AC561&gt;=0),AVERAGE(datos_campo!AB561:AC561),IF(OR(datos_campo!AB561="",datos_campo!AC561=""),SUM(datos_campo!AB561:AC561),"revisar"))*400</f>
        <v>9600</v>
      </c>
      <c r="R557" s="29">
        <f>IF(AND(datos_campo!AD561&gt;=0,datos_campo!AE561&gt;=0),AVERAGE(datos_campo!AD561:AE561),IF(OR(datos_campo!AD561="",datos_campo!AE561=""),SUM(datos_campo!AD561:AE561),"revisar"))*400</f>
        <v>0</v>
      </c>
      <c r="S557" s="29">
        <f>IF(AND(datos_campo!AF561&gt;=0,datos_campo!AG561&gt;=0),AVERAGE(datos_campo!AF561:AG561),IF(OR(datos_campo!AF561="",datos_campo!AG561=""),SUM(datos_campo!AF561:AG561),"revisar"))*400</f>
        <v>0</v>
      </c>
      <c r="T557" s="29">
        <f>IF(AND(datos_campo!AH561&gt;=0,datos_campo!AI561&gt;=0),AVERAGE(datos_campo!AH561:AI561),IF(OR(datos_campo!AH561="",datos_campo!AI561=""),SUM(datos_campo!AH561:AI561),"revisar"))*400</f>
        <v>0</v>
      </c>
      <c r="U557" s="29">
        <f>IF(AND(datos_campo!AJ561&gt;=0,datos_campo!AK561&gt;=0),AVERAGE(datos_campo!AJ561:AK561),IF(OR(datos_campo!AJ561="",datos_campo!AK561=""),SUM(datos_campo!AJ561:AK561),"revisar"))*400</f>
        <v>0</v>
      </c>
      <c r="V557" s="29">
        <f t="shared" si="54"/>
        <v>13200</v>
      </c>
      <c r="W557" s="29">
        <f>IF(AND(datos_campo!AL561&gt;=0,datos_campo!AM561&gt;=0),AVERAGE(datos_campo!AL561:AM561),IF(OR(datos_campo!AL561="",datos_campo!AM561=""),SUM(datos_campo!AL561:AM561),"revisar"))*400</f>
        <v>0</v>
      </c>
      <c r="X557" s="29">
        <f>IF(AND(datos_campo!AN561&gt;=0,datos_campo!AO561&gt;=0),AVERAGE(datos_campo!AN561:AO561),IF(OR(datos_campo!AN561="",datos_campo!AO561=""),SUM(datos_campo!AN561:AO561),"revisar"))*400</f>
        <v>800</v>
      </c>
      <c r="Y557" s="242">
        <f t="shared" si="55"/>
        <v>800</v>
      </c>
    </row>
    <row r="558" spans="1:25" x14ac:dyDescent="0.25">
      <c r="A558" s="33">
        <f>datos_campo!A562</f>
        <v>42908</v>
      </c>
      <c r="B558" s="29" t="str">
        <f>datos_campo!B562</f>
        <v>CABALLO 1</v>
      </c>
      <c r="C558" s="153" t="str">
        <f>datos_campo!C562</f>
        <v>SANTA MARTA</v>
      </c>
      <c r="D558" s="30" t="str">
        <f>datos_campo!D562</f>
        <v>Tratamiento</v>
      </c>
      <c r="E558" s="153">
        <f>datos_campo!E562</f>
        <v>7</v>
      </c>
      <c r="F558" s="29">
        <f>datos_campo!F562</f>
        <v>0</v>
      </c>
      <c r="G558" s="31">
        <f>datos_campo!G562</f>
        <v>50</v>
      </c>
      <c r="H558" s="29">
        <f>datos_campo!H562</f>
        <v>0</v>
      </c>
      <c r="I558" s="29">
        <f>datos_campo!I562</f>
        <v>5</v>
      </c>
      <c r="J558" s="31">
        <f>(datos_campo!M562/I558)</f>
        <v>103.4</v>
      </c>
      <c r="K558" s="31">
        <f>(datos_campo!N562/I558)</f>
        <v>37.4</v>
      </c>
      <c r="L558" s="31">
        <f t="shared" si="51"/>
        <v>140.80000000000001</v>
      </c>
      <c r="M558" s="31">
        <f t="shared" si="52"/>
        <v>73.4375</v>
      </c>
      <c r="N558" s="31">
        <f t="shared" si="53"/>
        <v>26.562499999999996</v>
      </c>
      <c r="O558" s="32">
        <f>IF(COUNTIF(datos_campo!P562:Y562,"&gt;=0")&gt;=1,((SUM(datos_campo!P562:Y562)*100)/(COUNTIF(datos_campo!P562:Y562,"&gt;=0")*20))," ")</f>
        <v>1.5</v>
      </c>
      <c r="P558" s="29">
        <f>IF(AND(datos_campo!Z562&gt;=0,datos_campo!AA562&gt;=0),AVERAGE(datos_campo!Z562:AA562),IF(OR(datos_campo!Z562="",datos_campo!AA562=""),SUM(datos_campo!Z562:AA562),"revisar"))*400</f>
        <v>6800</v>
      </c>
      <c r="Q558" s="29">
        <f>IF(AND(datos_campo!AB562&gt;=0,datos_campo!AC562&gt;=0),AVERAGE(datos_campo!AB562:AC562),IF(OR(datos_campo!AB562="",datos_campo!AC562=""),SUM(datos_campo!AB562:AC562),"revisar"))*400</f>
        <v>6400</v>
      </c>
      <c r="R558" s="29">
        <f>IF(AND(datos_campo!AD562&gt;=0,datos_campo!AE562&gt;=0),AVERAGE(datos_campo!AD562:AE562),IF(OR(datos_campo!AD562="",datos_campo!AE562=""),SUM(datos_campo!AD562:AE562),"revisar"))*400</f>
        <v>0</v>
      </c>
      <c r="S558" s="29">
        <f>IF(AND(datos_campo!AF562&gt;=0,datos_campo!AG562&gt;=0),AVERAGE(datos_campo!AF562:AG562),IF(OR(datos_campo!AF562="",datos_campo!AG562=""),SUM(datos_campo!AF562:AG562),"revisar"))*400</f>
        <v>400</v>
      </c>
      <c r="T558" s="29">
        <f>IF(AND(datos_campo!AH562&gt;=0,datos_campo!AI562&gt;=0),AVERAGE(datos_campo!AH562:AI562),IF(OR(datos_campo!AH562="",datos_campo!AI562=""),SUM(datos_campo!AH562:AI562),"revisar"))*400</f>
        <v>400</v>
      </c>
      <c r="U558" s="29">
        <f>IF(AND(datos_campo!AJ562&gt;=0,datos_campo!AK562&gt;=0),AVERAGE(datos_campo!AJ562:AK562),IF(OR(datos_campo!AJ562="",datos_campo!AK562=""),SUM(datos_campo!AJ562:AK562),"revisar"))*400</f>
        <v>0</v>
      </c>
      <c r="V558" s="29">
        <f t="shared" si="54"/>
        <v>14000</v>
      </c>
      <c r="W558" s="29">
        <f>IF(AND(datos_campo!AL562&gt;=0,datos_campo!AM562&gt;=0),AVERAGE(datos_campo!AL562:AM562),IF(OR(datos_campo!AL562="",datos_campo!AM562=""),SUM(datos_campo!AL562:AM562),"revisar"))*400</f>
        <v>0</v>
      </c>
      <c r="X558" s="29">
        <f>IF(AND(datos_campo!AN562&gt;=0,datos_campo!AO562&gt;=0),AVERAGE(datos_campo!AN562:AO562),IF(OR(datos_campo!AN562="",datos_campo!AO562=""),SUM(datos_campo!AN562:AO562),"revisar"))*400</f>
        <v>800</v>
      </c>
      <c r="Y558" s="242">
        <f t="shared" si="55"/>
        <v>800</v>
      </c>
    </row>
    <row r="559" spans="1:25" x14ac:dyDescent="0.25">
      <c r="A559" s="33">
        <f>datos_campo!A563</f>
        <v>42942</v>
      </c>
      <c r="B559" s="29" t="str">
        <f>datos_campo!B563</f>
        <v>CABALLO 1</v>
      </c>
      <c r="C559" s="153" t="str">
        <f>datos_campo!C563</f>
        <v>SANTA MARTA</v>
      </c>
      <c r="D559" s="30" t="str">
        <f>datos_campo!D563</f>
        <v>Testigo</v>
      </c>
      <c r="E559" s="153">
        <f>datos_campo!E563</f>
        <v>8</v>
      </c>
      <c r="F559" s="29">
        <f>datos_campo!F563</f>
        <v>0</v>
      </c>
      <c r="G559" s="31">
        <f>datos_campo!G563</f>
        <v>50</v>
      </c>
      <c r="H559" s="29">
        <f>datos_campo!H563</f>
        <v>0</v>
      </c>
      <c r="I559" s="29">
        <f>datos_campo!I563</f>
        <v>5</v>
      </c>
      <c r="J559" s="31">
        <f>(datos_campo!M563/I559)</f>
        <v>150.4</v>
      </c>
      <c r="K559" s="31">
        <f>(datos_campo!N563/I559)</f>
        <v>27.8</v>
      </c>
      <c r="L559" s="31">
        <f t="shared" si="51"/>
        <v>178.20000000000002</v>
      </c>
      <c r="M559" s="31">
        <f t="shared" si="52"/>
        <v>84.399551066217725</v>
      </c>
      <c r="N559" s="31">
        <f t="shared" si="53"/>
        <v>15.600448933782266</v>
      </c>
      <c r="O559" s="32">
        <f>IF(COUNTIF(datos_campo!P563:Y563,"&gt;=0")&gt;=1,((SUM(datos_campo!P563:Y563)*100)/(COUNTIF(datos_campo!P563:Y563,"&gt;=0")*20))," ")</f>
        <v>16</v>
      </c>
      <c r="P559" s="29">
        <f>IF(AND(datos_campo!Z563&gt;=0,datos_campo!AA563&gt;=0),AVERAGE(datos_campo!Z563:AA563),IF(OR(datos_campo!Z563="",datos_campo!AA563=""),SUM(datos_campo!Z563:AA563),"revisar"))*400</f>
        <v>2400</v>
      </c>
      <c r="Q559" s="29">
        <f>IF(AND(datos_campo!AB563&gt;=0,datos_campo!AC563&gt;=0),AVERAGE(datos_campo!AB563:AC563),IF(OR(datos_campo!AB563="",datos_campo!AC563=""),SUM(datos_campo!AB563:AC563),"revisar"))*400</f>
        <v>11800</v>
      </c>
      <c r="R559" s="29">
        <f>IF(AND(datos_campo!AD563&gt;=0,datos_campo!AE563&gt;=0),AVERAGE(datos_campo!AD563:AE563),IF(OR(datos_campo!AD563="",datos_campo!AE563=""),SUM(datos_campo!AD563:AE563),"revisar"))*400</f>
        <v>0</v>
      </c>
      <c r="S559" s="29">
        <f>IF(AND(datos_campo!AF563&gt;=0,datos_campo!AG563&gt;=0),AVERAGE(datos_campo!AF563:AG563),IF(OR(datos_campo!AF563="",datos_campo!AG563=""),SUM(datos_campo!AF563:AG563),"revisar"))*400</f>
        <v>0</v>
      </c>
      <c r="T559" s="29">
        <f>IF(AND(datos_campo!AH563&gt;=0,datos_campo!AI563&gt;=0),AVERAGE(datos_campo!AH563:AI563),IF(OR(datos_campo!AH563="",datos_campo!AI563=""),SUM(datos_campo!AH563:AI563),"revisar"))*400</f>
        <v>0</v>
      </c>
      <c r="U559" s="29">
        <f>IF(AND(datos_campo!AJ563&gt;=0,datos_campo!AK563&gt;=0),AVERAGE(datos_campo!AJ563:AK563),IF(OR(datos_campo!AJ563="",datos_campo!AK563=""),SUM(datos_campo!AJ563:AK563),"revisar"))*400</f>
        <v>0</v>
      </c>
      <c r="V559" s="29">
        <f t="shared" si="54"/>
        <v>14200</v>
      </c>
      <c r="W559" s="29">
        <f>IF(AND(datos_campo!AL563&gt;=0,datos_campo!AM563&gt;=0),AVERAGE(datos_campo!AL563:AM563),IF(OR(datos_campo!AL563="",datos_campo!AM563=""),SUM(datos_campo!AL563:AM563),"revisar"))*400</f>
        <v>0</v>
      </c>
      <c r="X559" s="29">
        <f>IF(AND(datos_campo!AN563&gt;=0,datos_campo!AO563&gt;=0),AVERAGE(datos_campo!AN563:AO563),IF(OR(datos_campo!AN563="",datos_campo!AO563=""),SUM(datos_campo!AN563:AO563),"revisar"))*400</f>
        <v>800</v>
      </c>
      <c r="Y559" s="242">
        <f t="shared" si="55"/>
        <v>800</v>
      </c>
    </row>
    <row r="560" spans="1:25" x14ac:dyDescent="0.25">
      <c r="A560" s="33">
        <f>datos_campo!A564</f>
        <v>42942</v>
      </c>
      <c r="B560" s="29" t="str">
        <f>datos_campo!B564</f>
        <v>CABALLO 1</v>
      </c>
      <c r="C560" s="153" t="str">
        <f>datos_campo!C564</f>
        <v>SANTA MARTA</v>
      </c>
      <c r="D560" s="30" t="str">
        <f>datos_campo!D564</f>
        <v>Tratamiento</v>
      </c>
      <c r="E560" s="153">
        <f>datos_campo!E564</f>
        <v>8</v>
      </c>
      <c r="F560" s="29">
        <f>datos_campo!F564</f>
        <v>0</v>
      </c>
      <c r="G560" s="31">
        <f>datos_campo!G564</f>
        <v>50</v>
      </c>
      <c r="H560" s="29">
        <f>datos_campo!H564</f>
        <v>0</v>
      </c>
      <c r="I560" s="29">
        <f>datos_campo!I564</f>
        <v>5</v>
      </c>
      <c r="J560" s="31">
        <f>(datos_campo!M564/I560)</f>
        <v>156</v>
      </c>
      <c r="K560" s="31">
        <f>(datos_campo!N564/I560)</f>
        <v>47.4</v>
      </c>
      <c r="L560" s="31">
        <f t="shared" si="51"/>
        <v>203.4</v>
      </c>
      <c r="M560" s="31">
        <f t="shared" si="52"/>
        <v>76.696165191740405</v>
      </c>
      <c r="N560" s="31">
        <f t="shared" si="53"/>
        <v>23.303834808259587</v>
      </c>
      <c r="O560" s="32">
        <f>IF(COUNTIF(datos_campo!P564:Y564,"&gt;=0")&gt;=1,((SUM(datos_campo!P564:Y564)*100)/(COUNTIF(datos_campo!P564:Y564,"&gt;=0")*20))," ")</f>
        <v>15.5</v>
      </c>
      <c r="P560" s="29">
        <f>IF(AND(datos_campo!Z564&gt;=0,datos_campo!AA564&gt;=0),AVERAGE(datos_campo!Z564:AA564),IF(OR(datos_campo!Z564="",datos_campo!AA564=""),SUM(datos_campo!Z564:AA564),"revisar"))*400</f>
        <v>4800</v>
      </c>
      <c r="Q560" s="29">
        <f>IF(AND(datos_campo!AB564&gt;=0,datos_campo!AC564&gt;=0),AVERAGE(datos_campo!AB564:AC564),IF(OR(datos_campo!AB564="",datos_campo!AC564=""),SUM(datos_campo!AB564:AC564),"revisar"))*400</f>
        <v>15800</v>
      </c>
      <c r="R560" s="29">
        <f>IF(AND(datos_campo!AD564&gt;=0,datos_campo!AE564&gt;=0),AVERAGE(datos_campo!AD564:AE564),IF(OR(datos_campo!AD564="",datos_campo!AE564=""),SUM(datos_campo!AD564:AE564),"revisar"))*400</f>
        <v>0</v>
      </c>
      <c r="S560" s="29">
        <f>IF(AND(datos_campo!AF564&gt;=0,datos_campo!AG564&gt;=0),AVERAGE(datos_campo!AF564:AG564),IF(OR(datos_campo!AF564="",datos_campo!AG564=""),SUM(datos_campo!AF564:AG564),"revisar"))*400</f>
        <v>0</v>
      </c>
      <c r="T560" s="29">
        <f>IF(AND(datos_campo!AH564&gt;=0,datos_campo!AI564&gt;=0),AVERAGE(datos_campo!AH564:AI564),IF(OR(datos_campo!AH564="",datos_campo!AI564=""),SUM(datos_campo!AH564:AI564),"revisar"))*400</f>
        <v>0</v>
      </c>
      <c r="U560" s="29">
        <f>IF(AND(datos_campo!AJ564&gt;=0,datos_campo!AK564&gt;=0),AVERAGE(datos_campo!AJ564:AK564),IF(OR(datos_campo!AJ564="",datos_campo!AK564=""),SUM(datos_campo!AJ564:AK564),"revisar"))*400</f>
        <v>800</v>
      </c>
      <c r="V560" s="29">
        <f t="shared" si="54"/>
        <v>21400</v>
      </c>
      <c r="W560" s="29">
        <f>IF(AND(datos_campo!AL564&gt;=0,datos_campo!AM564&gt;=0),AVERAGE(datos_campo!AL564:AM564),IF(OR(datos_campo!AL564="",datos_campo!AM564=""),SUM(datos_campo!AL564:AM564),"revisar"))*400</f>
        <v>0</v>
      </c>
      <c r="X560" s="29">
        <f>IF(AND(datos_campo!AN564&gt;=0,datos_campo!AO564&gt;=0),AVERAGE(datos_campo!AN564:AO564),IF(OR(datos_campo!AN564="",datos_campo!AO564=""),SUM(datos_campo!AN564:AO564),"revisar"))*400</f>
        <v>400</v>
      </c>
      <c r="Y560" s="242">
        <f t="shared" si="55"/>
        <v>400</v>
      </c>
    </row>
    <row r="561" spans="1:25" x14ac:dyDescent="0.25">
      <c r="A561" s="33">
        <f>datos_campo!A565</f>
        <v>42972</v>
      </c>
      <c r="B561" s="29" t="str">
        <f>datos_campo!B565</f>
        <v>CABALLO 1</v>
      </c>
      <c r="C561" s="153" t="str">
        <f>datos_campo!C565</f>
        <v>SANTA MARTA</v>
      </c>
      <c r="D561" s="30" t="str">
        <f>datos_campo!D565</f>
        <v>Testigo</v>
      </c>
      <c r="E561" s="153">
        <f>datos_campo!E565</f>
        <v>9</v>
      </c>
      <c r="F561" s="29">
        <f>datos_campo!F565</f>
        <v>0</v>
      </c>
      <c r="G561" s="31">
        <f>datos_campo!G565</f>
        <v>50</v>
      </c>
      <c r="H561" s="29">
        <f>datos_campo!H565</f>
        <v>0</v>
      </c>
      <c r="I561" s="29">
        <f>datos_campo!I565</f>
        <v>5</v>
      </c>
      <c r="J561" s="31">
        <f>(datos_campo!M565/I561)</f>
        <v>175</v>
      </c>
      <c r="K561" s="31">
        <f>(datos_campo!N565/I561)</f>
        <v>47.8</v>
      </c>
      <c r="L561" s="31">
        <f t="shared" si="51"/>
        <v>222.8</v>
      </c>
      <c r="M561" s="31">
        <f t="shared" si="52"/>
        <v>78.545780969479353</v>
      </c>
      <c r="N561" s="31">
        <f t="shared" si="53"/>
        <v>21.454219030520644</v>
      </c>
      <c r="O561" s="32">
        <f>IF(COUNTIF(datos_campo!P565:Y565,"&gt;=0")&gt;=1,((SUM(datos_campo!P565:Y565)*100)/(COUNTIF(datos_campo!P565:Y565,"&gt;=0")*20))," ")</f>
        <v>22.1</v>
      </c>
      <c r="P561" s="29">
        <f>IF(AND(datos_campo!Z565&gt;=0,datos_campo!AA565&gt;=0),AVERAGE(datos_campo!Z565:AA565),IF(OR(datos_campo!Z565="",datos_campo!AA565=""),SUM(datos_campo!Z565:AA565),"revisar"))*400</f>
        <v>10600</v>
      </c>
      <c r="Q561" s="29">
        <f>IF(AND(datos_campo!AB565&gt;=0,datos_campo!AC565&gt;=0),AVERAGE(datos_campo!AB565:AC565),IF(OR(datos_campo!AB565="",datos_campo!AC565=""),SUM(datos_campo!AB565:AC565),"revisar"))*400</f>
        <v>6800</v>
      </c>
      <c r="R561" s="29">
        <f>IF(AND(datos_campo!AD565&gt;=0,datos_campo!AE565&gt;=0),AVERAGE(datos_campo!AD565:AE565),IF(OR(datos_campo!AD565="",datos_campo!AE565=""),SUM(datos_campo!AD565:AE565),"revisar"))*400</f>
        <v>2000</v>
      </c>
      <c r="S561" s="29">
        <f>IF(AND(datos_campo!AF565&gt;=0,datos_campo!AG565&gt;=0),AVERAGE(datos_campo!AF565:AG565),IF(OR(datos_campo!AF565="",datos_campo!AG565=""),SUM(datos_campo!AF565:AG565),"revisar"))*400</f>
        <v>200</v>
      </c>
      <c r="T561" s="29">
        <f>IF(AND(datos_campo!AH565&gt;=0,datos_campo!AI565&gt;=0),AVERAGE(datos_campo!AH565:AI565),IF(OR(datos_campo!AH565="",datos_campo!AI565=""),SUM(datos_campo!AH565:AI565),"revisar"))*400</f>
        <v>0</v>
      </c>
      <c r="U561" s="29">
        <f>IF(AND(datos_campo!AJ565&gt;=0,datos_campo!AK565&gt;=0),AVERAGE(datos_campo!AJ565:AK565),IF(OR(datos_campo!AJ565="",datos_campo!AK565=""),SUM(datos_campo!AJ565:AK565),"revisar"))*400</f>
        <v>0</v>
      </c>
      <c r="V561" s="29">
        <f t="shared" si="54"/>
        <v>19600</v>
      </c>
      <c r="W561" s="29">
        <f>IF(AND(datos_campo!AL565&gt;=0,datos_campo!AM565&gt;=0),AVERAGE(datos_campo!AL565:AM565),IF(OR(datos_campo!AL565="",datos_campo!AM565=""),SUM(datos_campo!AL565:AM565),"revisar"))*400</f>
        <v>0</v>
      </c>
      <c r="X561" s="29">
        <f>IF(AND(datos_campo!AN565&gt;=0,datos_campo!AO565&gt;=0),AVERAGE(datos_campo!AN565:AO565),IF(OR(datos_campo!AN565="",datos_campo!AO565=""),SUM(datos_campo!AN565:AO565),"revisar"))*400</f>
        <v>600</v>
      </c>
      <c r="Y561" s="242">
        <f t="shared" si="55"/>
        <v>600</v>
      </c>
    </row>
    <row r="562" spans="1:25" x14ac:dyDescent="0.25">
      <c r="A562" s="33">
        <f>datos_campo!A566</f>
        <v>42972</v>
      </c>
      <c r="B562" s="29" t="str">
        <f>datos_campo!B566</f>
        <v>CABALLO 1</v>
      </c>
      <c r="C562" s="153" t="str">
        <f>datos_campo!C566</f>
        <v>SANTA MARTA</v>
      </c>
      <c r="D562" s="30" t="str">
        <f>datos_campo!D566</f>
        <v>Tratamiento</v>
      </c>
      <c r="E562" s="153">
        <f>datos_campo!E566</f>
        <v>9</v>
      </c>
      <c r="F562" s="29">
        <f>datos_campo!F566</f>
        <v>0</v>
      </c>
      <c r="G562" s="31">
        <f>datos_campo!G566</f>
        <v>50</v>
      </c>
      <c r="H562" s="29">
        <f>datos_campo!H566</f>
        <v>0</v>
      </c>
      <c r="I562" s="29">
        <f>datos_campo!I566</f>
        <v>5</v>
      </c>
      <c r="J562" s="31">
        <f>(datos_campo!M566/I562)</f>
        <v>254.8</v>
      </c>
      <c r="K562" s="31">
        <f>(datos_campo!N566/I562)</f>
        <v>34.4</v>
      </c>
      <c r="L562" s="31">
        <f t="shared" si="51"/>
        <v>289.2</v>
      </c>
      <c r="M562" s="31">
        <f t="shared" si="52"/>
        <v>88.105117565698478</v>
      </c>
      <c r="N562" s="31">
        <f t="shared" si="53"/>
        <v>11.894882434301522</v>
      </c>
      <c r="O562" s="32">
        <f>IF(COUNTIF(datos_campo!P566:Y566,"&gt;=0")&gt;=1,((SUM(datos_campo!P566:Y566)*100)/(COUNTIF(datos_campo!P566:Y566,"&gt;=0")*20))," ")</f>
        <v>15.75</v>
      </c>
      <c r="P562" s="29">
        <f>IF(AND(datos_campo!Z566&gt;=0,datos_campo!AA566&gt;=0),AVERAGE(datos_campo!Z566:AA566),IF(OR(datos_campo!Z566="",datos_campo!AA566=""),SUM(datos_campo!Z566:AA566),"revisar"))*400</f>
        <v>9400</v>
      </c>
      <c r="Q562" s="29">
        <f>IF(AND(datos_campo!AB566&gt;=0,datos_campo!AC566&gt;=0),AVERAGE(datos_campo!AB566:AC566),IF(OR(datos_campo!AB566="",datos_campo!AC566=""),SUM(datos_campo!AB566:AC566),"revisar"))*400</f>
        <v>7600</v>
      </c>
      <c r="R562" s="29">
        <f>IF(AND(datos_campo!AD566&gt;=0,datos_campo!AE566&gt;=0),AVERAGE(datos_campo!AD566:AE566),IF(OR(datos_campo!AD566="",datos_campo!AE566=""),SUM(datos_campo!AD566:AE566),"revisar"))*400</f>
        <v>400</v>
      </c>
      <c r="S562" s="29">
        <f>IF(AND(datos_campo!AF566&gt;=0,datos_campo!AG566&gt;=0),AVERAGE(datos_campo!AF566:AG566),IF(OR(datos_campo!AF566="",datos_campo!AG566=""),SUM(datos_campo!AF566:AG566),"revisar"))*400</f>
        <v>0</v>
      </c>
      <c r="T562" s="29">
        <f>IF(AND(datos_campo!AH566&gt;=0,datos_campo!AI566&gt;=0),AVERAGE(datos_campo!AH566:AI566),IF(OR(datos_campo!AH566="",datos_campo!AI566=""),SUM(datos_campo!AH566:AI566),"revisar"))*400</f>
        <v>0</v>
      </c>
      <c r="U562" s="29">
        <f>IF(AND(datos_campo!AJ566&gt;=0,datos_campo!AK566&gt;=0),AVERAGE(datos_campo!AJ566:AK566),IF(OR(datos_campo!AJ566="",datos_campo!AK566=""),SUM(datos_campo!AJ566:AK566),"revisar"))*400</f>
        <v>0</v>
      </c>
      <c r="V562" s="29">
        <f t="shared" si="54"/>
        <v>17400</v>
      </c>
      <c r="W562" s="29">
        <f>IF(AND(datos_campo!AL566&gt;=0,datos_campo!AM566&gt;=0),AVERAGE(datos_campo!AL566:AM566),IF(OR(datos_campo!AL566="",datos_campo!AM566=""),SUM(datos_campo!AL566:AM566),"revisar"))*400</f>
        <v>0</v>
      </c>
      <c r="X562" s="29">
        <f>IF(AND(datos_campo!AN566&gt;=0,datos_campo!AO566&gt;=0),AVERAGE(datos_campo!AN566:AO566),IF(OR(datos_campo!AN566="",datos_campo!AO566=""),SUM(datos_campo!AN566:AO566),"revisar"))*400</f>
        <v>200</v>
      </c>
      <c r="Y562" s="242">
        <f t="shared" si="55"/>
        <v>200</v>
      </c>
    </row>
    <row r="563" spans="1:25" x14ac:dyDescent="0.25">
      <c r="A563" s="33">
        <f>datos_campo!A567</f>
        <v>43006</v>
      </c>
      <c r="B563" s="29" t="str">
        <f>datos_campo!B567</f>
        <v>CABALLO 1</v>
      </c>
      <c r="C563" s="153" t="str">
        <f>datos_campo!C567</f>
        <v>SANTA MARTA</v>
      </c>
      <c r="D563" s="30" t="str">
        <f>datos_campo!D567</f>
        <v>Testigo</v>
      </c>
      <c r="E563" s="153">
        <f>datos_campo!E567</f>
        <v>10</v>
      </c>
      <c r="F563" s="29">
        <f>datos_campo!F567</f>
        <v>0</v>
      </c>
      <c r="G563" s="31">
        <f>datos_campo!G567</f>
        <v>50</v>
      </c>
      <c r="H563" s="29">
        <f>datos_campo!H567</f>
        <v>0</v>
      </c>
      <c r="I563" s="29">
        <f>datos_campo!I567</f>
        <v>5</v>
      </c>
      <c r="J563" s="31">
        <f>(datos_campo!M567/I563)</f>
        <v>45.4</v>
      </c>
      <c r="K563" s="31">
        <f>(datos_campo!N567/I563)</f>
        <v>28</v>
      </c>
      <c r="L563" s="31">
        <f t="shared" si="51"/>
        <v>73.400000000000006</v>
      </c>
      <c r="M563" s="31">
        <f t="shared" si="52"/>
        <v>61.852861035422336</v>
      </c>
      <c r="N563" s="31">
        <f t="shared" si="53"/>
        <v>38.147138964577657</v>
      </c>
      <c r="O563" s="32">
        <f>IF(COUNTIF(datos_campo!P567:Y567,"&gt;=0")&gt;=1,((SUM(datos_campo!P567:Y567)*100)/(COUNTIF(datos_campo!P567:Y567,"&gt;=0")*20))," ")</f>
        <v>15.5</v>
      </c>
      <c r="P563" s="29">
        <f>IF(AND(datos_campo!Z567&gt;=0,datos_campo!AA567&gt;=0),AVERAGE(datos_campo!Z567:AA567),IF(OR(datos_campo!Z567="",datos_campo!AA567=""),SUM(datos_campo!Z567:AA567),"revisar"))*400</f>
        <v>15600</v>
      </c>
      <c r="Q563" s="29">
        <f>IF(AND(datos_campo!AB567&gt;=0,datos_campo!AC567&gt;=0),AVERAGE(datos_campo!AB567:AC567),IF(OR(datos_campo!AB567="",datos_campo!AC567=""),SUM(datos_campo!AB567:AC567),"revisar"))*400</f>
        <v>12600</v>
      </c>
      <c r="R563" s="29">
        <f>IF(AND(datos_campo!AD567&gt;=0,datos_campo!AE567&gt;=0),AVERAGE(datos_campo!AD567:AE567),IF(OR(datos_campo!AD567="",datos_campo!AE567=""),SUM(datos_campo!AD567:AE567),"revisar"))*400</f>
        <v>0</v>
      </c>
      <c r="S563" s="29">
        <f>IF(AND(datos_campo!AF567&gt;=0,datos_campo!AG567&gt;=0),AVERAGE(datos_campo!AF567:AG567),IF(OR(datos_campo!AF567="",datos_campo!AG567=""),SUM(datos_campo!AF567:AG567),"revisar"))*400</f>
        <v>400</v>
      </c>
      <c r="T563" s="29">
        <f>IF(AND(datos_campo!AH567&gt;=0,datos_campo!AI567&gt;=0),AVERAGE(datos_campo!AH567:AI567),IF(OR(datos_campo!AH567="",datos_campo!AI567=""),SUM(datos_campo!AH567:AI567),"revisar"))*400</f>
        <v>0</v>
      </c>
      <c r="U563" s="29">
        <f>IF(AND(datos_campo!AJ567&gt;=0,datos_campo!AK567&gt;=0),AVERAGE(datos_campo!AJ567:AK567),IF(OR(datos_campo!AJ567="",datos_campo!AK567=""),SUM(datos_campo!AJ567:AK567),"revisar"))*400</f>
        <v>0</v>
      </c>
      <c r="V563" s="29">
        <f t="shared" si="54"/>
        <v>28600</v>
      </c>
      <c r="W563" s="29">
        <f>IF(AND(datos_campo!AL567&gt;=0,datos_campo!AM567&gt;=0),AVERAGE(datos_campo!AL567:AM567),IF(OR(datos_campo!AL567="",datos_campo!AM567=""),SUM(datos_campo!AL567:AM567),"revisar"))*400</f>
        <v>0</v>
      </c>
      <c r="X563" s="29">
        <f>IF(AND(datos_campo!AN567&gt;=0,datos_campo!AO567&gt;=0),AVERAGE(datos_campo!AN567:AO567),IF(OR(datos_campo!AN567="",datos_campo!AO567=""),SUM(datos_campo!AN567:AO567),"revisar"))*400</f>
        <v>800</v>
      </c>
      <c r="Y563" s="242">
        <f t="shared" si="55"/>
        <v>800</v>
      </c>
    </row>
    <row r="564" spans="1:25" x14ac:dyDescent="0.25">
      <c r="A564" s="33">
        <f>datos_campo!A568</f>
        <v>43006</v>
      </c>
      <c r="B564" s="29" t="str">
        <f>datos_campo!B568</f>
        <v>CABALLO 1</v>
      </c>
      <c r="C564" s="153" t="str">
        <f>datos_campo!C568</f>
        <v>SANTA MARTA</v>
      </c>
      <c r="D564" s="30" t="str">
        <f>datos_campo!D568</f>
        <v>Tratamiento</v>
      </c>
      <c r="E564" s="153">
        <f>datos_campo!E568</f>
        <v>10</v>
      </c>
      <c r="F564" s="29">
        <f>datos_campo!F568</f>
        <v>0</v>
      </c>
      <c r="G564" s="31">
        <f>datos_campo!G568</f>
        <v>50</v>
      </c>
      <c r="H564" s="29">
        <f>datos_campo!H568</f>
        <v>0</v>
      </c>
      <c r="I564" s="29">
        <f>datos_campo!I568</f>
        <v>5</v>
      </c>
      <c r="J564" s="31">
        <f>(datos_campo!M568/I564)</f>
        <v>63.6</v>
      </c>
      <c r="K564" s="31">
        <f>(datos_campo!N568/I564)</f>
        <v>26.6</v>
      </c>
      <c r="L564" s="31">
        <f t="shared" si="51"/>
        <v>90.2</v>
      </c>
      <c r="M564" s="31">
        <f t="shared" si="52"/>
        <v>70.509977827050989</v>
      </c>
      <c r="N564" s="31">
        <f t="shared" si="53"/>
        <v>29.490022172949001</v>
      </c>
      <c r="O564" s="32">
        <f>IF(COUNTIF(datos_campo!P568:Y568,"&gt;=0")&gt;=1,((SUM(datos_campo!P568:Y568)*100)/(COUNTIF(datos_campo!P568:Y568,"&gt;=0")*20))," ")</f>
        <v>5.75</v>
      </c>
      <c r="P564" s="29">
        <f>IF(AND(datos_campo!Z568&gt;=0,datos_campo!AA568&gt;=0),AVERAGE(datos_campo!Z568:AA568),IF(OR(datos_campo!Z568="",datos_campo!AA568=""),SUM(datos_campo!Z568:AA568),"revisar"))*400</f>
        <v>5400</v>
      </c>
      <c r="Q564" s="29">
        <f>IF(AND(datos_campo!AB568&gt;=0,datos_campo!AC568&gt;=0),AVERAGE(datos_campo!AB568:AC568),IF(OR(datos_campo!AB568="",datos_campo!AC568=""),SUM(datos_campo!AB568:AC568),"revisar"))*400</f>
        <v>10000</v>
      </c>
      <c r="R564" s="29">
        <f>IF(AND(datos_campo!AD568&gt;=0,datos_campo!AE568&gt;=0),AVERAGE(datos_campo!AD568:AE568),IF(OR(datos_campo!AD568="",datos_campo!AE568=""),SUM(datos_campo!AD568:AE568),"revisar"))*400</f>
        <v>0</v>
      </c>
      <c r="S564" s="29">
        <f>IF(AND(datos_campo!AF568&gt;=0,datos_campo!AG568&gt;=0),AVERAGE(datos_campo!AF568:AG568),IF(OR(datos_campo!AF568="",datos_campo!AG568=""),SUM(datos_campo!AF568:AG568),"revisar"))*400</f>
        <v>0</v>
      </c>
      <c r="T564" s="29">
        <f>IF(AND(datos_campo!AH568&gt;=0,datos_campo!AI568&gt;=0),AVERAGE(datos_campo!AH568:AI568),IF(OR(datos_campo!AH568="",datos_campo!AI568=""),SUM(datos_campo!AH568:AI568),"revisar"))*400</f>
        <v>0</v>
      </c>
      <c r="U564" s="29">
        <f>IF(AND(datos_campo!AJ568&gt;=0,datos_campo!AK568&gt;=0),AVERAGE(datos_campo!AJ568:AK568),IF(OR(datos_campo!AJ568="",datos_campo!AK568=""),SUM(datos_campo!AJ568:AK568),"revisar"))*400</f>
        <v>0</v>
      </c>
      <c r="V564" s="29">
        <f t="shared" si="54"/>
        <v>15400</v>
      </c>
      <c r="W564" s="29">
        <f>IF(AND(datos_campo!AL568&gt;=0,datos_campo!AM568&gt;=0),AVERAGE(datos_campo!AL568:AM568),IF(OR(datos_campo!AL568="",datos_campo!AM568=""),SUM(datos_campo!AL568:AM568),"revisar"))*400</f>
        <v>0</v>
      </c>
      <c r="X564" s="29">
        <f>IF(AND(datos_campo!AN568&gt;=0,datos_campo!AO568&gt;=0),AVERAGE(datos_campo!AN568:AO568),IF(OR(datos_campo!AN568="",datos_campo!AO568=""),SUM(datos_campo!AN568:AO568),"revisar"))*400</f>
        <v>600</v>
      </c>
      <c r="Y564" s="242">
        <f t="shared" si="55"/>
        <v>600</v>
      </c>
    </row>
    <row r="565" spans="1:25" x14ac:dyDescent="0.25">
      <c r="A565" s="33">
        <f>datos_campo!A569</f>
        <v>43034</v>
      </c>
      <c r="B565" s="29" t="str">
        <f>datos_campo!B569</f>
        <v>CABALLO 1</v>
      </c>
      <c r="C565" s="153" t="str">
        <f>datos_campo!C569</f>
        <v>SANTA MARTA</v>
      </c>
      <c r="D565" s="30" t="str">
        <f>datos_campo!D569</f>
        <v>Testigo</v>
      </c>
      <c r="E565" s="153">
        <f>datos_campo!E569</f>
        <v>11</v>
      </c>
      <c r="F565" s="29">
        <f>datos_campo!F569</f>
        <v>0</v>
      </c>
      <c r="G565" s="31">
        <f>datos_campo!G569</f>
        <v>50</v>
      </c>
      <c r="H565" s="29">
        <f>datos_campo!H569</f>
        <v>0</v>
      </c>
      <c r="I565" s="29">
        <f>datos_campo!I569</f>
        <v>5</v>
      </c>
      <c r="J565" s="31">
        <f>(datos_campo!M569/I565)</f>
        <v>53.8</v>
      </c>
      <c r="K565" s="31">
        <f>(datos_campo!N569/I565)</f>
        <v>24.6</v>
      </c>
      <c r="L565" s="31">
        <f t="shared" si="51"/>
        <v>78.400000000000006</v>
      </c>
      <c r="M565" s="31">
        <f t="shared" si="52"/>
        <v>68.622448979591837</v>
      </c>
      <c r="N565" s="31">
        <f t="shared" si="53"/>
        <v>31.377551020408163</v>
      </c>
      <c r="O565" s="32">
        <f>IF(COUNTIF(datos_campo!P569:Y569,"&gt;=0")&gt;=1,((SUM(datos_campo!P569:Y569)*100)/(COUNTIF(datos_campo!P569:Y569,"&gt;=0")*20))," ")</f>
        <v>27</v>
      </c>
      <c r="P565" s="29">
        <f>IF(AND(datos_campo!Z569&gt;=0,datos_campo!AA569&gt;=0),AVERAGE(datos_campo!Z569:AA569),IF(OR(datos_campo!Z569="",datos_campo!AA569=""),SUM(datos_campo!Z569:AA569),"revisar"))*400</f>
        <v>14800</v>
      </c>
      <c r="Q565" s="29">
        <f>IF(AND(datos_campo!AB569&gt;=0,datos_campo!AC569&gt;=0),AVERAGE(datos_campo!AB569:AC569),IF(OR(datos_campo!AB569="",datos_campo!AC569=""),SUM(datos_campo!AB569:AC569),"revisar"))*400</f>
        <v>21600</v>
      </c>
      <c r="R565" s="29">
        <f>IF(AND(datos_campo!AD569&gt;=0,datos_campo!AE569&gt;=0),AVERAGE(datos_campo!AD569:AE569),IF(OR(datos_campo!AD569="",datos_campo!AE569=""),SUM(datos_campo!AD569:AE569),"revisar"))*400</f>
        <v>0</v>
      </c>
      <c r="S565" s="29">
        <f>IF(AND(datos_campo!AF569&gt;=0,datos_campo!AG569&gt;=0),AVERAGE(datos_campo!AF569:AG569),IF(OR(datos_campo!AF569="",datos_campo!AG569=""),SUM(datos_campo!AF569:AG569),"revisar"))*400</f>
        <v>0</v>
      </c>
      <c r="T565" s="29">
        <f>IF(AND(datos_campo!AH569&gt;=0,datos_campo!AI569&gt;=0),AVERAGE(datos_campo!AH569:AI569),IF(OR(datos_campo!AH569="",datos_campo!AI569=""),SUM(datos_campo!AH569:AI569),"revisar"))*400</f>
        <v>0</v>
      </c>
      <c r="U565" s="29">
        <f>IF(AND(datos_campo!AJ569&gt;=0,datos_campo!AK569&gt;=0),AVERAGE(datos_campo!AJ569:AK569),IF(OR(datos_campo!AJ569="",datos_campo!AK569=""),SUM(datos_campo!AJ569:AK569),"revisar"))*400</f>
        <v>0</v>
      </c>
      <c r="V565" s="29">
        <f t="shared" si="54"/>
        <v>36400</v>
      </c>
      <c r="W565" s="29">
        <f>IF(AND(datos_campo!AL569&gt;=0,datos_campo!AM569&gt;=0),AVERAGE(datos_campo!AL569:AM569),IF(OR(datos_campo!AL569="",datos_campo!AM569=""),SUM(datos_campo!AL569:AM569),"revisar"))*400</f>
        <v>0</v>
      </c>
      <c r="X565" s="29">
        <f>IF(AND(datos_campo!AN569&gt;=0,datos_campo!AO569&gt;=0),AVERAGE(datos_campo!AN569:AO569),IF(OR(datos_campo!AN569="",datos_campo!AO569=""),SUM(datos_campo!AN569:AO569),"revisar"))*400</f>
        <v>2000</v>
      </c>
      <c r="Y565" s="242">
        <f t="shared" si="55"/>
        <v>2000</v>
      </c>
    </row>
    <row r="566" spans="1:25" x14ac:dyDescent="0.25">
      <c r="A566" s="33">
        <f>datos_campo!A570</f>
        <v>43034</v>
      </c>
      <c r="B566" s="29" t="str">
        <f>datos_campo!B570</f>
        <v>CABALLO 1</v>
      </c>
      <c r="C566" s="153" t="str">
        <f>datos_campo!C570</f>
        <v>SANTA MARTA</v>
      </c>
      <c r="D566" s="30" t="str">
        <f>datos_campo!D570</f>
        <v>Tratamiento</v>
      </c>
      <c r="E566" s="153">
        <f>datos_campo!E570</f>
        <v>11</v>
      </c>
      <c r="F566" s="29">
        <f>datos_campo!F570</f>
        <v>0</v>
      </c>
      <c r="G566" s="31">
        <f>datos_campo!G570</f>
        <v>50</v>
      </c>
      <c r="H566" s="29">
        <f>datos_campo!H570</f>
        <v>0</v>
      </c>
      <c r="I566" s="29">
        <f>datos_campo!I570</f>
        <v>5</v>
      </c>
      <c r="J566" s="31">
        <f>(datos_campo!M570/I566)</f>
        <v>137.19999999999999</v>
      </c>
      <c r="K566" s="31">
        <f>(datos_campo!N570/I566)</f>
        <v>30.6</v>
      </c>
      <c r="L566" s="31">
        <f t="shared" si="51"/>
        <v>167.79999999999998</v>
      </c>
      <c r="M566" s="31">
        <f t="shared" si="52"/>
        <v>81.764004767580445</v>
      </c>
      <c r="N566" s="31">
        <f t="shared" si="53"/>
        <v>18.235995232419548</v>
      </c>
      <c r="O566" s="32">
        <f>IF(COUNTIF(datos_campo!P570:Y570,"&gt;=0")&gt;=1,((SUM(datos_campo!P570:Y570)*100)/(COUNTIF(datos_campo!P570:Y570,"&gt;=0")*20))," ")</f>
        <v>2</v>
      </c>
      <c r="P566" s="29">
        <f>IF(AND(datos_campo!Z570&gt;=0,datos_campo!AA570&gt;=0),AVERAGE(datos_campo!Z570:AA570),IF(OR(datos_campo!Z570="",datos_campo!AA570=""),SUM(datos_campo!Z570:AA570),"revisar"))*400</f>
        <v>5600</v>
      </c>
      <c r="Q566" s="29">
        <f>IF(AND(datos_campo!AB570&gt;=0,datos_campo!AC570&gt;=0),AVERAGE(datos_campo!AB570:AC570),IF(OR(datos_campo!AB570="",datos_campo!AC570=""),SUM(datos_campo!AB570:AC570),"revisar"))*400</f>
        <v>9600</v>
      </c>
      <c r="R566" s="29">
        <f>IF(AND(datos_campo!AD570&gt;=0,datos_campo!AE570&gt;=0),AVERAGE(datos_campo!AD570:AE570),IF(OR(datos_campo!AD570="",datos_campo!AE570=""),SUM(datos_campo!AD570:AE570),"revisar"))*400</f>
        <v>800</v>
      </c>
      <c r="S566" s="29">
        <f>IF(AND(datos_campo!AF570&gt;=0,datos_campo!AG570&gt;=0),AVERAGE(datos_campo!AF570:AG570),IF(OR(datos_campo!AF570="",datos_campo!AG570=""),SUM(datos_campo!AF570:AG570),"revisar"))*400</f>
        <v>0</v>
      </c>
      <c r="T566" s="29">
        <f>IF(AND(datos_campo!AH570&gt;=0,datos_campo!AI570&gt;=0),AVERAGE(datos_campo!AH570:AI570),IF(OR(datos_campo!AH570="",datos_campo!AI570=""),SUM(datos_campo!AH570:AI570),"revisar"))*400</f>
        <v>0</v>
      </c>
      <c r="U566" s="29">
        <f>IF(AND(datos_campo!AJ570&gt;=0,datos_campo!AK570&gt;=0),AVERAGE(datos_campo!AJ570:AK570),IF(OR(datos_campo!AJ570="",datos_campo!AK570=""),SUM(datos_campo!AJ570:AK570),"revisar"))*400</f>
        <v>0</v>
      </c>
      <c r="V566" s="29">
        <f t="shared" si="54"/>
        <v>16000</v>
      </c>
      <c r="W566" s="29">
        <f>IF(AND(datos_campo!AL570&gt;=0,datos_campo!AM570&gt;=0),AVERAGE(datos_campo!AL570:AM570),IF(OR(datos_campo!AL570="",datos_campo!AM570=""),SUM(datos_campo!AL570:AM570),"revisar"))*400</f>
        <v>0</v>
      </c>
      <c r="X566" s="29">
        <f>IF(AND(datos_campo!AN570&gt;=0,datos_campo!AO570&gt;=0),AVERAGE(datos_campo!AN570:AO570),IF(OR(datos_campo!AN570="",datos_campo!AO570=""),SUM(datos_campo!AN570:AO570),"revisar"))*400</f>
        <v>400</v>
      </c>
      <c r="Y566" s="242">
        <f t="shared" si="55"/>
        <v>400</v>
      </c>
    </row>
    <row r="567" spans="1:25" x14ac:dyDescent="0.25">
      <c r="A567" s="33">
        <f>datos_campo!A571</f>
        <v>43059</v>
      </c>
      <c r="B567" s="29" t="str">
        <f>datos_campo!B571</f>
        <v>CABALLO 1</v>
      </c>
      <c r="C567" s="153" t="str">
        <f>datos_campo!C571</f>
        <v>SANTA MARTA</v>
      </c>
      <c r="D567" s="30" t="str">
        <f>datos_campo!D571</f>
        <v>Testigo</v>
      </c>
      <c r="E567" s="153">
        <f>datos_campo!E571</f>
        <v>12</v>
      </c>
      <c r="F567" s="29">
        <f>datos_campo!F571</f>
        <v>0</v>
      </c>
      <c r="G567" s="31">
        <f>datos_campo!G571</f>
        <v>23</v>
      </c>
      <c r="H567" s="29">
        <f>datos_campo!H571</f>
        <v>0</v>
      </c>
      <c r="I567" s="29">
        <f>datos_campo!I571</f>
        <v>5</v>
      </c>
      <c r="J567" s="31">
        <f>(datos_campo!M571/I567)</f>
        <v>45.2</v>
      </c>
      <c r="K567" s="31">
        <f>(datos_campo!N571/I567)</f>
        <v>17.8</v>
      </c>
      <c r="L567" s="31">
        <f t="shared" si="51"/>
        <v>63</v>
      </c>
      <c r="M567" s="31">
        <f t="shared" si="52"/>
        <v>71.746031746031747</v>
      </c>
      <c r="N567" s="31">
        <f t="shared" si="53"/>
        <v>28.253968253968253</v>
      </c>
      <c r="O567" s="32">
        <f>IF(COUNTIF(datos_campo!P571:Y571,"&gt;=0")&gt;=1,((SUM(datos_campo!P571:Y571)*100)/(COUNTIF(datos_campo!P571:Y571,"&gt;=0")*20))," ")</f>
        <v>9</v>
      </c>
      <c r="P567" s="29">
        <f>IF(AND(datos_campo!Z571&gt;=0,datos_campo!AA571&gt;=0),AVERAGE(datos_campo!Z571:AA571),IF(OR(datos_campo!Z571="",datos_campo!AA571=""),SUM(datos_campo!Z571:AA571),"revisar"))*400</f>
        <v>6000</v>
      </c>
      <c r="Q567" s="29">
        <f>IF(AND(datos_campo!AB571&gt;=0,datos_campo!AC571&gt;=0),AVERAGE(datos_campo!AB571:AC571),IF(OR(datos_campo!AB571="",datos_campo!AC571=""),SUM(datos_campo!AB571:AC571),"revisar"))*400</f>
        <v>10400</v>
      </c>
      <c r="R567" s="29">
        <f>IF(AND(datos_campo!AD571&gt;=0,datos_campo!AE571&gt;=0),AVERAGE(datos_campo!AD571:AE571),IF(OR(datos_campo!AD571="",datos_campo!AE571=""),SUM(datos_campo!AD571:AE571),"revisar"))*400</f>
        <v>400</v>
      </c>
      <c r="S567" s="29">
        <f>IF(AND(datos_campo!AF571&gt;=0,datos_campo!AG571&gt;=0),AVERAGE(datos_campo!AF571:AG571),IF(OR(datos_campo!AF571="",datos_campo!AG571=""),SUM(datos_campo!AF571:AG571),"revisar"))*400</f>
        <v>0</v>
      </c>
      <c r="T567" s="29">
        <f>IF(AND(datos_campo!AH571&gt;=0,datos_campo!AI571&gt;=0),AVERAGE(datos_campo!AH571:AI571),IF(OR(datos_campo!AH571="",datos_campo!AI571=""),SUM(datos_campo!AH571:AI571),"revisar"))*400</f>
        <v>0</v>
      </c>
      <c r="U567" s="29">
        <f>IF(AND(datos_campo!AJ571&gt;=0,datos_campo!AK571&gt;=0),AVERAGE(datos_campo!AJ571:AK571),IF(OR(datos_campo!AJ571="",datos_campo!AK571=""),SUM(datos_campo!AJ571:AK571),"revisar"))*400</f>
        <v>0</v>
      </c>
      <c r="V567" s="29">
        <f t="shared" si="54"/>
        <v>16800</v>
      </c>
      <c r="W567" s="29">
        <f>IF(AND(datos_campo!AL571&gt;=0,datos_campo!AM571&gt;=0),AVERAGE(datos_campo!AL571:AM571),IF(OR(datos_campo!AL571="",datos_campo!AM571=""),SUM(datos_campo!AL571:AM571),"revisar"))*400</f>
        <v>0</v>
      </c>
      <c r="X567" s="29">
        <f>IF(AND(datos_campo!AN571&gt;=0,datos_campo!AO571&gt;=0),AVERAGE(datos_campo!AN571:AO571),IF(OR(datos_campo!AN571="",datos_campo!AO571=""),SUM(datos_campo!AN571:AO571),"revisar"))*400</f>
        <v>0</v>
      </c>
      <c r="Y567" s="242">
        <f t="shared" si="55"/>
        <v>0</v>
      </c>
    </row>
    <row r="568" spans="1:25" x14ac:dyDescent="0.25">
      <c r="A568" s="33">
        <f>datos_campo!A572</f>
        <v>43059</v>
      </c>
      <c r="B568" s="29" t="str">
        <f>datos_campo!B572</f>
        <v>CABALLO 1</v>
      </c>
      <c r="C568" s="153" t="str">
        <f>datos_campo!C572</f>
        <v>SANTA MARTA</v>
      </c>
      <c r="D568" s="30" t="str">
        <f>datos_campo!D572</f>
        <v>Tratamiento</v>
      </c>
      <c r="E568" s="153">
        <f>datos_campo!E572</f>
        <v>12</v>
      </c>
      <c r="F568" s="29">
        <f>datos_campo!F572</f>
        <v>0</v>
      </c>
      <c r="G568" s="31">
        <f>datos_campo!G572</f>
        <v>23</v>
      </c>
      <c r="H568" s="29">
        <f>datos_campo!H572</f>
        <v>0</v>
      </c>
      <c r="I568" s="29">
        <f>datos_campo!I572</f>
        <v>5</v>
      </c>
      <c r="J568" s="31">
        <f>(datos_campo!M572/I568)</f>
        <v>71.599999999999994</v>
      </c>
      <c r="K568" s="31">
        <f>(datos_campo!N572/I568)</f>
        <v>26.4</v>
      </c>
      <c r="L568" s="31">
        <f t="shared" si="51"/>
        <v>98</v>
      </c>
      <c r="M568" s="31">
        <f t="shared" si="52"/>
        <v>73.061224489795904</v>
      </c>
      <c r="N568" s="31">
        <f t="shared" si="53"/>
        <v>26.938775510204081</v>
      </c>
      <c r="O568" s="32">
        <f>IF(COUNTIF(datos_campo!P572:Y572,"&gt;=0")&gt;=1,((SUM(datos_campo!P572:Y572)*100)/(COUNTIF(datos_campo!P572:Y572,"&gt;=0")*20))," ")</f>
        <v>10</v>
      </c>
      <c r="P568" s="29">
        <f>IF(AND(datos_campo!Z572&gt;=0,datos_campo!AA572&gt;=0),AVERAGE(datos_campo!Z572:AA572),IF(OR(datos_campo!Z572="",datos_campo!AA572=""),SUM(datos_campo!Z572:AA572),"revisar"))*400</f>
        <v>12800</v>
      </c>
      <c r="Q568" s="29">
        <f>IF(AND(datos_campo!AB572&gt;=0,datos_campo!AC572&gt;=0),AVERAGE(datos_campo!AB572:AC572),IF(OR(datos_campo!AB572="",datos_campo!AC572=""),SUM(datos_campo!AB572:AC572),"revisar"))*400</f>
        <v>10000</v>
      </c>
      <c r="R568" s="29">
        <f>IF(AND(datos_campo!AD572&gt;=0,datos_campo!AE572&gt;=0),AVERAGE(datos_campo!AD572:AE572),IF(OR(datos_campo!AD572="",datos_campo!AE572=""),SUM(datos_campo!AD572:AE572),"revisar"))*400</f>
        <v>0</v>
      </c>
      <c r="S568" s="29">
        <f>IF(AND(datos_campo!AF572&gt;=0,datos_campo!AG572&gt;=0),AVERAGE(datos_campo!AF572:AG572),IF(OR(datos_campo!AF572="",datos_campo!AG572=""),SUM(datos_campo!AF572:AG572),"revisar"))*400</f>
        <v>0</v>
      </c>
      <c r="T568" s="29">
        <f>IF(AND(datos_campo!AH572&gt;=0,datos_campo!AI572&gt;=0),AVERAGE(datos_campo!AH572:AI572),IF(OR(datos_campo!AH572="",datos_campo!AI572=""),SUM(datos_campo!AH572:AI572),"revisar"))*400</f>
        <v>0</v>
      </c>
      <c r="U568" s="29">
        <f>IF(AND(datos_campo!AJ572&gt;=0,datos_campo!AK572&gt;=0),AVERAGE(datos_campo!AJ572:AK572),IF(OR(datos_campo!AJ572="",datos_campo!AK572=""),SUM(datos_campo!AJ572:AK572),"revisar"))*400</f>
        <v>0</v>
      </c>
      <c r="V568" s="29">
        <f t="shared" si="54"/>
        <v>22800</v>
      </c>
      <c r="W568" s="29">
        <f>IF(AND(datos_campo!AL572&gt;=0,datos_campo!AM572&gt;=0),AVERAGE(datos_campo!AL572:AM572),IF(OR(datos_campo!AL572="",datos_campo!AM572=""),SUM(datos_campo!AL572:AM572),"revisar"))*400</f>
        <v>0</v>
      </c>
      <c r="X568" s="29">
        <f>IF(AND(datos_campo!AN572&gt;=0,datos_campo!AO572&gt;=0),AVERAGE(datos_campo!AN572:AO572),IF(OR(datos_campo!AN572="",datos_campo!AO572=""),SUM(datos_campo!AN572:AO572),"revisar"))*400</f>
        <v>400</v>
      </c>
      <c r="Y568" s="242">
        <f t="shared" si="55"/>
        <v>400</v>
      </c>
    </row>
    <row r="569" spans="1:25" x14ac:dyDescent="0.25">
      <c r="A569" s="33">
        <f>datos_campo!A573</f>
        <v>43083</v>
      </c>
      <c r="B569" s="29" t="str">
        <f>datos_campo!B573</f>
        <v>CABALLO 1</v>
      </c>
      <c r="C569" s="153" t="str">
        <f>datos_campo!C573</f>
        <v>SANTA MARTA</v>
      </c>
      <c r="D569" s="30" t="str">
        <f>datos_campo!D573</f>
        <v>Testigo</v>
      </c>
      <c r="E569" s="153">
        <f>datos_campo!E573</f>
        <v>13</v>
      </c>
      <c r="F569" s="29">
        <f>datos_campo!F573</f>
        <v>0</v>
      </c>
      <c r="G569" s="31">
        <f>datos_campo!G573</f>
        <v>23</v>
      </c>
      <c r="H569" s="29">
        <f>datos_campo!H573</f>
        <v>0</v>
      </c>
      <c r="I569" s="29">
        <f>datos_campo!I573</f>
        <v>5</v>
      </c>
      <c r="J569" s="31">
        <f>(datos_campo!M573/I569)</f>
        <v>59.6</v>
      </c>
      <c r="K569" s="31">
        <f>(datos_campo!N573/I569)</f>
        <v>28</v>
      </c>
      <c r="L569" s="31">
        <f t="shared" si="51"/>
        <v>87.6</v>
      </c>
      <c r="M569" s="31">
        <f t="shared" si="52"/>
        <v>68.036529680365305</v>
      </c>
      <c r="N569" s="31">
        <f t="shared" si="53"/>
        <v>31.963470319634705</v>
      </c>
      <c r="O569" s="32">
        <f>IF(COUNTIF(datos_campo!P573:Y573,"&gt;=0")&gt;=1,((SUM(datos_campo!P573:Y573)*100)/(COUNTIF(datos_campo!P573:Y573,"&gt;=0")*20))," ")</f>
        <v>15.55</v>
      </c>
      <c r="P569" s="29">
        <f>IF(AND(datos_campo!Z573&gt;=0,datos_campo!AA573&gt;=0),AVERAGE(datos_campo!Z573:AA573),IF(OR(datos_campo!Z573="",datos_campo!AA573=""),SUM(datos_campo!Z573:AA573),"revisar"))*400</f>
        <v>8400</v>
      </c>
      <c r="Q569" s="29">
        <f>IF(AND(datos_campo!AB573&gt;=0,datos_campo!AC573&gt;=0),AVERAGE(datos_campo!AB573:AC573),IF(OR(datos_campo!AB573="",datos_campo!AC573=""),SUM(datos_campo!AB573:AC573),"revisar"))*400</f>
        <v>7200</v>
      </c>
      <c r="R569" s="29">
        <f>IF(AND(datos_campo!AD573&gt;=0,datos_campo!AE573&gt;=0),AVERAGE(datos_campo!AD573:AE573),IF(OR(datos_campo!AD573="",datos_campo!AE573=""),SUM(datos_campo!AD573:AE573),"revisar"))*400</f>
        <v>800</v>
      </c>
      <c r="S569" s="29">
        <f>IF(AND(datos_campo!AF573&gt;=0,datos_campo!AG573&gt;=0),AVERAGE(datos_campo!AF573:AG573),IF(OR(datos_campo!AF573="",datos_campo!AG573=""),SUM(datos_campo!AF573:AG573),"revisar"))*400</f>
        <v>400</v>
      </c>
      <c r="T569" s="29">
        <f>IF(AND(datos_campo!AH573&gt;=0,datos_campo!AI573&gt;=0),AVERAGE(datos_campo!AH573:AI573),IF(OR(datos_campo!AH573="",datos_campo!AI573=""),SUM(datos_campo!AH573:AI573),"revisar"))*400</f>
        <v>0</v>
      </c>
      <c r="U569" s="29">
        <f>IF(AND(datos_campo!AJ573&gt;=0,datos_campo!AK573&gt;=0),AVERAGE(datos_campo!AJ573:AK573),IF(OR(datos_campo!AJ573="",datos_campo!AK573=""),SUM(datos_campo!AJ573:AK573),"revisar"))*400</f>
        <v>0</v>
      </c>
      <c r="V569" s="29">
        <f t="shared" si="54"/>
        <v>16800</v>
      </c>
      <c r="W569" s="29">
        <f>IF(AND(datos_campo!AL573&gt;=0,datos_campo!AM573&gt;=0),AVERAGE(datos_campo!AL573:AM573),IF(OR(datos_campo!AL573="",datos_campo!AM573=""),SUM(datos_campo!AL573:AM573),"revisar"))*400</f>
        <v>0</v>
      </c>
      <c r="X569" s="29">
        <f>IF(AND(datos_campo!AN573&gt;=0,datos_campo!AO573&gt;=0),AVERAGE(datos_campo!AN573:AO573),IF(OR(datos_campo!AN573="",datos_campo!AO573=""),SUM(datos_campo!AN573:AO573),"revisar"))*400</f>
        <v>1200</v>
      </c>
      <c r="Y569" s="242">
        <f t="shared" si="55"/>
        <v>1200</v>
      </c>
    </row>
    <row r="570" spans="1:25" ht="15.75" thickBot="1" x14ac:dyDescent="0.3">
      <c r="A570" s="34">
        <f>datos_campo!A574</f>
        <v>43083</v>
      </c>
      <c r="B570" s="35" t="str">
        <f>datos_campo!B574</f>
        <v>CABALLO 1</v>
      </c>
      <c r="C570" s="154" t="str">
        <f>datos_campo!C574</f>
        <v>SANTA MARTA</v>
      </c>
      <c r="D570" s="36" t="str">
        <f>datos_campo!D574</f>
        <v>Tratamiento</v>
      </c>
      <c r="E570" s="154">
        <f>datos_campo!E574</f>
        <v>13</v>
      </c>
      <c r="F570" s="35">
        <f>datos_campo!F574</f>
        <v>0</v>
      </c>
      <c r="G570" s="37">
        <f>datos_campo!G574</f>
        <v>23</v>
      </c>
      <c r="H570" s="35">
        <f>datos_campo!H574</f>
        <v>0</v>
      </c>
      <c r="I570" s="35">
        <f>datos_campo!I574</f>
        <v>5</v>
      </c>
      <c r="J570" s="37">
        <f>(datos_campo!M574/I570)</f>
        <v>109.4</v>
      </c>
      <c r="K570" s="37">
        <f>(datos_campo!N574/I570)</f>
        <v>80.599999999999994</v>
      </c>
      <c r="L570" s="37">
        <f t="shared" si="51"/>
        <v>190</v>
      </c>
      <c r="M570" s="37">
        <f t="shared" si="52"/>
        <v>57.578947368421055</v>
      </c>
      <c r="N570" s="37">
        <f t="shared" si="53"/>
        <v>42.421052631578945</v>
      </c>
      <c r="O570" s="38">
        <f>IF(COUNTIF(datos_campo!P574:Y574,"&gt;=0")&gt;=1,((SUM(datos_campo!P574:Y574)*100)/(COUNTIF(datos_campo!P574:Y574,"&gt;=0")*20))," ")</f>
        <v>19</v>
      </c>
      <c r="P570" s="35">
        <f>IF(AND(datos_campo!Z574&gt;=0,datos_campo!AA574&gt;=0),AVERAGE(datos_campo!Z574:AA574),IF(OR(datos_campo!Z574="",datos_campo!AA574=""),SUM(datos_campo!Z574:AA574),"revisar"))*400</f>
        <v>14800</v>
      </c>
      <c r="Q570" s="35">
        <f>IF(AND(datos_campo!AB574&gt;=0,datos_campo!AC574&gt;=0),AVERAGE(datos_campo!AB574:AC574),IF(OR(datos_campo!AB574="",datos_campo!AC574=""),SUM(datos_campo!AB574:AC574),"revisar"))*400</f>
        <v>6000</v>
      </c>
      <c r="R570" s="35">
        <f>IF(AND(datos_campo!AD574&gt;=0,datos_campo!AE574&gt;=0),AVERAGE(datos_campo!AD574:AE574),IF(OR(datos_campo!AD574="",datos_campo!AE574=""),SUM(datos_campo!AD574:AE574),"revisar"))*400</f>
        <v>400</v>
      </c>
      <c r="S570" s="35">
        <f>IF(AND(datos_campo!AF574&gt;=0,datos_campo!AG574&gt;=0),AVERAGE(datos_campo!AF574:AG574),IF(OR(datos_campo!AF574="",datos_campo!AG574=""),SUM(datos_campo!AF574:AG574),"revisar"))*400</f>
        <v>0</v>
      </c>
      <c r="T570" s="35">
        <f>IF(AND(datos_campo!AH574&gt;=0,datos_campo!AI574&gt;=0),AVERAGE(datos_campo!AH574:AI574),IF(OR(datos_campo!AH574="",datos_campo!AI574=""),SUM(datos_campo!AH574:AI574),"revisar"))*400</f>
        <v>0</v>
      </c>
      <c r="U570" s="35">
        <f>IF(AND(datos_campo!AJ574&gt;=0,datos_campo!AK574&gt;=0),AVERAGE(datos_campo!AJ574:AK574),IF(OR(datos_campo!AJ574="",datos_campo!AK574=""),SUM(datos_campo!AJ574:AK574),"revisar"))*400</f>
        <v>0</v>
      </c>
      <c r="V570" s="35">
        <f t="shared" si="54"/>
        <v>21200</v>
      </c>
      <c r="W570" s="35">
        <f>IF(AND(datos_campo!AL574&gt;=0,datos_campo!AM574&gt;=0),AVERAGE(datos_campo!AL574:AM574),IF(OR(datos_campo!AL574="",datos_campo!AM574=""),SUM(datos_campo!AL574:AM574),"revisar"))*400</f>
        <v>0</v>
      </c>
      <c r="X570" s="35">
        <f>IF(AND(datos_campo!AN574&gt;=0,datos_campo!AO574&gt;=0),AVERAGE(datos_campo!AN574:AO574),IF(OR(datos_campo!AN574="",datos_campo!AO574=""),SUM(datos_campo!AN574:AO574),"revisar"))*400</f>
        <v>1200</v>
      </c>
      <c r="Y570" s="165">
        <f t="shared" si="55"/>
        <v>1200</v>
      </c>
    </row>
    <row r="571" spans="1:25" x14ac:dyDescent="0.25">
      <c r="A571" s="473">
        <f>datos_campo!A575</f>
        <v>42730</v>
      </c>
      <c r="B571" s="474" t="str">
        <f>datos_campo!B575</f>
        <v>MANDESA</v>
      </c>
      <c r="C571" s="475" t="str">
        <f>datos_campo!C575</f>
        <v>SANTA MARTA</v>
      </c>
      <c r="D571" s="476" t="str">
        <f>datos_campo!D575</f>
        <v>Testigo</v>
      </c>
      <c r="E571" s="475">
        <f>datos_campo!E575</f>
        <v>1</v>
      </c>
      <c r="F571" s="474">
        <f>datos_campo!F575</f>
        <v>0</v>
      </c>
      <c r="G571" s="477">
        <f>datos_campo!G575</f>
        <v>50</v>
      </c>
      <c r="H571" s="474">
        <f>datos_campo!H575</f>
        <v>0</v>
      </c>
      <c r="I571" s="474">
        <f>datos_campo!I575</f>
        <v>5</v>
      </c>
      <c r="J571" s="477">
        <f>(datos_campo!M575/I571)</f>
        <v>32.799999999999997</v>
      </c>
      <c r="K571" s="477">
        <f>(datos_campo!N575/I571)</f>
        <v>15.6</v>
      </c>
      <c r="L571" s="477">
        <f t="shared" si="51"/>
        <v>48.4</v>
      </c>
      <c r="M571" s="477">
        <f t="shared" si="52"/>
        <v>67.7685950413223</v>
      </c>
      <c r="N571" s="477">
        <f t="shared" si="53"/>
        <v>32.231404958677686</v>
      </c>
      <c r="O571" s="478">
        <f>IF(COUNTIF(datos_campo!P575:Y575,"&gt;=0")&gt;=1,((SUM(datos_campo!P575:Y575)*100)/(COUNTIF(datos_campo!P575:Y575,"&gt;=0")*20))," ")</f>
        <v>1</v>
      </c>
      <c r="P571" s="474">
        <f>IF(AND(datos_campo!Z575&gt;=0,datos_campo!AA575&gt;=0),AVERAGE(datos_campo!Z575:AA575),IF(OR(datos_campo!Z575="",datos_campo!AA575=""),SUM(datos_campo!Z575:AA575),"revisar"))*400</f>
        <v>400</v>
      </c>
      <c r="Q571" s="474">
        <f>IF(AND(datos_campo!AB575&gt;=0,datos_campo!AC575&gt;=0),AVERAGE(datos_campo!AB575:AC575),IF(OR(datos_campo!AB575="",datos_campo!AC575=""),SUM(datos_campo!AB575:AC575),"revisar"))*400</f>
        <v>3200</v>
      </c>
      <c r="R571" s="474">
        <f>IF(AND(datos_campo!AD575&gt;=0,datos_campo!AE575&gt;=0),AVERAGE(datos_campo!AD575:AE575),IF(OR(datos_campo!AD575="",datos_campo!AE575=""),SUM(datos_campo!AD575:AE575),"revisar"))*400</f>
        <v>0</v>
      </c>
      <c r="S571" s="474">
        <f>IF(AND(datos_campo!AF575&gt;=0,datos_campo!AG575&gt;=0),AVERAGE(datos_campo!AF575:AG575),IF(OR(datos_campo!AF575="",datos_campo!AG575=""),SUM(datos_campo!AF575:AG575),"revisar"))*400</f>
        <v>0</v>
      </c>
      <c r="T571" s="474">
        <f>IF(AND(datos_campo!AH575&gt;=0,datos_campo!AI575&gt;=0),AVERAGE(datos_campo!AH575:AI575),IF(OR(datos_campo!AH575="",datos_campo!AI575=""),SUM(datos_campo!AH575:AI575),"revisar"))*400</f>
        <v>0</v>
      </c>
      <c r="U571" s="474">
        <f>IF(AND(datos_campo!AJ575&gt;=0,datos_campo!AK575&gt;=0),AVERAGE(datos_campo!AJ575:AK575),IF(OR(datos_campo!AJ575="",datos_campo!AK575=""),SUM(datos_campo!AJ575:AK575),"revisar"))*400</f>
        <v>0</v>
      </c>
      <c r="V571" s="474">
        <f t="shared" si="54"/>
        <v>3600</v>
      </c>
      <c r="W571" s="474">
        <f>IF(AND(datos_campo!AL575&gt;=0,datos_campo!AM575&gt;=0),AVERAGE(datos_campo!AL575:AM575),IF(OR(datos_campo!AL575="",datos_campo!AM575=""),SUM(datos_campo!AL575:AM575),"revisar"))*400</f>
        <v>0</v>
      </c>
      <c r="X571" s="474">
        <f>IF(AND(datos_campo!AN575&gt;=0,datos_campo!AO575&gt;=0),AVERAGE(datos_campo!AN575:AO575),IF(OR(datos_campo!AN575="",datos_campo!AO575=""),SUM(datos_campo!AN575:AO575),"revisar"))*400</f>
        <v>0</v>
      </c>
      <c r="Y571" s="479">
        <f t="shared" si="55"/>
        <v>0</v>
      </c>
    </row>
    <row r="572" spans="1:25" x14ac:dyDescent="0.25">
      <c r="A572" s="33">
        <f>datos_campo!A576</f>
        <v>42730</v>
      </c>
      <c r="B572" s="29" t="str">
        <f>datos_campo!B576</f>
        <v>MANDESA</v>
      </c>
      <c r="C572" s="153" t="str">
        <f>datos_campo!C576</f>
        <v>SANTA MARTA</v>
      </c>
      <c r="D572" s="30" t="str">
        <f>datos_campo!D576</f>
        <v>Tratamiento</v>
      </c>
      <c r="E572" s="153">
        <f>datos_campo!E576</f>
        <v>1</v>
      </c>
      <c r="F572" s="29">
        <f>datos_campo!F576</f>
        <v>0</v>
      </c>
      <c r="G572" s="31">
        <f>datos_campo!G576</f>
        <v>50</v>
      </c>
      <c r="H572" s="29">
        <f>datos_campo!H576</f>
        <v>0</v>
      </c>
      <c r="I572" s="29">
        <f>datos_campo!I576</f>
        <v>5</v>
      </c>
      <c r="J572" s="31">
        <f>(datos_campo!M576/I572)</f>
        <v>21</v>
      </c>
      <c r="K572" s="31">
        <f>(datos_campo!N576/I572)</f>
        <v>16.600000000000001</v>
      </c>
      <c r="L572" s="31">
        <f t="shared" si="51"/>
        <v>37.6</v>
      </c>
      <c r="M572" s="31">
        <f t="shared" si="52"/>
        <v>55.851063829787229</v>
      </c>
      <c r="N572" s="31">
        <f t="shared" si="53"/>
        <v>44.148936170212771</v>
      </c>
      <c r="O572" s="32">
        <f>IF(COUNTIF(datos_campo!P576:Y576,"&gt;=0")&gt;=1,((SUM(datos_campo!P576:Y576)*100)/(COUNTIF(datos_campo!P576:Y576,"&gt;=0")*20))," ")</f>
        <v>6.75</v>
      </c>
      <c r="P572" s="29">
        <f>IF(AND(datos_campo!Z576&gt;=0,datos_campo!AA576&gt;=0),AVERAGE(datos_campo!Z576:AA576),IF(OR(datos_campo!Z576="",datos_campo!AA576=""),SUM(datos_campo!Z576:AA576),"revisar"))*400</f>
        <v>17600</v>
      </c>
      <c r="Q572" s="29">
        <f>IF(AND(datos_campo!AB576&gt;=0,datos_campo!AC576&gt;=0),AVERAGE(datos_campo!AB576:AC576),IF(OR(datos_campo!AB576="",datos_campo!AC576=""),SUM(datos_campo!AB576:AC576),"revisar"))*400</f>
        <v>15600</v>
      </c>
      <c r="R572" s="29">
        <f>IF(AND(datos_campo!AD576&gt;=0,datos_campo!AE576&gt;=0),AVERAGE(datos_campo!AD576:AE576),IF(OR(datos_campo!AD576="",datos_campo!AE576=""),SUM(datos_campo!AD576:AE576),"revisar"))*400</f>
        <v>2000</v>
      </c>
      <c r="S572" s="29">
        <f>IF(AND(datos_campo!AF576&gt;=0,datos_campo!AG576&gt;=0),AVERAGE(datos_campo!AF576:AG576),IF(OR(datos_campo!AF576="",datos_campo!AG576=""),SUM(datos_campo!AF576:AG576),"revisar"))*400</f>
        <v>0</v>
      </c>
      <c r="T572" s="29">
        <f>IF(AND(datos_campo!AH576&gt;=0,datos_campo!AI576&gt;=0),AVERAGE(datos_campo!AH576:AI576),IF(OR(datos_campo!AH576="",datos_campo!AI576=""),SUM(datos_campo!AH576:AI576),"revisar"))*400</f>
        <v>2800</v>
      </c>
      <c r="U572" s="29">
        <f>IF(AND(datos_campo!AJ576&gt;=0,datos_campo!AK576&gt;=0),AVERAGE(datos_campo!AJ576:AK576),IF(OR(datos_campo!AJ576="",datos_campo!AK576=""),SUM(datos_campo!AJ576:AK576),"revisar"))*400</f>
        <v>0</v>
      </c>
      <c r="V572" s="29">
        <f t="shared" si="54"/>
        <v>38000</v>
      </c>
      <c r="W572" s="29">
        <f>IF(AND(datos_campo!AL576&gt;=0,datos_campo!AM576&gt;=0),AVERAGE(datos_campo!AL576:AM576),IF(OR(datos_campo!AL576="",datos_campo!AM576=""),SUM(datos_campo!AL576:AM576),"revisar"))*400</f>
        <v>0</v>
      </c>
      <c r="X572" s="29">
        <f>IF(AND(datos_campo!AN576&gt;=0,datos_campo!AO576&gt;=0),AVERAGE(datos_campo!AN576:AO576),IF(OR(datos_campo!AN576="",datos_campo!AO576=""),SUM(datos_campo!AN576:AO576),"revisar"))*400</f>
        <v>2000</v>
      </c>
      <c r="Y572" s="242">
        <f t="shared" si="55"/>
        <v>2000</v>
      </c>
    </row>
    <row r="573" spans="1:25" x14ac:dyDescent="0.25">
      <c r="A573" s="33">
        <f>datos_campo!A577</f>
        <v>42760</v>
      </c>
      <c r="B573" s="29" t="str">
        <f>datos_campo!B577</f>
        <v>MANDESA</v>
      </c>
      <c r="C573" s="153" t="str">
        <f>datos_campo!C577</f>
        <v>SANTA MARTA</v>
      </c>
      <c r="D573" s="30" t="str">
        <f>datos_campo!D577</f>
        <v>Testigo</v>
      </c>
      <c r="E573" s="153">
        <f>datos_campo!E577</f>
        <v>2</v>
      </c>
      <c r="F573" s="29">
        <f>datos_campo!F577</f>
        <v>0</v>
      </c>
      <c r="G573" s="31">
        <f>datos_campo!G577</f>
        <v>50</v>
      </c>
      <c r="H573" s="29">
        <f>datos_campo!H577</f>
        <v>0</v>
      </c>
      <c r="I573" s="29">
        <f>datos_campo!I577</f>
        <v>5</v>
      </c>
      <c r="J573" s="31">
        <f>(datos_campo!M577/I573)</f>
        <v>40.6</v>
      </c>
      <c r="K573" s="31">
        <f>(datos_campo!N577/I573)</f>
        <v>9.4</v>
      </c>
      <c r="L573" s="31">
        <f t="shared" si="51"/>
        <v>50</v>
      </c>
      <c r="M573" s="31">
        <f t="shared" si="52"/>
        <v>81.2</v>
      </c>
      <c r="N573" s="31">
        <f t="shared" si="53"/>
        <v>18.8</v>
      </c>
      <c r="O573" s="32">
        <f>IF(COUNTIF(datos_campo!P577:Y577,"&gt;=0")&gt;=1,((SUM(datos_campo!P577:Y577)*100)/(COUNTIF(datos_campo!P577:Y577,"&gt;=0")*20))," ")</f>
        <v>5</v>
      </c>
      <c r="P573" s="29">
        <f>IF(AND(datos_campo!Z577&gt;=0,datos_campo!AA577&gt;=0),AVERAGE(datos_campo!Z577:AA577),IF(OR(datos_campo!Z577="",datos_campo!AA577=""),SUM(datos_campo!Z577:AA577),"revisar"))*400</f>
        <v>0</v>
      </c>
      <c r="Q573" s="29">
        <f>IF(AND(datos_campo!AB577&gt;=0,datos_campo!AC577&gt;=0),AVERAGE(datos_campo!AB577:AC577),IF(OR(datos_campo!AB577="",datos_campo!AC577=""),SUM(datos_campo!AB577:AC577),"revisar"))*400</f>
        <v>4000</v>
      </c>
      <c r="R573" s="29">
        <f>IF(AND(datos_campo!AD577&gt;=0,datos_campo!AE577&gt;=0),AVERAGE(datos_campo!AD577:AE577),IF(OR(datos_campo!AD577="",datos_campo!AE577=""),SUM(datos_campo!AD577:AE577),"revisar"))*400</f>
        <v>800</v>
      </c>
      <c r="S573" s="29">
        <f>IF(AND(datos_campo!AF577&gt;=0,datos_campo!AG577&gt;=0),AVERAGE(datos_campo!AF577:AG577),IF(OR(datos_campo!AF577="",datos_campo!AG577=""),SUM(datos_campo!AF577:AG577),"revisar"))*400</f>
        <v>0</v>
      </c>
      <c r="T573" s="29">
        <f>IF(AND(datos_campo!AH577&gt;=0,datos_campo!AI577&gt;=0),AVERAGE(datos_campo!AH577:AI577),IF(OR(datos_campo!AH577="",datos_campo!AI577=""),SUM(datos_campo!AH577:AI577),"revisar"))*400</f>
        <v>0</v>
      </c>
      <c r="U573" s="29">
        <f>IF(AND(datos_campo!AJ577&gt;=0,datos_campo!AK577&gt;=0),AVERAGE(datos_campo!AJ577:AK577),IF(OR(datos_campo!AJ577="",datos_campo!AK577=""),SUM(datos_campo!AJ577:AK577),"revisar"))*400</f>
        <v>0</v>
      </c>
      <c r="V573" s="29">
        <f t="shared" si="54"/>
        <v>4800</v>
      </c>
      <c r="W573" s="29">
        <f>IF(AND(datos_campo!AL577&gt;=0,datos_campo!AM577&gt;=0),AVERAGE(datos_campo!AL577:AM577),IF(OR(datos_campo!AL577="",datos_campo!AM577=""),SUM(datos_campo!AL577:AM577),"revisar"))*400</f>
        <v>0</v>
      </c>
      <c r="X573" s="29">
        <f>IF(AND(datos_campo!AN577&gt;=0,datos_campo!AO577&gt;=0),AVERAGE(datos_campo!AN577:AO577),IF(OR(datos_campo!AN577="",datos_campo!AO577=""),SUM(datos_campo!AN577:AO577),"revisar"))*400</f>
        <v>0</v>
      </c>
      <c r="Y573" s="242">
        <f t="shared" si="55"/>
        <v>0</v>
      </c>
    </row>
    <row r="574" spans="1:25" x14ac:dyDescent="0.25">
      <c r="A574" s="33">
        <f>datos_campo!A578</f>
        <v>42760</v>
      </c>
      <c r="B574" s="29" t="str">
        <f>datos_campo!B578</f>
        <v>MANDESA</v>
      </c>
      <c r="C574" s="153" t="str">
        <f>datos_campo!C578</f>
        <v>SANTA MARTA</v>
      </c>
      <c r="D574" s="30" t="str">
        <f>datos_campo!D578</f>
        <v>Tratamiento</v>
      </c>
      <c r="E574" s="153">
        <f>datos_campo!E578</f>
        <v>2</v>
      </c>
      <c r="F574" s="29">
        <f>datos_campo!F578</f>
        <v>0</v>
      </c>
      <c r="G574" s="31">
        <f>datos_campo!G578</f>
        <v>50</v>
      </c>
      <c r="H574" s="29">
        <f>datos_campo!H578</f>
        <v>0</v>
      </c>
      <c r="I574" s="29">
        <f>datos_campo!I578</f>
        <v>5</v>
      </c>
      <c r="J574" s="31">
        <f>(datos_campo!M578/I574)</f>
        <v>73.400000000000006</v>
      </c>
      <c r="K574" s="31">
        <f>(datos_campo!N578/I574)</f>
        <v>29</v>
      </c>
      <c r="L574" s="31">
        <f t="shared" si="51"/>
        <v>102.4</v>
      </c>
      <c r="M574" s="31">
        <f t="shared" si="52"/>
        <v>71.6796875</v>
      </c>
      <c r="N574" s="31">
        <f t="shared" si="53"/>
        <v>28.3203125</v>
      </c>
      <c r="O574" s="32">
        <f>IF(COUNTIF(datos_campo!P578:Y578,"&gt;=0")&gt;=1,((SUM(datos_campo!P578:Y578)*100)/(COUNTIF(datos_campo!P578:Y578,"&gt;=0")*20))," ")</f>
        <v>7.5</v>
      </c>
      <c r="P574" s="29">
        <f>IF(AND(datos_campo!Z578&gt;=0,datos_campo!AA578&gt;=0),AVERAGE(datos_campo!Z578:AA578),IF(OR(datos_campo!Z578="",datos_campo!AA578=""),SUM(datos_campo!Z578:AA578),"revisar"))*400</f>
        <v>2400</v>
      </c>
      <c r="Q574" s="29">
        <f>IF(AND(datos_campo!AB578&gt;=0,datos_campo!AC578&gt;=0),AVERAGE(datos_campo!AB578:AC578),IF(OR(datos_campo!AB578="",datos_campo!AC578=""),SUM(datos_campo!AB578:AC578),"revisar"))*400</f>
        <v>2400</v>
      </c>
      <c r="R574" s="29">
        <f>IF(AND(datos_campo!AD578&gt;=0,datos_campo!AE578&gt;=0),AVERAGE(datos_campo!AD578:AE578),IF(OR(datos_campo!AD578="",datos_campo!AE578=""),SUM(datos_campo!AD578:AE578),"revisar"))*400</f>
        <v>800</v>
      </c>
      <c r="S574" s="29">
        <f>IF(AND(datos_campo!AF578&gt;=0,datos_campo!AG578&gt;=0),AVERAGE(datos_campo!AF578:AG578),IF(OR(datos_campo!AF578="",datos_campo!AG578=""),SUM(datos_campo!AF578:AG578),"revisar"))*400</f>
        <v>400</v>
      </c>
      <c r="T574" s="29">
        <f>IF(AND(datos_campo!AH578&gt;=0,datos_campo!AI578&gt;=0),AVERAGE(datos_campo!AH578:AI578),IF(OR(datos_campo!AH578="",datos_campo!AI578=""),SUM(datos_campo!AH578:AI578),"revisar"))*400</f>
        <v>1200</v>
      </c>
      <c r="U574" s="29">
        <f>IF(AND(datos_campo!AJ578&gt;=0,datos_campo!AK578&gt;=0),AVERAGE(datos_campo!AJ578:AK578),IF(OR(datos_campo!AJ578="",datos_campo!AK578=""),SUM(datos_campo!AJ578:AK578),"revisar"))*400</f>
        <v>0</v>
      </c>
      <c r="V574" s="29">
        <f t="shared" si="54"/>
        <v>7200</v>
      </c>
      <c r="W574" s="29">
        <f>IF(AND(datos_campo!AL578&gt;=0,datos_campo!AM578&gt;=0),AVERAGE(datos_campo!AL578:AM578),IF(OR(datos_campo!AL578="",datos_campo!AM578=""),SUM(datos_campo!AL578:AM578),"revisar"))*400</f>
        <v>0</v>
      </c>
      <c r="X574" s="29">
        <f>IF(AND(datos_campo!AN578&gt;=0,datos_campo!AO578&gt;=0),AVERAGE(datos_campo!AN578:AO578),IF(OR(datos_campo!AN578="",datos_campo!AO578=""),SUM(datos_campo!AN578:AO578),"revisar"))*400</f>
        <v>0</v>
      </c>
      <c r="Y574" s="242">
        <f t="shared" si="55"/>
        <v>0</v>
      </c>
    </row>
    <row r="575" spans="1:25" x14ac:dyDescent="0.25">
      <c r="A575" s="33">
        <f>datos_campo!A579</f>
        <v>42786</v>
      </c>
      <c r="B575" s="29" t="str">
        <f>datos_campo!B579</f>
        <v>MANDESA</v>
      </c>
      <c r="C575" s="153" t="str">
        <f>datos_campo!C579</f>
        <v>SANTA MARTA</v>
      </c>
      <c r="D575" s="30" t="str">
        <f>datos_campo!D579</f>
        <v>Testigo</v>
      </c>
      <c r="E575" s="153">
        <f>datos_campo!E579</f>
        <v>3</v>
      </c>
      <c r="F575" s="29">
        <f>datos_campo!F579</f>
        <v>0</v>
      </c>
      <c r="G575" s="31">
        <f>datos_campo!G579</f>
        <v>50</v>
      </c>
      <c r="H575" s="29">
        <f>datos_campo!H579</f>
        <v>0</v>
      </c>
      <c r="I575" s="29">
        <f>datos_campo!I579</f>
        <v>5</v>
      </c>
      <c r="J575" s="31">
        <f>(datos_campo!M579/I575)</f>
        <v>26.4</v>
      </c>
      <c r="K575" s="31">
        <f>(datos_campo!N579/I575)</f>
        <v>21</v>
      </c>
      <c r="L575" s="31">
        <f t="shared" si="51"/>
        <v>47.4</v>
      </c>
      <c r="M575" s="31">
        <f t="shared" si="52"/>
        <v>55.696202531645568</v>
      </c>
      <c r="N575" s="31">
        <f t="shared" si="53"/>
        <v>44.303797468354432</v>
      </c>
      <c r="O575" s="32">
        <f>IF(COUNTIF(datos_campo!P579:Y579,"&gt;=0")&gt;=1,((SUM(datos_campo!P579:Y579)*100)/(COUNTIF(datos_campo!P579:Y579,"&gt;=0")*20))," ")</f>
        <v>0</v>
      </c>
      <c r="P575" s="29">
        <f>IF(AND(datos_campo!Z579&gt;=0,datos_campo!AA579&gt;=0),AVERAGE(datos_campo!Z579:AA579),IF(OR(datos_campo!Z579="",datos_campo!AA579=""),SUM(datos_campo!Z579:AA579),"revisar"))*400</f>
        <v>0</v>
      </c>
      <c r="Q575" s="29">
        <f>IF(AND(datos_campo!AB579&gt;=0,datos_campo!AC579&gt;=0),AVERAGE(datos_campo!AB579:AC579),IF(OR(datos_campo!AB579="",datos_campo!AC579=""),SUM(datos_campo!AB579:AC579),"revisar"))*400</f>
        <v>4800</v>
      </c>
      <c r="R575" s="29">
        <f>IF(AND(datos_campo!AD579&gt;=0,datos_campo!AE579&gt;=0),AVERAGE(datos_campo!AD579:AE579),IF(OR(datos_campo!AD579="",datos_campo!AE579=""),SUM(datos_campo!AD579:AE579),"revisar"))*400</f>
        <v>0</v>
      </c>
      <c r="S575" s="29">
        <f>IF(AND(datos_campo!AF579&gt;=0,datos_campo!AG579&gt;=0),AVERAGE(datos_campo!AF579:AG579),IF(OR(datos_campo!AF579="",datos_campo!AG579=""),SUM(datos_campo!AF579:AG579),"revisar"))*400</f>
        <v>0</v>
      </c>
      <c r="T575" s="29">
        <f>IF(AND(datos_campo!AH579&gt;=0,datos_campo!AI579&gt;=0),AVERAGE(datos_campo!AH579:AI579),IF(OR(datos_campo!AH579="",datos_campo!AI579=""),SUM(datos_campo!AH579:AI579),"revisar"))*400</f>
        <v>1200</v>
      </c>
      <c r="U575" s="29">
        <f>IF(AND(datos_campo!AJ579&gt;=0,datos_campo!AK579&gt;=0),AVERAGE(datos_campo!AJ579:AK579),IF(OR(datos_campo!AJ579="",datos_campo!AK579=""),SUM(datos_campo!AJ579:AK579),"revisar"))*400</f>
        <v>0</v>
      </c>
      <c r="V575" s="29">
        <f t="shared" si="54"/>
        <v>6000</v>
      </c>
      <c r="W575" s="29">
        <f>IF(AND(datos_campo!AL579&gt;=0,datos_campo!AM579&gt;=0),AVERAGE(datos_campo!AL579:AM579),IF(OR(datos_campo!AL579="",datos_campo!AM579=""),SUM(datos_campo!AL579:AM579),"revisar"))*400</f>
        <v>0</v>
      </c>
      <c r="X575" s="29">
        <f>IF(AND(datos_campo!AN579&gt;=0,datos_campo!AO579&gt;=0),AVERAGE(datos_campo!AN579:AO579),IF(OR(datos_campo!AN579="",datos_campo!AO579=""),SUM(datos_campo!AN579:AO579),"revisar"))*400</f>
        <v>0</v>
      </c>
      <c r="Y575" s="242">
        <f t="shared" si="55"/>
        <v>0</v>
      </c>
    </row>
    <row r="576" spans="1:25" x14ac:dyDescent="0.25">
      <c r="A576" s="33">
        <f>datos_campo!A580</f>
        <v>42786</v>
      </c>
      <c r="B576" s="29" t="str">
        <f>datos_campo!B580</f>
        <v>MANDESA</v>
      </c>
      <c r="C576" s="153" t="str">
        <f>datos_campo!C580</f>
        <v>SANTA MARTA</v>
      </c>
      <c r="D576" s="30" t="str">
        <f>datos_campo!D580</f>
        <v>Tratamiento</v>
      </c>
      <c r="E576" s="153">
        <f>datos_campo!E580</f>
        <v>3</v>
      </c>
      <c r="F576" s="29">
        <f>datos_campo!F580</f>
        <v>0</v>
      </c>
      <c r="G576" s="31">
        <f>datos_campo!G580</f>
        <v>50</v>
      </c>
      <c r="H576" s="29">
        <f>datos_campo!H580</f>
        <v>0</v>
      </c>
      <c r="I576" s="29">
        <f>datos_campo!I580</f>
        <v>5</v>
      </c>
      <c r="J576" s="31">
        <f>(datos_campo!M580/I576)</f>
        <v>13.4</v>
      </c>
      <c r="K576" s="31">
        <f>(datos_campo!N580/I576)</f>
        <v>19.8</v>
      </c>
      <c r="L576" s="31">
        <f t="shared" si="51"/>
        <v>33.200000000000003</v>
      </c>
      <c r="M576" s="31">
        <f t="shared" si="52"/>
        <v>40.361445783132524</v>
      </c>
      <c r="N576" s="31">
        <f t="shared" si="53"/>
        <v>59.638554216867462</v>
      </c>
      <c r="O576" s="32">
        <f>IF(COUNTIF(datos_campo!P580:Y580,"&gt;=0")&gt;=1,((SUM(datos_campo!P580:Y580)*100)/(COUNTIF(datos_campo!P580:Y580,"&gt;=0")*20))," ")</f>
        <v>1.6666666666666667</v>
      </c>
      <c r="P576" s="29">
        <f>IF(AND(datos_campo!Z580&gt;=0,datos_campo!AA580&gt;=0),AVERAGE(datos_campo!Z580:AA580),IF(OR(datos_campo!Z580="",datos_campo!AA580=""),SUM(datos_campo!Z580:AA580),"revisar"))*400</f>
        <v>6000</v>
      </c>
      <c r="Q576" s="29">
        <f>IF(AND(datos_campo!AB580&gt;=0,datos_campo!AC580&gt;=0),AVERAGE(datos_campo!AB580:AC580),IF(OR(datos_campo!AB580="",datos_campo!AC580=""),SUM(datos_campo!AB580:AC580),"revisar"))*400</f>
        <v>4800</v>
      </c>
      <c r="R576" s="29">
        <f>IF(AND(datos_campo!AD580&gt;=0,datos_campo!AE580&gt;=0),AVERAGE(datos_campo!AD580:AE580),IF(OR(datos_campo!AD580="",datos_campo!AE580=""),SUM(datos_campo!AD580:AE580),"revisar"))*400</f>
        <v>0</v>
      </c>
      <c r="S576" s="29">
        <f>IF(AND(datos_campo!AF580&gt;=0,datos_campo!AG580&gt;=0),AVERAGE(datos_campo!AF580:AG580),IF(OR(datos_campo!AF580="",datos_campo!AG580=""),SUM(datos_campo!AF580:AG580),"revisar"))*400</f>
        <v>0</v>
      </c>
      <c r="T576" s="29">
        <f>IF(AND(datos_campo!AH580&gt;=0,datos_campo!AI580&gt;=0),AVERAGE(datos_campo!AH580:AI580),IF(OR(datos_campo!AH580="",datos_campo!AI580=""),SUM(datos_campo!AH580:AI580),"revisar"))*400</f>
        <v>0</v>
      </c>
      <c r="U576" s="29">
        <f>IF(AND(datos_campo!AJ580&gt;=0,datos_campo!AK580&gt;=0),AVERAGE(datos_campo!AJ580:AK580),IF(OR(datos_campo!AJ580="",datos_campo!AK580=""),SUM(datos_campo!AJ580:AK580),"revisar"))*400</f>
        <v>0</v>
      </c>
      <c r="V576" s="29">
        <f t="shared" si="54"/>
        <v>10800</v>
      </c>
      <c r="W576" s="29">
        <f>IF(AND(datos_campo!AL580&gt;=0,datos_campo!AM580&gt;=0),AVERAGE(datos_campo!AL580:AM580),IF(OR(datos_campo!AL580="",datos_campo!AM580=""),SUM(datos_campo!AL580:AM580),"revisar"))*400</f>
        <v>0</v>
      </c>
      <c r="X576" s="29">
        <f>IF(AND(datos_campo!AN580&gt;=0,datos_campo!AO580&gt;=0),AVERAGE(datos_campo!AN580:AO580),IF(OR(datos_campo!AN580="",datos_campo!AO580=""),SUM(datos_campo!AN580:AO580),"revisar"))*400</f>
        <v>800</v>
      </c>
      <c r="Y576" s="242">
        <f t="shared" si="55"/>
        <v>800</v>
      </c>
    </row>
    <row r="577" spans="1:25" x14ac:dyDescent="0.25">
      <c r="A577" s="33">
        <f>datos_campo!A581</f>
        <v>42821</v>
      </c>
      <c r="B577" s="29" t="str">
        <f>datos_campo!B581</f>
        <v>MANDESA</v>
      </c>
      <c r="C577" s="153" t="str">
        <f>datos_campo!C581</f>
        <v>SANTA MARTA</v>
      </c>
      <c r="D577" s="30" t="str">
        <f>datos_campo!D581</f>
        <v>Testigo</v>
      </c>
      <c r="E577" s="153">
        <f>datos_campo!E581</f>
        <v>4</v>
      </c>
      <c r="F577" s="29">
        <f>datos_campo!F581</f>
        <v>0</v>
      </c>
      <c r="G577" s="31">
        <f>datos_campo!G581</f>
        <v>50</v>
      </c>
      <c r="H577" s="29">
        <f>datos_campo!H581</f>
        <v>0</v>
      </c>
      <c r="I577" s="29">
        <f>datos_campo!I581</f>
        <v>5</v>
      </c>
      <c r="J577" s="31">
        <f>(datos_campo!M581/I577)</f>
        <v>17.600000000000001</v>
      </c>
      <c r="K577" s="31">
        <f>(datos_campo!N581/I577)</f>
        <v>8.4</v>
      </c>
      <c r="L577" s="31">
        <f t="shared" si="51"/>
        <v>26</v>
      </c>
      <c r="M577" s="31">
        <f t="shared" si="52"/>
        <v>67.692307692307708</v>
      </c>
      <c r="N577" s="31">
        <f t="shared" si="53"/>
        <v>32.307692307692307</v>
      </c>
      <c r="O577" s="32">
        <f>IF(COUNTIF(datos_campo!P581:Y581,"&gt;=0")&gt;=1,((SUM(datos_campo!P581:Y581)*100)/(COUNTIF(datos_campo!P581:Y581,"&gt;=0")*20))," ")</f>
        <v>0</v>
      </c>
      <c r="P577" s="29" t="e">
        <f>IF(AND(datos_campo!Z581&gt;=0,datos_campo!AA581&gt;=0),AVERAGE(datos_campo!Z581:AA581),IF(OR(datos_campo!Z581="",datos_campo!AA581=""),SUM(datos_campo!Z581:AA581),"revisar"))*400</f>
        <v>#DIV/0!</v>
      </c>
      <c r="Q577" s="29">
        <f>IF(AND(datos_campo!AB581&gt;=0,datos_campo!AC581&gt;=0),AVERAGE(datos_campo!AB581:AC581),IF(OR(datos_campo!AB581="",datos_campo!AC581=""),SUM(datos_campo!AB581:AC581),"revisar"))*400</f>
        <v>6000</v>
      </c>
      <c r="R577" s="29">
        <f>IF(AND(datos_campo!AD581&gt;=0,datos_campo!AE581&gt;=0),AVERAGE(datos_campo!AD581:AE581),IF(OR(datos_campo!AD581="",datos_campo!AE581=""),SUM(datos_campo!AD581:AE581),"revisar"))*400</f>
        <v>3200</v>
      </c>
      <c r="S577" s="29">
        <f>IF(AND(datos_campo!AF581&gt;=0,datos_campo!AG581&gt;=0),AVERAGE(datos_campo!AF581:AG581),IF(OR(datos_campo!AF581="",datos_campo!AG581=""),SUM(datos_campo!AF581:AG581),"revisar"))*400</f>
        <v>0</v>
      </c>
      <c r="T577" s="29">
        <f>IF(AND(datos_campo!AH581&gt;=0,datos_campo!AI581&gt;=0),AVERAGE(datos_campo!AH581:AI581),IF(OR(datos_campo!AH581="",datos_campo!AI581=""),SUM(datos_campo!AH581:AI581),"revisar"))*400</f>
        <v>200</v>
      </c>
      <c r="U577" s="29">
        <f>IF(AND(datos_campo!AJ581&gt;=0,datos_campo!AK581&gt;=0),AVERAGE(datos_campo!AJ581:AK581),IF(OR(datos_campo!AJ581="",datos_campo!AK581=""),SUM(datos_campo!AJ581:AK581),"revisar"))*400</f>
        <v>0</v>
      </c>
      <c r="V577" s="29" t="e">
        <f t="shared" si="54"/>
        <v>#DIV/0!</v>
      </c>
      <c r="W577" s="29">
        <f>IF(AND(datos_campo!AL581&gt;=0,datos_campo!AM581&gt;=0),AVERAGE(datos_campo!AL581:AM581),IF(OR(datos_campo!AL581="",datos_campo!AM581=""),SUM(datos_campo!AL581:AM581),"revisar"))*400</f>
        <v>0</v>
      </c>
      <c r="X577" s="29">
        <f>IF(AND(datos_campo!AN581&gt;=0,datos_campo!AO581&gt;=0),AVERAGE(datos_campo!AN581:AO581),IF(OR(datos_campo!AN581="",datos_campo!AO581=""),SUM(datos_campo!AN581:AO581),"revisar"))*400</f>
        <v>400</v>
      </c>
      <c r="Y577" s="242">
        <f t="shared" si="55"/>
        <v>400</v>
      </c>
    </row>
    <row r="578" spans="1:25" x14ac:dyDescent="0.25">
      <c r="A578" s="33">
        <f>datos_campo!A582</f>
        <v>42821</v>
      </c>
      <c r="B578" s="29" t="str">
        <f>datos_campo!B582</f>
        <v>MANDESA</v>
      </c>
      <c r="C578" s="153" t="str">
        <f>datos_campo!C582</f>
        <v>SANTA MARTA</v>
      </c>
      <c r="D578" s="30" t="str">
        <f>datos_campo!D582</f>
        <v>Tratamiento</v>
      </c>
      <c r="E578" s="153">
        <f>datos_campo!E582</f>
        <v>4</v>
      </c>
      <c r="F578" s="29">
        <f>datos_campo!F582</f>
        <v>0</v>
      </c>
      <c r="G578" s="31">
        <f>datos_campo!G582</f>
        <v>50</v>
      </c>
      <c r="H578" s="29">
        <f>datos_campo!H582</f>
        <v>0</v>
      </c>
      <c r="I578" s="29">
        <f>datos_campo!I582</f>
        <v>5</v>
      </c>
      <c r="J578" s="31">
        <f>(datos_campo!M582/I578)</f>
        <v>24</v>
      </c>
      <c r="K578" s="31">
        <f>(datos_campo!N582/I578)</f>
        <v>26.4</v>
      </c>
      <c r="L578" s="31">
        <f t="shared" si="51"/>
        <v>50.4</v>
      </c>
      <c r="M578" s="31">
        <f t="shared" si="52"/>
        <v>47.61904761904762</v>
      </c>
      <c r="N578" s="31">
        <f t="shared" si="53"/>
        <v>52.38095238095238</v>
      </c>
      <c r="O578" s="32">
        <f>IF(COUNTIF(datos_campo!P582:Y582,"&gt;=0")&gt;=1,((SUM(datos_campo!P582:Y582)*100)/(COUNTIF(datos_campo!P582:Y582,"&gt;=0")*20))," ")</f>
        <v>14.75</v>
      </c>
      <c r="P578" s="29">
        <f>IF(AND(datos_campo!Z582&gt;=0,datos_campo!AA582&gt;=0),AVERAGE(datos_campo!Z582:AA582),IF(OR(datos_campo!Z582="",datos_campo!AA582=""),SUM(datos_campo!Z582:AA582),"revisar"))*400</f>
        <v>2800</v>
      </c>
      <c r="Q578" s="29">
        <f>IF(AND(datos_campo!AB582&gt;=0,datos_campo!AC582&gt;=0),AVERAGE(datos_campo!AB582:AC582),IF(OR(datos_campo!AB582="",datos_campo!AC582=""),SUM(datos_campo!AB582:AC582),"revisar"))*400</f>
        <v>6400</v>
      </c>
      <c r="R578" s="29">
        <f>IF(AND(datos_campo!AD582&gt;=0,datos_campo!AE582&gt;=0),AVERAGE(datos_campo!AD582:AE582),IF(OR(datos_campo!AD582="",datos_campo!AE582=""),SUM(datos_campo!AD582:AE582),"revisar"))*400</f>
        <v>0</v>
      </c>
      <c r="S578" s="29">
        <f>IF(AND(datos_campo!AF582&gt;=0,datos_campo!AG582&gt;=0),AVERAGE(datos_campo!AF582:AG582),IF(OR(datos_campo!AF582="",datos_campo!AG582=""),SUM(datos_campo!AF582:AG582),"revisar"))*400</f>
        <v>0</v>
      </c>
      <c r="T578" s="29">
        <f>IF(AND(datos_campo!AH582&gt;=0,datos_campo!AI582&gt;=0),AVERAGE(datos_campo!AH582:AI582),IF(OR(datos_campo!AH582="",datos_campo!AI582=""),SUM(datos_campo!AH582:AI582),"revisar"))*400</f>
        <v>2800</v>
      </c>
      <c r="U578" s="29">
        <f>IF(AND(datos_campo!AJ582&gt;=0,datos_campo!AK582&gt;=0),AVERAGE(datos_campo!AJ582:AK582),IF(OR(datos_campo!AJ582="",datos_campo!AK582=""),SUM(datos_campo!AJ582:AK582),"revisar"))*400</f>
        <v>0</v>
      </c>
      <c r="V578" s="29">
        <f t="shared" si="54"/>
        <v>12000</v>
      </c>
      <c r="W578" s="29">
        <f>IF(AND(datos_campo!AL582&gt;=0,datos_campo!AM582&gt;=0),AVERAGE(datos_campo!AL582:AM582),IF(OR(datos_campo!AL582="",datos_campo!AM582=""),SUM(datos_campo!AL582:AM582),"revisar"))*400</f>
        <v>0</v>
      </c>
      <c r="X578" s="29">
        <f>IF(AND(datos_campo!AN582&gt;=0,datos_campo!AO582&gt;=0),AVERAGE(datos_campo!AN582:AO582),IF(OR(datos_campo!AN582="",datos_campo!AO582=""),SUM(datos_campo!AN582:AO582),"revisar"))*400</f>
        <v>400</v>
      </c>
      <c r="Y578" s="242">
        <f t="shared" si="55"/>
        <v>400</v>
      </c>
    </row>
    <row r="579" spans="1:25" x14ac:dyDescent="0.25">
      <c r="A579" s="33">
        <f>datos_campo!A583</f>
        <v>42851</v>
      </c>
      <c r="B579" s="29" t="str">
        <f>datos_campo!B583</f>
        <v>MANDESA</v>
      </c>
      <c r="C579" s="153" t="str">
        <f>datos_campo!C583</f>
        <v>SANTA MARTA</v>
      </c>
      <c r="D579" s="30" t="str">
        <f>datos_campo!D583</f>
        <v>Testigo</v>
      </c>
      <c r="E579" s="153">
        <f>datos_campo!E583</f>
        <v>5</v>
      </c>
      <c r="F579" s="29">
        <f>datos_campo!F583</f>
        <v>0</v>
      </c>
      <c r="G579" s="31">
        <f>datos_campo!G583</f>
        <v>50</v>
      </c>
      <c r="H579" s="29">
        <f>datos_campo!H583</f>
        <v>0</v>
      </c>
      <c r="I579" s="29">
        <f>datos_campo!I583</f>
        <v>5</v>
      </c>
      <c r="J579" s="31">
        <f>(datos_campo!M583/I579)</f>
        <v>38.4</v>
      </c>
      <c r="K579" s="31">
        <f>(datos_campo!N583/I579)</f>
        <v>10.6</v>
      </c>
      <c r="L579" s="31">
        <f t="shared" si="51"/>
        <v>49</v>
      </c>
      <c r="M579" s="31">
        <f t="shared" si="52"/>
        <v>78.367346938775512</v>
      </c>
      <c r="N579" s="31">
        <f t="shared" si="53"/>
        <v>21.632653061224488</v>
      </c>
      <c r="O579" s="32">
        <f>IF(COUNTIF(datos_campo!P583:Y583,"&gt;=0")&gt;=1,((SUM(datos_campo!P583:Y583)*100)/(COUNTIF(datos_campo!P583:Y583,"&gt;=0")*20))," ")</f>
        <v>1</v>
      </c>
      <c r="P579" s="29">
        <f>IF(AND(datos_campo!Z583&gt;=0,datos_campo!AA583&gt;=0),AVERAGE(datos_campo!Z583:AA583),IF(OR(datos_campo!Z583="",datos_campo!AA583=""),SUM(datos_campo!Z583:AA583),"revisar"))*400</f>
        <v>1200</v>
      </c>
      <c r="Q579" s="29">
        <f>IF(AND(datos_campo!AB583&gt;=0,datos_campo!AC583&gt;=0),AVERAGE(datos_campo!AB583:AC583),IF(OR(datos_campo!AB583="",datos_campo!AC583=""),SUM(datos_campo!AB583:AC583),"revisar"))*400</f>
        <v>8400</v>
      </c>
      <c r="R579" s="29">
        <f>IF(AND(datos_campo!AD583&gt;=0,datos_campo!AE583&gt;=0),AVERAGE(datos_campo!AD583:AE583),IF(OR(datos_campo!AD583="",datos_campo!AE583=""),SUM(datos_campo!AD583:AE583),"revisar"))*400</f>
        <v>3200</v>
      </c>
      <c r="S579" s="29">
        <f>IF(AND(datos_campo!AF583&gt;=0,datos_campo!AG583&gt;=0),AVERAGE(datos_campo!AF583:AG583),IF(OR(datos_campo!AF583="",datos_campo!AG583=""),SUM(datos_campo!AF583:AG583),"revisar"))*400</f>
        <v>0</v>
      </c>
      <c r="T579" s="29">
        <f>IF(AND(datos_campo!AH583&gt;=0,datos_campo!AI583&gt;=0),AVERAGE(datos_campo!AH583:AI583),IF(OR(datos_campo!AH583="",datos_campo!AI583=""),SUM(datos_campo!AH583:AI583),"revisar"))*400</f>
        <v>0</v>
      </c>
      <c r="U579" s="29">
        <f>IF(AND(datos_campo!AJ583&gt;=0,datos_campo!AK583&gt;=0),AVERAGE(datos_campo!AJ583:AK583),IF(OR(datos_campo!AJ583="",datos_campo!AK583=""),SUM(datos_campo!AJ583:AK583),"revisar"))*400</f>
        <v>0</v>
      </c>
      <c r="V579" s="29">
        <f t="shared" si="54"/>
        <v>12800</v>
      </c>
      <c r="W579" s="29">
        <f>IF(AND(datos_campo!AL583&gt;=0,datos_campo!AM583&gt;=0),AVERAGE(datos_campo!AL583:AM583),IF(OR(datos_campo!AL583="",datos_campo!AM583=""),SUM(datos_campo!AL583:AM583),"revisar"))*400</f>
        <v>400</v>
      </c>
      <c r="X579" s="29">
        <f>IF(AND(datos_campo!AN583&gt;=0,datos_campo!AO583&gt;=0),AVERAGE(datos_campo!AN583:AO583),IF(OR(datos_campo!AN583="",datos_campo!AO583=""),SUM(datos_campo!AN583:AO583),"revisar"))*400</f>
        <v>400</v>
      </c>
      <c r="Y579" s="242">
        <f t="shared" si="55"/>
        <v>800</v>
      </c>
    </row>
    <row r="580" spans="1:25" x14ac:dyDescent="0.25">
      <c r="A580" s="33">
        <f>datos_campo!A584</f>
        <v>42851</v>
      </c>
      <c r="B580" s="29" t="str">
        <f>datos_campo!B584</f>
        <v>MANDESA</v>
      </c>
      <c r="C580" s="153" t="str">
        <f>datos_campo!C584</f>
        <v>SANTA MARTA</v>
      </c>
      <c r="D580" s="30" t="str">
        <f>datos_campo!D584</f>
        <v>Tratamiento</v>
      </c>
      <c r="E580" s="153">
        <f>datos_campo!E584</f>
        <v>5</v>
      </c>
      <c r="F580" s="29">
        <f>datos_campo!F584</f>
        <v>0</v>
      </c>
      <c r="G580" s="31">
        <f>datos_campo!G584</f>
        <v>50</v>
      </c>
      <c r="H580" s="29">
        <f>datos_campo!H584</f>
        <v>0</v>
      </c>
      <c r="I580" s="29">
        <f>datos_campo!I584</f>
        <v>5</v>
      </c>
      <c r="J580" s="31">
        <f>(datos_campo!M584/I580)</f>
        <v>8.4</v>
      </c>
      <c r="K580" s="31">
        <f>(datos_campo!N584/I580)</f>
        <v>16.399999999999999</v>
      </c>
      <c r="L580" s="31">
        <f t="shared" si="51"/>
        <v>24.799999999999997</v>
      </c>
      <c r="M580" s="31">
        <f t="shared" si="52"/>
        <v>33.870967741935488</v>
      </c>
      <c r="N580" s="31">
        <f t="shared" si="53"/>
        <v>66.129032258064512</v>
      </c>
      <c r="O580" s="32">
        <f>IF(COUNTIF(datos_campo!P584:Y584,"&gt;=0")&gt;=1,((SUM(datos_campo!P584:Y584)*100)/(COUNTIF(datos_campo!P584:Y584,"&gt;=0")*20))," ")</f>
        <v>1.5</v>
      </c>
      <c r="P580" s="29">
        <f>IF(AND(datos_campo!Z584&gt;=0,datos_campo!AA584&gt;=0),AVERAGE(datos_campo!Z584:AA584),IF(OR(datos_campo!Z584="",datos_campo!AA584=""),SUM(datos_campo!Z584:AA584),"revisar"))*400</f>
        <v>5200</v>
      </c>
      <c r="Q580" s="29">
        <f>IF(AND(datos_campo!AB584&gt;=0,datos_campo!AC584&gt;=0),AVERAGE(datos_campo!AB584:AC584),IF(OR(datos_campo!AB584="",datos_campo!AC584=""),SUM(datos_campo!AB584:AC584),"revisar"))*400</f>
        <v>400</v>
      </c>
      <c r="R580" s="29">
        <f>IF(AND(datos_campo!AD584&gt;=0,datos_campo!AE584&gt;=0),AVERAGE(datos_campo!AD584:AE584),IF(OR(datos_campo!AD584="",datos_campo!AE584=""),SUM(datos_campo!AD584:AE584),"revisar"))*400</f>
        <v>800</v>
      </c>
      <c r="S580" s="29">
        <f>IF(AND(datos_campo!AF584&gt;=0,datos_campo!AG584&gt;=0),AVERAGE(datos_campo!AF584:AG584),IF(OR(datos_campo!AF584="",datos_campo!AG584=""),SUM(datos_campo!AF584:AG584),"revisar"))*400</f>
        <v>0</v>
      </c>
      <c r="T580" s="29">
        <f>IF(AND(datos_campo!AH584&gt;=0,datos_campo!AI584&gt;=0),AVERAGE(datos_campo!AH584:AI584),IF(OR(datos_campo!AH584="",datos_campo!AI584=""),SUM(datos_campo!AH584:AI584),"revisar"))*400</f>
        <v>2400</v>
      </c>
      <c r="U580" s="29">
        <f>IF(AND(datos_campo!AJ584&gt;=0,datos_campo!AK584&gt;=0),AVERAGE(datos_campo!AJ584:AK584),IF(OR(datos_campo!AJ584="",datos_campo!AK584=""),SUM(datos_campo!AJ584:AK584),"revisar"))*400</f>
        <v>0</v>
      </c>
      <c r="V580" s="29">
        <f t="shared" si="54"/>
        <v>8800</v>
      </c>
      <c r="W580" s="29">
        <f>IF(AND(datos_campo!AL584&gt;=0,datos_campo!AM584&gt;=0),AVERAGE(datos_campo!AL584:AM584),IF(OR(datos_campo!AL584="",datos_campo!AM584=""),SUM(datos_campo!AL584:AM584),"revisar"))*400</f>
        <v>0</v>
      </c>
      <c r="X580" s="29">
        <f>IF(AND(datos_campo!AN584&gt;=0,datos_campo!AO584&gt;=0),AVERAGE(datos_campo!AN584:AO584),IF(OR(datos_campo!AN584="",datos_campo!AO584=""),SUM(datos_campo!AN584:AO584),"revisar"))*400</f>
        <v>1600</v>
      </c>
      <c r="Y580" s="242">
        <f t="shared" si="55"/>
        <v>1600</v>
      </c>
    </row>
    <row r="581" spans="1:25" x14ac:dyDescent="0.25">
      <c r="A581" s="33">
        <f>datos_campo!A585</f>
        <v>0</v>
      </c>
      <c r="B581" s="29">
        <f>datos_campo!B585</f>
        <v>0</v>
      </c>
      <c r="C581" s="153">
        <f>datos_campo!C585</f>
        <v>0</v>
      </c>
      <c r="D581" s="30">
        <f>datos_campo!D585</f>
        <v>0</v>
      </c>
      <c r="E581" s="153">
        <f>datos_campo!E585</f>
        <v>0</v>
      </c>
      <c r="F581" s="29">
        <f>datos_campo!F585</f>
        <v>0</v>
      </c>
      <c r="G581" s="31">
        <f>datos_campo!G585</f>
        <v>0</v>
      </c>
      <c r="H581" s="29">
        <f>datos_campo!H585</f>
        <v>0</v>
      </c>
      <c r="I581" s="29">
        <f>datos_campo!I585</f>
        <v>0</v>
      </c>
      <c r="J581" s="31" t="e">
        <f>(datos_campo!M585/I581)</f>
        <v>#DIV/0!</v>
      </c>
      <c r="K581" s="31" t="e">
        <f>(datos_campo!N585/I581)</f>
        <v>#DIV/0!</v>
      </c>
      <c r="L581" s="31" t="e">
        <f t="shared" si="51"/>
        <v>#DIV/0!</v>
      </c>
      <c r="M581" s="31" t="e">
        <f t="shared" si="52"/>
        <v>#DIV/0!</v>
      </c>
      <c r="N581" s="31" t="e">
        <f t="shared" si="53"/>
        <v>#DIV/0!</v>
      </c>
      <c r="O581" s="32" t="str">
        <f>IF(COUNTIF(datos_campo!P585:Y585,"&gt;=0")&gt;=1,((SUM(datos_campo!P585:Y585)*100)/(COUNTIF(datos_campo!P585:Y585,"&gt;=0")*20))," ")</f>
        <v xml:space="preserve"> </v>
      </c>
      <c r="P581" s="29" t="e">
        <f>IF(AND(datos_campo!Z585&gt;=0,datos_campo!AA585&gt;=0),AVERAGE(datos_campo!Z585:AA585),IF(OR(datos_campo!Z585="",datos_campo!AA585=""),SUM(datos_campo!Z585:AA585),"revisar"))*400</f>
        <v>#DIV/0!</v>
      </c>
      <c r="Q581" s="29" t="e">
        <f>IF(AND(datos_campo!AB585&gt;=0,datos_campo!AC585&gt;=0),AVERAGE(datos_campo!AB585:AC585),IF(OR(datos_campo!AB585="",datos_campo!AC585=""),SUM(datos_campo!AB585:AC585),"revisar"))*400</f>
        <v>#DIV/0!</v>
      </c>
      <c r="R581" s="29" t="e">
        <f>IF(AND(datos_campo!AD585&gt;=0,datos_campo!AE585&gt;=0),AVERAGE(datos_campo!AD585:AE585),IF(OR(datos_campo!AD585="",datos_campo!AE585=""),SUM(datos_campo!AD585:AE585),"revisar"))*400</f>
        <v>#DIV/0!</v>
      </c>
      <c r="S581" s="29" t="e">
        <f>IF(AND(datos_campo!AF585&gt;=0,datos_campo!AG585&gt;=0),AVERAGE(datos_campo!AF585:AG585),IF(OR(datos_campo!AF585="",datos_campo!AG585=""),SUM(datos_campo!AF585:AG585),"revisar"))*400</f>
        <v>#DIV/0!</v>
      </c>
      <c r="T581" s="29" t="e">
        <f>IF(AND(datos_campo!AH585&gt;=0,datos_campo!AI585&gt;=0),AVERAGE(datos_campo!AH585:AI585),IF(OR(datos_campo!AH585="",datos_campo!AI585=""),SUM(datos_campo!AH585:AI585),"revisar"))*400</f>
        <v>#DIV/0!</v>
      </c>
      <c r="U581" s="29" t="e">
        <f>IF(AND(datos_campo!AJ585&gt;=0,datos_campo!AK585&gt;=0),AVERAGE(datos_campo!AJ585:AK585),IF(OR(datos_campo!AJ585="",datos_campo!AK585=""),SUM(datos_campo!AJ585:AK585),"revisar"))*400</f>
        <v>#DIV/0!</v>
      </c>
      <c r="V581" s="29" t="e">
        <f t="shared" si="54"/>
        <v>#DIV/0!</v>
      </c>
      <c r="W581" s="29" t="e">
        <f>IF(AND(datos_campo!AL585&gt;=0,datos_campo!AM585&gt;=0),AVERAGE(datos_campo!AL585:AM585),IF(OR(datos_campo!AL585="",datos_campo!AM585=""),SUM(datos_campo!AL585:AM585),"revisar"))*400</f>
        <v>#DIV/0!</v>
      </c>
      <c r="X581" s="29" t="e">
        <f>IF(AND(datos_campo!AN585&gt;=0,datos_campo!AO585&gt;=0),AVERAGE(datos_campo!AN585:AO585),IF(OR(datos_campo!AN585="",datos_campo!AO585=""),SUM(datos_campo!AN585:AO585),"revisar"))*400</f>
        <v>#DIV/0!</v>
      </c>
      <c r="Y581" s="242" t="e">
        <f t="shared" si="55"/>
        <v>#DIV/0!</v>
      </c>
    </row>
    <row r="582" spans="1:25" x14ac:dyDescent="0.25">
      <c r="A582" s="33">
        <f>datos_campo!A586</f>
        <v>0</v>
      </c>
      <c r="B582" s="29">
        <f>datos_campo!B586</f>
        <v>0</v>
      </c>
      <c r="C582" s="153">
        <f>datos_campo!C586</f>
        <v>0</v>
      </c>
      <c r="D582" s="30">
        <f>datos_campo!D586</f>
        <v>0</v>
      </c>
      <c r="E582" s="153">
        <f>datos_campo!E586</f>
        <v>0</v>
      </c>
      <c r="F582" s="29">
        <f>datos_campo!F586</f>
        <v>0</v>
      </c>
      <c r="G582" s="31">
        <f>datos_campo!G586</f>
        <v>0</v>
      </c>
      <c r="H582" s="29">
        <f>datos_campo!H586</f>
        <v>0</v>
      </c>
      <c r="I582" s="29">
        <f>datos_campo!I586</f>
        <v>0</v>
      </c>
      <c r="J582" s="31" t="e">
        <f>(datos_campo!M586/I582)</f>
        <v>#DIV/0!</v>
      </c>
      <c r="K582" s="31" t="e">
        <f>(datos_campo!N586/I582)</f>
        <v>#DIV/0!</v>
      </c>
      <c r="L582" s="31" t="e">
        <f t="shared" si="51"/>
        <v>#DIV/0!</v>
      </c>
      <c r="M582" s="31" t="e">
        <f t="shared" si="52"/>
        <v>#DIV/0!</v>
      </c>
      <c r="N582" s="31" t="e">
        <f t="shared" si="53"/>
        <v>#DIV/0!</v>
      </c>
      <c r="O582" s="32" t="str">
        <f>IF(COUNTIF(datos_campo!P586:Y586,"&gt;=0")&gt;=1,((SUM(datos_campo!P586:Y586)*100)/(COUNTIF(datos_campo!P586:Y586,"&gt;=0")*20))," ")</f>
        <v xml:space="preserve"> </v>
      </c>
      <c r="P582" s="29" t="e">
        <f>IF(AND(datos_campo!Z586&gt;=0,datos_campo!AA586&gt;=0),AVERAGE(datos_campo!Z586:AA586),IF(OR(datos_campo!Z586="",datos_campo!AA586=""),SUM(datos_campo!Z586:AA586),"revisar"))*400</f>
        <v>#DIV/0!</v>
      </c>
      <c r="Q582" s="29" t="e">
        <f>IF(AND(datos_campo!AB586&gt;=0,datos_campo!AC586&gt;=0),AVERAGE(datos_campo!AB586:AC586),IF(OR(datos_campo!AB586="",datos_campo!AC586=""),SUM(datos_campo!AB586:AC586),"revisar"))*400</f>
        <v>#DIV/0!</v>
      </c>
      <c r="R582" s="29" t="e">
        <f>IF(AND(datos_campo!AD586&gt;=0,datos_campo!AE586&gt;=0),AVERAGE(datos_campo!AD586:AE586),IF(OR(datos_campo!AD586="",datos_campo!AE586=""),SUM(datos_campo!AD586:AE586),"revisar"))*400</f>
        <v>#DIV/0!</v>
      </c>
      <c r="S582" s="29" t="e">
        <f>IF(AND(datos_campo!AF586&gt;=0,datos_campo!AG586&gt;=0),AVERAGE(datos_campo!AF586:AG586),IF(OR(datos_campo!AF586="",datos_campo!AG586=""),SUM(datos_campo!AF586:AG586),"revisar"))*400</f>
        <v>#DIV/0!</v>
      </c>
      <c r="T582" s="29" t="e">
        <f>IF(AND(datos_campo!AH586&gt;=0,datos_campo!AI586&gt;=0),AVERAGE(datos_campo!AH586:AI586),IF(OR(datos_campo!AH586="",datos_campo!AI586=""),SUM(datos_campo!AH586:AI586),"revisar"))*400</f>
        <v>#DIV/0!</v>
      </c>
      <c r="U582" s="29" t="e">
        <f>IF(AND(datos_campo!AJ586&gt;=0,datos_campo!AK586&gt;=0),AVERAGE(datos_campo!AJ586:AK586),IF(OR(datos_campo!AJ586="",datos_campo!AK586=""),SUM(datos_campo!AJ586:AK586),"revisar"))*400</f>
        <v>#DIV/0!</v>
      </c>
      <c r="V582" s="29" t="e">
        <f t="shared" si="54"/>
        <v>#DIV/0!</v>
      </c>
      <c r="W582" s="29" t="e">
        <f>IF(AND(datos_campo!AL586&gt;=0,datos_campo!AM586&gt;=0),AVERAGE(datos_campo!AL586:AM586),IF(OR(datos_campo!AL586="",datos_campo!AM586=""),SUM(datos_campo!AL586:AM586),"revisar"))*400</f>
        <v>#DIV/0!</v>
      </c>
      <c r="X582" s="29" t="e">
        <f>IF(AND(datos_campo!AN586&gt;=0,datos_campo!AO586&gt;=0),AVERAGE(datos_campo!AN586:AO586),IF(OR(datos_campo!AN586="",datos_campo!AO586=""),SUM(datos_campo!AN586:AO586),"revisar"))*400</f>
        <v>#DIV/0!</v>
      </c>
      <c r="Y582" s="242" t="e">
        <f t="shared" si="55"/>
        <v>#DIV/0!</v>
      </c>
    </row>
    <row r="583" spans="1:25" x14ac:dyDescent="0.25">
      <c r="A583" s="33">
        <f>datos_campo!A587</f>
        <v>42908</v>
      </c>
      <c r="B583" s="29" t="str">
        <f>datos_campo!B587</f>
        <v>MANDESA</v>
      </c>
      <c r="C583" s="153" t="str">
        <f>datos_campo!C587</f>
        <v>SANTA MARTA</v>
      </c>
      <c r="D583" s="30" t="str">
        <f>datos_campo!D587</f>
        <v>Testigo</v>
      </c>
      <c r="E583" s="153">
        <f>datos_campo!E587</f>
        <v>7</v>
      </c>
      <c r="F583" s="29">
        <f>datos_campo!F587</f>
        <v>0</v>
      </c>
      <c r="G583" s="31">
        <f>datos_campo!G587</f>
        <v>50</v>
      </c>
      <c r="H583" s="29">
        <f>datos_campo!H587</f>
        <v>0</v>
      </c>
      <c r="I583" s="29">
        <f>datos_campo!I587</f>
        <v>5</v>
      </c>
      <c r="J583" s="31">
        <f>(datos_campo!M587/I583)</f>
        <v>120</v>
      </c>
      <c r="K583" s="31">
        <f>(datos_campo!N587/I583)</f>
        <v>39.200000000000003</v>
      </c>
      <c r="L583" s="31">
        <f t="shared" si="51"/>
        <v>159.19999999999999</v>
      </c>
      <c r="M583" s="31">
        <f t="shared" si="52"/>
        <v>75.376884422110564</v>
      </c>
      <c r="N583" s="31">
        <f t="shared" si="53"/>
        <v>24.62311557788945</v>
      </c>
      <c r="O583" s="32">
        <f>IF(COUNTIF(datos_campo!P587:Y587,"&gt;=0")&gt;=1,((SUM(datos_campo!P587:Y587)*100)/(COUNTIF(datos_campo!P587:Y587,"&gt;=0")*20))," ")</f>
        <v>2.75</v>
      </c>
      <c r="P583" s="29">
        <f>IF(AND(datos_campo!Z587&gt;=0,datos_campo!AA587&gt;=0),AVERAGE(datos_campo!Z587:AA587),IF(OR(datos_campo!Z587="",datos_campo!AA587=""),SUM(datos_campo!Z587:AA587),"revisar"))*400</f>
        <v>0</v>
      </c>
      <c r="Q583" s="29">
        <f>IF(AND(datos_campo!AB587&gt;=0,datos_campo!AC587&gt;=0),AVERAGE(datos_campo!AB587:AC587),IF(OR(datos_campo!AB587="",datos_campo!AC587=""),SUM(datos_campo!AB587:AC587),"revisar"))*400</f>
        <v>15200</v>
      </c>
      <c r="R583" s="29">
        <f>IF(AND(datos_campo!AD587&gt;=0,datos_campo!AE587&gt;=0),AVERAGE(datos_campo!AD587:AE587),IF(OR(datos_campo!AD587="",datos_campo!AE587=""),SUM(datos_campo!AD587:AE587),"revisar"))*400</f>
        <v>10800</v>
      </c>
      <c r="S583" s="29">
        <f>IF(AND(datos_campo!AF587&gt;=0,datos_campo!AG587&gt;=0),AVERAGE(datos_campo!AF587:AG587),IF(OR(datos_campo!AF587="",datos_campo!AG587=""),SUM(datos_campo!AF587:AG587),"revisar"))*400</f>
        <v>0</v>
      </c>
      <c r="T583" s="29">
        <f>IF(AND(datos_campo!AH587&gt;=0,datos_campo!AI587&gt;=0),AVERAGE(datos_campo!AH587:AI587),IF(OR(datos_campo!AH587="",datos_campo!AI587=""),SUM(datos_campo!AH587:AI587),"revisar"))*400</f>
        <v>0</v>
      </c>
      <c r="U583" s="29">
        <f>IF(AND(datos_campo!AJ587&gt;=0,datos_campo!AK587&gt;=0),AVERAGE(datos_campo!AJ587:AK587),IF(OR(datos_campo!AJ587="",datos_campo!AK587=""),SUM(datos_campo!AJ587:AK587),"revisar"))*400</f>
        <v>0</v>
      </c>
      <c r="V583" s="29">
        <f t="shared" si="54"/>
        <v>26000</v>
      </c>
      <c r="W583" s="29">
        <f>IF(AND(datos_campo!AL587&gt;=0,datos_campo!AM587&gt;=0),AVERAGE(datos_campo!AL587:AM587),IF(OR(datos_campo!AL587="",datos_campo!AM587=""),SUM(datos_campo!AL587:AM587),"revisar"))*400</f>
        <v>0</v>
      </c>
      <c r="X583" s="29">
        <f>IF(AND(datos_campo!AN587&gt;=0,datos_campo!AO587&gt;=0),AVERAGE(datos_campo!AN587:AO587),IF(OR(datos_campo!AN587="",datos_campo!AO587=""),SUM(datos_campo!AN587:AO587),"revisar"))*400</f>
        <v>1600</v>
      </c>
      <c r="Y583" s="242">
        <f t="shared" si="55"/>
        <v>1600</v>
      </c>
    </row>
    <row r="584" spans="1:25" x14ac:dyDescent="0.25">
      <c r="A584" s="33">
        <f>datos_campo!A588</f>
        <v>42908</v>
      </c>
      <c r="B584" s="29" t="str">
        <f>datos_campo!B588</f>
        <v>MANDESA</v>
      </c>
      <c r="C584" s="153" t="str">
        <f>datos_campo!C588</f>
        <v>SANTA MARTA</v>
      </c>
      <c r="D584" s="30" t="str">
        <f>datos_campo!D588</f>
        <v>Tratamiento</v>
      </c>
      <c r="E584" s="153">
        <f>datos_campo!E588</f>
        <v>7</v>
      </c>
      <c r="F584" s="29">
        <f>datos_campo!F588</f>
        <v>0</v>
      </c>
      <c r="G584" s="31">
        <f>datos_campo!G588</f>
        <v>50</v>
      </c>
      <c r="H584" s="29">
        <f>datos_campo!H588</f>
        <v>0</v>
      </c>
      <c r="I584" s="29">
        <f>datos_campo!I588</f>
        <v>5</v>
      </c>
      <c r="J584" s="31">
        <f>(datos_campo!M588/I584)</f>
        <v>198.6</v>
      </c>
      <c r="K584" s="31">
        <f>(datos_campo!N588/I584)</f>
        <v>47.6</v>
      </c>
      <c r="L584" s="31">
        <f t="shared" si="51"/>
        <v>246.2</v>
      </c>
      <c r="M584" s="31">
        <f t="shared" si="52"/>
        <v>80.666125101543457</v>
      </c>
      <c r="N584" s="31">
        <f t="shared" si="53"/>
        <v>19.333874898456539</v>
      </c>
      <c r="O584" s="32">
        <f>IF(COUNTIF(datos_campo!P588:Y588,"&gt;=0")&gt;=1,((SUM(datos_campo!P588:Y588)*100)/(COUNTIF(datos_campo!P588:Y588,"&gt;=0")*20))," ")</f>
        <v>21.299999999999997</v>
      </c>
      <c r="P584" s="29">
        <f>IF(AND(datos_campo!Z588&gt;=0,datos_campo!AA588&gt;=0),AVERAGE(datos_campo!Z588:AA588),IF(OR(datos_campo!Z588="",datos_campo!AA588=""),SUM(datos_campo!Z588:AA588),"revisar"))*400</f>
        <v>5200</v>
      </c>
      <c r="Q584" s="29">
        <f>IF(AND(datos_campo!AB588&gt;=0,datos_campo!AC588&gt;=0),AVERAGE(datos_campo!AB588:AC588),IF(OR(datos_campo!AB588="",datos_campo!AC588=""),SUM(datos_campo!AB588:AC588),"revisar"))*400</f>
        <v>29600</v>
      </c>
      <c r="R584" s="29">
        <f>IF(AND(datos_campo!AD588&gt;=0,datos_campo!AE588&gt;=0),AVERAGE(datos_campo!AD588:AE588),IF(OR(datos_campo!AD588="",datos_campo!AE588=""),SUM(datos_campo!AD588:AE588),"revisar"))*400</f>
        <v>0</v>
      </c>
      <c r="S584" s="29">
        <f>IF(AND(datos_campo!AF588&gt;=0,datos_campo!AG588&gt;=0),AVERAGE(datos_campo!AF588:AG588),IF(OR(datos_campo!AF588="",datos_campo!AG588=""),SUM(datos_campo!AF588:AG588),"revisar"))*400</f>
        <v>400</v>
      </c>
      <c r="T584" s="29">
        <f>IF(AND(datos_campo!AH588&gt;=0,datos_campo!AI588&gt;=0),AVERAGE(datos_campo!AH588:AI588),IF(OR(datos_campo!AH588="",datos_campo!AI588=""),SUM(datos_campo!AH588:AI588),"revisar"))*400</f>
        <v>0</v>
      </c>
      <c r="U584" s="29">
        <f>IF(AND(datos_campo!AJ588&gt;=0,datos_campo!AK588&gt;=0),AVERAGE(datos_campo!AJ588:AK588),IF(OR(datos_campo!AJ588="",datos_campo!AK588=""),SUM(datos_campo!AJ588:AK588),"revisar"))*400</f>
        <v>0</v>
      </c>
      <c r="V584" s="29">
        <f t="shared" si="54"/>
        <v>35200</v>
      </c>
      <c r="W584" s="29">
        <f>IF(AND(datos_campo!AL588&gt;=0,datos_campo!AM588&gt;=0),AVERAGE(datos_campo!AL588:AM588),IF(OR(datos_campo!AL588="",datos_campo!AM588=""),SUM(datos_campo!AL588:AM588),"revisar"))*400</f>
        <v>0</v>
      </c>
      <c r="X584" s="29">
        <f>IF(AND(datos_campo!AN588&gt;=0,datos_campo!AO588&gt;=0),AVERAGE(datos_campo!AN588:AO588),IF(OR(datos_campo!AN588="",datos_campo!AO588=""),SUM(datos_campo!AN588:AO588),"revisar"))*400</f>
        <v>800</v>
      </c>
      <c r="Y584" s="242">
        <f t="shared" si="55"/>
        <v>800</v>
      </c>
    </row>
    <row r="585" spans="1:25" x14ac:dyDescent="0.25">
      <c r="A585" s="33">
        <f>datos_campo!A589</f>
        <v>42942</v>
      </c>
      <c r="B585" s="29" t="str">
        <f>datos_campo!B589</f>
        <v>MANDESA</v>
      </c>
      <c r="C585" s="153" t="str">
        <f>datos_campo!C589</f>
        <v>SANTA MARTA</v>
      </c>
      <c r="D585" s="30" t="str">
        <f>datos_campo!D589</f>
        <v>Testigo</v>
      </c>
      <c r="E585" s="153">
        <f>datos_campo!E589</f>
        <v>8</v>
      </c>
      <c r="F585" s="29">
        <f>datos_campo!F589</f>
        <v>0</v>
      </c>
      <c r="G585" s="31">
        <f>datos_campo!G589</f>
        <v>7</v>
      </c>
      <c r="H585" s="29">
        <f>datos_campo!H589</f>
        <v>0</v>
      </c>
      <c r="I585" s="29">
        <f>datos_campo!I589</f>
        <v>5</v>
      </c>
      <c r="J585" s="31">
        <f>(datos_campo!M589/I585)</f>
        <v>68.8</v>
      </c>
      <c r="K585" s="31">
        <f>(datos_campo!N589/I585)</f>
        <v>11.6</v>
      </c>
      <c r="L585" s="31">
        <f t="shared" ref="L585:L596" si="56">J585+K585</f>
        <v>80.399999999999991</v>
      </c>
      <c r="M585" s="31">
        <f t="shared" ref="M585:M596" si="57">(J585*100)/$L585</f>
        <v>85.572139303482601</v>
      </c>
      <c r="N585" s="31">
        <f t="shared" ref="N585:N596" si="58">(K585*100)/$L585</f>
        <v>14.427860696517415</v>
      </c>
      <c r="O585" s="32">
        <f>IF(COUNTIF(datos_campo!P589:Y589,"&gt;=0")&gt;=1,((SUM(datos_campo!P589:Y589)*100)/(COUNTIF(datos_campo!P589:Y589,"&gt;=0")*20))," ")</f>
        <v>0</v>
      </c>
      <c r="P585" s="29">
        <f>IF(AND(datos_campo!Z589&gt;=0,datos_campo!AA589&gt;=0),AVERAGE(datos_campo!Z589:AA589),IF(OR(datos_campo!Z589="",datos_campo!AA589=""),SUM(datos_campo!Z589:AA589),"revisar"))*400</f>
        <v>0</v>
      </c>
      <c r="Q585" s="29">
        <f>IF(AND(datos_campo!AB589&gt;=0,datos_campo!AC589&gt;=0),AVERAGE(datos_campo!AB589:AC589),IF(OR(datos_campo!AB589="",datos_campo!AC589=""),SUM(datos_campo!AB589:AC589),"revisar"))*400</f>
        <v>27400</v>
      </c>
      <c r="R585" s="29">
        <f>IF(AND(datos_campo!AD589&gt;=0,datos_campo!AE589&gt;=0),AVERAGE(datos_campo!AD589:AE589),IF(OR(datos_campo!AD589="",datos_campo!AE589=""),SUM(datos_campo!AD589:AE589),"revisar"))*400</f>
        <v>3000</v>
      </c>
      <c r="S585" s="29">
        <f>IF(AND(datos_campo!AF589&gt;=0,datos_campo!AG589&gt;=0),AVERAGE(datos_campo!AF589:AG589),IF(OR(datos_campo!AF589="",datos_campo!AG589=""),SUM(datos_campo!AF589:AG589),"revisar"))*400</f>
        <v>0</v>
      </c>
      <c r="T585" s="29">
        <f>IF(AND(datos_campo!AH589&gt;=0,datos_campo!AI589&gt;=0),AVERAGE(datos_campo!AH589:AI589),IF(OR(datos_campo!AH589="",datos_campo!AI589=""),SUM(datos_campo!AH589:AI589),"revisar"))*400</f>
        <v>0</v>
      </c>
      <c r="U585" s="29">
        <f>IF(AND(datos_campo!AJ589&gt;=0,datos_campo!AK589&gt;=0),AVERAGE(datos_campo!AJ589:AK589),IF(OR(datos_campo!AJ589="",datos_campo!AK589=""),SUM(datos_campo!AJ589:AK589),"revisar"))*400</f>
        <v>0</v>
      </c>
      <c r="V585" s="29">
        <f t="shared" ref="V585:V596" si="59">SUM(P585:U585)</f>
        <v>30400</v>
      </c>
      <c r="W585" s="29">
        <f>IF(AND(datos_campo!AL589&gt;=0,datos_campo!AM589&gt;=0),AVERAGE(datos_campo!AL589:AM589),IF(OR(datos_campo!AL589="",datos_campo!AM589=""),SUM(datos_campo!AL589:AM589),"revisar"))*400</f>
        <v>0</v>
      </c>
      <c r="X585" s="29">
        <f>IF(AND(datos_campo!AN589&gt;=0,datos_campo!AO589&gt;=0),AVERAGE(datos_campo!AN589:AO589),IF(OR(datos_campo!AN589="",datos_campo!AO589=""),SUM(datos_campo!AN589:AO589),"revisar"))*400</f>
        <v>1000</v>
      </c>
      <c r="Y585" s="242">
        <f t="shared" ref="Y585:Y596" si="60">SUM(W585+X585)</f>
        <v>1000</v>
      </c>
    </row>
    <row r="586" spans="1:25" x14ac:dyDescent="0.25">
      <c r="A586" s="33">
        <f>datos_campo!A590</f>
        <v>42942</v>
      </c>
      <c r="B586" s="29" t="str">
        <f>datos_campo!B590</f>
        <v>MANDESA</v>
      </c>
      <c r="C586" s="153" t="str">
        <f>datos_campo!C590</f>
        <v>SANTA MARTA</v>
      </c>
      <c r="D586" s="30" t="str">
        <f>datos_campo!D590</f>
        <v>Tratamiento</v>
      </c>
      <c r="E586" s="153">
        <f>datos_campo!E590</f>
        <v>8</v>
      </c>
      <c r="F586" s="29">
        <f>datos_campo!F590</f>
        <v>0</v>
      </c>
      <c r="G586" s="31">
        <f>datos_campo!G590</f>
        <v>7</v>
      </c>
      <c r="H586" s="29">
        <f>datos_campo!H590</f>
        <v>0</v>
      </c>
      <c r="I586" s="29">
        <f>datos_campo!I590</f>
        <v>5</v>
      </c>
      <c r="J586" s="31">
        <f>(datos_campo!M590/I586)</f>
        <v>145</v>
      </c>
      <c r="K586" s="31">
        <f>(datos_campo!N590/I586)</f>
        <v>19</v>
      </c>
      <c r="L586" s="31">
        <f t="shared" si="56"/>
        <v>164</v>
      </c>
      <c r="M586" s="31">
        <f t="shared" si="57"/>
        <v>88.41463414634147</v>
      </c>
      <c r="N586" s="31">
        <f t="shared" si="58"/>
        <v>11.585365853658537</v>
      </c>
      <c r="O586" s="32">
        <f>IF(COUNTIF(datos_campo!P590:Y590,"&gt;=0")&gt;=1,((SUM(datos_campo!P590:Y590)*100)/(COUNTIF(datos_campo!P590:Y590,"&gt;=0")*20))," ")</f>
        <v>0</v>
      </c>
      <c r="P586" s="29">
        <f>IF(AND(datos_campo!Z590&gt;=0,datos_campo!AA590&gt;=0),AVERAGE(datos_campo!Z590:AA590),IF(OR(datos_campo!Z590="",datos_campo!AA590=""),SUM(datos_campo!Z590:AA590),"revisar"))*400</f>
        <v>1200</v>
      </c>
      <c r="Q586" s="29">
        <f>IF(AND(datos_campo!AB590&gt;=0,datos_campo!AC590&gt;=0),AVERAGE(datos_campo!AB590:AC590),IF(OR(datos_campo!AB590="",datos_campo!AC590=""),SUM(datos_campo!AB590:AC590),"revisar"))*400</f>
        <v>11800</v>
      </c>
      <c r="R586" s="29">
        <f>IF(AND(datos_campo!AD590&gt;=0,datos_campo!AE590&gt;=0),AVERAGE(datos_campo!AD590:AE590),IF(OR(datos_campo!AD590="",datos_campo!AE590=""),SUM(datos_campo!AD590:AE590),"revisar"))*400</f>
        <v>0</v>
      </c>
      <c r="S586" s="29">
        <f>IF(AND(datos_campo!AF590&gt;=0,datos_campo!AG590&gt;=0),AVERAGE(datos_campo!AF590:AG590),IF(OR(datos_campo!AF590="",datos_campo!AG590=""),SUM(datos_campo!AF590:AG590),"revisar"))*400</f>
        <v>0</v>
      </c>
      <c r="T586" s="29">
        <f>IF(AND(datos_campo!AH590&gt;=0,datos_campo!AI590&gt;=0),AVERAGE(datos_campo!AH590:AI590),IF(OR(datos_campo!AH590="",datos_campo!AI590=""),SUM(datos_campo!AH590:AI590),"revisar"))*400</f>
        <v>0</v>
      </c>
      <c r="U586" s="29">
        <f>IF(AND(datos_campo!AJ590&gt;=0,datos_campo!AK590&gt;=0),AVERAGE(datos_campo!AJ590:AK590),IF(OR(datos_campo!AJ590="",datos_campo!AK590=""),SUM(datos_campo!AJ590:AK590),"revisar"))*400</f>
        <v>0</v>
      </c>
      <c r="V586" s="29">
        <f t="shared" si="59"/>
        <v>13000</v>
      </c>
      <c r="W586" s="29">
        <f>IF(AND(datos_campo!AL590&gt;=0,datos_campo!AM590&gt;=0),AVERAGE(datos_campo!AL590:AM590),IF(OR(datos_campo!AL590="",datos_campo!AM590=""),SUM(datos_campo!AL590:AM590),"revisar"))*400</f>
        <v>0</v>
      </c>
      <c r="X586" s="29">
        <f>IF(AND(datos_campo!AN590&gt;=0,datos_campo!AO590&gt;=0),AVERAGE(datos_campo!AN590:AO590),IF(OR(datos_campo!AN590="",datos_campo!AO590=""),SUM(datos_campo!AN590:AO590),"revisar"))*400</f>
        <v>600</v>
      </c>
      <c r="Y586" s="242">
        <f t="shared" si="60"/>
        <v>600</v>
      </c>
    </row>
    <row r="587" spans="1:25" x14ac:dyDescent="0.25">
      <c r="A587" s="33">
        <f>datos_campo!A591</f>
        <v>42972</v>
      </c>
      <c r="B587" s="29" t="str">
        <f>datos_campo!B591</f>
        <v>MANDESA</v>
      </c>
      <c r="C587" s="153" t="str">
        <f>datos_campo!C591</f>
        <v>SANTA MARTA</v>
      </c>
      <c r="D587" s="30" t="str">
        <f>datos_campo!D591</f>
        <v>Testigo</v>
      </c>
      <c r="E587" s="153">
        <f>datos_campo!E591</f>
        <v>9</v>
      </c>
      <c r="F587" s="29">
        <f>datos_campo!F591</f>
        <v>0</v>
      </c>
      <c r="G587" s="31">
        <f>datos_campo!G591</f>
        <v>7</v>
      </c>
      <c r="H587" s="29">
        <f>datos_campo!H591</f>
        <v>0</v>
      </c>
      <c r="I587" s="29">
        <f>datos_campo!I591</f>
        <v>5</v>
      </c>
      <c r="J587" s="31">
        <f>(datos_campo!M591/I587)</f>
        <v>57.8</v>
      </c>
      <c r="K587" s="31">
        <f>(datos_campo!N591/I587)</f>
        <v>32</v>
      </c>
      <c r="L587" s="31">
        <f t="shared" si="56"/>
        <v>89.8</v>
      </c>
      <c r="M587" s="31">
        <f t="shared" si="57"/>
        <v>64.365256124721611</v>
      </c>
      <c r="N587" s="31">
        <f t="shared" si="58"/>
        <v>35.634743875278396</v>
      </c>
      <c r="O587" s="32">
        <f>IF(COUNTIF(datos_campo!P591:Y591,"&gt;=0")&gt;=1,((SUM(datos_campo!P591:Y591)*100)/(COUNTIF(datos_campo!P591:Y591,"&gt;=0")*20))," ")</f>
        <v>1.5</v>
      </c>
      <c r="P587" s="29">
        <f>IF(AND(datos_campo!Z591&gt;=0,datos_campo!AA591&gt;=0),AVERAGE(datos_campo!Z591:AA591),IF(OR(datos_campo!Z591="",datos_campo!AA591=""),SUM(datos_campo!Z591:AA591),"revisar"))*400</f>
        <v>4200</v>
      </c>
      <c r="Q587" s="29">
        <f>IF(AND(datos_campo!AB591&gt;=0,datos_campo!AC591&gt;=0),AVERAGE(datos_campo!AB591:AC591),IF(OR(datos_campo!AB591="",datos_campo!AC591=""),SUM(datos_campo!AB591:AC591),"revisar"))*400</f>
        <v>15800</v>
      </c>
      <c r="R587" s="29">
        <f>IF(AND(datos_campo!AD591&gt;=0,datos_campo!AE591&gt;=0),AVERAGE(datos_campo!AD591:AE591),IF(OR(datos_campo!AD591="",datos_campo!AE591=""),SUM(datos_campo!AD591:AE591),"revisar"))*400</f>
        <v>1000</v>
      </c>
      <c r="S587" s="29">
        <f>IF(AND(datos_campo!AF591&gt;=0,datos_campo!AG591&gt;=0),AVERAGE(datos_campo!AF591:AG591),IF(OR(datos_campo!AF591="",datos_campo!AG591=""),SUM(datos_campo!AF591:AG591),"revisar"))*400</f>
        <v>0</v>
      </c>
      <c r="T587" s="29">
        <f>IF(AND(datos_campo!AH591&gt;=0,datos_campo!AI591&gt;=0),AVERAGE(datos_campo!AH591:AI591),IF(OR(datos_campo!AH591="",datos_campo!AI591=""),SUM(datos_campo!AH591:AI591),"revisar"))*400</f>
        <v>0</v>
      </c>
      <c r="U587" s="29">
        <f>IF(AND(datos_campo!AJ591&gt;=0,datos_campo!AK591&gt;=0),AVERAGE(datos_campo!AJ591:AK591),IF(OR(datos_campo!AJ591="",datos_campo!AK591=""),SUM(datos_campo!AJ591:AK591),"revisar"))*400</f>
        <v>0</v>
      </c>
      <c r="V587" s="29">
        <f t="shared" si="59"/>
        <v>21000</v>
      </c>
      <c r="W587" s="29">
        <f>IF(AND(datos_campo!AL591&gt;=0,datos_campo!AM591&gt;=0),AVERAGE(datos_campo!AL591:AM591),IF(OR(datos_campo!AL591="",datos_campo!AM591=""),SUM(datos_campo!AL591:AM591),"revisar"))*400</f>
        <v>0</v>
      </c>
      <c r="X587" s="29">
        <f>IF(AND(datos_campo!AN591&gt;=0,datos_campo!AO591&gt;=0),AVERAGE(datos_campo!AN591:AO591),IF(OR(datos_campo!AN591="",datos_campo!AO591=""),SUM(datos_campo!AN591:AO591),"revisar"))*400</f>
        <v>800</v>
      </c>
      <c r="Y587" s="242">
        <f t="shared" si="60"/>
        <v>800</v>
      </c>
    </row>
    <row r="588" spans="1:25" x14ac:dyDescent="0.25">
      <c r="A588" s="33">
        <f>datos_campo!A592</f>
        <v>42972</v>
      </c>
      <c r="B588" s="29" t="str">
        <f>datos_campo!B592</f>
        <v>MANDESA</v>
      </c>
      <c r="C588" s="153" t="str">
        <f>datos_campo!C592</f>
        <v>SANTA MARTA</v>
      </c>
      <c r="D588" s="30" t="str">
        <f>datos_campo!D592</f>
        <v>Tratamiento</v>
      </c>
      <c r="E588" s="153">
        <f>datos_campo!E592</f>
        <v>9</v>
      </c>
      <c r="F588" s="29">
        <f>datos_campo!F592</f>
        <v>0</v>
      </c>
      <c r="G588" s="31">
        <f>datos_campo!G592</f>
        <v>7</v>
      </c>
      <c r="H588" s="29">
        <f>datos_campo!H592</f>
        <v>0</v>
      </c>
      <c r="I588" s="29">
        <f>datos_campo!I592</f>
        <v>5</v>
      </c>
      <c r="J588" s="31">
        <f>(datos_campo!M592/I588)</f>
        <v>132.19999999999999</v>
      </c>
      <c r="K588" s="31">
        <f>(datos_campo!N592/I588)</f>
        <v>24.6</v>
      </c>
      <c r="L588" s="31">
        <f t="shared" si="56"/>
        <v>156.79999999999998</v>
      </c>
      <c r="M588" s="31">
        <f t="shared" si="57"/>
        <v>84.311224489795919</v>
      </c>
      <c r="N588" s="31">
        <f t="shared" si="58"/>
        <v>15.688775510204083</v>
      </c>
      <c r="O588" s="32">
        <f>IF(COUNTIF(datos_campo!P592:Y592,"&gt;=0")&gt;=1,((SUM(datos_campo!P592:Y592)*100)/(COUNTIF(datos_campo!P592:Y592,"&gt;=0")*20))," ")</f>
        <v>16</v>
      </c>
      <c r="P588" s="29">
        <f>IF(AND(datos_campo!Z592&gt;=0,datos_campo!AA592&gt;=0),AVERAGE(datos_campo!Z592:AA592),IF(OR(datos_campo!Z592="",datos_campo!AA592=""),SUM(datos_campo!Z592:AA592),"revisar"))*400</f>
        <v>18600</v>
      </c>
      <c r="Q588" s="29">
        <f>IF(AND(datos_campo!AB592&gt;=0,datos_campo!AC592&gt;=0),AVERAGE(datos_campo!AB592:AC592),IF(OR(datos_campo!AB592="",datos_campo!AC592=""),SUM(datos_campo!AB592:AC592),"revisar"))*400</f>
        <v>5200</v>
      </c>
      <c r="R588" s="29">
        <f>IF(AND(datos_campo!AD592&gt;=0,datos_campo!AE592&gt;=0),AVERAGE(datos_campo!AD592:AE592),IF(OR(datos_campo!AD592="",datos_campo!AE592=""),SUM(datos_campo!AD592:AE592),"revisar"))*400</f>
        <v>800</v>
      </c>
      <c r="S588" s="29">
        <f>IF(AND(datos_campo!AF592&gt;=0,datos_campo!AG592&gt;=0),AVERAGE(datos_campo!AF592:AG592),IF(OR(datos_campo!AF592="",datos_campo!AG592=""),SUM(datos_campo!AF592:AG592),"revisar"))*400</f>
        <v>0</v>
      </c>
      <c r="T588" s="29">
        <f>IF(AND(datos_campo!AH592&gt;=0,datos_campo!AI592&gt;=0),AVERAGE(datos_campo!AH592:AI592),IF(OR(datos_campo!AH592="",datos_campo!AI592=""),SUM(datos_campo!AH592:AI592),"revisar"))*400</f>
        <v>2600</v>
      </c>
      <c r="U588" s="29">
        <f>IF(AND(datos_campo!AJ592&gt;=0,datos_campo!AK592&gt;=0),AVERAGE(datos_campo!AJ592:AK592),IF(OR(datos_campo!AJ592="",datos_campo!AK592=""),SUM(datos_campo!AJ592:AK592),"revisar"))*400</f>
        <v>0</v>
      </c>
      <c r="V588" s="29">
        <f t="shared" si="59"/>
        <v>27200</v>
      </c>
      <c r="W588" s="29">
        <f>IF(AND(datos_campo!AL592&gt;=0,datos_campo!AM592&gt;=0),AVERAGE(datos_campo!AL592:AM592),IF(OR(datos_campo!AL592="",datos_campo!AM592=""),SUM(datos_campo!AL592:AM592),"revisar"))*400</f>
        <v>0</v>
      </c>
      <c r="X588" s="29">
        <f>IF(AND(datos_campo!AN592&gt;=0,datos_campo!AO592&gt;=0),AVERAGE(datos_campo!AN592:AO592),IF(OR(datos_campo!AN592="",datos_campo!AO592=""),SUM(datos_campo!AN592:AO592),"revisar"))*400</f>
        <v>2000</v>
      </c>
      <c r="Y588" s="242">
        <f t="shared" si="60"/>
        <v>2000</v>
      </c>
    </row>
    <row r="589" spans="1:25" x14ac:dyDescent="0.25">
      <c r="A589" s="33">
        <f>datos_campo!A593</f>
        <v>43006</v>
      </c>
      <c r="B589" s="29" t="str">
        <f>datos_campo!B593</f>
        <v>MANDESA</v>
      </c>
      <c r="C589" s="153" t="str">
        <f>datos_campo!C593</f>
        <v>SANTA MARTA</v>
      </c>
      <c r="D589" s="30" t="str">
        <f>datos_campo!D593</f>
        <v>Testigo</v>
      </c>
      <c r="E589" s="153">
        <f>datos_campo!E593</f>
        <v>10</v>
      </c>
      <c r="F589" s="29">
        <f>datos_campo!F593</f>
        <v>0</v>
      </c>
      <c r="G589" s="31">
        <f>datos_campo!G593</f>
        <v>7</v>
      </c>
      <c r="H589" s="29">
        <f>datos_campo!H593</f>
        <v>0</v>
      </c>
      <c r="I589" s="29">
        <f>datos_campo!I593</f>
        <v>5</v>
      </c>
      <c r="J589" s="31">
        <f>(datos_campo!M593/I589)</f>
        <v>55.8</v>
      </c>
      <c r="K589" s="31">
        <f>(datos_campo!N593/I589)</f>
        <v>17.399999999999999</v>
      </c>
      <c r="L589" s="31">
        <f t="shared" si="56"/>
        <v>73.199999999999989</v>
      </c>
      <c r="M589" s="31">
        <f t="shared" si="57"/>
        <v>76.229508196721326</v>
      </c>
      <c r="N589" s="31">
        <f t="shared" si="58"/>
        <v>23.770491803278688</v>
      </c>
      <c r="O589" s="32">
        <f>IF(COUNTIF(datos_campo!P593:Y593,"&gt;=0")&gt;=1,((SUM(datos_campo!P593:Y593)*100)/(COUNTIF(datos_campo!P593:Y593,"&gt;=0")*20))," ")</f>
        <v>7.5</v>
      </c>
      <c r="P589" s="29">
        <f>IF(AND(datos_campo!Z593&gt;=0,datos_campo!AA593&gt;=0),AVERAGE(datos_campo!Z593:AA593),IF(OR(datos_campo!Z593="",datos_campo!AA593=""),SUM(datos_campo!Z593:AA593),"revisar"))*400</f>
        <v>25000</v>
      </c>
      <c r="Q589" s="29">
        <f>IF(AND(datos_campo!AB593&gt;=0,datos_campo!AC593&gt;=0),AVERAGE(datos_campo!AB593:AC593),IF(OR(datos_campo!AB593="",datos_campo!AC593=""),SUM(datos_campo!AB593:AC593),"revisar"))*400</f>
        <v>13400</v>
      </c>
      <c r="R589" s="29">
        <f>IF(AND(datos_campo!AD593&gt;=0,datos_campo!AE593&gt;=0),AVERAGE(datos_campo!AD593:AE593),IF(OR(datos_campo!AD593="",datos_campo!AE593=""),SUM(datos_campo!AD593:AE593),"revisar"))*400</f>
        <v>0</v>
      </c>
      <c r="S589" s="29">
        <f>IF(AND(datos_campo!AF593&gt;=0,datos_campo!AG593&gt;=0),AVERAGE(datos_campo!AF593:AG593),IF(OR(datos_campo!AF593="",datos_campo!AG593=""),SUM(datos_campo!AF593:AG593),"revisar"))*400</f>
        <v>0</v>
      </c>
      <c r="T589" s="29">
        <f>IF(AND(datos_campo!AH593&gt;=0,datos_campo!AI593&gt;=0),AVERAGE(datos_campo!AH593:AI593),IF(OR(datos_campo!AH593="",datos_campo!AI593=""),SUM(datos_campo!AH593:AI593),"revisar"))*400</f>
        <v>0</v>
      </c>
      <c r="U589" s="29">
        <f>IF(AND(datos_campo!AJ593&gt;=0,datos_campo!AK593&gt;=0),AVERAGE(datos_campo!AJ593:AK593),IF(OR(datos_campo!AJ593="",datos_campo!AK593=""),SUM(datos_campo!AJ593:AK593),"revisar"))*400</f>
        <v>0</v>
      </c>
      <c r="V589" s="29">
        <f t="shared" si="59"/>
        <v>38400</v>
      </c>
      <c r="W589" s="29">
        <f>IF(AND(datos_campo!AL593&gt;=0,datos_campo!AM593&gt;=0),AVERAGE(datos_campo!AL593:AM593),IF(OR(datos_campo!AL593="",datos_campo!AM593=""),SUM(datos_campo!AL593:AM593),"revisar"))*400</f>
        <v>0</v>
      </c>
      <c r="X589" s="29">
        <f>IF(AND(datos_campo!AN593&gt;=0,datos_campo!AO593&gt;=0),AVERAGE(datos_campo!AN593:AO593),IF(OR(datos_campo!AN593="",datos_campo!AO593=""),SUM(datos_campo!AN593:AO593),"revisar"))*400</f>
        <v>1000</v>
      </c>
      <c r="Y589" s="242">
        <f t="shared" si="60"/>
        <v>1000</v>
      </c>
    </row>
    <row r="590" spans="1:25" x14ac:dyDescent="0.25">
      <c r="A590" s="33">
        <f>datos_campo!A594</f>
        <v>43006</v>
      </c>
      <c r="B590" s="29" t="str">
        <f>datos_campo!B594</f>
        <v>MANDESA</v>
      </c>
      <c r="C590" s="153" t="str">
        <f>datos_campo!C594</f>
        <v>SANTA MARTA</v>
      </c>
      <c r="D590" s="30" t="str">
        <f>datos_campo!D594</f>
        <v>Tratamiento</v>
      </c>
      <c r="E590" s="153">
        <f>datos_campo!E594</f>
        <v>10</v>
      </c>
      <c r="F590" s="29">
        <f>datos_campo!F594</f>
        <v>0</v>
      </c>
      <c r="G590" s="31">
        <f>datos_campo!G594</f>
        <v>7</v>
      </c>
      <c r="H590" s="29">
        <f>datos_campo!H594</f>
        <v>0</v>
      </c>
      <c r="I590" s="29">
        <f>datos_campo!I594</f>
        <v>5</v>
      </c>
      <c r="J590" s="31">
        <f>(datos_campo!M594/I590)</f>
        <v>98.6</v>
      </c>
      <c r="K590" s="31">
        <f>(datos_campo!N594/I590)</f>
        <v>7</v>
      </c>
      <c r="L590" s="31">
        <f t="shared" si="56"/>
        <v>105.6</v>
      </c>
      <c r="M590" s="31">
        <f t="shared" si="57"/>
        <v>93.371212121212125</v>
      </c>
      <c r="N590" s="31">
        <f t="shared" si="58"/>
        <v>6.6287878787878789</v>
      </c>
      <c r="O590" s="32">
        <f>IF(COUNTIF(datos_campo!P594:Y594,"&gt;=0")&gt;=1,((SUM(datos_campo!P594:Y594)*100)/(COUNTIF(datos_campo!P594:Y594,"&gt;=0")*20))," ")</f>
        <v>1.5</v>
      </c>
      <c r="P590" s="29">
        <f>IF(AND(datos_campo!Z594&gt;=0,datos_campo!AA594&gt;=0),AVERAGE(datos_campo!Z594:AA594),IF(OR(datos_campo!Z594="",datos_campo!AA594=""),SUM(datos_campo!Z594:AA594),"revisar"))*400</f>
        <v>12400</v>
      </c>
      <c r="Q590" s="29">
        <f>IF(AND(datos_campo!AB594&gt;=0,datos_campo!AC594&gt;=0),AVERAGE(datos_campo!AB594:AC594),IF(OR(datos_campo!AB594="",datos_campo!AC594=""),SUM(datos_campo!AB594:AC594),"revisar"))*400</f>
        <v>2800</v>
      </c>
      <c r="R590" s="29">
        <f>IF(AND(datos_campo!AD594&gt;=0,datos_campo!AE594&gt;=0),AVERAGE(datos_campo!AD594:AE594),IF(OR(datos_campo!AD594="",datos_campo!AE594=""),SUM(datos_campo!AD594:AE594),"revisar"))*400</f>
        <v>0</v>
      </c>
      <c r="S590" s="29">
        <f>IF(AND(datos_campo!AF594&gt;=0,datos_campo!AG594&gt;=0),AVERAGE(datos_campo!AF594:AG594),IF(OR(datos_campo!AF594="",datos_campo!AG594=""),SUM(datos_campo!AF594:AG594),"revisar"))*400</f>
        <v>200</v>
      </c>
      <c r="T590" s="29">
        <f>IF(AND(datos_campo!AH594&gt;=0,datos_campo!AI594&gt;=0),AVERAGE(datos_campo!AH594:AI594),IF(OR(datos_campo!AH594="",datos_campo!AI594=""),SUM(datos_campo!AH594:AI594),"revisar"))*400</f>
        <v>0</v>
      </c>
      <c r="U590" s="29">
        <f>IF(AND(datos_campo!AJ594&gt;=0,datos_campo!AK594&gt;=0),AVERAGE(datos_campo!AJ594:AK594),IF(OR(datos_campo!AJ594="",datos_campo!AK594=""),SUM(datos_campo!AJ594:AK594),"revisar"))*400</f>
        <v>0</v>
      </c>
      <c r="V590" s="29">
        <f t="shared" si="59"/>
        <v>15400</v>
      </c>
      <c r="W590" s="29">
        <f>IF(AND(datos_campo!AL594&gt;=0,datos_campo!AM594&gt;=0),AVERAGE(datos_campo!AL594:AM594),IF(OR(datos_campo!AL594="",datos_campo!AM594=""),SUM(datos_campo!AL594:AM594),"revisar"))*400</f>
        <v>0</v>
      </c>
      <c r="X590" s="29">
        <f>IF(AND(datos_campo!AN594&gt;=0,datos_campo!AO594&gt;=0),AVERAGE(datos_campo!AN594:AO594),IF(OR(datos_campo!AN594="",datos_campo!AO594=""),SUM(datos_campo!AN594:AO594),"revisar"))*400</f>
        <v>0</v>
      </c>
      <c r="Y590" s="242">
        <f t="shared" si="60"/>
        <v>0</v>
      </c>
    </row>
    <row r="591" spans="1:25" x14ac:dyDescent="0.25">
      <c r="A591" s="33">
        <f>datos_campo!A595</f>
        <v>43034</v>
      </c>
      <c r="B591" s="29" t="str">
        <f>datos_campo!B595</f>
        <v>MANDESA</v>
      </c>
      <c r="C591" s="153" t="str">
        <f>datos_campo!C595</f>
        <v>SANTA MARTA</v>
      </c>
      <c r="D591" s="30" t="str">
        <f>datos_campo!D595</f>
        <v>Testigo</v>
      </c>
      <c r="E591" s="153">
        <f>datos_campo!E595</f>
        <v>11</v>
      </c>
      <c r="F591" s="29">
        <f>datos_campo!F595</f>
        <v>0</v>
      </c>
      <c r="G591" s="31">
        <f>datos_campo!G595</f>
        <v>7</v>
      </c>
      <c r="H591" s="29">
        <f>datos_campo!H595</f>
        <v>0</v>
      </c>
      <c r="I591" s="29">
        <f>datos_campo!I595</f>
        <v>5</v>
      </c>
      <c r="J591" s="31">
        <f>(datos_campo!M595/I591)</f>
        <v>61</v>
      </c>
      <c r="K591" s="31">
        <f>(datos_campo!N595/I591)</f>
        <v>9.8000000000000007</v>
      </c>
      <c r="L591" s="31">
        <f t="shared" si="56"/>
        <v>70.8</v>
      </c>
      <c r="M591" s="31">
        <f t="shared" si="57"/>
        <v>86.158192090395488</v>
      </c>
      <c r="N591" s="31">
        <f t="shared" si="58"/>
        <v>13.841807909604523</v>
      </c>
      <c r="O591" s="32">
        <f>IF(COUNTIF(datos_campo!P595:Y595,"&gt;=0")&gt;=1,((SUM(datos_campo!P595:Y595)*100)/(COUNTIF(datos_campo!P595:Y595,"&gt;=0")*20))," ")</f>
        <v>0</v>
      </c>
      <c r="P591" s="29">
        <f>IF(AND(datos_campo!Z595&gt;=0,datos_campo!AA595&gt;=0),AVERAGE(datos_campo!Z595:AA595),IF(OR(datos_campo!Z595="",datos_campo!AA595=""),SUM(datos_campo!Z595:AA595),"revisar"))*400</f>
        <v>0</v>
      </c>
      <c r="Q591" s="29">
        <f>IF(AND(datos_campo!AB595&gt;=0,datos_campo!AC595&gt;=0),AVERAGE(datos_campo!AB595:AC595),IF(OR(datos_campo!AB595="",datos_campo!AC595=""),SUM(datos_campo!AB595:AC595),"revisar"))*400</f>
        <v>5600</v>
      </c>
      <c r="R591" s="29">
        <f>IF(AND(datos_campo!AD595&gt;=0,datos_campo!AE595&gt;=0),AVERAGE(datos_campo!AD595:AE595),IF(OR(datos_campo!AD595="",datos_campo!AE595=""),SUM(datos_campo!AD595:AE595),"revisar"))*400</f>
        <v>0</v>
      </c>
      <c r="S591" s="29">
        <f>IF(AND(datos_campo!AF595&gt;=0,datos_campo!AG595&gt;=0),AVERAGE(datos_campo!AF595:AG595),IF(OR(datos_campo!AF595="",datos_campo!AG595=""),SUM(datos_campo!AF595:AG595),"revisar"))*400</f>
        <v>0</v>
      </c>
      <c r="T591" s="29">
        <f>IF(AND(datos_campo!AH595&gt;=0,datos_campo!AI595&gt;=0),AVERAGE(datos_campo!AH595:AI595),IF(OR(datos_campo!AH595="",datos_campo!AI595=""),SUM(datos_campo!AH595:AI595),"revisar"))*400</f>
        <v>0</v>
      </c>
      <c r="U591" s="29">
        <f>IF(AND(datos_campo!AJ595&gt;=0,datos_campo!AK595&gt;=0),AVERAGE(datos_campo!AJ595:AK595),IF(OR(datos_campo!AJ595="",datos_campo!AK595=""),SUM(datos_campo!AJ595:AK595),"revisar"))*400</f>
        <v>0</v>
      </c>
      <c r="V591" s="29">
        <f t="shared" si="59"/>
        <v>5600</v>
      </c>
      <c r="W591" s="29">
        <f>IF(AND(datos_campo!AL595&gt;=0,datos_campo!AM595&gt;=0),AVERAGE(datos_campo!AL595:AM595),IF(OR(datos_campo!AL595="",datos_campo!AM595=""),SUM(datos_campo!AL595:AM595),"revisar"))*400</f>
        <v>0</v>
      </c>
      <c r="X591" s="29">
        <f>IF(AND(datos_campo!AN595&gt;=0,datos_campo!AO595&gt;=0),AVERAGE(datos_campo!AN595:AO595),IF(OR(datos_campo!AN595="",datos_campo!AO595=""),SUM(datos_campo!AN595:AO595),"revisar"))*400</f>
        <v>0</v>
      </c>
      <c r="Y591" s="242">
        <f t="shared" si="60"/>
        <v>0</v>
      </c>
    </row>
    <row r="592" spans="1:25" x14ac:dyDescent="0.25">
      <c r="A592" s="33">
        <f>datos_campo!A596</f>
        <v>43034</v>
      </c>
      <c r="B592" s="29" t="str">
        <f>datos_campo!B596</f>
        <v>MANDESA</v>
      </c>
      <c r="C592" s="153" t="str">
        <f>datos_campo!C596</f>
        <v>SANTA MARTA</v>
      </c>
      <c r="D592" s="30" t="str">
        <f>datos_campo!D596</f>
        <v>Tratamiento</v>
      </c>
      <c r="E592" s="153">
        <f>datos_campo!E596</f>
        <v>11</v>
      </c>
      <c r="F592" s="29">
        <f>datos_campo!F596</f>
        <v>0</v>
      </c>
      <c r="G592" s="31">
        <f>datos_campo!G596</f>
        <v>7</v>
      </c>
      <c r="H592" s="29">
        <f>datos_campo!H596</f>
        <v>0</v>
      </c>
      <c r="I592" s="29">
        <f>datos_campo!I596</f>
        <v>5</v>
      </c>
      <c r="J592" s="31">
        <f>(datos_campo!M596/I592)</f>
        <v>100.8</v>
      </c>
      <c r="K592" s="31">
        <f>(datos_campo!N596/I592)</f>
        <v>11.4</v>
      </c>
      <c r="L592" s="31">
        <f t="shared" si="56"/>
        <v>112.2</v>
      </c>
      <c r="M592" s="31">
        <f t="shared" si="57"/>
        <v>89.839572192513373</v>
      </c>
      <c r="N592" s="31">
        <f t="shared" si="58"/>
        <v>10.160427807486631</v>
      </c>
      <c r="O592" s="32">
        <f>IF(COUNTIF(datos_campo!P596:Y596,"&gt;=0")&gt;=1,((SUM(datos_campo!P596:Y596)*100)/(COUNTIF(datos_campo!P596:Y596,"&gt;=0")*20))," ")</f>
        <v>5.5</v>
      </c>
      <c r="P592" s="29">
        <f>IF(AND(datos_campo!Z596&gt;=0,datos_campo!AA596&gt;=0),AVERAGE(datos_campo!Z596:AA596),IF(OR(datos_campo!Z596="",datos_campo!AA596=""),SUM(datos_campo!Z596:AA596),"revisar"))*400</f>
        <v>13200</v>
      </c>
      <c r="Q592" s="29">
        <f>IF(AND(datos_campo!AB596&gt;=0,datos_campo!AC596&gt;=0),AVERAGE(datos_campo!AB596:AC596),IF(OR(datos_campo!AB596="",datos_campo!AC596=""),SUM(datos_campo!AB596:AC596),"revisar"))*400</f>
        <v>3600</v>
      </c>
      <c r="R592" s="29">
        <f>IF(AND(datos_campo!AD596&gt;=0,datos_campo!AE596&gt;=0),AVERAGE(datos_campo!AD596:AE596),IF(OR(datos_campo!AD596="",datos_campo!AE596=""),SUM(datos_campo!AD596:AE596),"revisar"))*400</f>
        <v>1200</v>
      </c>
      <c r="S592" s="29">
        <f>IF(AND(datos_campo!AF596&gt;=0,datos_campo!AG596&gt;=0),AVERAGE(datos_campo!AF596:AG596),IF(OR(datos_campo!AF596="",datos_campo!AG596=""),SUM(datos_campo!AF596:AG596),"revisar"))*400</f>
        <v>0</v>
      </c>
      <c r="T592" s="29">
        <f>IF(AND(datos_campo!AH596&gt;=0,datos_campo!AI596&gt;=0),AVERAGE(datos_campo!AH596:AI596),IF(OR(datos_campo!AH596="",datos_campo!AI596=""),SUM(datos_campo!AH596:AI596),"revisar"))*400</f>
        <v>0</v>
      </c>
      <c r="U592" s="29">
        <f>IF(AND(datos_campo!AJ596&gt;=0,datos_campo!AK596&gt;=0),AVERAGE(datos_campo!AJ596:AK596),IF(OR(datos_campo!AJ596="",datos_campo!AK596=""),SUM(datos_campo!AJ596:AK596),"revisar"))*400</f>
        <v>0</v>
      </c>
      <c r="V592" s="29">
        <f t="shared" si="59"/>
        <v>18000</v>
      </c>
      <c r="W592" s="29">
        <f>IF(AND(datos_campo!AL596&gt;=0,datos_campo!AM596&gt;=0),AVERAGE(datos_campo!AL596:AM596),IF(OR(datos_campo!AL596="",datos_campo!AM596=""),SUM(datos_campo!AL596:AM596),"revisar"))*400</f>
        <v>0</v>
      </c>
      <c r="X592" s="29">
        <f>IF(AND(datos_campo!AN596&gt;=0,datos_campo!AO596&gt;=0),AVERAGE(datos_campo!AN596:AO596),IF(OR(datos_campo!AN596="",datos_campo!AO596=""),SUM(datos_campo!AN596:AO596),"revisar"))*400</f>
        <v>400</v>
      </c>
      <c r="Y592" s="242">
        <f t="shared" si="60"/>
        <v>400</v>
      </c>
    </row>
    <row r="593" spans="1:25" x14ac:dyDescent="0.25">
      <c r="A593" s="33">
        <f>datos_campo!A597</f>
        <v>43059</v>
      </c>
      <c r="B593" s="29" t="str">
        <f>datos_campo!B597</f>
        <v>MANDESA</v>
      </c>
      <c r="C593" s="153" t="str">
        <f>datos_campo!C597</f>
        <v>SANTA MARTA</v>
      </c>
      <c r="D593" s="30" t="str">
        <f>datos_campo!D597</f>
        <v>Testigo</v>
      </c>
      <c r="E593" s="153">
        <f>datos_campo!E597</f>
        <v>12</v>
      </c>
      <c r="F593" s="29">
        <f>datos_campo!F597</f>
        <v>0</v>
      </c>
      <c r="G593" s="31">
        <f>datos_campo!G597</f>
        <v>7</v>
      </c>
      <c r="H593" s="29">
        <f>datos_campo!H597</f>
        <v>0</v>
      </c>
      <c r="I593" s="29">
        <f>datos_campo!I597</f>
        <v>5</v>
      </c>
      <c r="J593" s="31">
        <f>(datos_campo!M597/I593)</f>
        <v>41.6</v>
      </c>
      <c r="K593" s="31">
        <f>(datos_campo!N597/I593)</f>
        <v>16.8</v>
      </c>
      <c r="L593" s="31">
        <f t="shared" si="56"/>
        <v>58.400000000000006</v>
      </c>
      <c r="M593" s="31">
        <f t="shared" si="57"/>
        <v>71.232876712328761</v>
      </c>
      <c r="N593" s="31">
        <f t="shared" si="58"/>
        <v>28.767123287671229</v>
      </c>
      <c r="O593" s="32">
        <f>IF(COUNTIF(datos_campo!P597:Y597,"&gt;=0")&gt;=1,((SUM(datos_campo!P597:Y597)*100)/(COUNTIF(datos_campo!P597:Y597,"&gt;=0")*20))," ")</f>
        <v>31.428571428571427</v>
      </c>
      <c r="P593" s="29">
        <f>IF(AND(datos_campo!Z597&gt;=0,datos_campo!AA597&gt;=0),AVERAGE(datos_campo!Z597:AA597),IF(OR(datos_campo!Z597="",datos_campo!AA597=""),SUM(datos_campo!Z597:AA597),"revisar"))*400</f>
        <v>14400</v>
      </c>
      <c r="Q593" s="29">
        <f>IF(AND(datos_campo!AB597&gt;=0,datos_campo!AC597&gt;=0),AVERAGE(datos_campo!AB597:AC597),IF(OR(datos_campo!AB597="",datos_campo!AC597=""),SUM(datos_campo!AB597:AC597),"revisar"))*400</f>
        <v>4000</v>
      </c>
      <c r="R593" s="29">
        <f>IF(AND(datos_campo!AD597&gt;=0,datos_campo!AE597&gt;=0),AVERAGE(datos_campo!AD597:AE597),IF(OR(datos_campo!AD597="",datos_campo!AE597=""),SUM(datos_campo!AD597:AE597),"revisar"))*400</f>
        <v>0</v>
      </c>
      <c r="S593" s="29">
        <f>IF(AND(datos_campo!AF597&gt;=0,datos_campo!AG597&gt;=0),AVERAGE(datos_campo!AF597:AG597),IF(OR(datos_campo!AF597="",datos_campo!AG597=""),SUM(datos_campo!AF597:AG597),"revisar"))*400</f>
        <v>0</v>
      </c>
      <c r="T593" s="29">
        <f>IF(AND(datos_campo!AH597&gt;=0,datos_campo!AI597&gt;=0),AVERAGE(datos_campo!AH597:AI597),IF(OR(datos_campo!AH597="",datos_campo!AI597=""),SUM(datos_campo!AH597:AI597),"revisar"))*400</f>
        <v>0</v>
      </c>
      <c r="U593" s="29">
        <f>IF(AND(datos_campo!AJ597&gt;=0,datos_campo!AK597&gt;=0),AVERAGE(datos_campo!AJ597:AK597),IF(OR(datos_campo!AJ597="",datos_campo!AK597=""),SUM(datos_campo!AJ597:AK597),"revisar"))*400</f>
        <v>0</v>
      </c>
      <c r="V593" s="29">
        <f t="shared" si="59"/>
        <v>18400</v>
      </c>
      <c r="W593" s="29">
        <f>IF(AND(datos_campo!AL597&gt;=0,datos_campo!AM597&gt;=0),AVERAGE(datos_campo!AL597:AM597),IF(OR(datos_campo!AL597="",datos_campo!AM597=""),SUM(datos_campo!AL597:AM597),"revisar"))*400</f>
        <v>0</v>
      </c>
      <c r="X593" s="29">
        <f>IF(AND(datos_campo!AN597&gt;=0,datos_campo!AO597&gt;=0),AVERAGE(datos_campo!AN597:AO597),IF(OR(datos_campo!AN597="",datos_campo!AO597=""),SUM(datos_campo!AN597:AO597),"revisar"))*400</f>
        <v>800</v>
      </c>
      <c r="Y593" s="242">
        <f t="shared" si="60"/>
        <v>800</v>
      </c>
    </row>
    <row r="594" spans="1:25" x14ac:dyDescent="0.25">
      <c r="A594" s="33">
        <f>datos_campo!A598</f>
        <v>43059</v>
      </c>
      <c r="B594" s="29" t="str">
        <f>datos_campo!B598</f>
        <v>MANDESA</v>
      </c>
      <c r="C594" s="153" t="str">
        <f>datos_campo!C598</f>
        <v>SANTA MARTA</v>
      </c>
      <c r="D594" s="30" t="str">
        <f>datos_campo!D598</f>
        <v>Tratamiento</v>
      </c>
      <c r="E594" s="153">
        <f>datos_campo!E598</f>
        <v>12</v>
      </c>
      <c r="F594" s="29">
        <f>datos_campo!F598</f>
        <v>0</v>
      </c>
      <c r="G594" s="31">
        <f>datos_campo!G598</f>
        <v>7</v>
      </c>
      <c r="H594" s="29">
        <f>datos_campo!H598</f>
        <v>0</v>
      </c>
      <c r="I594" s="29">
        <f>datos_campo!I598</f>
        <v>5</v>
      </c>
      <c r="J594" s="31">
        <f>(datos_campo!M598/I594)</f>
        <v>92.6</v>
      </c>
      <c r="K594" s="31">
        <f>(datos_campo!N598/I594)</f>
        <v>25.4</v>
      </c>
      <c r="L594" s="31">
        <f t="shared" si="56"/>
        <v>118</v>
      </c>
      <c r="M594" s="31">
        <f t="shared" si="57"/>
        <v>78.474576271186436</v>
      </c>
      <c r="N594" s="31">
        <f t="shared" si="58"/>
        <v>21.525423728813561</v>
      </c>
      <c r="O594" s="32">
        <f>IF(COUNTIF(datos_campo!P598:Y598,"&gt;=0")&gt;=1,((SUM(datos_campo!P598:Y598)*100)/(COUNTIF(datos_campo!P598:Y598,"&gt;=0")*20))," ")</f>
        <v>6.5</v>
      </c>
      <c r="P594" s="29">
        <f>IF(AND(datos_campo!Z598&gt;=0,datos_campo!AA598&gt;=0),AVERAGE(datos_campo!Z598:AA598),IF(OR(datos_campo!Z598="",datos_campo!AA598=""),SUM(datos_campo!Z598:AA598),"revisar"))*400</f>
        <v>10800</v>
      </c>
      <c r="Q594" s="29">
        <f>IF(AND(datos_campo!AB598&gt;=0,datos_campo!AC598&gt;=0),AVERAGE(datos_campo!AB598:AC598),IF(OR(datos_campo!AB598="",datos_campo!AC598=""),SUM(datos_campo!AB598:AC598),"revisar"))*400</f>
        <v>2800</v>
      </c>
      <c r="R594" s="29">
        <f>IF(AND(datos_campo!AD598&gt;=0,datos_campo!AE598&gt;=0),AVERAGE(datos_campo!AD598:AE598),IF(OR(datos_campo!AD598="",datos_campo!AE598=""),SUM(datos_campo!AD598:AE598),"revisar"))*400</f>
        <v>400</v>
      </c>
      <c r="S594" s="29">
        <f>IF(AND(datos_campo!AF598&gt;=0,datos_campo!AG598&gt;=0),AVERAGE(datos_campo!AF598:AG598),IF(OR(datos_campo!AF598="",datos_campo!AG598=""),SUM(datos_campo!AF598:AG598),"revisar"))*400</f>
        <v>0</v>
      </c>
      <c r="T594" s="29">
        <f>IF(AND(datos_campo!AH598&gt;=0,datos_campo!AI598&gt;=0),AVERAGE(datos_campo!AH598:AI598),IF(OR(datos_campo!AH598="",datos_campo!AI598=""),SUM(datos_campo!AH598:AI598),"revisar"))*400</f>
        <v>0</v>
      </c>
      <c r="U594" s="29">
        <f>IF(AND(datos_campo!AJ598&gt;=0,datos_campo!AK598&gt;=0),AVERAGE(datos_campo!AJ598:AK598),IF(OR(datos_campo!AJ598="",datos_campo!AK598=""),SUM(datos_campo!AJ598:AK598),"revisar"))*400</f>
        <v>0</v>
      </c>
      <c r="V594" s="29">
        <f t="shared" si="59"/>
        <v>14000</v>
      </c>
      <c r="W594" s="29">
        <f>IF(AND(datos_campo!AL598&gt;=0,datos_campo!AM598&gt;=0),AVERAGE(datos_campo!AL598:AM598),IF(OR(datos_campo!AL598="",datos_campo!AM598=""),SUM(datos_campo!AL598:AM598),"revisar"))*400</f>
        <v>0</v>
      </c>
      <c r="X594" s="29">
        <f>IF(AND(datos_campo!AN598&gt;=0,datos_campo!AO598&gt;=0),AVERAGE(datos_campo!AN598:AO598),IF(OR(datos_campo!AN598="",datos_campo!AO598=""),SUM(datos_campo!AN598:AO598),"revisar"))*400</f>
        <v>800</v>
      </c>
      <c r="Y594" s="242">
        <f t="shared" si="60"/>
        <v>800</v>
      </c>
    </row>
    <row r="595" spans="1:25" x14ac:dyDescent="0.25">
      <c r="A595" s="33">
        <f>datos_campo!A599</f>
        <v>43083</v>
      </c>
      <c r="B595" s="29" t="str">
        <f>datos_campo!B599</f>
        <v>MANDESA</v>
      </c>
      <c r="C595" s="153" t="str">
        <f>datos_campo!C599</f>
        <v>SANTA MARTA</v>
      </c>
      <c r="D595" s="30" t="str">
        <f>datos_campo!D599</f>
        <v>Testigo</v>
      </c>
      <c r="E595" s="153">
        <f>datos_campo!E599</f>
        <v>13</v>
      </c>
      <c r="F595" s="29">
        <f>datos_campo!F599</f>
        <v>0</v>
      </c>
      <c r="G595" s="31">
        <f>datos_campo!G599</f>
        <v>50</v>
      </c>
      <c r="H595" s="29">
        <f>datos_campo!H599</f>
        <v>0</v>
      </c>
      <c r="I595" s="29">
        <f>datos_campo!I599</f>
        <v>5</v>
      </c>
      <c r="J595" s="31">
        <f>(datos_campo!M599/I595)</f>
        <v>59.8</v>
      </c>
      <c r="K595" s="31">
        <f>(datos_campo!N599/I595)</f>
        <v>22.6</v>
      </c>
      <c r="L595" s="31">
        <f t="shared" si="56"/>
        <v>82.4</v>
      </c>
      <c r="M595" s="31">
        <f t="shared" si="57"/>
        <v>72.572815533980574</v>
      </c>
      <c r="N595" s="31">
        <f t="shared" si="58"/>
        <v>27.427184466019416</v>
      </c>
      <c r="O595" s="32">
        <f>IF(COUNTIF(datos_campo!P599:Y599,"&gt;=0")&gt;=1,((SUM(datos_campo!P599:Y599)*100)/(COUNTIF(datos_campo!P599:Y599,"&gt;=0")*20))," ")</f>
        <v>22.25</v>
      </c>
      <c r="P595" s="29">
        <f>IF(AND(datos_campo!Z599&gt;=0,datos_campo!AA599&gt;=0),AVERAGE(datos_campo!Z599:AA599),IF(OR(datos_campo!Z599="",datos_campo!AA599=""),SUM(datos_campo!Z599:AA599),"revisar"))*400</f>
        <v>64000</v>
      </c>
      <c r="Q595" s="29">
        <f>IF(AND(datos_campo!AB599&gt;=0,datos_campo!AC599&gt;=0),AVERAGE(datos_campo!AB599:AC599),IF(OR(datos_campo!AB599="",datos_campo!AC599=""),SUM(datos_campo!AB599:AC599),"revisar"))*400</f>
        <v>19600</v>
      </c>
      <c r="R595" s="29">
        <f>IF(AND(datos_campo!AD599&gt;=0,datos_campo!AE599&gt;=0),AVERAGE(datos_campo!AD599:AE599),IF(OR(datos_campo!AD599="",datos_campo!AE599=""),SUM(datos_campo!AD599:AE599),"revisar"))*400</f>
        <v>0</v>
      </c>
      <c r="S595" s="29">
        <f>IF(AND(datos_campo!AF599&gt;=0,datos_campo!AG599&gt;=0),AVERAGE(datos_campo!AF599:AG599),IF(OR(datos_campo!AF599="",datos_campo!AG599=""),SUM(datos_campo!AF599:AG599),"revisar"))*400</f>
        <v>0</v>
      </c>
      <c r="T595" s="29">
        <f>IF(AND(datos_campo!AH599&gt;=0,datos_campo!AI599&gt;=0),AVERAGE(datos_campo!AH599:AI599),IF(OR(datos_campo!AH599="",datos_campo!AI599=""),SUM(datos_campo!AH599:AI599),"revisar"))*400</f>
        <v>0</v>
      </c>
      <c r="U595" s="29">
        <f>IF(AND(datos_campo!AJ599&gt;=0,datos_campo!AK599&gt;=0),AVERAGE(datos_campo!AJ599:AK599),IF(OR(datos_campo!AJ599="",datos_campo!AK599=""),SUM(datos_campo!AJ599:AK599),"revisar"))*400</f>
        <v>0</v>
      </c>
      <c r="V595" s="29">
        <f t="shared" si="59"/>
        <v>83600</v>
      </c>
      <c r="W595" s="29">
        <f>IF(AND(datos_campo!AL599&gt;=0,datos_campo!AM599&gt;=0),AVERAGE(datos_campo!AL599:AM599),IF(OR(datos_campo!AL599="",datos_campo!AM599=""),SUM(datos_campo!AL599:AM599),"revisar"))*400</f>
        <v>0</v>
      </c>
      <c r="X595" s="29">
        <f>IF(AND(datos_campo!AN599&gt;=0,datos_campo!AO599&gt;=0),AVERAGE(datos_campo!AN599:AO599),IF(OR(datos_campo!AN599="",datos_campo!AO599=""),SUM(datos_campo!AN599:AO599),"revisar"))*400</f>
        <v>10400</v>
      </c>
      <c r="Y595" s="242">
        <f t="shared" si="60"/>
        <v>10400</v>
      </c>
    </row>
    <row r="596" spans="1:25" ht="15.75" thickBot="1" x14ac:dyDescent="0.3">
      <c r="A596" s="34">
        <f>datos_campo!A600</f>
        <v>43083</v>
      </c>
      <c r="B596" s="35" t="str">
        <f>datos_campo!B600</f>
        <v>MANDESA</v>
      </c>
      <c r="C596" s="154" t="str">
        <f>datos_campo!C600</f>
        <v>SANTA MARTA</v>
      </c>
      <c r="D596" s="36" t="str">
        <f>datos_campo!D600</f>
        <v>Tratamiento</v>
      </c>
      <c r="E596" s="154">
        <f>datos_campo!E600</f>
        <v>13</v>
      </c>
      <c r="F596" s="35">
        <f>datos_campo!F600</f>
        <v>0</v>
      </c>
      <c r="G596" s="37">
        <f>datos_campo!G600</f>
        <v>50</v>
      </c>
      <c r="H596" s="35">
        <f>datos_campo!H600</f>
        <v>0</v>
      </c>
      <c r="I596" s="35">
        <f>datos_campo!I600</f>
        <v>5</v>
      </c>
      <c r="J596" s="37">
        <f>(datos_campo!M600/I596)</f>
        <v>143.19999999999999</v>
      </c>
      <c r="K596" s="37">
        <f>(datos_campo!N600/I596)</f>
        <v>44.6</v>
      </c>
      <c r="L596" s="37">
        <f t="shared" si="56"/>
        <v>187.79999999999998</v>
      </c>
      <c r="M596" s="37">
        <f t="shared" si="57"/>
        <v>76.251331203407872</v>
      </c>
      <c r="N596" s="37">
        <f t="shared" si="58"/>
        <v>23.748668796592121</v>
      </c>
      <c r="O596" s="38">
        <f>IF(COUNTIF(datos_campo!P600:Y600,"&gt;=0")&gt;=1,((SUM(datos_campo!P600:Y600)*100)/(COUNTIF(datos_campo!P600:Y600,"&gt;=0")*20))," ")</f>
        <v>29</v>
      </c>
      <c r="P596" s="35">
        <f>IF(AND(datos_campo!Z600&gt;=0,datos_campo!AA600&gt;=0),AVERAGE(datos_campo!Z600:AA600),IF(OR(datos_campo!Z600="",datos_campo!AA600=""),SUM(datos_campo!Z600:AA600),"revisar"))*400</f>
        <v>12000</v>
      </c>
      <c r="Q596" s="35">
        <f>IF(AND(datos_campo!AB600&gt;=0,datos_campo!AC600&gt;=0),AVERAGE(datos_campo!AB600:AC600),IF(OR(datos_campo!AB600="",datos_campo!AC600=""),SUM(datos_campo!AB600:AC600),"revisar"))*400</f>
        <v>2400</v>
      </c>
      <c r="R596" s="35">
        <f>IF(AND(datos_campo!AD600&gt;=0,datos_campo!AE600&gt;=0),AVERAGE(datos_campo!AD600:AE600),IF(OR(datos_campo!AD600="",datos_campo!AE600=""),SUM(datos_campo!AD600:AE600),"revisar"))*400</f>
        <v>0</v>
      </c>
      <c r="S596" s="35">
        <f>IF(AND(datos_campo!AF600&gt;=0,datos_campo!AG600&gt;=0),AVERAGE(datos_campo!AF600:AG600),IF(OR(datos_campo!AF600="",datos_campo!AG600=""),SUM(datos_campo!AF600:AG600),"revisar"))*400</f>
        <v>0</v>
      </c>
      <c r="T596" s="35">
        <f>IF(AND(datos_campo!AH600&gt;=0,datos_campo!AI600&gt;=0),AVERAGE(datos_campo!AH600:AI600),IF(OR(datos_campo!AH600="",datos_campo!AI600=""),SUM(datos_campo!AH600:AI600),"revisar"))*400</f>
        <v>0</v>
      </c>
      <c r="U596" s="35">
        <f>IF(AND(datos_campo!AJ600&gt;=0,datos_campo!AK600&gt;=0),AVERAGE(datos_campo!AJ600:AK600),IF(OR(datos_campo!AJ600="",datos_campo!AK600=""),SUM(datos_campo!AJ600:AK600),"revisar"))*400</f>
        <v>0</v>
      </c>
      <c r="V596" s="35">
        <f t="shared" si="59"/>
        <v>14400</v>
      </c>
      <c r="W596" s="35">
        <f>IF(AND(datos_campo!AL600&gt;=0,datos_campo!AM600&gt;=0),AVERAGE(datos_campo!AL600:AM600),IF(OR(datos_campo!AL600="",datos_campo!AM600=""),SUM(datos_campo!AL600:AM600),"revisar"))*400</f>
        <v>0</v>
      </c>
      <c r="X596" s="35">
        <f>IF(AND(datos_campo!AN600&gt;=0,datos_campo!AO600&gt;=0),AVERAGE(datos_campo!AN600:AO600),IF(OR(datos_campo!AN600="",datos_campo!AO600=""),SUM(datos_campo!AN600:AO600),"revisar"))*400</f>
        <v>3200</v>
      </c>
      <c r="Y596" s="165">
        <f t="shared" si="60"/>
        <v>3200</v>
      </c>
    </row>
  </sheetData>
  <sheetProtection selectLockedCells="1" selectUnlockedCells="1"/>
  <mergeCells count="6">
    <mergeCell ref="A1:H6"/>
    <mergeCell ref="I5:L6"/>
    <mergeCell ref="I1:Y2"/>
    <mergeCell ref="I3:Y4"/>
    <mergeCell ref="M5:P6"/>
    <mergeCell ref="Q5:Y6"/>
  </mergeCells>
  <phoneticPr fontId="3" type="noConversion"/>
  <pageMargins left="0.7" right="0.7" top="0.75" bottom="0.75" header="0.3" footer="0.3"/>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81"/>
  <sheetViews>
    <sheetView topLeftCell="Q1" workbookViewId="0">
      <selection activeCell="V2" sqref="V2:AE18"/>
    </sheetView>
  </sheetViews>
  <sheetFormatPr baseColWidth="10" defaultRowHeight="15" x14ac:dyDescent="0.25"/>
  <cols>
    <col min="1" max="1" width="15.7109375" style="603" bestFit="1" customWidth="1"/>
    <col min="2" max="9" width="11.42578125" style="603"/>
    <col min="10" max="10" width="16.5703125" style="603" customWidth="1"/>
    <col min="11" max="11" width="18" style="603" customWidth="1"/>
    <col min="12" max="17" width="11.42578125" style="603"/>
    <col min="18" max="18" width="13" style="603" customWidth="1"/>
    <col min="19" max="19" width="11.42578125" style="603"/>
    <col min="20" max="20" width="23.140625" style="603" customWidth="1"/>
    <col min="21" max="22" width="11.42578125" style="603"/>
  </cols>
  <sheetData>
    <row r="1" spans="1:31" x14ac:dyDescent="0.25">
      <c r="A1" s="603" t="s">
        <v>0</v>
      </c>
      <c r="B1" s="603" t="s">
        <v>151</v>
      </c>
      <c r="C1" s="603" t="s">
        <v>152</v>
      </c>
      <c r="D1" s="603" t="s">
        <v>75</v>
      </c>
      <c r="E1" s="603" t="s">
        <v>28</v>
      </c>
      <c r="F1" s="603" t="s">
        <v>29</v>
      </c>
      <c r="G1" s="603" t="s">
        <v>39</v>
      </c>
      <c r="H1" s="603" t="s">
        <v>30</v>
      </c>
      <c r="I1" s="603" t="s">
        <v>31</v>
      </c>
      <c r="J1" s="603" t="s">
        <v>32</v>
      </c>
      <c r="K1" s="603" t="s">
        <v>48</v>
      </c>
      <c r="L1" s="603" t="s">
        <v>33</v>
      </c>
      <c r="M1" s="603" t="s">
        <v>36</v>
      </c>
      <c r="N1" s="603" t="s">
        <v>37</v>
      </c>
      <c r="O1" s="603" t="s">
        <v>34</v>
      </c>
      <c r="P1" s="603" t="s">
        <v>35</v>
      </c>
      <c r="Q1" s="603" t="s">
        <v>38</v>
      </c>
      <c r="R1" s="603" t="s">
        <v>72</v>
      </c>
      <c r="S1" s="603" t="s">
        <v>74</v>
      </c>
      <c r="T1" s="603" t="s">
        <v>73</v>
      </c>
    </row>
    <row r="2" spans="1:31" ht="15" customHeight="1" x14ac:dyDescent="0.25">
      <c r="A2" s="603" t="s">
        <v>121</v>
      </c>
      <c r="B2" s="603" t="s">
        <v>143</v>
      </c>
      <c r="C2" s="603" t="s">
        <v>145</v>
      </c>
      <c r="D2" s="603">
        <v>1</v>
      </c>
      <c r="E2" s="603">
        <v>21</v>
      </c>
      <c r="F2" s="603">
        <v>15</v>
      </c>
      <c r="G2" s="603">
        <v>36</v>
      </c>
      <c r="H2" s="603">
        <v>58.333333333333336</v>
      </c>
      <c r="I2" s="603">
        <v>41.666666666666664</v>
      </c>
      <c r="J2" s="603">
        <v>5</v>
      </c>
      <c r="K2" s="603">
        <v>20000</v>
      </c>
      <c r="L2" s="603">
        <v>10000</v>
      </c>
      <c r="M2" s="603">
        <v>0</v>
      </c>
      <c r="N2" s="603">
        <v>400</v>
      </c>
      <c r="O2" s="603">
        <v>0</v>
      </c>
      <c r="P2" s="603">
        <v>0</v>
      </c>
      <c r="Q2" s="603">
        <v>30400</v>
      </c>
      <c r="R2" s="603">
        <v>0</v>
      </c>
      <c r="S2" s="603">
        <v>0</v>
      </c>
      <c r="T2" s="603">
        <v>0</v>
      </c>
      <c r="V2" s="605" t="s">
        <v>218</v>
      </c>
      <c r="W2" s="605"/>
      <c r="X2" s="605"/>
      <c r="Y2" s="605"/>
      <c r="Z2" s="605"/>
      <c r="AA2" s="605"/>
      <c r="AB2" s="605"/>
      <c r="AC2" s="605"/>
      <c r="AD2" s="605"/>
      <c r="AE2" s="605"/>
    </row>
    <row r="3" spans="1:31" x14ac:dyDescent="0.25">
      <c r="A3" s="603" t="s">
        <v>121</v>
      </c>
      <c r="B3" s="603" t="s">
        <v>143</v>
      </c>
      <c r="C3" s="603" t="s">
        <v>145</v>
      </c>
      <c r="D3" s="603">
        <v>1</v>
      </c>
      <c r="E3" s="603">
        <v>11</v>
      </c>
      <c r="F3" s="603">
        <v>21</v>
      </c>
      <c r="G3" s="603">
        <v>32</v>
      </c>
      <c r="H3" s="603">
        <v>34.375</v>
      </c>
      <c r="I3" s="603">
        <v>65.625</v>
      </c>
      <c r="J3" s="603">
        <v>0</v>
      </c>
      <c r="K3" s="603">
        <v>0</v>
      </c>
      <c r="L3" s="603">
        <v>0</v>
      </c>
      <c r="M3" s="603">
        <v>0</v>
      </c>
      <c r="N3" s="603">
        <v>0</v>
      </c>
      <c r="O3" s="603">
        <v>0</v>
      </c>
      <c r="P3" s="603">
        <v>0</v>
      </c>
      <c r="Q3" s="603">
        <v>0</v>
      </c>
      <c r="R3" s="603">
        <v>0</v>
      </c>
      <c r="S3" s="603">
        <v>0</v>
      </c>
      <c r="T3" s="603">
        <v>0</v>
      </c>
      <c r="V3" s="605"/>
      <c r="W3" s="605"/>
      <c r="X3" s="605"/>
      <c r="Y3" s="605"/>
      <c r="Z3" s="605"/>
      <c r="AA3" s="605"/>
      <c r="AB3" s="605"/>
      <c r="AC3" s="605"/>
      <c r="AD3" s="605"/>
      <c r="AE3" s="605"/>
    </row>
    <row r="4" spans="1:31" x14ac:dyDescent="0.25">
      <c r="A4" s="603" t="s">
        <v>121</v>
      </c>
      <c r="B4" s="603" t="s">
        <v>143</v>
      </c>
      <c r="C4" s="603" t="s">
        <v>145</v>
      </c>
      <c r="D4" s="603">
        <v>1</v>
      </c>
      <c r="E4" s="603">
        <v>32</v>
      </c>
      <c r="F4" s="603">
        <v>76</v>
      </c>
      <c r="G4" s="603">
        <v>108</v>
      </c>
      <c r="H4" s="603">
        <v>29.62962962962963</v>
      </c>
      <c r="I4" s="603">
        <v>70.370370370370367</v>
      </c>
      <c r="J4" s="603">
        <v>17.5</v>
      </c>
      <c r="K4" s="603">
        <v>8800</v>
      </c>
      <c r="L4" s="603">
        <v>10400</v>
      </c>
      <c r="M4" s="603">
        <v>0</v>
      </c>
      <c r="N4" s="603">
        <v>0</v>
      </c>
      <c r="O4" s="603">
        <v>0</v>
      </c>
      <c r="P4" s="603">
        <v>0</v>
      </c>
      <c r="Q4" s="603">
        <v>19200</v>
      </c>
      <c r="R4" s="603">
        <v>0</v>
      </c>
      <c r="S4" s="603">
        <v>0</v>
      </c>
      <c r="T4" s="603">
        <v>0</v>
      </c>
      <c r="V4" s="605"/>
      <c r="W4" s="605"/>
      <c r="X4" s="605"/>
      <c r="Y4" s="605"/>
      <c r="Z4" s="605"/>
      <c r="AA4" s="605"/>
      <c r="AB4" s="605"/>
      <c r="AC4" s="605"/>
      <c r="AD4" s="605"/>
      <c r="AE4" s="605"/>
    </row>
    <row r="5" spans="1:31" x14ac:dyDescent="0.25">
      <c r="A5" s="603" t="s">
        <v>121</v>
      </c>
      <c r="B5" s="603" t="s">
        <v>143</v>
      </c>
      <c r="C5" s="603" t="s">
        <v>145</v>
      </c>
      <c r="D5" s="603">
        <v>1</v>
      </c>
      <c r="E5" s="603">
        <v>14</v>
      </c>
      <c r="F5" s="603">
        <v>20</v>
      </c>
      <c r="G5" s="603">
        <v>34</v>
      </c>
      <c r="H5" s="603">
        <v>41.176470588235297</v>
      </c>
      <c r="I5" s="603">
        <v>58.823529411764703</v>
      </c>
      <c r="J5" s="603">
        <v>0</v>
      </c>
      <c r="K5" s="603">
        <v>0</v>
      </c>
      <c r="L5" s="603">
        <v>400</v>
      </c>
      <c r="M5" s="603">
        <v>0</v>
      </c>
      <c r="N5" s="603">
        <v>0</v>
      </c>
      <c r="O5" s="603">
        <v>0</v>
      </c>
      <c r="P5" s="603">
        <v>0</v>
      </c>
      <c r="Q5" s="603">
        <v>400</v>
      </c>
      <c r="R5" s="603">
        <v>0</v>
      </c>
      <c r="S5" s="603">
        <v>0</v>
      </c>
      <c r="T5" s="603">
        <v>0</v>
      </c>
      <c r="V5" s="605"/>
      <c r="W5" s="605"/>
      <c r="X5" s="605"/>
      <c r="Y5" s="605"/>
      <c r="Z5" s="605"/>
      <c r="AA5" s="605"/>
      <c r="AB5" s="605"/>
      <c r="AC5" s="605"/>
      <c r="AD5" s="605"/>
      <c r="AE5" s="605"/>
    </row>
    <row r="6" spans="1:31" x14ac:dyDescent="0.25">
      <c r="A6" s="603" t="s">
        <v>121</v>
      </c>
      <c r="B6" s="603" t="s">
        <v>143</v>
      </c>
      <c r="C6" s="603" t="s">
        <v>145</v>
      </c>
      <c r="D6" s="603">
        <v>1</v>
      </c>
      <c r="E6" s="603">
        <v>26</v>
      </c>
      <c r="F6" s="603">
        <v>16</v>
      </c>
      <c r="G6" s="603">
        <v>42</v>
      </c>
      <c r="H6" s="603">
        <v>61.904761904761905</v>
      </c>
      <c r="I6" s="603">
        <v>38.095238095238095</v>
      </c>
      <c r="J6" s="603">
        <v>0</v>
      </c>
      <c r="K6" s="603">
        <v>2800</v>
      </c>
      <c r="L6" s="603">
        <v>400</v>
      </c>
      <c r="M6" s="603">
        <v>0</v>
      </c>
      <c r="N6" s="603">
        <v>0</v>
      </c>
      <c r="O6" s="603">
        <v>0</v>
      </c>
      <c r="P6" s="603">
        <v>0</v>
      </c>
      <c r="Q6" s="603">
        <v>3200</v>
      </c>
      <c r="R6" s="603">
        <v>0</v>
      </c>
      <c r="S6" s="603">
        <v>0</v>
      </c>
      <c r="T6" s="603">
        <v>0</v>
      </c>
      <c r="V6" s="605"/>
      <c r="W6" s="605"/>
      <c r="X6" s="605"/>
      <c r="Y6" s="605"/>
      <c r="Z6" s="605"/>
      <c r="AA6" s="605"/>
      <c r="AB6" s="605"/>
      <c r="AC6" s="605"/>
      <c r="AD6" s="605"/>
      <c r="AE6" s="605"/>
    </row>
    <row r="7" spans="1:31" x14ac:dyDescent="0.25">
      <c r="A7" s="603" t="s">
        <v>121</v>
      </c>
      <c r="B7" s="603" t="s">
        <v>143</v>
      </c>
      <c r="C7" s="603" t="s">
        <v>145</v>
      </c>
      <c r="D7" s="603">
        <v>1</v>
      </c>
      <c r="E7" s="603">
        <v>32</v>
      </c>
      <c r="F7" s="603">
        <v>54</v>
      </c>
      <c r="G7" s="603">
        <v>86</v>
      </c>
      <c r="H7" s="603">
        <v>37.209302325581397</v>
      </c>
      <c r="I7" s="603">
        <v>62.790697674418603</v>
      </c>
      <c r="J7" s="603">
        <v>45</v>
      </c>
      <c r="K7" s="603">
        <v>31600</v>
      </c>
      <c r="L7" s="603">
        <v>800</v>
      </c>
      <c r="M7" s="603">
        <v>0</v>
      </c>
      <c r="N7" s="603">
        <v>0</v>
      </c>
      <c r="O7" s="603">
        <v>0</v>
      </c>
      <c r="P7" s="603">
        <v>0</v>
      </c>
      <c r="Q7" s="603">
        <v>32400</v>
      </c>
      <c r="R7" s="603">
        <v>0</v>
      </c>
      <c r="S7" s="603">
        <v>800</v>
      </c>
      <c r="T7" s="603">
        <v>800</v>
      </c>
      <c r="V7" s="605"/>
      <c r="W7" s="605"/>
      <c r="X7" s="605"/>
      <c r="Y7" s="605"/>
      <c r="Z7" s="605"/>
      <c r="AA7" s="605"/>
      <c r="AB7" s="605"/>
      <c r="AC7" s="605"/>
      <c r="AD7" s="605"/>
      <c r="AE7" s="605"/>
    </row>
    <row r="8" spans="1:31" x14ac:dyDescent="0.25">
      <c r="A8" s="603" t="s">
        <v>121</v>
      </c>
      <c r="B8" s="603" t="s">
        <v>143</v>
      </c>
      <c r="C8" s="603" t="s">
        <v>145</v>
      </c>
      <c r="D8" s="603">
        <v>1</v>
      </c>
      <c r="E8" s="603">
        <v>22</v>
      </c>
      <c r="F8" s="603">
        <v>26</v>
      </c>
      <c r="G8" s="603">
        <v>48</v>
      </c>
      <c r="H8" s="603">
        <v>45.833333333333336</v>
      </c>
      <c r="I8" s="603">
        <v>54.166666666666664</v>
      </c>
      <c r="J8" s="603" t="s">
        <v>217</v>
      </c>
      <c r="K8" s="603">
        <v>22800</v>
      </c>
      <c r="L8" s="603">
        <v>15200</v>
      </c>
      <c r="M8" s="603">
        <v>0</v>
      </c>
      <c r="N8" s="603">
        <v>0</v>
      </c>
      <c r="O8" s="603">
        <v>0</v>
      </c>
      <c r="P8" s="603">
        <v>0</v>
      </c>
      <c r="Q8" s="603">
        <v>38000</v>
      </c>
      <c r="R8" s="603">
        <v>0</v>
      </c>
      <c r="S8" s="603">
        <v>0</v>
      </c>
      <c r="T8" s="603">
        <v>0</v>
      </c>
      <c r="V8" s="605"/>
      <c r="W8" s="605"/>
      <c r="X8" s="605"/>
      <c r="Y8" s="605"/>
      <c r="Z8" s="605"/>
      <c r="AA8" s="605"/>
      <c r="AB8" s="605"/>
      <c r="AC8" s="605"/>
      <c r="AD8" s="605"/>
      <c r="AE8" s="605"/>
    </row>
    <row r="9" spans="1:31" x14ac:dyDescent="0.25">
      <c r="A9" s="603" t="s">
        <v>121</v>
      </c>
      <c r="B9" s="603" t="s">
        <v>143</v>
      </c>
      <c r="C9" s="603" t="s">
        <v>145</v>
      </c>
      <c r="D9" s="603">
        <v>1</v>
      </c>
      <c r="E9" s="603">
        <v>64</v>
      </c>
      <c r="F9" s="603">
        <v>15</v>
      </c>
      <c r="G9" s="603">
        <v>79</v>
      </c>
      <c r="H9" s="603">
        <v>81.012658227848107</v>
      </c>
      <c r="I9" s="603">
        <v>18.9873417721519</v>
      </c>
      <c r="J9" s="603">
        <v>0</v>
      </c>
      <c r="K9" s="603">
        <v>8000</v>
      </c>
      <c r="L9" s="603">
        <v>7200</v>
      </c>
      <c r="M9" s="603">
        <v>0</v>
      </c>
      <c r="N9" s="603">
        <v>0</v>
      </c>
      <c r="O9" s="603">
        <v>0</v>
      </c>
      <c r="P9" s="603">
        <v>0</v>
      </c>
      <c r="Q9" s="603">
        <v>15200</v>
      </c>
      <c r="R9" s="603">
        <v>0</v>
      </c>
      <c r="S9" s="603">
        <v>0</v>
      </c>
      <c r="T9" s="603">
        <v>0</v>
      </c>
      <c r="V9" s="605"/>
      <c r="W9" s="605"/>
      <c r="X9" s="605"/>
      <c r="Y9" s="605"/>
      <c r="Z9" s="605"/>
      <c r="AA9" s="605"/>
      <c r="AB9" s="605"/>
      <c r="AC9" s="605"/>
      <c r="AD9" s="605"/>
      <c r="AE9" s="605"/>
    </row>
    <row r="10" spans="1:31" x14ac:dyDescent="0.25">
      <c r="A10" s="603" t="s">
        <v>121</v>
      </c>
      <c r="B10" s="603" t="s">
        <v>143</v>
      </c>
      <c r="C10" s="603" t="s">
        <v>145</v>
      </c>
      <c r="D10" s="603">
        <v>1</v>
      </c>
      <c r="E10" s="603">
        <v>26</v>
      </c>
      <c r="F10" s="603">
        <v>54</v>
      </c>
      <c r="G10" s="603">
        <v>80</v>
      </c>
      <c r="H10" s="603">
        <v>32.5</v>
      </c>
      <c r="I10" s="603">
        <v>67.5</v>
      </c>
      <c r="J10" s="603">
        <v>0</v>
      </c>
      <c r="K10" s="603">
        <v>10000</v>
      </c>
      <c r="L10" s="603">
        <v>1200</v>
      </c>
      <c r="M10" s="603">
        <v>0</v>
      </c>
      <c r="N10" s="603">
        <v>0</v>
      </c>
      <c r="O10" s="603">
        <v>0</v>
      </c>
      <c r="P10" s="603">
        <v>0</v>
      </c>
      <c r="Q10" s="603">
        <v>11200</v>
      </c>
      <c r="R10" s="603">
        <v>0</v>
      </c>
      <c r="S10" s="603">
        <v>0</v>
      </c>
      <c r="T10" s="603">
        <v>0</v>
      </c>
      <c r="V10" s="605"/>
      <c r="W10" s="605"/>
      <c r="X10" s="605"/>
      <c r="Y10" s="605"/>
      <c r="Z10" s="605"/>
      <c r="AA10" s="605"/>
      <c r="AB10" s="605"/>
      <c r="AC10" s="605"/>
      <c r="AD10" s="605"/>
      <c r="AE10" s="605"/>
    </row>
    <row r="11" spans="1:31" x14ac:dyDescent="0.25">
      <c r="A11" s="603" t="s">
        <v>121</v>
      </c>
      <c r="B11" s="603" t="s">
        <v>143</v>
      </c>
      <c r="C11" s="603" t="s">
        <v>145</v>
      </c>
      <c r="D11" s="603">
        <v>1</v>
      </c>
      <c r="E11" s="603">
        <v>14</v>
      </c>
      <c r="F11" s="603">
        <v>38</v>
      </c>
      <c r="G11" s="603">
        <v>52</v>
      </c>
      <c r="H11" s="603">
        <v>26.923076923076923</v>
      </c>
      <c r="I11" s="603">
        <v>73.07692307692308</v>
      </c>
      <c r="J11" s="603">
        <v>0</v>
      </c>
      <c r="K11" s="603">
        <v>400</v>
      </c>
      <c r="L11" s="603">
        <v>400</v>
      </c>
      <c r="M11" s="603">
        <v>0</v>
      </c>
      <c r="N11" s="603">
        <v>0</v>
      </c>
      <c r="O11" s="603">
        <v>0</v>
      </c>
      <c r="P11" s="603">
        <v>0</v>
      </c>
      <c r="Q11" s="603">
        <v>800</v>
      </c>
      <c r="R11" s="603">
        <v>0</v>
      </c>
      <c r="S11" s="603">
        <v>400</v>
      </c>
      <c r="T11" s="603">
        <v>400</v>
      </c>
      <c r="V11" s="605"/>
      <c r="W11" s="605"/>
      <c r="X11" s="605"/>
      <c r="Y11" s="605"/>
      <c r="Z11" s="605"/>
      <c r="AA11" s="605"/>
      <c r="AB11" s="605"/>
      <c r="AC11" s="605"/>
      <c r="AD11" s="605"/>
      <c r="AE11" s="605"/>
    </row>
    <row r="12" spans="1:31" x14ac:dyDescent="0.25">
      <c r="A12" s="603" t="s">
        <v>121</v>
      </c>
      <c r="B12" s="603" t="s">
        <v>143</v>
      </c>
      <c r="C12" s="603" t="s">
        <v>145</v>
      </c>
      <c r="D12" s="603">
        <v>1</v>
      </c>
      <c r="E12" s="603">
        <v>10</v>
      </c>
      <c r="F12" s="603">
        <v>25</v>
      </c>
      <c r="G12" s="603">
        <v>35</v>
      </c>
      <c r="H12" s="603">
        <v>28.571428571428573</v>
      </c>
      <c r="I12" s="603">
        <v>71.428571428571431</v>
      </c>
      <c r="J12" s="603" t="s">
        <v>217</v>
      </c>
      <c r="K12" s="603">
        <v>11600</v>
      </c>
      <c r="L12" s="603">
        <v>12000</v>
      </c>
      <c r="M12" s="603">
        <v>0</v>
      </c>
      <c r="N12" s="603">
        <v>800</v>
      </c>
      <c r="O12" s="603">
        <v>0</v>
      </c>
      <c r="P12" s="603">
        <v>0</v>
      </c>
      <c r="Q12" s="603">
        <v>24400</v>
      </c>
      <c r="R12" s="603">
        <v>0</v>
      </c>
      <c r="S12" s="603">
        <v>0</v>
      </c>
      <c r="T12" s="603">
        <v>0</v>
      </c>
      <c r="V12" s="605"/>
      <c r="W12" s="605"/>
      <c r="X12" s="605"/>
      <c r="Y12" s="605"/>
      <c r="Z12" s="605"/>
      <c r="AA12" s="605"/>
      <c r="AB12" s="605"/>
      <c r="AC12" s="605"/>
      <c r="AD12" s="605"/>
      <c r="AE12" s="605"/>
    </row>
    <row r="13" spans="1:31" x14ac:dyDescent="0.25">
      <c r="A13" s="603" t="s">
        <v>121</v>
      </c>
      <c r="B13" s="603" t="s">
        <v>143</v>
      </c>
      <c r="C13" s="603" t="s">
        <v>145</v>
      </c>
      <c r="D13" s="603">
        <v>1</v>
      </c>
      <c r="E13" s="603">
        <v>26</v>
      </c>
      <c r="F13" s="603">
        <v>58</v>
      </c>
      <c r="G13" s="603">
        <v>84</v>
      </c>
      <c r="H13" s="603">
        <v>30.952380952380953</v>
      </c>
      <c r="I13" s="603">
        <v>69.047619047619051</v>
      </c>
      <c r="J13" s="603">
        <v>2.5</v>
      </c>
      <c r="K13" s="603">
        <v>12000</v>
      </c>
      <c r="L13" s="603">
        <v>2400</v>
      </c>
      <c r="M13" s="603">
        <v>0</v>
      </c>
      <c r="N13" s="603">
        <v>800</v>
      </c>
      <c r="O13" s="603">
        <v>0</v>
      </c>
      <c r="P13" s="603">
        <v>0</v>
      </c>
      <c r="Q13" s="603">
        <v>15200</v>
      </c>
      <c r="R13" s="603">
        <v>0</v>
      </c>
      <c r="S13" s="603">
        <v>400</v>
      </c>
      <c r="T13" s="603">
        <v>400</v>
      </c>
      <c r="V13" s="605"/>
      <c r="W13" s="605"/>
      <c r="X13" s="605"/>
      <c r="Y13" s="605"/>
      <c r="Z13" s="605"/>
      <c r="AA13" s="605"/>
      <c r="AB13" s="605"/>
      <c r="AC13" s="605"/>
      <c r="AD13" s="605"/>
      <c r="AE13" s="605"/>
    </row>
    <row r="14" spans="1:31" x14ac:dyDescent="0.25">
      <c r="A14" s="603" t="s">
        <v>121</v>
      </c>
      <c r="B14" s="603" t="s">
        <v>143</v>
      </c>
      <c r="C14" s="603" t="s">
        <v>145</v>
      </c>
      <c r="D14" s="603">
        <v>1</v>
      </c>
      <c r="E14" s="603">
        <v>9</v>
      </c>
      <c r="F14" s="603">
        <v>36</v>
      </c>
      <c r="G14" s="603">
        <v>45</v>
      </c>
      <c r="H14" s="603">
        <v>20</v>
      </c>
      <c r="I14" s="603">
        <v>80</v>
      </c>
      <c r="J14" s="603" t="s">
        <v>217</v>
      </c>
      <c r="K14" s="603">
        <v>1600</v>
      </c>
      <c r="L14" s="603">
        <v>0</v>
      </c>
      <c r="M14" s="603">
        <v>0</v>
      </c>
      <c r="N14" s="603">
        <v>0</v>
      </c>
      <c r="O14" s="603">
        <v>0</v>
      </c>
      <c r="P14" s="603">
        <v>0</v>
      </c>
      <c r="Q14" s="603">
        <v>1600</v>
      </c>
      <c r="R14" s="603">
        <v>0</v>
      </c>
      <c r="S14" s="603">
        <v>0</v>
      </c>
      <c r="T14" s="603">
        <v>0</v>
      </c>
      <c r="V14" s="605"/>
      <c r="W14" s="605"/>
      <c r="X14" s="605"/>
      <c r="Y14" s="605"/>
      <c r="Z14" s="605"/>
      <c r="AA14" s="605"/>
      <c r="AB14" s="605"/>
      <c r="AC14" s="605"/>
      <c r="AD14" s="605"/>
      <c r="AE14" s="605"/>
    </row>
    <row r="15" spans="1:31" x14ac:dyDescent="0.25">
      <c r="A15" s="603" t="s">
        <v>121</v>
      </c>
      <c r="B15" s="603" t="s">
        <v>143</v>
      </c>
      <c r="C15" s="603" t="s">
        <v>145</v>
      </c>
      <c r="D15" s="603">
        <v>1</v>
      </c>
      <c r="E15" s="603">
        <v>69</v>
      </c>
      <c r="F15" s="603">
        <v>34</v>
      </c>
      <c r="G15" s="603">
        <v>103</v>
      </c>
      <c r="H15" s="603">
        <v>66.990291262135926</v>
      </c>
      <c r="I15" s="603">
        <v>33.009708737864081</v>
      </c>
      <c r="J15" s="603">
        <v>21.25</v>
      </c>
      <c r="K15" s="603">
        <v>6400</v>
      </c>
      <c r="L15" s="603">
        <v>26800</v>
      </c>
      <c r="M15" s="603">
        <v>0</v>
      </c>
      <c r="N15" s="603">
        <v>0</v>
      </c>
      <c r="O15" s="603">
        <v>0</v>
      </c>
      <c r="P15" s="603">
        <v>0</v>
      </c>
      <c r="Q15" s="603">
        <v>33200</v>
      </c>
      <c r="R15" s="603">
        <v>0</v>
      </c>
      <c r="S15" s="603">
        <v>0</v>
      </c>
      <c r="T15" s="603">
        <v>0</v>
      </c>
      <c r="V15" s="605"/>
      <c r="W15" s="605"/>
      <c r="X15" s="605"/>
      <c r="Y15" s="605"/>
      <c r="Z15" s="605"/>
      <c r="AA15" s="605"/>
      <c r="AB15" s="605"/>
      <c r="AC15" s="605"/>
      <c r="AD15" s="605"/>
      <c r="AE15" s="605"/>
    </row>
    <row r="16" spans="1:31" x14ac:dyDescent="0.25">
      <c r="A16" s="603" t="s">
        <v>121</v>
      </c>
      <c r="B16" s="603" t="s">
        <v>143</v>
      </c>
      <c r="C16" s="603" t="s">
        <v>145</v>
      </c>
      <c r="D16" s="603">
        <v>1</v>
      </c>
      <c r="E16" s="603">
        <v>33</v>
      </c>
      <c r="F16" s="603">
        <v>41</v>
      </c>
      <c r="G16" s="603">
        <v>74</v>
      </c>
      <c r="H16" s="603">
        <v>44.594594594594597</v>
      </c>
      <c r="I16" s="603">
        <v>55.405405405405403</v>
      </c>
      <c r="J16" s="603">
        <v>33.333333333333336</v>
      </c>
      <c r="K16" s="603">
        <v>82400</v>
      </c>
      <c r="L16" s="603">
        <v>15200</v>
      </c>
      <c r="M16" s="603">
        <v>0</v>
      </c>
      <c r="N16" s="603">
        <v>0</v>
      </c>
      <c r="O16" s="603">
        <v>0</v>
      </c>
      <c r="P16" s="603">
        <v>0</v>
      </c>
      <c r="Q16" s="603">
        <v>97600</v>
      </c>
      <c r="R16" s="603">
        <v>0</v>
      </c>
      <c r="S16" s="603">
        <v>8000</v>
      </c>
      <c r="T16" s="603">
        <v>8000</v>
      </c>
      <c r="V16" s="605"/>
      <c r="W16" s="605"/>
      <c r="X16" s="605"/>
      <c r="Y16" s="605"/>
      <c r="Z16" s="605"/>
      <c r="AA16" s="605"/>
      <c r="AB16" s="605"/>
      <c r="AC16" s="605"/>
      <c r="AD16" s="605"/>
      <c r="AE16" s="605"/>
    </row>
    <row r="17" spans="1:31" x14ac:dyDescent="0.25">
      <c r="A17" s="603" t="s">
        <v>121</v>
      </c>
      <c r="B17" s="603" t="s">
        <v>143</v>
      </c>
      <c r="C17" s="603" t="s">
        <v>145</v>
      </c>
      <c r="D17" s="603">
        <v>1</v>
      </c>
      <c r="E17" s="603">
        <v>20</v>
      </c>
      <c r="F17" s="603">
        <v>77</v>
      </c>
      <c r="G17" s="603">
        <v>97</v>
      </c>
      <c r="H17" s="603">
        <v>20.618556701030929</v>
      </c>
      <c r="I17" s="603">
        <v>79.381443298969074</v>
      </c>
      <c r="J17" s="603" t="s">
        <v>217</v>
      </c>
      <c r="K17" s="603">
        <v>4000</v>
      </c>
      <c r="L17" s="603">
        <v>6000</v>
      </c>
      <c r="M17" s="603">
        <v>0</v>
      </c>
      <c r="N17" s="603">
        <v>0</v>
      </c>
      <c r="O17" s="603">
        <v>0</v>
      </c>
      <c r="P17" s="603">
        <v>0</v>
      </c>
      <c r="Q17" s="603">
        <v>10000</v>
      </c>
      <c r="R17" s="603">
        <v>0</v>
      </c>
      <c r="S17" s="603">
        <v>0</v>
      </c>
      <c r="T17" s="603">
        <v>0</v>
      </c>
      <c r="V17" s="605"/>
      <c r="W17" s="605"/>
      <c r="X17" s="605"/>
      <c r="Y17" s="605"/>
      <c r="Z17" s="605"/>
      <c r="AA17" s="605"/>
      <c r="AB17" s="605"/>
      <c r="AC17" s="605"/>
      <c r="AD17" s="605"/>
      <c r="AE17" s="605"/>
    </row>
    <row r="18" spans="1:31" x14ac:dyDescent="0.25">
      <c r="A18" s="603" t="s">
        <v>121</v>
      </c>
      <c r="B18" s="603" t="s">
        <v>143</v>
      </c>
      <c r="C18" s="603" t="s">
        <v>145</v>
      </c>
      <c r="D18" s="603">
        <v>1</v>
      </c>
      <c r="E18" s="603">
        <v>21</v>
      </c>
      <c r="F18" s="603">
        <v>35</v>
      </c>
      <c r="G18" s="603">
        <v>56</v>
      </c>
      <c r="H18" s="603">
        <v>37.5</v>
      </c>
      <c r="I18" s="603">
        <v>62.5</v>
      </c>
      <c r="J18" s="603">
        <v>51.666666666666664</v>
      </c>
      <c r="K18" s="603">
        <v>69600</v>
      </c>
      <c r="L18" s="603">
        <v>26800</v>
      </c>
      <c r="M18" s="603">
        <v>400</v>
      </c>
      <c r="N18" s="603">
        <v>400</v>
      </c>
      <c r="O18" s="603">
        <v>0</v>
      </c>
      <c r="P18" s="603">
        <v>0</v>
      </c>
      <c r="Q18" s="603">
        <v>97200</v>
      </c>
      <c r="R18" s="603">
        <v>0</v>
      </c>
      <c r="S18" s="603">
        <v>4000</v>
      </c>
      <c r="T18" s="603">
        <v>4000</v>
      </c>
      <c r="V18" s="605"/>
      <c r="W18" s="605"/>
      <c r="X18" s="605"/>
      <c r="Y18" s="605"/>
      <c r="Z18" s="605"/>
      <c r="AA18" s="605"/>
      <c r="AB18" s="605"/>
      <c r="AC18" s="605"/>
      <c r="AD18" s="605"/>
      <c r="AE18" s="605"/>
    </row>
    <row r="19" spans="1:31" x14ac:dyDescent="0.25">
      <c r="A19" s="603" t="s">
        <v>121</v>
      </c>
      <c r="B19" s="603" t="s">
        <v>143</v>
      </c>
      <c r="C19" s="603" t="s">
        <v>145</v>
      </c>
      <c r="D19" s="603">
        <v>1</v>
      </c>
      <c r="E19" s="603">
        <v>12</v>
      </c>
      <c r="F19" s="603">
        <v>12</v>
      </c>
      <c r="G19" s="603">
        <v>24</v>
      </c>
      <c r="H19" s="603">
        <v>50</v>
      </c>
      <c r="I19" s="603">
        <v>50</v>
      </c>
      <c r="J19" s="603">
        <v>0</v>
      </c>
      <c r="K19" s="603">
        <v>0</v>
      </c>
      <c r="L19" s="603">
        <v>5600</v>
      </c>
      <c r="M19" s="603">
        <v>0</v>
      </c>
      <c r="N19" s="603">
        <v>0</v>
      </c>
      <c r="O19" s="603">
        <v>0</v>
      </c>
      <c r="P19" s="603">
        <v>0</v>
      </c>
      <c r="Q19" s="603">
        <v>5600</v>
      </c>
      <c r="R19" s="603">
        <v>0</v>
      </c>
      <c r="S19" s="603">
        <v>0</v>
      </c>
      <c r="T19" s="603">
        <v>0</v>
      </c>
    </row>
    <row r="20" spans="1:31" x14ac:dyDescent="0.25">
      <c r="A20" s="603" t="s">
        <v>121</v>
      </c>
      <c r="B20" s="603" t="s">
        <v>143</v>
      </c>
      <c r="C20" s="603" t="s">
        <v>145</v>
      </c>
      <c r="D20" s="603">
        <v>1</v>
      </c>
      <c r="E20" s="603">
        <v>39</v>
      </c>
      <c r="F20" s="603">
        <v>45</v>
      </c>
      <c r="G20" s="603">
        <v>84</v>
      </c>
      <c r="H20" s="603">
        <v>46.428571428571431</v>
      </c>
      <c r="I20" s="603">
        <v>53.571428571428569</v>
      </c>
      <c r="J20" s="603">
        <v>0</v>
      </c>
      <c r="K20" s="603">
        <v>9600</v>
      </c>
      <c r="L20" s="603">
        <v>9600</v>
      </c>
      <c r="M20" s="603">
        <v>0</v>
      </c>
      <c r="N20" s="603">
        <v>0</v>
      </c>
      <c r="O20" s="603">
        <v>0</v>
      </c>
      <c r="P20" s="603">
        <v>0</v>
      </c>
      <c r="Q20" s="603">
        <v>19200</v>
      </c>
      <c r="R20" s="603">
        <v>0</v>
      </c>
      <c r="S20" s="603">
        <v>400</v>
      </c>
      <c r="T20" s="603">
        <v>400</v>
      </c>
    </row>
    <row r="21" spans="1:31" x14ac:dyDescent="0.25">
      <c r="A21" s="603" t="s">
        <v>121</v>
      </c>
      <c r="B21" s="603" t="s">
        <v>143</v>
      </c>
      <c r="C21" s="603" t="s">
        <v>145</v>
      </c>
      <c r="D21" s="603">
        <v>1</v>
      </c>
      <c r="E21" s="603">
        <v>4</v>
      </c>
      <c r="F21" s="603">
        <v>45</v>
      </c>
      <c r="G21" s="603">
        <v>49</v>
      </c>
      <c r="H21" s="603">
        <v>8.1632653061224492</v>
      </c>
      <c r="I21" s="603">
        <v>91.836734693877546</v>
      </c>
      <c r="J21" s="603" t="s">
        <v>217</v>
      </c>
      <c r="K21" s="603">
        <v>0</v>
      </c>
      <c r="L21" s="603">
        <v>1200</v>
      </c>
      <c r="M21" s="603">
        <v>0</v>
      </c>
      <c r="N21" s="603">
        <v>0</v>
      </c>
      <c r="O21" s="603">
        <v>0</v>
      </c>
      <c r="P21" s="603">
        <v>0</v>
      </c>
      <c r="Q21" s="603">
        <v>1200</v>
      </c>
      <c r="R21" s="603">
        <v>0</v>
      </c>
      <c r="S21" s="603">
        <v>0</v>
      </c>
      <c r="T21" s="603">
        <v>0</v>
      </c>
    </row>
    <row r="22" spans="1:31" x14ac:dyDescent="0.25">
      <c r="A22" s="603" t="s">
        <v>121</v>
      </c>
      <c r="B22" s="603" t="s">
        <v>143</v>
      </c>
      <c r="C22" s="603" t="s">
        <v>146</v>
      </c>
      <c r="D22" s="603">
        <v>1</v>
      </c>
      <c r="E22" s="603">
        <v>13</v>
      </c>
      <c r="F22" s="603">
        <v>5</v>
      </c>
      <c r="G22" s="603">
        <v>18</v>
      </c>
      <c r="H22" s="603">
        <v>72.222222222222229</v>
      </c>
      <c r="I22" s="603">
        <v>27.777777777777779</v>
      </c>
      <c r="J22" s="603">
        <v>0</v>
      </c>
      <c r="K22" s="603">
        <v>0</v>
      </c>
      <c r="L22" s="603">
        <v>11200</v>
      </c>
      <c r="M22" s="603">
        <v>0</v>
      </c>
      <c r="N22" s="603">
        <v>0</v>
      </c>
      <c r="O22" s="603">
        <v>0</v>
      </c>
      <c r="P22" s="603">
        <v>0</v>
      </c>
      <c r="Q22" s="603">
        <v>11200</v>
      </c>
      <c r="R22" s="603">
        <v>0</v>
      </c>
      <c r="S22" s="603">
        <v>0</v>
      </c>
      <c r="T22" s="603">
        <v>0</v>
      </c>
    </row>
    <row r="23" spans="1:31" x14ac:dyDescent="0.25">
      <c r="A23" s="603" t="s">
        <v>121</v>
      </c>
      <c r="B23" s="603" t="s">
        <v>143</v>
      </c>
      <c r="C23" s="603" t="s">
        <v>146</v>
      </c>
      <c r="D23" s="603">
        <v>1</v>
      </c>
      <c r="E23" s="603">
        <v>27</v>
      </c>
      <c r="F23" s="603">
        <v>26</v>
      </c>
      <c r="G23" s="603">
        <v>53</v>
      </c>
      <c r="H23" s="603">
        <v>50.943396226415096</v>
      </c>
      <c r="I23" s="603">
        <v>49.056603773584904</v>
      </c>
      <c r="J23" s="603">
        <v>0</v>
      </c>
      <c r="K23" s="603">
        <v>1600</v>
      </c>
      <c r="L23" s="603">
        <v>20400</v>
      </c>
      <c r="M23" s="603">
        <v>1200</v>
      </c>
      <c r="N23" s="603">
        <v>0</v>
      </c>
      <c r="O23" s="603">
        <v>0</v>
      </c>
      <c r="P23" s="603">
        <v>0</v>
      </c>
      <c r="Q23" s="603">
        <v>23200</v>
      </c>
      <c r="R23" s="603">
        <v>0</v>
      </c>
      <c r="S23" s="603">
        <v>0</v>
      </c>
      <c r="T23" s="603">
        <v>0</v>
      </c>
    </row>
    <row r="24" spans="1:31" x14ac:dyDescent="0.25">
      <c r="A24" s="603" t="s">
        <v>121</v>
      </c>
      <c r="B24" s="603" t="s">
        <v>143</v>
      </c>
      <c r="C24" s="603" t="s">
        <v>146</v>
      </c>
      <c r="D24" s="603">
        <v>1</v>
      </c>
      <c r="E24" s="603">
        <v>18</v>
      </c>
      <c r="F24" s="603">
        <v>23</v>
      </c>
      <c r="G24" s="603">
        <v>41</v>
      </c>
      <c r="H24" s="603">
        <v>43.902439024390247</v>
      </c>
      <c r="I24" s="603">
        <v>56.097560975609753</v>
      </c>
      <c r="J24" s="603" t="s">
        <v>217</v>
      </c>
      <c r="K24" s="603">
        <v>16400</v>
      </c>
      <c r="L24" s="603">
        <v>4000</v>
      </c>
      <c r="M24" s="603">
        <v>0</v>
      </c>
      <c r="N24" s="603">
        <v>0</v>
      </c>
      <c r="O24" s="603">
        <v>0</v>
      </c>
      <c r="P24" s="603">
        <v>0</v>
      </c>
      <c r="Q24" s="603">
        <v>20400</v>
      </c>
      <c r="R24" s="603">
        <v>0</v>
      </c>
      <c r="S24" s="603">
        <v>400</v>
      </c>
      <c r="T24" s="603">
        <v>400</v>
      </c>
    </row>
    <row r="25" spans="1:31" x14ac:dyDescent="0.25">
      <c r="A25" s="603" t="s">
        <v>121</v>
      </c>
      <c r="B25" s="603" t="s">
        <v>143</v>
      </c>
      <c r="C25" s="603" t="s">
        <v>146</v>
      </c>
      <c r="D25" s="603">
        <v>1</v>
      </c>
      <c r="E25" s="603">
        <v>12</v>
      </c>
      <c r="F25" s="603">
        <v>45</v>
      </c>
      <c r="G25" s="603">
        <v>57</v>
      </c>
      <c r="H25" s="603">
        <v>21.05263157894737</v>
      </c>
      <c r="I25" s="603">
        <v>78.94736842105263</v>
      </c>
      <c r="J25" s="603">
        <v>80</v>
      </c>
      <c r="K25" s="603">
        <v>22400</v>
      </c>
      <c r="L25" s="603">
        <v>6400</v>
      </c>
      <c r="M25" s="603">
        <v>0</v>
      </c>
      <c r="N25" s="603">
        <v>0</v>
      </c>
      <c r="O25" s="603">
        <v>0</v>
      </c>
      <c r="P25" s="603">
        <v>0</v>
      </c>
      <c r="Q25" s="603">
        <v>28800</v>
      </c>
      <c r="R25" s="603">
        <v>0</v>
      </c>
      <c r="S25" s="603">
        <v>400</v>
      </c>
      <c r="T25" s="603">
        <v>400</v>
      </c>
    </row>
    <row r="26" spans="1:31" x14ac:dyDescent="0.25">
      <c r="A26" s="603" t="s">
        <v>121</v>
      </c>
      <c r="B26" s="603" t="s">
        <v>143</v>
      </c>
      <c r="C26" s="603" t="s">
        <v>146</v>
      </c>
      <c r="D26" s="603">
        <v>1</v>
      </c>
      <c r="E26" s="603">
        <v>118</v>
      </c>
      <c r="F26" s="603">
        <v>97</v>
      </c>
      <c r="G26" s="603">
        <v>215</v>
      </c>
      <c r="H26" s="603">
        <v>54.883720930232556</v>
      </c>
      <c r="I26" s="603">
        <v>45.116279069767444</v>
      </c>
      <c r="J26" s="603">
        <v>12.5</v>
      </c>
      <c r="K26" s="603">
        <v>16800</v>
      </c>
      <c r="L26" s="603">
        <v>11200</v>
      </c>
      <c r="M26" s="603">
        <v>0</v>
      </c>
      <c r="N26" s="603">
        <v>0</v>
      </c>
      <c r="O26" s="603">
        <v>0</v>
      </c>
      <c r="P26" s="603">
        <v>0</v>
      </c>
      <c r="Q26" s="603">
        <v>28000</v>
      </c>
      <c r="R26" s="603">
        <v>0</v>
      </c>
      <c r="S26" s="603">
        <v>1600</v>
      </c>
      <c r="T26" s="603">
        <v>1600</v>
      </c>
    </row>
    <row r="27" spans="1:31" x14ac:dyDescent="0.25">
      <c r="A27" s="603" t="s">
        <v>121</v>
      </c>
      <c r="B27" s="603" t="s">
        <v>143</v>
      </c>
      <c r="C27" s="603" t="s">
        <v>146</v>
      </c>
      <c r="D27" s="603">
        <v>1</v>
      </c>
      <c r="E27" s="603">
        <v>103</v>
      </c>
      <c r="F27" s="603">
        <v>58</v>
      </c>
      <c r="G27" s="603">
        <v>161</v>
      </c>
      <c r="H27" s="603">
        <v>63.975155279503106</v>
      </c>
      <c r="I27" s="603">
        <v>36.024844720496894</v>
      </c>
      <c r="J27" s="603">
        <v>4.166666666666667</v>
      </c>
      <c r="K27" s="603">
        <v>23200</v>
      </c>
      <c r="L27" s="603">
        <v>14800</v>
      </c>
      <c r="M27" s="603">
        <v>0</v>
      </c>
      <c r="N27" s="603">
        <v>1600</v>
      </c>
      <c r="O27" s="603">
        <v>0</v>
      </c>
      <c r="P27" s="603">
        <v>0</v>
      </c>
      <c r="Q27" s="603">
        <v>39600</v>
      </c>
      <c r="R27" s="603">
        <v>0</v>
      </c>
      <c r="S27" s="603">
        <v>1600</v>
      </c>
      <c r="T27" s="603">
        <v>1600</v>
      </c>
    </row>
    <row r="28" spans="1:31" x14ac:dyDescent="0.25">
      <c r="A28" s="603" t="s">
        <v>121</v>
      </c>
      <c r="B28" s="603" t="s">
        <v>143</v>
      </c>
      <c r="C28" s="603" t="s">
        <v>146</v>
      </c>
      <c r="D28" s="603">
        <v>1</v>
      </c>
      <c r="E28" s="603">
        <v>23</v>
      </c>
      <c r="F28" s="603">
        <v>24</v>
      </c>
      <c r="G28" s="603">
        <v>47</v>
      </c>
      <c r="H28" s="603">
        <v>48.936170212765958</v>
      </c>
      <c r="I28" s="603">
        <v>51.063829787234042</v>
      </c>
      <c r="J28" s="603">
        <v>28</v>
      </c>
      <c r="K28" s="603">
        <v>2000</v>
      </c>
      <c r="L28" s="603">
        <v>6800</v>
      </c>
      <c r="M28" s="603">
        <v>0</v>
      </c>
      <c r="N28" s="603">
        <v>0</v>
      </c>
      <c r="O28" s="603">
        <v>0</v>
      </c>
      <c r="P28" s="603">
        <v>0</v>
      </c>
      <c r="Q28" s="603">
        <v>8800</v>
      </c>
      <c r="R28" s="603">
        <v>0</v>
      </c>
      <c r="S28" s="603">
        <v>0</v>
      </c>
      <c r="T28" s="603">
        <v>0</v>
      </c>
    </row>
    <row r="29" spans="1:31" x14ac:dyDescent="0.25">
      <c r="A29" s="603" t="s">
        <v>121</v>
      </c>
      <c r="B29" s="603" t="s">
        <v>143</v>
      </c>
      <c r="C29" s="603" t="s">
        <v>146</v>
      </c>
      <c r="D29" s="603">
        <v>1</v>
      </c>
      <c r="E29" s="603">
        <v>19</v>
      </c>
      <c r="F29" s="603">
        <v>12</v>
      </c>
      <c r="G29" s="603">
        <v>31</v>
      </c>
      <c r="H29" s="603">
        <v>61.29032258064516</v>
      </c>
      <c r="I29" s="603">
        <v>38.70967741935484</v>
      </c>
      <c r="J29" s="603">
        <v>0</v>
      </c>
      <c r="K29" s="603">
        <v>0</v>
      </c>
      <c r="L29" s="603">
        <v>2400</v>
      </c>
      <c r="M29" s="603">
        <v>0</v>
      </c>
      <c r="N29" s="603">
        <v>0</v>
      </c>
      <c r="O29" s="603">
        <v>0</v>
      </c>
      <c r="P29" s="603">
        <v>0</v>
      </c>
      <c r="Q29" s="603">
        <v>2400</v>
      </c>
      <c r="R29" s="603">
        <v>0</v>
      </c>
      <c r="S29" s="603">
        <v>400</v>
      </c>
      <c r="T29" s="603">
        <v>400</v>
      </c>
    </row>
    <row r="30" spans="1:31" x14ac:dyDescent="0.25">
      <c r="A30" s="603" t="s">
        <v>121</v>
      </c>
      <c r="B30" s="603" t="s">
        <v>143</v>
      </c>
      <c r="C30" s="603" t="s">
        <v>146</v>
      </c>
      <c r="D30" s="603">
        <v>1</v>
      </c>
      <c r="E30" s="603">
        <v>13</v>
      </c>
      <c r="F30" s="603">
        <v>14</v>
      </c>
      <c r="G30" s="603">
        <v>27</v>
      </c>
      <c r="H30" s="603">
        <v>48.148148148148145</v>
      </c>
      <c r="I30" s="603">
        <v>51.851851851851855</v>
      </c>
      <c r="J30" s="603">
        <v>0</v>
      </c>
      <c r="K30" s="603">
        <v>400</v>
      </c>
      <c r="L30" s="603">
        <v>2400</v>
      </c>
      <c r="M30" s="603">
        <v>0</v>
      </c>
      <c r="N30" s="603">
        <v>0</v>
      </c>
      <c r="O30" s="603">
        <v>0</v>
      </c>
      <c r="P30" s="603">
        <v>0</v>
      </c>
      <c r="Q30" s="603">
        <v>2800</v>
      </c>
      <c r="R30" s="603">
        <v>0</v>
      </c>
      <c r="S30" s="603">
        <v>0</v>
      </c>
      <c r="T30" s="603">
        <v>0</v>
      </c>
    </row>
    <row r="31" spans="1:31" x14ac:dyDescent="0.25">
      <c r="A31" s="603" t="s">
        <v>121</v>
      </c>
      <c r="B31" s="603" t="s">
        <v>143</v>
      </c>
      <c r="C31" s="603" t="s">
        <v>146</v>
      </c>
      <c r="D31" s="603">
        <v>1</v>
      </c>
      <c r="E31" s="603">
        <v>26</v>
      </c>
      <c r="F31" s="603">
        <v>18</v>
      </c>
      <c r="G31" s="603">
        <v>44</v>
      </c>
      <c r="H31" s="603">
        <v>59.090909090909093</v>
      </c>
      <c r="I31" s="603">
        <v>40.909090909090907</v>
      </c>
      <c r="J31" s="603">
        <v>10</v>
      </c>
      <c r="K31" s="603">
        <v>7200</v>
      </c>
      <c r="L31" s="603">
        <v>13600</v>
      </c>
      <c r="M31" s="603">
        <v>400</v>
      </c>
      <c r="N31" s="603">
        <v>0</v>
      </c>
      <c r="O31" s="603">
        <v>0</v>
      </c>
      <c r="P31" s="603">
        <v>0</v>
      </c>
      <c r="Q31" s="603">
        <v>21200</v>
      </c>
      <c r="R31" s="603">
        <v>0</v>
      </c>
      <c r="S31" s="603">
        <v>800</v>
      </c>
      <c r="T31" s="603">
        <v>800</v>
      </c>
    </row>
    <row r="32" spans="1:31" x14ac:dyDescent="0.25">
      <c r="A32" s="603" t="s">
        <v>121</v>
      </c>
      <c r="B32" s="603" t="s">
        <v>143</v>
      </c>
      <c r="C32" s="603" t="s">
        <v>146</v>
      </c>
      <c r="D32" s="603">
        <v>1</v>
      </c>
      <c r="E32" s="603">
        <v>79</v>
      </c>
      <c r="F32" s="603">
        <v>75</v>
      </c>
      <c r="G32" s="603">
        <v>154</v>
      </c>
      <c r="H32" s="603">
        <v>51.298701298701296</v>
      </c>
      <c r="I32" s="603">
        <v>48.701298701298704</v>
      </c>
      <c r="J32" s="603">
        <v>7.5</v>
      </c>
      <c r="K32" s="603">
        <v>10000</v>
      </c>
      <c r="L32" s="603">
        <v>33200</v>
      </c>
      <c r="M32" s="603">
        <v>0</v>
      </c>
      <c r="N32" s="603">
        <v>0</v>
      </c>
      <c r="O32" s="603">
        <v>0</v>
      </c>
      <c r="P32" s="603">
        <v>0</v>
      </c>
      <c r="Q32" s="603">
        <v>43200</v>
      </c>
      <c r="R32" s="603">
        <v>0</v>
      </c>
      <c r="S32" s="603">
        <v>1600</v>
      </c>
      <c r="T32" s="603">
        <v>1600</v>
      </c>
    </row>
    <row r="33" spans="1:20" x14ac:dyDescent="0.25">
      <c r="A33" s="603" t="s">
        <v>121</v>
      </c>
      <c r="B33" s="603" t="s">
        <v>143</v>
      </c>
      <c r="C33" s="603" t="s">
        <v>146</v>
      </c>
      <c r="D33" s="603">
        <v>1</v>
      </c>
      <c r="E33" s="603">
        <v>5</v>
      </c>
      <c r="F33" s="603">
        <v>8</v>
      </c>
      <c r="G33" s="603">
        <v>13</v>
      </c>
      <c r="H33" s="603">
        <v>38.46153846153846</v>
      </c>
      <c r="I33" s="603">
        <v>61.53846153846154</v>
      </c>
      <c r="J33" s="603" t="s">
        <v>217</v>
      </c>
      <c r="K33" s="603">
        <v>1200</v>
      </c>
      <c r="L33" s="603">
        <v>1200</v>
      </c>
      <c r="M33" s="603">
        <v>0</v>
      </c>
      <c r="N33" s="603">
        <v>0</v>
      </c>
      <c r="O33" s="603">
        <v>0</v>
      </c>
      <c r="P33" s="603">
        <v>0</v>
      </c>
      <c r="Q33" s="603">
        <v>2400</v>
      </c>
      <c r="R33" s="603">
        <v>0</v>
      </c>
      <c r="S33" s="603">
        <v>1200</v>
      </c>
      <c r="T33" s="603">
        <v>1200</v>
      </c>
    </row>
    <row r="34" spans="1:20" x14ac:dyDescent="0.25">
      <c r="A34" s="603" t="s">
        <v>121</v>
      </c>
      <c r="B34" s="603" t="s">
        <v>143</v>
      </c>
      <c r="C34" s="603" t="s">
        <v>146</v>
      </c>
      <c r="D34" s="603">
        <v>1</v>
      </c>
      <c r="E34" s="603">
        <v>10</v>
      </c>
      <c r="F34" s="603">
        <v>22</v>
      </c>
      <c r="G34" s="603">
        <v>32</v>
      </c>
      <c r="H34" s="603">
        <v>31.25</v>
      </c>
      <c r="I34" s="603">
        <v>68.75</v>
      </c>
      <c r="J34" s="603">
        <v>65</v>
      </c>
      <c r="K34" s="603">
        <v>12800</v>
      </c>
      <c r="L34" s="603">
        <v>38000</v>
      </c>
      <c r="M34" s="603">
        <v>0</v>
      </c>
      <c r="N34" s="603">
        <v>0</v>
      </c>
      <c r="O34" s="603">
        <v>0</v>
      </c>
      <c r="P34" s="603">
        <v>0</v>
      </c>
      <c r="Q34" s="603">
        <v>50800</v>
      </c>
      <c r="R34" s="603">
        <v>0</v>
      </c>
      <c r="S34" s="603">
        <v>6000</v>
      </c>
      <c r="T34" s="603">
        <v>6000</v>
      </c>
    </row>
    <row r="35" spans="1:20" x14ac:dyDescent="0.25">
      <c r="A35" s="603" t="s">
        <v>121</v>
      </c>
      <c r="B35" s="603" t="s">
        <v>143</v>
      </c>
      <c r="C35" s="603" t="s">
        <v>146</v>
      </c>
      <c r="D35" s="603">
        <v>1</v>
      </c>
      <c r="E35" s="603">
        <v>32</v>
      </c>
      <c r="F35" s="603">
        <v>16</v>
      </c>
      <c r="G35" s="603">
        <v>48</v>
      </c>
      <c r="H35" s="603">
        <v>66.666666666666671</v>
      </c>
      <c r="I35" s="603">
        <v>33.333333333333336</v>
      </c>
      <c r="J35" s="603">
        <v>0</v>
      </c>
      <c r="K35" s="603">
        <v>400</v>
      </c>
      <c r="L35" s="603">
        <v>6800</v>
      </c>
      <c r="M35" s="603">
        <v>0</v>
      </c>
      <c r="N35" s="603">
        <v>800</v>
      </c>
      <c r="O35" s="603">
        <v>0</v>
      </c>
      <c r="P35" s="603">
        <v>0</v>
      </c>
      <c r="Q35" s="603">
        <v>8000</v>
      </c>
      <c r="R35" s="603">
        <v>0</v>
      </c>
      <c r="S35" s="603">
        <v>0</v>
      </c>
      <c r="T35" s="603">
        <v>0</v>
      </c>
    </row>
    <row r="36" spans="1:20" x14ac:dyDescent="0.25">
      <c r="A36" s="603" t="s">
        <v>121</v>
      </c>
      <c r="B36" s="603" t="s">
        <v>143</v>
      </c>
      <c r="C36" s="603" t="s">
        <v>146</v>
      </c>
      <c r="D36" s="603">
        <v>1</v>
      </c>
      <c r="E36" s="603">
        <v>52</v>
      </c>
      <c r="F36" s="603">
        <v>38</v>
      </c>
      <c r="G36" s="603">
        <v>90</v>
      </c>
      <c r="H36" s="603">
        <v>57.777777777777779</v>
      </c>
      <c r="I36" s="603">
        <v>42.222222222222221</v>
      </c>
      <c r="J36" s="603">
        <v>0</v>
      </c>
      <c r="K36" s="603">
        <v>0</v>
      </c>
      <c r="L36" s="603">
        <v>400</v>
      </c>
      <c r="M36" s="603">
        <v>800</v>
      </c>
      <c r="N36" s="603">
        <v>0</v>
      </c>
      <c r="O36" s="603">
        <v>0</v>
      </c>
      <c r="P36" s="603">
        <v>0</v>
      </c>
      <c r="Q36" s="603">
        <v>1200</v>
      </c>
      <c r="R36" s="603">
        <v>0</v>
      </c>
      <c r="S36" s="603">
        <v>1200</v>
      </c>
      <c r="T36" s="603">
        <v>1200</v>
      </c>
    </row>
    <row r="37" spans="1:20" x14ac:dyDescent="0.25">
      <c r="A37" s="603" t="s">
        <v>121</v>
      </c>
      <c r="B37" s="603" t="s">
        <v>143</v>
      </c>
      <c r="C37" s="603" t="s">
        <v>146</v>
      </c>
      <c r="D37" s="603">
        <v>1</v>
      </c>
      <c r="E37" s="603">
        <v>52</v>
      </c>
      <c r="F37" s="603">
        <v>17</v>
      </c>
      <c r="G37" s="603">
        <v>69</v>
      </c>
      <c r="H37" s="603">
        <v>75.362318840579704</v>
      </c>
      <c r="I37" s="603">
        <v>24.637681159420289</v>
      </c>
      <c r="J37" s="603">
        <v>0</v>
      </c>
      <c r="K37" s="603">
        <v>17200</v>
      </c>
      <c r="L37" s="603">
        <v>2000</v>
      </c>
      <c r="M37" s="603">
        <v>0</v>
      </c>
      <c r="N37" s="603">
        <v>800</v>
      </c>
      <c r="O37" s="603">
        <v>0</v>
      </c>
      <c r="P37" s="603">
        <v>0</v>
      </c>
      <c r="Q37" s="603">
        <v>20000</v>
      </c>
      <c r="R37" s="603">
        <v>0</v>
      </c>
      <c r="S37" s="603">
        <v>0</v>
      </c>
      <c r="T37" s="603">
        <v>0</v>
      </c>
    </row>
    <row r="38" spans="1:20" x14ac:dyDescent="0.25">
      <c r="A38" s="603" t="s">
        <v>121</v>
      </c>
      <c r="B38" s="603" t="s">
        <v>143</v>
      </c>
      <c r="C38" s="603" t="s">
        <v>146</v>
      </c>
      <c r="D38" s="603">
        <v>1</v>
      </c>
      <c r="E38" s="603">
        <v>13</v>
      </c>
      <c r="F38" s="603">
        <v>19</v>
      </c>
      <c r="G38" s="603">
        <v>32</v>
      </c>
      <c r="H38" s="603">
        <v>40.625</v>
      </c>
      <c r="I38" s="603">
        <v>59.375</v>
      </c>
      <c r="J38" s="603">
        <v>17.5</v>
      </c>
      <c r="K38" s="603">
        <v>5200</v>
      </c>
      <c r="L38" s="603">
        <v>2800</v>
      </c>
      <c r="M38" s="603">
        <v>400</v>
      </c>
      <c r="N38" s="603">
        <v>0</v>
      </c>
      <c r="O38" s="603">
        <v>0</v>
      </c>
      <c r="P38" s="603">
        <v>0</v>
      </c>
      <c r="Q38" s="603">
        <v>8400</v>
      </c>
      <c r="R38" s="603">
        <v>0</v>
      </c>
      <c r="S38" s="603">
        <v>400</v>
      </c>
      <c r="T38" s="603">
        <v>400</v>
      </c>
    </row>
    <row r="39" spans="1:20" x14ac:dyDescent="0.25">
      <c r="A39" s="603" t="s">
        <v>121</v>
      </c>
      <c r="B39" s="603" t="s">
        <v>143</v>
      </c>
      <c r="C39" s="603" t="s">
        <v>146</v>
      </c>
      <c r="D39" s="603">
        <v>1</v>
      </c>
      <c r="E39" s="603">
        <v>31</v>
      </c>
      <c r="F39" s="603">
        <v>86</v>
      </c>
      <c r="G39" s="603">
        <v>117</v>
      </c>
      <c r="H39" s="603">
        <v>26.495726495726494</v>
      </c>
      <c r="I39" s="603">
        <v>73.504273504273499</v>
      </c>
      <c r="J39" s="603">
        <v>0</v>
      </c>
      <c r="K39" s="603">
        <v>6000</v>
      </c>
      <c r="L39" s="603">
        <v>10400</v>
      </c>
      <c r="M39" s="603">
        <v>0</v>
      </c>
      <c r="N39" s="603">
        <v>0</v>
      </c>
      <c r="O39" s="603">
        <v>0</v>
      </c>
      <c r="P39" s="603">
        <v>0</v>
      </c>
      <c r="Q39" s="603">
        <v>16400</v>
      </c>
      <c r="R39" s="603">
        <v>0</v>
      </c>
      <c r="S39" s="603">
        <v>0</v>
      </c>
      <c r="T39" s="603">
        <v>0</v>
      </c>
    </row>
    <row r="40" spans="1:20" x14ac:dyDescent="0.25">
      <c r="A40" s="603" t="s">
        <v>121</v>
      </c>
      <c r="B40" s="603" t="s">
        <v>143</v>
      </c>
      <c r="C40" s="603" t="s">
        <v>146</v>
      </c>
      <c r="D40" s="603">
        <v>1</v>
      </c>
      <c r="E40" s="603">
        <v>31</v>
      </c>
      <c r="F40" s="603">
        <v>27</v>
      </c>
      <c r="G40" s="603">
        <v>58</v>
      </c>
      <c r="H40" s="603">
        <v>53.448275862068968</v>
      </c>
      <c r="I40" s="603">
        <v>46.551724137931032</v>
      </c>
      <c r="J40" s="603">
        <v>5</v>
      </c>
      <c r="K40" s="603">
        <v>24000</v>
      </c>
      <c r="L40" s="603">
        <v>4800</v>
      </c>
      <c r="M40" s="603">
        <v>0</v>
      </c>
      <c r="N40" s="603">
        <v>0</v>
      </c>
      <c r="O40" s="603">
        <v>0</v>
      </c>
      <c r="P40" s="603">
        <v>0</v>
      </c>
      <c r="Q40" s="603">
        <v>28800</v>
      </c>
      <c r="R40" s="603">
        <v>0</v>
      </c>
      <c r="S40" s="603">
        <v>1600</v>
      </c>
      <c r="T40" s="603">
        <v>1600</v>
      </c>
    </row>
    <row r="41" spans="1:20" x14ac:dyDescent="0.25">
      <c r="A41" s="603" t="s">
        <v>121</v>
      </c>
      <c r="B41" s="603" t="s">
        <v>143</v>
      </c>
      <c r="C41" s="603" t="s">
        <v>146</v>
      </c>
      <c r="D41" s="603">
        <v>1</v>
      </c>
      <c r="E41" s="603">
        <v>5</v>
      </c>
      <c r="F41" s="603">
        <v>13</v>
      </c>
      <c r="G41" s="603">
        <v>18</v>
      </c>
      <c r="H41" s="603">
        <v>27.777777777777779</v>
      </c>
      <c r="I41" s="603">
        <v>72.222222222222229</v>
      </c>
      <c r="J41" s="603" t="s">
        <v>217</v>
      </c>
      <c r="K41" s="603">
        <v>0</v>
      </c>
      <c r="L41" s="603">
        <v>800</v>
      </c>
      <c r="M41" s="603">
        <v>0</v>
      </c>
      <c r="N41" s="603">
        <v>0</v>
      </c>
      <c r="O41" s="603">
        <v>0</v>
      </c>
      <c r="P41" s="603">
        <v>0</v>
      </c>
      <c r="Q41" s="603">
        <v>800</v>
      </c>
      <c r="R41" s="603">
        <v>0</v>
      </c>
      <c r="S41" s="603">
        <v>0</v>
      </c>
      <c r="T41" s="603">
        <v>0</v>
      </c>
    </row>
    <row r="42" spans="1:20" x14ac:dyDescent="0.25">
      <c r="A42" s="603" t="s">
        <v>147</v>
      </c>
      <c r="B42" s="603" t="s">
        <v>143</v>
      </c>
      <c r="C42" s="603" t="s">
        <v>145</v>
      </c>
      <c r="D42" s="603">
        <v>1</v>
      </c>
      <c r="E42" s="603">
        <v>14</v>
      </c>
      <c r="F42" s="603">
        <v>14</v>
      </c>
      <c r="G42" s="603">
        <v>28</v>
      </c>
      <c r="H42" s="603">
        <v>50</v>
      </c>
      <c r="I42" s="603">
        <v>50</v>
      </c>
      <c r="J42" s="603" t="s">
        <v>217</v>
      </c>
      <c r="K42" s="603">
        <v>1200</v>
      </c>
      <c r="L42" s="603">
        <v>21200</v>
      </c>
      <c r="M42" s="603">
        <v>800</v>
      </c>
      <c r="N42" s="603">
        <v>400</v>
      </c>
      <c r="O42" s="603">
        <v>0</v>
      </c>
      <c r="P42" s="603">
        <v>0</v>
      </c>
      <c r="Q42" s="603">
        <v>23600</v>
      </c>
      <c r="R42" s="603">
        <v>0</v>
      </c>
      <c r="S42" s="603">
        <v>1200</v>
      </c>
      <c r="T42" s="603">
        <v>1200</v>
      </c>
    </row>
    <row r="43" spans="1:20" x14ac:dyDescent="0.25">
      <c r="A43" s="603" t="s">
        <v>147</v>
      </c>
      <c r="B43" s="603" t="s">
        <v>143</v>
      </c>
      <c r="C43" s="603" t="s">
        <v>145</v>
      </c>
      <c r="D43" s="603">
        <v>1</v>
      </c>
      <c r="E43" s="603">
        <v>26</v>
      </c>
      <c r="F43" s="603">
        <v>32</v>
      </c>
      <c r="G43" s="603">
        <v>58</v>
      </c>
      <c r="H43" s="603">
        <v>44.827586206896555</v>
      </c>
      <c r="I43" s="603">
        <v>55.172413793103445</v>
      </c>
      <c r="J43" s="603">
        <v>0</v>
      </c>
      <c r="K43" s="603">
        <v>2000</v>
      </c>
      <c r="L43" s="603">
        <v>10400</v>
      </c>
      <c r="M43" s="603">
        <v>2800</v>
      </c>
      <c r="N43" s="603">
        <v>400</v>
      </c>
      <c r="O43" s="603">
        <v>0</v>
      </c>
      <c r="P43" s="603">
        <v>0</v>
      </c>
      <c r="Q43" s="603">
        <v>15600</v>
      </c>
      <c r="R43" s="603">
        <v>0</v>
      </c>
      <c r="S43" s="603">
        <v>0</v>
      </c>
      <c r="T43" s="603">
        <v>0</v>
      </c>
    </row>
    <row r="44" spans="1:20" x14ac:dyDescent="0.25">
      <c r="A44" s="603" t="s">
        <v>147</v>
      </c>
      <c r="B44" s="603" t="s">
        <v>143</v>
      </c>
      <c r="C44" s="603" t="s">
        <v>145</v>
      </c>
      <c r="D44" s="603">
        <v>1</v>
      </c>
      <c r="E44" s="603">
        <v>26</v>
      </c>
      <c r="F44" s="603">
        <v>22</v>
      </c>
      <c r="G44" s="603">
        <v>48</v>
      </c>
      <c r="H44" s="603">
        <v>54.166666666666664</v>
      </c>
      <c r="I44" s="603">
        <v>45.833333333333336</v>
      </c>
      <c r="J44" s="603">
        <v>0</v>
      </c>
      <c r="K44" s="603" t="e">
        <v>#DIV/0!</v>
      </c>
      <c r="L44" s="603">
        <v>800</v>
      </c>
      <c r="M44" s="603">
        <v>10000</v>
      </c>
      <c r="N44" s="603">
        <v>14000</v>
      </c>
      <c r="O44" s="603">
        <v>0</v>
      </c>
      <c r="P44" s="603">
        <v>0</v>
      </c>
      <c r="Q44" s="603" t="e">
        <v>#DIV/0!</v>
      </c>
      <c r="R44" s="603">
        <v>0</v>
      </c>
      <c r="S44" s="603">
        <v>400</v>
      </c>
      <c r="T44" s="603">
        <v>400</v>
      </c>
    </row>
    <row r="45" spans="1:20" x14ac:dyDescent="0.25">
      <c r="A45" s="603" t="s">
        <v>147</v>
      </c>
      <c r="B45" s="603" t="s">
        <v>143</v>
      </c>
      <c r="C45" s="603" t="s">
        <v>145</v>
      </c>
      <c r="D45" s="603">
        <v>1</v>
      </c>
      <c r="E45" s="603">
        <v>24</v>
      </c>
      <c r="F45" s="603">
        <v>44</v>
      </c>
      <c r="G45" s="603">
        <v>68</v>
      </c>
      <c r="H45" s="603">
        <v>35.294117647058826</v>
      </c>
      <c r="I45" s="603">
        <v>64.705882352941174</v>
      </c>
      <c r="J45" s="603">
        <v>9.375</v>
      </c>
      <c r="K45" s="603">
        <v>3600</v>
      </c>
      <c r="L45" s="603">
        <v>4800</v>
      </c>
      <c r="M45" s="603">
        <v>800</v>
      </c>
      <c r="N45" s="603">
        <v>400</v>
      </c>
      <c r="O45" s="603">
        <v>0</v>
      </c>
      <c r="P45" s="603">
        <v>0</v>
      </c>
      <c r="Q45" s="603">
        <v>9600</v>
      </c>
      <c r="R45" s="603">
        <v>0</v>
      </c>
      <c r="S45" s="603">
        <v>800</v>
      </c>
      <c r="T45" s="603">
        <v>800</v>
      </c>
    </row>
    <row r="46" spans="1:20" x14ac:dyDescent="0.25">
      <c r="A46" s="603" t="s">
        <v>147</v>
      </c>
      <c r="B46" s="603" t="s">
        <v>143</v>
      </c>
      <c r="C46" s="603" t="s">
        <v>145</v>
      </c>
      <c r="D46" s="603">
        <v>1</v>
      </c>
      <c r="E46" s="603">
        <v>36</v>
      </c>
      <c r="F46" s="603">
        <v>29</v>
      </c>
      <c r="G46" s="603">
        <v>65</v>
      </c>
      <c r="H46" s="603">
        <v>55.384615384615387</v>
      </c>
      <c r="I46" s="603">
        <v>44.615384615384613</v>
      </c>
      <c r="J46" s="603">
        <v>15.833333333333334</v>
      </c>
      <c r="K46" s="603">
        <v>9200</v>
      </c>
      <c r="L46" s="603">
        <v>3200</v>
      </c>
      <c r="M46" s="603">
        <v>0</v>
      </c>
      <c r="N46" s="603">
        <v>1600</v>
      </c>
      <c r="O46" s="603">
        <v>0</v>
      </c>
      <c r="P46" s="603">
        <v>0</v>
      </c>
      <c r="Q46" s="603">
        <v>14000</v>
      </c>
      <c r="R46" s="603">
        <v>0</v>
      </c>
      <c r="S46" s="603">
        <v>0</v>
      </c>
      <c r="T46" s="603">
        <v>0</v>
      </c>
    </row>
    <row r="47" spans="1:20" x14ac:dyDescent="0.25">
      <c r="A47" s="603" t="s">
        <v>147</v>
      </c>
      <c r="B47" s="603" t="s">
        <v>143</v>
      </c>
      <c r="C47" s="603" t="s">
        <v>145</v>
      </c>
      <c r="D47" s="603">
        <v>1</v>
      </c>
      <c r="E47" s="603">
        <v>10</v>
      </c>
      <c r="F47" s="603">
        <v>65</v>
      </c>
      <c r="G47" s="603">
        <v>75</v>
      </c>
      <c r="H47" s="603">
        <v>13.333333333333334</v>
      </c>
      <c r="I47" s="603">
        <v>86.666666666666671</v>
      </c>
      <c r="J47" s="603">
        <v>30</v>
      </c>
      <c r="K47" s="603">
        <v>6800</v>
      </c>
      <c r="L47" s="603">
        <v>3200</v>
      </c>
      <c r="M47" s="603">
        <v>0</v>
      </c>
      <c r="N47" s="603">
        <v>0</v>
      </c>
      <c r="O47" s="603">
        <v>0</v>
      </c>
      <c r="P47" s="603">
        <v>0</v>
      </c>
      <c r="Q47" s="603">
        <v>10000</v>
      </c>
      <c r="R47" s="603">
        <v>0</v>
      </c>
      <c r="S47" s="603">
        <v>0</v>
      </c>
      <c r="T47" s="603">
        <v>0</v>
      </c>
    </row>
    <row r="48" spans="1:20" x14ac:dyDescent="0.25">
      <c r="A48" s="603" t="s">
        <v>147</v>
      </c>
      <c r="B48" s="603" t="s">
        <v>143</v>
      </c>
      <c r="C48" s="603" t="s">
        <v>145</v>
      </c>
      <c r="D48" s="603">
        <v>1</v>
      </c>
      <c r="E48" s="603">
        <v>20</v>
      </c>
      <c r="F48" s="603">
        <v>36</v>
      </c>
      <c r="G48" s="603">
        <v>56</v>
      </c>
      <c r="H48" s="603">
        <v>35.714285714285715</v>
      </c>
      <c r="I48" s="603">
        <v>64.285714285714292</v>
      </c>
      <c r="J48" s="603">
        <v>0</v>
      </c>
      <c r="K48" s="603">
        <v>7200</v>
      </c>
      <c r="L48" s="603">
        <v>4400</v>
      </c>
      <c r="M48" s="603">
        <v>3200</v>
      </c>
      <c r="N48" s="603">
        <v>0</v>
      </c>
      <c r="O48" s="603">
        <v>0</v>
      </c>
      <c r="P48" s="603">
        <v>0</v>
      </c>
      <c r="Q48" s="603">
        <v>14800</v>
      </c>
      <c r="R48" s="603">
        <v>0</v>
      </c>
      <c r="S48" s="603">
        <v>1200</v>
      </c>
      <c r="T48" s="603">
        <v>1200</v>
      </c>
    </row>
    <row r="49" spans="1:20" x14ac:dyDescent="0.25">
      <c r="A49" s="603" t="s">
        <v>147</v>
      </c>
      <c r="B49" s="603" t="s">
        <v>143</v>
      </c>
      <c r="C49" s="603" t="s">
        <v>145</v>
      </c>
      <c r="D49" s="603">
        <v>1</v>
      </c>
      <c r="E49" s="603">
        <v>30</v>
      </c>
      <c r="F49" s="603">
        <v>29</v>
      </c>
      <c r="G49" s="603">
        <v>59</v>
      </c>
      <c r="H49" s="603">
        <v>50.847457627118644</v>
      </c>
      <c r="I49" s="603">
        <v>49.152542372881356</v>
      </c>
      <c r="J49" s="603">
        <v>43.333333333333336</v>
      </c>
      <c r="K49" s="603">
        <v>14800</v>
      </c>
      <c r="L49" s="603">
        <v>12000</v>
      </c>
      <c r="M49" s="603">
        <v>2000</v>
      </c>
      <c r="N49" s="603">
        <v>2800</v>
      </c>
      <c r="O49" s="603">
        <v>0</v>
      </c>
      <c r="P49" s="603">
        <v>0</v>
      </c>
      <c r="Q49" s="603">
        <v>31600</v>
      </c>
      <c r="R49" s="603">
        <v>0</v>
      </c>
      <c r="S49" s="603">
        <v>0</v>
      </c>
      <c r="T49" s="603">
        <v>0</v>
      </c>
    </row>
    <row r="50" spans="1:20" x14ac:dyDescent="0.25">
      <c r="A50" s="603" t="s">
        <v>147</v>
      </c>
      <c r="B50" s="603" t="s">
        <v>143</v>
      </c>
      <c r="C50" s="603" t="s">
        <v>145</v>
      </c>
      <c r="D50" s="603">
        <v>1</v>
      </c>
      <c r="E50" s="603">
        <v>24</v>
      </c>
      <c r="F50" s="603">
        <v>41</v>
      </c>
      <c r="G50" s="603">
        <v>65</v>
      </c>
      <c r="H50" s="603">
        <v>36.92307692307692</v>
      </c>
      <c r="I50" s="603">
        <v>63.07692307692308</v>
      </c>
      <c r="J50" s="603">
        <v>7.5</v>
      </c>
      <c r="K50" s="603">
        <v>9200</v>
      </c>
      <c r="L50" s="603">
        <v>16000</v>
      </c>
      <c r="M50" s="603">
        <v>400</v>
      </c>
      <c r="N50" s="603">
        <v>0</v>
      </c>
      <c r="O50" s="603">
        <v>0</v>
      </c>
      <c r="P50" s="603">
        <v>0</v>
      </c>
      <c r="Q50" s="603">
        <v>25600</v>
      </c>
      <c r="R50" s="603">
        <v>0</v>
      </c>
      <c r="S50" s="603">
        <v>400</v>
      </c>
      <c r="T50" s="603">
        <v>400</v>
      </c>
    </row>
    <row r="51" spans="1:20" x14ac:dyDescent="0.25">
      <c r="A51" s="603" t="s">
        <v>147</v>
      </c>
      <c r="B51" s="603" t="s">
        <v>143</v>
      </c>
      <c r="C51" s="603" t="s">
        <v>145</v>
      </c>
      <c r="D51" s="603">
        <v>1</v>
      </c>
      <c r="E51" s="603">
        <v>5</v>
      </c>
      <c r="F51" s="603">
        <v>18</v>
      </c>
      <c r="G51" s="603">
        <v>23</v>
      </c>
      <c r="H51" s="603">
        <v>21.739130434782609</v>
      </c>
      <c r="I51" s="603">
        <v>78.260869565217391</v>
      </c>
      <c r="J51" s="603" t="s">
        <v>217</v>
      </c>
      <c r="K51" s="603">
        <v>9200</v>
      </c>
      <c r="L51" s="603">
        <v>0</v>
      </c>
      <c r="M51" s="603">
        <v>0</v>
      </c>
      <c r="N51" s="603">
        <v>400</v>
      </c>
      <c r="O51" s="603">
        <v>0</v>
      </c>
      <c r="P51" s="603">
        <v>0</v>
      </c>
      <c r="Q51" s="603">
        <v>9600</v>
      </c>
      <c r="R51" s="603">
        <v>0</v>
      </c>
      <c r="S51" s="603">
        <v>0</v>
      </c>
      <c r="T51" s="603">
        <v>0</v>
      </c>
    </row>
    <row r="52" spans="1:20" x14ac:dyDescent="0.25">
      <c r="A52" s="603" t="s">
        <v>147</v>
      </c>
      <c r="B52" s="603" t="s">
        <v>143</v>
      </c>
      <c r="C52" s="603" t="s">
        <v>145</v>
      </c>
      <c r="D52" s="603">
        <v>1</v>
      </c>
      <c r="E52" s="603">
        <v>30</v>
      </c>
      <c r="F52" s="603">
        <v>68</v>
      </c>
      <c r="G52" s="603">
        <v>98</v>
      </c>
      <c r="H52" s="603">
        <v>30.612244897959183</v>
      </c>
      <c r="I52" s="603">
        <v>69.387755102040813</v>
      </c>
      <c r="J52" s="603">
        <v>8.3333333333333339</v>
      </c>
      <c r="K52" s="603">
        <v>33200</v>
      </c>
      <c r="L52" s="603">
        <v>16400</v>
      </c>
      <c r="M52" s="603">
        <v>0</v>
      </c>
      <c r="N52" s="603">
        <v>800</v>
      </c>
      <c r="O52" s="603">
        <v>0</v>
      </c>
      <c r="P52" s="603">
        <v>0</v>
      </c>
      <c r="Q52" s="603">
        <v>50400</v>
      </c>
      <c r="R52" s="603">
        <v>0</v>
      </c>
      <c r="S52" s="603">
        <v>400</v>
      </c>
      <c r="T52" s="603">
        <v>400</v>
      </c>
    </row>
    <row r="53" spans="1:20" x14ac:dyDescent="0.25">
      <c r="A53" s="603" t="s">
        <v>147</v>
      </c>
      <c r="B53" s="603" t="s">
        <v>143</v>
      </c>
      <c r="C53" s="603" t="s">
        <v>145</v>
      </c>
      <c r="D53" s="603">
        <v>1</v>
      </c>
      <c r="E53" s="603">
        <v>35</v>
      </c>
      <c r="F53" s="603">
        <v>33</v>
      </c>
      <c r="G53" s="603">
        <v>68</v>
      </c>
      <c r="H53" s="603">
        <v>51.470588235294116</v>
      </c>
      <c r="I53" s="603">
        <v>48.529411764705884</v>
      </c>
      <c r="J53" s="603">
        <v>6</v>
      </c>
      <c r="K53" s="603">
        <v>16800</v>
      </c>
      <c r="L53" s="603">
        <v>24000</v>
      </c>
      <c r="M53" s="603">
        <v>0</v>
      </c>
      <c r="N53" s="603">
        <v>400</v>
      </c>
      <c r="O53" s="603">
        <v>0</v>
      </c>
      <c r="P53" s="603">
        <v>0</v>
      </c>
      <c r="Q53" s="603">
        <v>41200</v>
      </c>
      <c r="R53" s="603">
        <v>0</v>
      </c>
      <c r="S53" s="603">
        <v>0</v>
      </c>
      <c r="T53" s="603">
        <v>0</v>
      </c>
    </row>
    <row r="54" spans="1:20" x14ac:dyDescent="0.25">
      <c r="A54" s="603" t="s">
        <v>147</v>
      </c>
      <c r="B54" s="603" t="s">
        <v>143</v>
      </c>
      <c r="C54" s="603" t="s">
        <v>145</v>
      </c>
      <c r="D54" s="603">
        <v>1</v>
      </c>
      <c r="E54" s="603">
        <v>56</v>
      </c>
      <c r="F54" s="603">
        <v>35</v>
      </c>
      <c r="G54" s="603">
        <v>91</v>
      </c>
      <c r="H54" s="603">
        <v>61.53846153846154</v>
      </c>
      <c r="I54" s="603">
        <v>38.46153846153846</v>
      </c>
      <c r="J54" s="603">
        <v>5</v>
      </c>
      <c r="K54" s="603">
        <v>23600</v>
      </c>
      <c r="L54" s="603">
        <v>32800</v>
      </c>
      <c r="M54" s="603">
        <v>400</v>
      </c>
      <c r="N54" s="603">
        <v>400</v>
      </c>
      <c r="O54" s="603">
        <v>0</v>
      </c>
      <c r="P54" s="603">
        <v>0</v>
      </c>
      <c r="Q54" s="603">
        <v>57200</v>
      </c>
      <c r="R54" s="603">
        <v>0</v>
      </c>
      <c r="S54" s="603">
        <v>1600</v>
      </c>
      <c r="T54" s="603">
        <v>1600</v>
      </c>
    </row>
    <row r="55" spans="1:20" x14ac:dyDescent="0.25">
      <c r="A55" s="603" t="s">
        <v>147</v>
      </c>
      <c r="B55" s="603" t="s">
        <v>143</v>
      </c>
      <c r="C55" s="603" t="s">
        <v>145</v>
      </c>
      <c r="D55" s="603">
        <v>1</v>
      </c>
      <c r="E55" s="603">
        <v>73</v>
      </c>
      <c r="F55" s="603">
        <v>54</v>
      </c>
      <c r="G55" s="603">
        <v>127</v>
      </c>
      <c r="H55" s="603">
        <v>57.480314960629919</v>
      </c>
      <c r="I55" s="603">
        <v>42.519685039370081</v>
      </c>
      <c r="J55" s="603">
        <v>5</v>
      </c>
      <c r="K55" s="603">
        <v>400</v>
      </c>
      <c r="L55" s="603">
        <v>25200</v>
      </c>
      <c r="M55" s="603">
        <v>2800</v>
      </c>
      <c r="N55" s="603">
        <v>0</v>
      </c>
      <c r="O55" s="603">
        <v>0</v>
      </c>
      <c r="P55" s="603">
        <v>0</v>
      </c>
      <c r="Q55" s="603">
        <v>28400</v>
      </c>
      <c r="R55" s="603">
        <v>0</v>
      </c>
      <c r="S55" s="603">
        <v>400</v>
      </c>
      <c r="T55" s="603">
        <v>400</v>
      </c>
    </row>
    <row r="56" spans="1:20" x14ac:dyDescent="0.25">
      <c r="A56" s="603" t="s">
        <v>147</v>
      </c>
      <c r="B56" s="603" t="s">
        <v>143</v>
      </c>
      <c r="C56" s="603" t="s">
        <v>145</v>
      </c>
      <c r="D56" s="603">
        <v>1</v>
      </c>
      <c r="E56" s="603">
        <v>24</v>
      </c>
      <c r="F56" s="603">
        <v>13</v>
      </c>
      <c r="G56" s="603">
        <v>37</v>
      </c>
      <c r="H56" s="603">
        <v>64.86486486486487</v>
      </c>
      <c r="I56" s="603">
        <v>35.135135135135137</v>
      </c>
      <c r="J56" s="603">
        <v>8.3333333333333339</v>
      </c>
      <c r="K56" s="603">
        <v>11600</v>
      </c>
      <c r="L56" s="603">
        <v>16400</v>
      </c>
      <c r="M56" s="603">
        <v>400</v>
      </c>
      <c r="N56" s="603">
        <v>400</v>
      </c>
      <c r="O56" s="603">
        <v>0</v>
      </c>
      <c r="P56" s="603">
        <v>0</v>
      </c>
      <c r="Q56" s="603">
        <v>28800</v>
      </c>
      <c r="R56" s="603">
        <v>0</v>
      </c>
      <c r="S56" s="603">
        <v>0</v>
      </c>
      <c r="T56" s="603">
        <v>0</v>
      </c>
    </row>
    <row r="57" spans="1:20" x14ac:dyDescent="0.25">
      <c r="A57" s="603" t="s">
        <v>147</v>
      </c>
      <c r="B57" s="603" t="s">
        <v>143</v>
      </c>
      <c r="C57" s="603" t="s">
        <v>145</v>
      </c>
      <c r="D57" s="603">
        <v>1</v>
      </c>
      <c r="E57" s="603">
        <v>12</v>
      </c>
      <c r="F57" s="603">
        <v>47</v>
      </c>
      <c r="G57" s="603">
        <v>59</v>
      </c>
      <c r="H57" s="603">
        <v>20.338983050847457</v>
      </c>
      <c r="I57" s="603">
        <v>79.66101694915254</v>
      </c>
      <c r="J57" s="603" t="s">
        <v>217</v>
      </c>
      <c r="K57" s="603">
        <v>24000</v>
      </c>
      <c r="L57" s="603">
        <v>5200</v>
      </c>
      <c r="M57" s="603">
        <v>0</v>
      </c>
      <c r="N57" s="603">
        <v>0</v>
      </c>
      <c r="O57" s="603">
        <v>0</v>
      </c>
      <c r="P57" s="603">
        <v>0</v>
      </c>
      <c r="Q57" s="603">
        <v>29200</v>
      </c>
      <c r="R57" s="603">
        <v>0</v>
      </c>
      <c r="S57" s="603">
        <v>1200</v>
      </c>
      <c r="T57" s="603">
        <v>1200</v>
      </c>
    </row>
    <row r="58" spans="1:20" x14ac:dyDescent="0.25">
      <c r="A58" s="603" t="s">
        <v>147</v>
      </c>
      <c r="B58" s="603" t="s">
        <v>143</v>
      </c>
      <c r="C58" s="603" t="s">
        <v>145</v>
      </c>
      <c r="D58" s="603">
        <v>1</v>
      </c>
      <c r="E58" s="603">
        <v>22</v>
      </c>
      <c r="F58" s="603">
        <v>25</v>
      </c>
      <c r="G58" s="603">
        <v>47</v>
      </c>
      <c r="H58" s="603">
        <v>46.808510638297875</v>
      </c>
      <c r="I58" s="603">
        <v>53.191489361702125</v>
      </c>
      <c r="J58" s="603">
        <v>0</v>
      </c>
      <c r="K58" s="603">
        <v>22400</v>
      </c>
      <c r="L58" s="603">
        <v>27600</v>
      </c>
      <c r="M58" s="603">
        <v>400</v>
      </c>
      <c r="N58" s="603">
        <v>1200</v>
      </c>
      <c r="O58" s="603">
        <v>0</v>
      </c>
      <c r="P58" s="603">
        <v>0</v>
      </c>
      <c r="Q58" s="603">
        <v>51600</v>
      </c>
      <c r="R58" s="603">
        <v>0</v>
      </c>
      <c r="S58" s="603">
        <v>0</v>
      </c>
      <c r="T58" s="603">
        <v>0</v>
      </c>
    </row>
    <row r="59" spans="1:20" x14ac:dyDescent="0.25">
      <c r="A59" s="603" t="s">
        <v>147</v>
      </c>
      <c r="B59" s="603" t="s">
        <v>143</v>
      </c>
      <c r="C59" s="603" t="s">
        <v>145</v>
      </c>
      <c r="D59" s="603">
        <v>1</v>
      </c>
      <c r="E59" s="603">
        <v>45</v>
      </c>
      <c r="F59" s="603">
        <v>73</v>
      </c>
      <c r="G59" s="603">
        <v>118</v>
      </c>
      <c r="H59" s="603">
        <v>38.135593220338983</v>
      </c>
      <c r="I59" s="603">
        <v>61.864406779661017</v>
      </c>
      <c r="J59" s="603">
        <v>3.9166666666666665</v>
      </c>
      <c r="K59" s="603">
        <v>3200</v>
      </c>
      <c r="L59" s="603">
        <v>50000</v>
      </c>
      <c r="M59" s="603">
        <v>400</v>
      </c>
      <c r="N59" s="603">
        <v>1200</v>
      </c>
      <c r="O59" s="603">
        <v>0</v>
      </c>
      <c r="P59" s="603">
        <v>0</v>
      </c>
      <c r="Q59" s="603">
        <v>54800</v>
      </c>
      <c r="R59" s="603">
        <v>0</v>
      </c>
      <c r="S59" s="603">
        <v>0</v>
      </c>
      <c r="T59" s="603">
        <v>0</v>
      </c>
    </row>
    <row r="60" spans="1:20" x14ac:dyDescent="0.25">
      <c r="A60" s="603" t="s">
        <v>147</v>
      </c>
      <c r="B60" s="603" t="s">
        <v>143</v>
      </c>
      <c r="C60" s="603" t="s">
        <v>145</v>
      </c>
      <c r="D60" s="603">
        <v>1</v>
      </c>
      <c r="E60" s="603">
        <v>38</v>
      </c>
      <c r="F60" s="603">
        <v>18</v>
      </c>
      <c r="G60" s="603">
        <v>56</v>
      </c>
      <c r="H60" s="603">
        <v>67.857142857142861</v>
      </c>
      <c r="I60" s="603">
        <v>32.142857142857146</v>
      </c>
      <c r="J60" s="603" t="s">
        <v>217</v>
      </c>
      <c r="K60" s="603">
        <v>10800</v>
      </c>
      <c r="L60" s="603">
        <v>11200</v>
      </c>
      <c r="M60" s="603">
        <v>400</v>
      </c>
      <c r="N60" s="603">
        <v>800</v>
      </c>
      <c r="O60" s="603">
        <v>0</v>
      </c>
      <c r="P60" s="603">
        <v>0</v>
      </c>
      <c r="Q60" s="603">
        <v>23200</v>
      </c>
      <c r="R60" s="603">
        <v>0</v>
      </c>
      <c r="S60" s="603">
        <v>0</v>
      </c>
      <c r="T60" s="603">
        <v>0</v>
      </c>
    </row>
    <row r="61" spans="1:20" x14ac:dyDescent="0.25">
      <c r="A61" s="603" t="s">
        <v>147</v>
      </c>
      <c r="B61" s="603" t="s">
        <v>143</v>
      </c>
      <c r="C61" s="603" t="s">
        <v>145</v>
      </c>
      <c r="D61" s="603">
        <v>1</v>
      </c>
      <c r="E61" s="603">
        <v>8</v>
      </c>
      <c r="F61" s="603">
        <v>33</v>
      </c>
      <c r="G61" s="603">
        <v>41</v>
      </c>
      <c r="H61" s="603">
        <v>19.512195121951219</v>
      </c>
      <c r="I61" s="603">
        <v>80.487804878048777</v>
      </c>
      <c r="J61" s="603" t="s">
        <v>217</v>
      </c>
      <c r="K61" s="603">
        <v>13200</v>
      </c>
      <c r="L61" s="603">
        <v>1600</v>
      </c>
      <c r="M61" s="603">
        <v>0</v>
      </c>
      <c r="N61" s="603">
        <v>0</v>
      </c>
      <c r="O61" s="603">
        <v>0</v>
      </c>
      <c r="P61" s="603">
        <v>0</v>
      </c>
      <c r="Q61" s="603">
        <v>14800</v>
      </c>
      <c r="R61" s="603">
        <v>0</v>
      </c>
      <c r="S61" s="603">
        <v>400</v>
      </c>
      <c r="T61" s="603">
        <v>400</v>
      </c>
    </row>
    <row r="62" spans="1:20" x14ac:dyDescent="0.25">
      <c r="A62" s="603" t="s">
        <v>147</v>
      </c>
      <c r="B62" s="603" t="s">
        <v>143</v>
      </c>
      <c r="C62" s="603" t="s">
        <v>146</v>
      </c>
      <c r="D62" s="603">
        <v>1</v>
      </c>
      <c r="E62" s="603">
        <v>50</v>
      </c>
      <c r="F62" s="603">
        <v>20</v>
      </c>
      <c r="G62" s="603">
        <v>70</v>
      </c>
      <c r="H62" s="603">
        <v>71.428571428571431</v>
      </c>
      <c r="I62" s="603">
        <v>28.571428571428573</v>
      </c>
      <c r="J62" s="603">
        <v>6.666666666666667</v>
      </c>
      <c r="K62" s="603">
        <v>1200</v>
      </c>
      <c r="L62" s="603">
        <v>42400</v>
      </c>
      <c r="M62" s="603">
        <v>4400</v>
      </c>
      <c r="N62" s="603">
        <v>0</v>
      </c>
      <c r="O62" s="603">
        <v>0</v>
      </c>
      <c r="P62" s="603">
        <v>0</v>
      </c>
      <c r="Q62" s="603">
        <v>48000</v>
      </c>
      <c r="R62" s="603">
        <v>0</v>
      </c>
      <c r="S62" s="603">
        <v>0</v>
      </c>
      <c r="T62" s="603">
        <v>0</v>
      </c>
    </row>
    <row r="63" spans="1:20" x14ac:dyDescent="0.25">
      <c r="A63" s="603" t="s">
        <v>147</v>
      </c>
      <c r="B63" s="603" t="s">
        <v>143</v>
      </c>
      <c r="C63" s="603" t="s">
        <v>146</v>
      </c>
      <c r="D63" s="603">
        <v>1</v>
      </c>
      <c r="E63" s="603">
        <v>77</v>
      </c>
      <c r="F63" s="603">
        <v>61</v>
      </c>
      <c r="G63" s="603">
        <v>138</v>
      </c>
      <c r="H63" s="603">
        <v>55.79710144927536</v>
      </c>
      <c r="I63" s="603">
        <v>44.20289855072464</v>
      </c>
      <c r="J63" s="603">
        <v>18.75</v>
      </c>
      <c r="K63" s="603">
        <v>32800</v>
      </c>
      <c r="L63" s="603">
        <v>19200</v>
      </c>
      <c r="M63" s="603">
        <v>0</v>
      </c>
      <c r="N63" s="603">
        <v>0</v>
      </c>
      <c r="O63" s="603">
        <v>0</v>
      </c>
      <c r="P63" s="603">
        <v>0</v>
      </c>
      <c r="Q63" s="603">
        <v>52000</v>
      </c>
      <c r="R63" s="603">
        <v>0</v>
      </c>
      <c r="S63" s="603">
        <v>2000</v>
      </c>
      <c r="T63" s="603">
        <v>2000</v>
      </c>
    </row>
    <row r="64" spans="1:20" x14ac:dyDescent="0.25">
      <c r="A64" s="603" t="s">
        <v>147</v>
      </c>
      <c r="B64" s="603" t="s">
        <v>143</v>
      </c>
      <c r="C64" s="603" t="s">
        <v>146</v>
      </c>
      <c r="D64" s="603">
        <v>1</v>
      </c>
      <c r="E64" s="603">
        <v>69</v>
      </c>
      <c r="F64" s="603">
        <v>8</v>
      </c>
      <c r="G64" s="603">
        <v>77</v>
      </c>
      <c r="H64" s="603">
        <v>89.610389610389603</v>
      </c>
      <c r="I64" s="603">
        <v>10.38961038961039</v>
      </c>
      <c r="J64" s="603">
        <v>0</v>
      </c>
      <c r="K64" s="603">
        <v>0</v>
      </c>
      <c r="L64" s="603">
        <v>4800</v>
      </c>
      <c r="M64" s="603">
        <v>0</v>
      </c>
      <c r="N64" s="603">
        <v>800</v>
      </c>
      <c r="O64" s="603">
        <v>0</v>
      </c>
      <c r="P64" s="603">
        <v>0</v>
      </c>
      <c r="Q64" s="603">
        <v>5600</v>
      </c>
      <c r="R64" s="603">
        <v>0</v>
      </c>
      <c r="S64" s="603">
        <v>400</v>
      </c>
      <c r="T64" s="603">
        <v>400</v>
      </c>
    </row>
    <row r="65" spans="1:20" x14ac:dyDescent="0.25">
      <c r="A65" s="603" t="s">
        <v>147</v>
      </c>
      <c r="B65" s="603" t="s">
        <v>143</v>
      </c>
      <c r="C65" s="603" t="s">
        <v>146</v>
      </c>
      <c r="D65" s="603">
        <v>1</v>
      </c>
      <c r="E65" s="603">
        <v>10</v>
      </c>
      <c r="F65" s="603">
        <v>27</v>
      </c>
      <c r="G65" s="603">
        <v>37</v>
      </c>
      <c r="H65" s="603">
        <v>27.027027027027028</v>
      </c>
      <c r="I65" s="603">
        <v>72.972972972972968</v>
      </c>
      <c r="J65" s="603">
        <v>0</v>
      </c>
      <c r="K65" s="603">
        <v>6000</v>
      </c>
      <c r="L65" s="603">
        <v>9600</v>
      </c>
      <c r="M65" s="603">
        <v>0</v>
      </c>
      <c r="N65" s="603">
        <v>800</v>
      </c>
      <c r="O65" s="603">
        <v>0</v>
      </c>
      <c r="P65" s="603">
        <v>0</v>
      </c>
      <c r="Q65" s="603">
        <v>16400</v>
      </c>
      <c r="R65" s="603">
        <v>0</v>
      </c>
      <c r="S65" s="603">
        <v>800</v>
      </c>
      <c r="T65" s="603">
        <v>800</v>
      </c>
    </row>
    <row r="66" spans="1:20" x14ac:dyDescent="0.25">
      <c r="A66" s="603" t="s">
        <v>147</v>
      </c>
      <c r="B66" s="603" t="s">
        <v>143</v>
      </c>
      <c r="C66" s="603" t="s">
        <v>146</v>
      </c>
      <c r="D66" s="603">
        <v>1</v>
      </c>
      <c r="E66" s="603">
        <v>46</v>
      </c>
      <c r="F66" s="603">
        <v>42</v>
      </c>
      <c r="G66" s="603">
        <v>88</v>
      </c>
      <c r="H66" s="603">
        <v>52.272727272727273</v>
      </c>
      <c r="I66" s="603">
        <v>47.727272727272727</v>
      </c>
      <c r="J66" s="603">
        <v>13.5</v>
      </c>
      <c r="K66" s="603">
        <v>7200</v>
      </c>
      <c r="L66" s="603">
        <v>10800</v>
      </c>
      <c r="M66" s="603">
        <v>0</v>
      </c>
      <c r="N66" s="603">
        <v>0</v>
      </c>
      <c r="O66" s="603">
        <v>0</v>
      </c>
      <c r="P66" s="603" t="e">
        <v>#DIV/0!</v>
      </c>
      <c r="Q66" s="603" t="e">
        <v>#DIV/0!</v>
      </c>
      <c r="R66" s="603">
        <v>0</v>
      </c>
      <c r="S66" s="603">
        <v>800</v>
      </c>
      <c r="T66" s="603">
        <v>800</v>
      </c>
    </row>
    <row r="67" spans="1:20" x14ac:dyDescent="0.25">
      <c r="A67" s="603" t="s">
        <v>147</v>
      </c>
      <c r="B67" s="603" t="s">
        <v>143</v>
      </c>
      <c r="C67" s="603" t="s">
        <v>146</v>
      </c>
      <c r="D67" s="603">
        <v>1</v>
      </c>
      <c r="E67" s="603">
        <v>25</v>
      </c>
      <c r="F67" s="603">
        <v>52</v>
      </c>
      <c r="G67" s="603">
        <v>77</v>
      </c>
      <c r="H67" s="603">
        <v>32.467532467532465</v>
      </c>
      <c r="I67" s="603">
        <v>67.532467532467535</v>
      </c>
      <c r="J67" s="603">
        <v>22.5</v>
      </c>
      <c r="K67" s="603">
        <v>13200</v>
      </c>
      <c r="L67" s="603">
        <v>800</v>
      </c>
      <c r="M67" s="603">
        <v>0</v>
      </c>
      <c r="N67" s="603">
        <v>0</v>
      </c>
      <c r="O67" s="603">
        <v>0</v>
      </c>
      <c r="P67" s="603">
        <v>0</v>
      </c>
      <c r="Q67" s="603">
        <v>14000</v>
      </c>
      <c r="R67" s="603">
        <v>0</v>
      </c>
      <c r="S67" s="603">
        <v>0</v>
      </c>
      <c r="T67" s="603">
        <v>0</v>
      </c>
    </row>
    <row r="68" spans="1:20" x14ac:dyDescent="0.25">
      <c r="A68" s="603" t="s">
        <v>147</v>
      </c>
      <c r="B68" s="603" t="s">
        <v>143</v>
      </c>
      <c r="C68" s="603" t="s">
        <v>146</v>
      </c>
      <c r="D68" s="603">
        <v>1</v>
      </c>
      <c r="E68" s="603">
        <v>33</v>
      </c>
      <c r="F68" s="603">
        <v>48</v>
      </c>
      <c r="G68" s="603">
        <v>81</v>
      </c>
      <c r="H68" s="603">
        <v>40.74074074074074</v>
      </c>
      <c r="I68" s="603">
        <v>59.25925925925926</v>
      </c>
      <c r="J68" s="603">
        <v>0</v>
      </c>
      <c r="K68" s="603">
        <v>11200</v>
      </c>
      <c r="L68" s="603">
        <v>1600</v>
      </c>
      <c r="M68" s="603">
        <v>0</v>
      </c>
      <c r="N68" s="603">
        <v>0</v>
      </c>
      <c r="O68" s="603" t="e">
        <v>#DIV/0!</v>
      </c>
      <c r="P68" s="603">
        <v>0</v>
      </c>
      <c r="Q68" s="603" t="e">
        <v>#DIV/0!</v>
      </c>
      <c r="R68" s="603">
        <v>0</v>
      </c>
      <c r="S68" s="603">
        <v>0</v>
      </c>
      <c r="T68" s="603">
        <v>0</v>
      </c>
    </row>
    <row r="69" spans="1:20" x14ac:dyDescent="0.25">
      <c r="A69" s="603" t="s">
        <v>147</v>
      </c>
      <c r="B69" s="603" t="s">
        <v>143</v>
      </c>
      <c r="C69" s="603" t="s">
        <v>146</v>
      </c>
      <c r="D69" s="603">
        <v>1</v>
      </c>
      <c r="E69" s="603">
        <v>44</v>
      </c>
      <c r="F69" s="603">
        <v>63</v>
      </c>
      <c r="G69" s="603">
        <v>107</v>
      </c>
      <c r="H69" s="603">
        <v>41.121495327102807</v>
      </c>
      <c r="I69" s="603">
        <v>58.878504672897193</v>
      </c>
      <c r="J69" s="603">
        <v>2</v>
      </c>
      <c r="K69" s="603">
        <v>5200</v>
      </c>
      <c r="L69" s="603">
        <v>55200</v>
      </c>
      <c r="M69" s="603">
        <v>2800</v>
      </c>
      <c r="N69" s="603">
        <v>400</v>
      </c>
      <c r="O69" s="603">
        <v>0</v>
      </c>
      <c r="P69" s="603">
        <v>0</v>
      </c>
      <c r="Q69" s="603">
        <v>63600</v>
      </c>
      <c r="R69" s="603">
        <v>0</v>
      </c>
      <c r="S69" s="603">
        <v>400</v>
      </c>
      <c r="T69" s="603">
        <v>400</v>
      </c>
    </row>
    <row r="70" spans="1:20" x14ac:dyDescent="0.25">
      <c r="A70" s="603" t="s">
        <v>147</v>
      </c>
      <c r="B70" s="603" t="s">
        <v>143</v>
      </c>
      <c r="C70" s="603" t="s">
        <v>146</v>
      </c>
      <c r="D70" s="603">
        <v>1</v>
      </c>
      <c r="E70" s="603">
        <v>15</v>
      </c>
      <c r="F70" s="603">
        <v>36</v>
      </c>
      <c r="G70" s="603">
        <v>51</v>
      </c>
      <c r="H70" s="603">
        <v>29.411764705882351</v>
      </c>
      <c r="I70" s="603">
        <v>70.588235294117652</v>
      </c>
      <c r="J70" s="603">
        <v>0</v>
      </c>
      <c r="K70" s="603">
        <v>12000</v>
      </c>
      <c r="L70" s="603">
        <v>12000</v>
      </c>
      <c r="M70" s="603">
        <v>0</v>
      </c>
      <c r="N70" s="603">
        <v>400</v>
      </c>
      <c r="O70" s="603">
        <v>0</v>
      </c>
      <c r="P70" s="603">
        <v>0</v>
      </c>
      <c r="Q70" s="603">
        <v>24400</v>
      </c>
      <c r="R70" s="603">
        <v>0</v>
      </c>
      <c r="S70" s="603">
        <v>0</v>
      </c>
      <c r="T70" s="603">
        <v>0</v>
      </c>
    </row>
    <row r="71" spans="1:20" x14ac:dyDescent="0.25">
      <c r="A71" s="603" t="s">
        <v>147</v>
      </c>
      <c r="B71" s="603" t="s">
        <v>143</v>
      </c>
      <c r="C71" s="603" t="s">
        <v>146</v>
      </c>
      <c r="D71" s="603">
        <v>1</v>
      </c>
      <c r="E71" s="603">
        <v>52</v>
      </c>
      <c r="F71" s="603">
        <v>81</v>
      </c>
      <c r="G71" s="603">
        <v>133</v>
      </c>
      <c r="H71" s="603">
        <v>39.097744360902254</v>
      </c>
      <c r="I71" s="603">
        <v>60.902255639097746</v>
      </c>
      <c r="J71" s="603">
        <v>11.875</v>
      </c>
      <c r="K71" s="603">
        <v>21600</v>
      </c>
      <c r="L71" s="603">
        <v>14000</v>
      </c>
      <c r="M71" s="603">
        <v>0</v>
      </c>
      <c r="N71" s="603">
        <v>400</v>
      </c>
      <c r="O71" s="603">
        <v>0</v>
      </c>
      <c r="P71" s="603">
        <v>0</v>
      </c>
      <c r="Q71" s="603">
        <v>36000</v>
      </c>
      <c r="R71" s="603">
        <v>0</v>
      </c>
      <c r="S71" s="603">
        <v>400</v>
      </c>
      <c r="T71" s="603">
        <v>400</v>
      </c>
    </row>
    <row r="72" spans="1:20" x14ac:dyDescent="0.25">
      <c r="A72" s="603" t="s">
        <v>147</v>
      </c>
      <c r="B72" s="603" t="s">
        <v>143</v>
      </c>
      <c r="C72" s="603" t="s">
        <v>146</v>
      </c>
      <c r="D72" s="603">
        <v>1</v>
      </c>
      <c r="E72" s="603">
        <v>35</v>
      </c>
      <c r="F72" s="603">
        <v>21</v>
      </c>
      <c r="G72" s="603">
        <v>56</v>
      </c>
      <c r="H72" s="603">
        <v>62.5</v>
      </c>
      <c r="I72" s="603">
        <v>37.5</v>
      </c>
      <c r="J72" s="603">
        <v>10</v>
      </c>
      <c r="K72" s="603">
        <v>4400</v>
      </c>
      <c r="L72" s="603">
        <v>3200</v>
      </c>
      <c r="M72" s="603">
        <v>0</v>
      </c>
      <c r="N72" s="603">
        <v>400</v>
      </c>
      <c r="O72" s="603">
        <v>0</v>
      </c>
      <c r="P72" s="603">
        <v>0</v>
      </c>
      <c r="Q72" s="603">
        <v>8000</v>
      </c>
      <c r="R72" s="603">
        <v>0</v>
      </c>
      <c r="S72" s="603">
        <v>0</v>
      </c>
      <c r="T72" s="603">
        <v>0</v>
      </c>
    </row>
    <row r="73" spans="1:20" x14ac:dyDescent="0.25">
      <c r="A73" s="603" t="s">
        <v>147</v>
      </c>
      <c r="B73" s="603" t="s">
        <v>143</v>
      </c>
      <c r="C73" s="603" t="s">
        <v>146</v>
      </c>
      <c r="D73" s="603">
        <v>1</v>
      </c>
      <c r="E73" s="603">
        <v>50</v>
      </c>
      <c r="F73" s="603">
        <v>29</v>
      </c>
      <c r="G73" s="603">
        <v>79</v>
      </c>
      <c r="H73" s="603">
        <v>63.291139240506332</v>
      </c>
      <c r="I73" s="603">
        <v>36.708860759493668</v>
      </c>
      <c r="J73" s="603">
        <v>7.2</v>
      </c>
      <c r="K73" s="603">
        <v>5600</v>
      </c>
      <c r="L73" s="603">
        <v>3600</v>
      </c>
      <c r="M73" s="603">
        <v>0</v>
      </c>
      <c r="N73" s="603">
        <v>0</v>
      </c>
      <c r="O73" s="603">
        <v>0</v>
      </c>
      <c r="P73" s="603">
        <v>0</v>
      </c>
      <c r="Q73" s="603">
        <v>9200</v>
      </c>
      <c r="R73" s="603">
        <v>0</v>
      </c>
      <c r="S73" s="603">
        <v>0</v>
      </c>
      <c r="T73" s="603">
        <v>0</v>
      </c>
    </row>
    <row r="74" spans="1:20" x14ac:dyDescent="0.25">
      <c r="A74" s="603" t="s">
        <v>147</v>
      </c>
      <c r="B74" s="603" t="s">
        <v>143</v>
      </c>
      <c r="C74" s="603" t="s">
        <v>146</v>
      </c>
      <c r="D74" s="603">
        <v>1</v>
      </c>
      <c r="E74" s="603">
        <v>89</v>
      </c>
      <c r="F74" s="603">
        <v>90</v>
      </c>
      <c r="G74" s="603">
        <v>179</v>
      </c>
      <c r="H74" s="603">
        <v>49.720670391061454</v>
      </c>
      <c r="I74" s="603">
        <v>50.279329608938546</v>
      </c>
      <c r="J74" s="603">
        <v>2.5</v>
      </c>
      <c r="K74" s="603">
        <v>36800</v>
      </c>
      <c r="L74" s="603">
        <v>25600</v>
      </c>
      <c r="M74" s="603">
        <v>400</v>
      </c>
      <c r="N74" s="603">
        <v>0</v>
      </c>
      <c r="O74" s="603">
        <v>0</v>
      </c>
      <c r="P74" s="603">
        <v>0</v>
      </c>
      <c r="Q74" s="603">
        <v>62800</v>
      </c>
      <c r="R74" s="603">
        <v>0</v>
      </c>
      <c r="S74" s="603">
        <v>800</v>
      </c>
      <c r="T74" s="603">
        <v>800</v>
      </c>
    </row>
    <row r="75" spans="1:20" x14ac:dyDescent="0.25">
      <c r="A75" s="603" t="s">
        <v>147</v>
      </c>
      <c r="B75" s="603" t="s">
        <v>143</v>
      </c>
      <c r="C75" s="603" t="s">
        <v>146</v>
      </c>
      <c r="D75" s="603">
        <v>1</v>
      </c>
      <c r="E75" s="603">
        <v>60</v>
      </c>
      <c r="F75" s="603">
        <v>11</v>
      </c>
      <c r="G75" s="603">
        <v>71</v>
      </c>
      <c r="H75" s="603">
        <v>84.507042253521121</v>
      </c>
      <c r="I75" s="603">
        <v>15.492957746478874</v>
      </c>
      <c r="J75" s="603">
        <v>3</v>
      </c>
      <c r="K75" s="603">
        <v>1600</v>
      </c>
      <c r="L75" s="603">
        <v>43200</v>
      </c>
      <c r="M75" s="603">
        <v>1200</v>
      </c>
      <c r="N75" s="603">
        <v>0</v>
      </c>
      <c r="O75" s="603">
        <v>0</v>
      </c>
      <c r="P75" s="603">
        <v>0</v>
      </c>
      <c r="Q75" s="603">
        <v>46000</v>
      </c>
      <c r="R75" s="603">
        <v>0</v>
      </c>
      <c r="S75" s="603">
        <v>1200</v>
      </c>
      <c r="T75" s="603">
        <v>1200</v>
      </c>
    </row>
    <row r="76" spans="1:20" x14ac:dyDescent="0.25">
      <c r="A76" s="603" t="s">
        <v>147</v>
      </c>
      <c r="B76" s="603" t="s">
        <v>143</v>
      </c>
      <c r="C76" s="603" t="s">
        <v>146</v>
      </c>
      <c r="D76" s="603">
        <v>1</v>
      </c>
      <c r="E76" s="603">
        <v>136</v>
      </c>
      <c r="F76" s="603">
        <v>52</v>
      </c>
      <c r="G76" s="603">
        <v>188</v>
      </c>
      <c r="H76" s="603">
        <v>72.340425531914889</v>
      </c>
      <c r="I76" s="603">
        <v>27.659574468085108</v>
      </c>
      <c r="J76" s="603">
        <v>0.75</v>
      </c>
      <c r="K76" s="603">
        <v>400</v>
      </c>
      <c r="L76" s="603">
        <v>0</v>
      </c>
      <c r="M76" s="603">
        <v>24400</v>
      </c>
      <c r="N76" s="603">
        <v>2400</v>
      </c>
      <c r="O76" s="603">
        <v>0</v>
      </c>
      <c r="P76" s="603">
        <v>0</v>
      </c>
      <c r="Q76" s="603">
        <v>27200</v>
      </c>
      <c r="R76" s="603">
        <v>0</v>
      </c>
      <c r="S76" s="603">
        <v>0</v>
      </c>
      <c r="T76" s="603">
        <v>0</v>
      </c>
    </row>
    <row r="77" spans="1:20" x14ac:dyDescent="0.25">
      <c r="A77" s="603" t="s">
        <v>147</v>
      </c>
      <c r="B77" s="603" t="s">
        <v>143</v>
      </c>
      <c r="C77" s="603" t="s">
        <v>146</v>
      </c>
      <c r="D77" s="603">
        <v>1</v>
      </c>
      <c r="E77" s="603">
        <v>95</v>
      </c>
      <c r="F77" s="603">
        <v>39</v>
      </c>
      <c r="G77" s="603">
        <v>134</v>
      </c>
      <c r="H77" s="603">
        <v>70.895522388059703</v>
      </c>
      <c r="I77" s="603">
        <v>29.104477611940297</v>
      </c>
      <c r="J77" s="603">
        <v>5.3</v>
      </c>
      <c r="K77" s="603">
        <v>3200</v>
      </c>
      <c r="L77" s="603">
        <v>0</v>
      </c>
      <c r="M77" s="603">
        <v>0</v>
      </c>
      <c r="N77" s="603">
        <v>1200</v>
      </c>
      <c r="O77" s="603">
        <v>0</v>
      </c>
      <c r="P77" s="603">
        <v>0</v>
      </c>
      <c r="Q77" s="603">
        <v>4400</v>
      </c>
      <c r="R77" s="603">
        <v>0</v>
      </c>
      <c r="S77" s="603">
        <v>0</v>
      </c>
      <c r="T77" s="603">
        <v>0</v>
      </c>
    </row>
    <row r="78" spans="1:20" x14ac:dyDescent="0.25">
      <c r="A78" s="603" t="s">
        <v>147</v>
      </c>
      <c r="B78" s="603" t="s">
        <v>143</v>
      </c>
      <c r="C78" s="603" t="s">
        <v>146</v>
      </c>
      <c r="D78" s="603">
        <v>1</v>
      </c>
      <c r="E78" s="603">
        <v>29</v>
      </c>
      <c r="F78" s="603">
        <v>68</v>
      </c>
      <c r="G78" s="603">
        <v>97</v>
      </c>
      <c r="H78" s="603">
        <v>29.896907216494846</v>
      </c>
      <c r="I78" s="603">
        <v>70.103092783505161</v>
      </c>
      <c r="J78" s="603">
        <v>23.833333333333332</v>
      </c>
      <c r="K78" s="603">
        <v>14000</v>
      </c>
      <c r="L78" s="603">
        <v>10800</v>
      </c>
      <c r="M78" s="603">
        <v>2000</v>
      </c>
      <c r="N78" s="603">
        <v>1200</v>
      </c>
      <c r="O78" s="603">
        <v>0</v>
      </c>
      <c r="P78" s="603">
        <v>0</v>
      </c>
      <c r="Q78" s="603">
        <v>28000</v>
      </c>
      <c r="R78" s="603">
        <v>0</v>
      </c>
      <c r="S78" s="603">
        <v>2000</v>
      </c>
      <c r="T78" s="603">
        <v>2000</v>
      </c>
    </row>
    <row r="79" spans="1:20" x14ac:dyDescent="0.25">
      <c r="A79" s="603" t="s">
        <v>147</v>
      </c>
      <c r="B79" s="603" t="s">
        <v>143</v>
      </c>
      <c r="C79" s="603" t="s">
        <v>146</v>
      </c>
      <c r="D79" s="603">
        <v>1</v>
      </c>
      <c r="E79" s="603">
        <v>14</v>
      </c>
      <c r="F79" s="603">
        <v>90</v>
      </c>
      <c r="G79" s="603">
        <v>104</v>
      </c>
      <c r="H79" s="603">
        <v>13.461538461538462</v>
      </c>
      <c r="I79" s="603">
        <v>86.538461538461533</v>
      </c>
      <c r="J79" s="603">
        <v>50</v>
      </c>
      <c r="K79" s="603">
        <v>7600</v>
      </c>
      <c r="L79" s="603">
        <v>1600</v>
      </c>
      <c r="M79" s="603">
        <v>0</v>
      </c>
      <c r="N79" s="603">
        <v>400</v>
      </c>
      <c r="O79" s="603">
        <v>0</v>
      </c>
      <c r="P79" s="603">
        <v>0</v>
      </c>
      <c r="Q79" s="603">
        <v>9600</v>
      </c>
      <c r="R79" s="603">
        <v>0</v>
      </c>
      <c r="S79" s="603">
        <v>0</v>
      </c>
      <c r="T79" s="603">
        <v>0</v>
      </c>
    </row>
    <row r="80" spans="1:20" x14ac:dyDescent="0.25">
      <c r="A80" s="603" t="s">
        <v>147</v>
      </c>
      <c r="B80" s="603" t="s">
        <v>143</v>
      </c>
      <c r="C80" s="603" t="s">
        <v>146</v>
      </c>
      <c r="D80" s="603">
        <v>1</v>
      </c>
      <c r="E80" s="603">
        <v>16</v>
      </c>
      <c r="F80" s="603">
        <v>104</v>
      </c>
      <c r="G80" s="603">
        <v>120</v>
      </c>
      <c r="H80" s="603">
        <v>13.333333333333334</v>
      </c>
      <c r="I80" s="603">
        <v>86.666666666666671</v>
      </c>
      <c r="J80" s="603" t="s">
        <v>217</v>
      </c>
      <c r="K80" s="603">
        <v>10000</v>
      </c>
      <c r="L80" s="603">
        <v>8800</v>
      </c>
      <c r="M80" s="603">
        <v>400</v>
      </c>
      <c r="N80" s="603">
        <v>400</v>
      </c>
      <c r="O80" s="603">
        <v>0</v>
      </c>
      <c r="P80" s="603">
        <v>0</v>
      </c>
      <c r="Q80" s="603">
        <v>19600</v>
      </c>
      <c r="R80" s="603">
        <v>0</v>
      </c>
      <c r="S80" s="603">
        <v>0</v>
      </c>
      <c r="T80" s="603">
        <v>0</v>
      </c>
    </row>
    <row r="81" spans="1:20" x14ac:dyDescent="0.25">
      <c r="A81" s="603" t="s">
        <v>147</v>
      </c>
      <c r="B81" s="603" t="s">
        <v>143</v>
      </c>
      <c r="C81" s="603" t="s">
        <v>146</v>
      </c>
      <c r="D81" s="603">
        <v>1</v>
      </c>
      <c r="E81" s="603">
        <v>58</v>
      </c>
      <c r="F81" s="603">
        <v>54</v>
      </c>
      <c r="G81" s="603">
        <v>112</v>
      </c>
      <c r="H81" s="603">
        <v>51.785714285714285</v>
      </c>
      <c r="I81" s="603">
        <v>48.214285714285715</v>
      </c>
      <c r="J81" s="603">
        <v>47.5</v>
      </c>
      <c r="K81" s="603">
        <v>40800</v>
      </c>
      <c r="L81" s="603">
        <v>16000</v>
      </c>
      <c r="M81" s="603">
        <v>2000</v>
      </c>
      <c r="N81" s="603">
        <v>400</v>
      </c>
      <c r="O81" s="603">
        <v>0</v>
      </c>
      <c r="P81" s="603">
        <v>0</v>
      </c>
      <c r="Q81" s="603">
        <v>59200</v>
      </c>
      <c r="R81" s="603">
        <v>0</v>
      </c>
      <c r="S81" s="603">
        <v>400</v>
      </c>
      <c r="T81" s="603">
        <v>400</v>
      </c>
    </row>
    <row r="82" spans="1:20" x14ac:dyDescent="0.25">
      <c r="A82" s="603" t="s">
        <v>149</v>
      </c>
      <c r="B82" s="603" t="s">
        <v>148</v>
      </c>
      <c r="C82" s="603" t="s">
        <v>145</v>
      </c>
      <c r="D82" s="603">
        <v>1</v>
      </c>
      <c r="E82" s="603">
        <v>15</v>
      </c>
      <c r="F82" s="603">
        <v>77</v>
      </c>
      <c r="G82" s="603">
        <v>92</v>
      </c>
      <c r="H82" s="603">
        <v>16.304347826086957</v>
      </c>
      <c r="I82" s="603">
        <v>83.695652173913047</v>
      </c>
      <c r="J82" s="603">
        <v>23.333333333333332</v>
      </c>
      <c r="K82" s="603">
        <v>18000</v>
      </c>
      <c r="L82" s="603">
        <v>18000</v>
      </c>
      <c r="M82" s="603">
        <v>800</v>
      </c>
      <c r="N82" s="603">
        <v>0</v>
      </c>
      <c r="O82" s="603">
        <v>0</v>
      </c>
      <c r="P82" s="603">
        <v>0</v>
      </c>
      <c r="Q82" s="603">
        <v>36800</v>
      </c>
      <c r="R82" s="603">
        <v>0</v>
      </c>
      <c r="S82" s="603">
        <v>800</v>
      </c>
      <c r="T82" s="603">
        <v>800</v>
      </c>
    </row>
    <row r="83" spans="1:20" x14ac:dyDescent="0.25">
      <c r="A83" s="603" t="s">
        <v>149</v>
      </c>
      <c r="B83" s="603" t="s">
        <v>148</v>
      </c>
      <c r="C83" s="603" t="s">
        <v>145</v>
      </c>
      <c r="D83" s="603">
        <v>1</v>
      </c>
      <c r="E83" s="603">
        <v>42</v>
      </c>
      <c r="F83" s="603">
        <v>17</v>
      </c>
      <c r="G83" s="603">
        <v>59</v>
      </c>
      <c r="H83" s="603">
        <v>71.186440677966104</v>
      </c>
      <c r="I83" s="603">
        <v>28.8135593220339</v>
      </c>
      <c r="J83" s="603">
        <v>2.5</v>
      </c>
      <c r="K83" s="603">
        <v>800</v>
      </c>
      <c r="L83" s="603">
        <v>10400</v>
      </c>
      <c r="M83" s="603">
        <v>1200</v>
      </c>
      <c r="N83" s="603">
        <v>0</v>
      </c>
      <c r="O83" s="603">
        <v>0</v>
      </c>
      <c r="P83" s="603">
        <v>0</v>
      </c>
      <c r="Q83" s="603">
        <v>12400</v>
      </c>
      <c r="R83" s="603">
        <v>0</v>
      </c>
      <c r="S83" s="603">
        <v>400</v>
      </c>
      <c r="T83" s="603">
        <v>400</v>
      </c>
    </row>
    <row r="84" spans="1:20" x14ac:dyDescent="0.25">
      <c r="A84" s="603" t="s">
        <v>149</v>
      </c>
      <c r="B84" s="603" t="s">
        <v>148</v>
      </c>
      <c r="C84" s="603" t="s">
        <v>145</v>
      </c>
      <c r="D84" s="603">
        <v>1</v>
      </c>
      <c r="E84" s="603">
        <v>84</v>
      </c>
      <c r="F84" s="603">
        <v>34</v>
      </c>
      <c r="G84" s="603">
        <v>118</v>
      </c>
      <c r="H84" s="603">
        <v>71.186440677966104</v>
      </c>
      <c r="I84" s="603">
        <v>28.8135593220339</v>
      </c>
      <c r="J84" s="603">
        <v>1.4285714285714286</v>
      </c>
      <c r="K84" s="603">
        <v>800</v>
      </c>
      <c r="L84" s="603">
        <v>4400</v>
      </c>
      <c r="M84" s="603">
        <v>0</v>
      </c>
      <c r="N84" s="603">
        <v>0</v>
      </c>
      <c r="O84" s="603">
        <v>0</v>
      </c>
      <c r="P84" s="603">
        <v>0</v>
      </c>
      <c r="Q84" s="603">
        <v>5200</v>
      </c>
      <c r="R84" s="603">
        <v>0</v>
      </c>
      <c r="S84" s="603">
        <v>0</v>
      </c>
      <c r="T84" s="603">
        <v>0</v>
      </c>
    </row>
    <row r="85" spans="1:20" x14ac:dyDescent="0.25">
      <c r="A85" s="603" t="s">
        <v>149</v>
      </c>
      <c r="B85" s="603" t="s">
        <v>148</v>
      </c>
      <c r="C85" s="603" t="s">
        <v>145</v>
      </c>
      <c r="D85" s="603">
        <v>1</v>
      </c>
      <c r="E85" s="603">
        <v>11</v>
      </c>
      <c r="F85" s="603">
        <v>30</v>
      </c>
      <c r="G85" s="603">
        <v>41</v>
      </c>
      <c r="H85" s="603">
        <v>26.829268292682926</v>
      </c>
      <c r="I85" s="603">
        <v>73.170731707317074</v>
      </c>
      <c r="J85" s="603" t="s">
        <v>217</v>
      </c>
      <c r="K85" s="603">
        <v>3200</v>
      </c>
      <c r="L85" s="603">
        <v>6000</v>
      </c>
      <c r="M85" s="603">
        <v>400</v>
      </c>
      <c r="N85" s="603">
        <v>0</v>
      </c>
      <c r="O85" s="603">
        <v>0</v>
      </c>
      <c r="P85" s="603">
        <v>0</v>
      </c>
      <c r="Q85" s="603">
        <v>9600</v>
      </c>
      <c r="R85" s="603">
        <v>0</v>
      </c>
      <c r="S85" s="603">
        <v>0</v>
      </c>
      <c r="T85" s="603">
        <v>0</v>
      </c>
    </row>
    <row r="86" spans="1:20" x14ac:dyDescent="0.25">
      <c r="A86" s="603" t="s">
        <v>149</v>
      </c>
      <c r="B86" s="603" t="s">
        <v>148</v>
      </c>
      <c r="C86" s="603" t="s">
        <v>145</v>
      </c>
      <c r="D86" s="603">
        <v>1</v>
      </c>
      <c r="E86" s="603">
        <v>32</v>
      </c>
      <c r="F86" s="603">
        <v>20</v>
      </c>
      <c r="G86" s="603">
        <v>52</v>
      </c>
      <c r="H86" s="603">
        <v>61.53846153846154</v>
      </c>
      <c r="I86" s="603">
        <v>38.46153846153846</v>
      </c>
      <c r="J86" s="603">
        <v>5</v>
      </c>
      <c r="K86" s="603">
        <v>800</v>
      </c>
      <c r="L86" s="603">
        <v>13200</v>
      </c>
      <c r="M86" s="603">
        <v>800</v>
      </c>
      <c r="N86" s="603">
        <v>0</v>
      </c>
      <c r="O86" s="603">
        <v>0</v>
      </c>
      <c r="P86" s="603">
        <v>0</v>
      </c>
      <c r="Q86" s="603">
        <v>14800</v>
      </c>
      <c r="R86" s="603">
        <v>0</v>
      </c>
      <c r="S86" s="603">
        <v>800</v>
      </c>
      <c r="T86" s="603">
        <v>800</v>
      </c>
    </row>
    <row r="87" spans="1:20" x14ac:dyDescent="0.25">
      <c r="A87" s="603" t="s">
        <v>149</v>
      </c>
      <c r="B87" s="603" t="s">
        <v>148</v>
      </c>
      <c r="C87" s="603" t="s">
        <v>145</v>
      </c>
      <c r="D87" s="603">
        <v>1</v>
      </c>
      <c r="E87" s="603">
        <v>38</v>
      </c>
      <c r="F87" s="603">
        <v>64</v>
      </c>
      <c r="G87" s="603">
        <v>102</v>
      </c>
      <c r="H87" s="603">
        <v>37.254901960784316</v>
      </c>
      <c r="I87" s="603">
        <v>62.745098039215684</v>
      </c>
      <c r="J87" s="603" t="s">
        <v>217</v>
      </c>
      <c r="K87" s="603">
        <v>0</v>
      </c>
      <c r="L87" s="603">
        <v>12800</v>
      </c>
      <c r="M87" s="603">
        <v>0</v>
      </c>
      <c r="N87" s="603">
        <v>400</v>
      </c>
      <c r="O87" s="603">
        <v>0</v>
      </c>
      <c r="P87" s="603">
        <v>0</v>
      </c>
      <c r="Q87" s="603">
        <v>13200</v>
      </c>
      <c r="R87" s="603">
        <v>0</v>
      </c>
      <c r="S87" s="603">
        <v>0</v>
      </c>
      <c r="T87" s="603">
        <v>0</v>
      </c>
    </row>
    <row r="88" spans="1:20" x14ac:dyDescent="0.25">
      <c r="A88" s="603" t="s">
        <v>149</v>
      </c>
      <c r="B88" s="603" t="s">
        <v>148</v>
      </c>
      <c r="C88" s="603" t="s">
        <v>145</v>
      </c>
      <c r="D88" s="603">
        <v>1</v>
      </c>
      <c r="E88" s="603">
        <v>37</v>
      </c>
      <c r="F88" s="603">
        <v>22</v>
      </c>
      <c r="G88" s="603">
        <v>59</v>
      </c>
      <c r="H88" s="603">
        <v>62.711864406779661</v>
      </c>
      <c r="I88" s="603">
        <v>37.288135593220339</v>
      </c>
      <c r="J88" s="603">
        <v>1.25</v>
      </c>
      <c r="K88" s="603">
        <v>1600</v>
      </c>
      <c r="L88" s="603">
        <v>6000</v>
      </c>
      <c r="M88" s="603">
        <v>400</v>
      </c>
      <c r="N88" s="603">
        <v>0</v>
      </c>
      <c r="O88" s="603">
        <v>0</v>
      </c>
      <c r="P88" s="603">
        <v>0</v>
      </c>
      <c r="Q88" s="603">
        <v>8000</v>
      </c>
      <c r="R88" s="603">
        <v>0</v>
      </c>
      <c r="S88" s="603">
        <v>0</v>
      </c>
      <c r="T88" s="603">
        <v>0</v>
      </c>
    </row>
    <row r="89" spans="1:20" x14ac:dyDescent="0.25">
      <c r="A89" s="603" t="s">
        <v>149</v>
      </c>
      <c r="B89" s="603" t="s">
        <v>148</v>
      </c>
      <c r="C89" s="603" t="s">
        <v>145</v>
      </c>
      <c r="D89" s="603">
        <v>1</v>
      </c>
      <c r="E89" s="603">
        <v>21</v>
      </c>
      <c r="F89" s="603">
        <v>146</v>
      </c>
      <c r="G89" s="603">
        <v>167</v>
      </c>
      <c r="H89" s="603">
        <v>12.574850299401197</v>
      </c>
      <c r="I89" s="603">
        <v>87.425149700598809</v>
      </c>
      <c r="J89" s="603">
        <v>10</v>
      </c>
      <c r="K89" s="603">
        <v>400</v>
      </c>
      <c r="L89" s="603">
        <v>5200</v>
      </c>
      <c r="M89" s="603">
        <v>1200</v>
      </c>
      <c r="N89" s="603">
        <v>0</v>
      </c>
      <c r="O89" s="603">
        <v>0</v>
      </c>
      <c r="P89" s="603">
        <v>0</v>
      </c>
      <c r="Q89" s="603">
        <v>6800</v>
      </c>
      <c r="R89" s="603">
        <v>0</v>
      </c>
      <c r="S89" s="603">
        <v>0</v>
      </c>
      <c r="T89" s="603">
        <v>0</v>
      </c>
    </row>
    <row r="90" spans="1:20" x14ac:dyDescent="0.25">
      <c r="A90" s="603" t="s">
        <v>149</v>
      </c>
      <c r="B90" s="603" t="s">
        <v>148</v>
      </c>
      <c r="C90" s="603" t="s">
        <v>145</v>
      </c>
      <c r="D90" s="603">
        <v>1</v>
      </c>
      <c r="E90" s="603">
        <v>22</v>
      </c>
      <c r="F90" s="603">
        <v>48</v>
      </c>
      <c r="G90" s="603">
        <v>70</v>
      </c>
      <c r="H90" s="603">
        <v>31.428571428571427</v>
      </c>
      <c r="I90" s="603">
        <v>68.571428571428569</v>
      </c>
      <c r="J90" s="603">
        <v>0</v>
      </c>
      <c r="K90" s="603">
        <v>0</v>
      </c>
      <c r="L90" s="603">
        <v>30000</v>
      </c>
      <c r="M90" s="603">
        <v>0</v>
      </c>
      <c r="N90" s="603">
        <v>0</v>
      </c>
      <c r="O90" s="603">
        <v>0</v>
      </c>
      <c r="P90" s="603">
        <v>0</v>
      </c>
      <c r="Q90" s="603">
        <v>30000</v>
      </c>
      <c r="R90" s="603">
        <v>0</v>
      </c>
      <c r="S90" s="603">
        <v>0</v>
      </c>
      <c r="T90" s="603">
        <v>0</v>
      </c>
    </row>
    <row r="91" spans="1:20" x14ac:dyDescent="0.25">
      <c r="A91" s="603" t="s">
        <v>149</v>
      </c>
      <c r="B91" s="603" t="s">
        <v>148</v>
      </c>
      <c r="C91" s="603" t="s">
        <v>145</v>
      </c>
      <c r="D91" s="603">
        <v>1</v>
      </c>
      <c r="E91" s="603">
        <v>26</v>
      </c>
      <c r="F91" s="603">
        <v>22</v>
      </c>
      <c r="G91" s="603">
        <v>48</v>
      </c>
      <c r="H91" s="603">
        <v>54.166666666666664</v>
      </c>
      <c r="I91" s="603">
        <v>45.833333333333336</v>
      </c>
      <c r="J91" s="603">
        <v>10.249999999999998</v>
      </c>
      <c r="K91" s="603">
        <v>800</v>
      </c>
      <c r="L91" s="603">
        <v>800</v>
      </c>
      <c r="M91" s="603">
        <v>0</v>
      </c>
      <c r="N91" s="603">
        <v>0</v>
      </c>
      <c r="O91" s="603">
        <v>0</v>
      </c>
      <c r="P91" s="603">
        <v>0</v>
      </c>
      <c r="Q91" s="603">
        <v>1600</v>
      </c>
      <c r="R91" s="603">
        <v>0</v>
      </c>
      <c r="S91" s="603">
        <v>0</v>
      </c>
      <c r="T91" s="603">
        <v>0</v>
      </c>
    </row>
    <row r="92" spans="1:20" x14ac:dyDescent="0.25">
      <c r="A92" s="603" t="s">
        <v>149</v>
      </c>
      <c r="B92" s="603" t="s">
        <v>148</v>
      </c>
      <c r="C92" s="603" t="s">
        <v>145</v>
      </c>
      <c r="D92" s="603">
        <v>1</v>
      </c>
      <c r="E92" s="603">
        <v>60</v>
      </c>
      <c r="F92" s="603">
        <v>18</v>
      </c>
      <c r="G92" s="603">
        <v>78</v>
      </c>
      <c r="H92" s="603">
        <v>76.92307692307692</v>
      </c>
      <c r="I92" s="603">
        <v>23.076923076923077</v>
      </c>
      <c r="J92" s="603">
        <v>0</v>
      </c>
      <c r="K92" s="603">
        <v>0</v>
      </c>
      <c r="L92" s="603">
        <v>3200</v>
      </c>
      <c r="M92" s="603">
        <v>0</v>
      </c>
      <c r="N92" s="603">
        <v>0</v>
      </c>
      <c r="O92" s="603">
        <v>0</v>
      </c>
      <c r="P92" s="603">
        <v>0</v>
      </c>
      <c r="Q92" s="603">
        <v>3200</v>
      </c>
      <c r="R92" s="603">
        <v>0</v>
      </c>
      <c r="S92" s="603">
        <v>0</v>
      </c>
      <c r="T92" s="603">
        <v>0</v>
      </c>
    </row>
    <row r="93" spans="1:20" x14ac:dyDescent="0.25">
      <c r="A93" s="603" t="s">
        <v>149</v>
      </c>
      <c r="B93" s="603" t="s">
        <v>148</v>
      </c>
      <c r="C93" s="603" t="s">
        <v>145</v>
      </c>
      <c r="D93" s="603">
        <v>1</v>
      </c>
      <c r="E93" s="603">
        <v>36</v>
      </c>
      <c r="F93" s="603">
        <v>63</v>
      </c>
      <c r="G93" s="603">
        <v>99</v>
      </c>
      <c r="H93" s="603">
        <v>36.363636363636367</v>
      </c>
      <c r="I93" s="603">
        <v>63.636363636363633</v>
      </c>
      <c r="J93" s="603">
        <v>12</v>
      </c>
      <c r="K93" s="603">
        <v>5200</v>
      </c>
      <c r="L93" s="603">
        <v>38400</v>
      </c>
      <c r="M93" s="603">
        <v>0</v>
      </c>
      <c r="N93" s="603">
        <v>0</v>
      </c>
      <c r="O93" s="603">
        <v>0</v>
      </c>
      <c r="P93" s="603">
        <v>0</v>
      </c>
      <c r="Q93" s="603">
        <v>43600</v>
      </c>
      <c r="R93" s="603">
        <v>0</v>
      </c>
      <c r="S93" s="603">
        <v>1600</v>
      </c>
      <c r="T93" s="603">
        <v>1600</v>
      </c>
    </row>
    <row r="94" spans="1:20" x14ac:dyDescent="0.25">
      <c r="A94" s="603" t="s">
        <v>149</v>
      </c>
      <c r="B94" s="603" t="s">
        <v>148</v>
      </c>
      <c r="C94" s="603" t="s">
        <v>145</v>
      </c>
      <c r="D94" s="603">
        <v>1</v>
      </c>
      <c r="E94" s="603">
        <v>4</v>
      </c>
      <c r="F94" s="603">
        <v>49</v>
      </c>
      <c r="G94" s="603">
        <v>53</v>
      </c>
      <c r="H94" s="603">
        <v>7.5471698113207548</v>
      </c>
      <c r="I94" s="603">
        <v>92.452830188679243</v>
      </c>
      <c r="J94" s="603" t="s">
        <v>217</v>
      </c>
      <c r="K94" s="603">
        <v>1600</v>
      </c>
      <c r="L94" s="603">
        <v>3200</v>
      </c>
      <c r="M94" s="603">
        <v>0</v>
      </c>
      <c r="N94" s="603">
        <v>400</v>
      </c>
      <c r="O94" s="603">
        <v>0</v>
      </c>
      <c r="P94" s="603">
        <v>0</v>
      </c>
      <c r="Q94" s="603">
        <v>5200</v>
      </c>
      <c r="R94" s="603">
        <v>0</v>
      </c>
      <c r="S94" s="603">
        <v>1600</v>
      </c>
      <c r="T94" s="603">
        <v>1600</v>
      </c>
    </row>
    <row r="95" spans="1:20" x14ac:dyDescent="0.25">
      <c r="A95" s="603" t="s">
        <v>149</v>
      </c>
      <c r="B95" s="603" t="s">
        <v>148</v>
      </c>
      <c r="C95" s="603" t="s">
        <v>145</v>
      </c>
      <c r="D95" s="603">
        <v>1</v>
      </c>
      <c r="E95" s="603">
        <v>7</v>
      </c>
      <c r="F95" s="603">
        <v>22</v>
      </c>
      <c r="G95" s="603">
        <v>29</v>
      </c>
      <c r="H95" s="603">
        <v>24.137931034482758</v>
      </c>
      <c r="I95" s="603">
        <v>75.862068965517238</v>
      </c>
      <c r="J95" s="603">
        <v>0</v>
      </c>
      <c r="K95" s="603">
        <v>2800</v>
      </c>
      <c r="L95" s="603">
        <v>4400</v>
      </c>
      <c r="M95" s="603">
        <v>0</v>
      </c>
      <c r="N95" s="603">
        <v>400</v>
      </c>
      <c r="O95" s="603">
        <v>0</v>
      </c>
      <c r="P95" s="603">
        <v>0</v>
      </c>
      <c r="Q95" s="603">
        <v>7600</v>
      </c>
      <c r="R95" s="603">
        <v>0</v>
      </c>
      <c r="S95" s="603">
        <v>0</v>
      </c>
      <c r="T95" s="603">
        <v>0</v>
      </c>
    </row>
    <row r="96" spans="1:20" x14ac:dyDescent="0.25">
      <c r="A96" s="603" t="s">
        <v>149</v>
      </c>
      <c r="B96" s="603" t="s">
        <v>148</v>
      </c>
      <c r="C96" s="603" t="s">
        <v>145</v>
      </c>
      <c r="D96" s="603">
        <v>1</v>
      </c>
      <c r="E96" s="603">
        <v>13</v>
      </c>
      <c r="F96" s="603">
        <v>41</v>
      </c>
      <c r="G96" s="603">
        <v>54</v>
      </c>
      <c r="H96" s="603">
        <v>24.074074074074073</v>
      </c>
      <c r="I96" s="603">
        <v>75.925925925925924</v>
      </c>
      <c r="J96" s="603">
        <v>0</v>
      </c>
      <c r="K96" s="603">
        <v>0</v>
      </c>
      <c r="L96" s="603">
        <v>5200</v>
      </c>
      <c r="M96" s="603">
        <v>0</v>
      </c>
      <c r="N96" s="603">
        <v>0</v>
      </c>
      <c r="O96" s="603">
        <v>0</v>
      </c>
      <c r="P96" s="603">
        <v>0</v>
      </c>
      <c r="Q96" s="603">
        <v>5200</v>
      </c>
      <c r="R96" s="603">
        <v>0</v>
      </c>
      <c r="S96" s="603">
        <v>0</v>
      </c>
      <c r="T96" s="603">
        <v>0</v>
      </c>
    </row>
    <row r="97" spans="1:20" x14ac:dyDescent="0.25">
      <c r="A97" s="603" t="s">
        <v>149</v>
      </c>
      <c r="B97" s="603" t="s">
        <v>148</v>
      </c>
      <c r="C97" s="603" t="s">
        <v>145</v>
      </c>
      <c r="D97" s="603">
        <v>1</v>
      </c>
      <c r="E97" s="603">
        <v>8</v>
      </c>
      <c r="F97" s="603">
        <v>19</v>
      </c>
      <c r="G97" s="603">
        <v>27</v>
      </c>
      <c r="H97" s="603">
        <v>29.62962962962963</v>
      </c>
      <c r="I97" s="603">
        <v>70.370370370370367</v>
      </c>
      <c r="J97" s="603" t="s">
        <v>217</v>
      </c>
      <c r="K97" s="603">
        <v>3200</v>
      </c>
      <c r="L97" s="603">
        <v>8000</v>
      </c>
      <c r="M97" s="603">
        <v>400</v>
      </c>
      <c r="N97" s="603">
        <v>0</v>
      </c>
      <c r="O97" s="603">
        <v>0</v>
      </c>
      <c r="P97" s="603">
        <v>0</v>
      </c>
      <c r="Q97" s="603">
        <v>11600</v>
      </c>
      <c r="R97" s="603">
        <v>0</v>
      </c>
      <c r="S97" s="603">
        <v>0</v>
      </c>
      <c r="T97" s="603">
        <v>0</v>
      </c>
    </row>
    <row r="98" spans="1:20" x14ac:dyDescent="0.25">
      <c r="A98" s="603" t="s">
        <v>149</v>
      </c>
      <c r="B98" s="603" t="s">
        <v>148</v>
      </c>
      <c r="C98" s="603" t="s">
        <v>145</v>
      </c>
      <c r="D98" s="603">
        <v>1</v>
      </c>
      <c r="E98" s="603">
        <v>18</v>
      </c>
      <c r="F98" s="603">
        <v>46</v>
      </c>
      <c r="G98" s="603">
        <v>64</v>
      </c>
      <c r="H98" s="603">
        <v>28.125</v>
      </c>
      <c r="I98" s="603">
        <v>71.875</v>
      </c>
      <c r="J98" s="603">
        <v>17.5</v>
      </c>
      <c r="K98" s="603">
        <v>0</v>
      </c>
      <c r="L98" s="603">
        <v>1600</v>
      </c>
      <c r="M98" s="603">
        <v>0</v>
      </c>
      <c r="N98" s="603">
        <v>0</v>
      </c>
      <c r="O98" s="603">
        <v>0</v>
      </c>
      <c r="P98" s="603">
        <v>0</v>
      </c>
      <c r="Q98" s="603">
        <v>1600</v>
      </c>
      <c r="R98" s="603">
        <v>0</v>
      </c>
      <c r="S98" s="603">
        <v>0</v>
      </c>
      <c r="T98" s="603">
        <v>0</v>
      </c>
    </row>
    <row r="99" spans="1:20" x14ac:dyDescent="0.25">
      <c r="A99" s="603" t="s">
        <v>149</v>
      </c>
      <c r="B99" s="603" t="s">
        <v>148</v>
      </c>
      <c r="C99" s="603" t="s">
        <v>145</v>
      </c>
      <c r="D99" s="603">
        <v>1</v>
      </c>
      <c r="E99" s="603">
        <v>13</v>
      </c>
      <c r="F99" s="603">
        <v>18</v>
      </c>
      <c r="G99" s="603">
        <v>31</v>
      </c>
      <c r="H99" s="603">
        <v>41.935483870967744</v>
      </c>
      <c r="I99" s="603">
        <v>58.064516129032256</v>
      </c>
      <c r="J99" s="603">
        <v>5</v>
      </c>
      <c r="K99" s="603">
        <v>7600</v>
      </c>
      <c r="L99" s="603">
        <v>2400</v>
      </c>
      <c r="M99" s="603">
        <v>0</v>
      </c>
      <c r="N99" s="603">
        <v>0</v>
      </c>
      <c r="O99" s="603">
        <v>0</v>
      </c>
      <c r="P99" s="603">
        <v>0</v>
      </c>
      <c r="Q99" s="603">
        <v>10000</v>
      </c>
      <c r="R99" s="603">
        <v>0</v>
      </c>
      <c r="S99" s="603">
        <v>0</v>
      </c>
      <c r="T99" s="603">
        <v>0</v>
      </c>
    </row>
    <row r="100" spans="1:20" x14ac:dyDescent="0.25">
      <c r="A100" s="603" t="s">
        <v>149</v>
      </c>
      <c r="B100" s="603" t="s">
        <v>148</v>
      </c>
      <c r="C100" s="603" t="s">
        <v>145</v>
      </c>
      <c r="D100" s="603">
        <v>1</v>
      </c>
      <c r="E100" s="603">
        <v>4</v>
      </c>
      <c r="F100" s="603">
        <v>26</v>
      </c>
      <c r="G100" s="603">
        <v>30</v>
      </c>
      <c r="H100" s="603">
        <v>13.333333333333334</v>
      </c>
      <c r="I100" s="603">
        <v>86.666666666666671</v>
      </c>
      <c r="J100" s="603" t="s">
        <v>217</v>
      </c>
      <c r="K100" s="603">
        <v>800</v>
      </c>
      <c r="L100" s="603">
        <v>3600</v>
      </c>
      <c r="M100" s="603">
        <v>0</v>
      </c>
      <c r="N100" s="603">
        <v>0</v>
      </c>
      <c r="O100" s="603">
        <v>0</v>
      </c>
      <c r="P100" s="603">
        <v>0</v>
      </c>
      <c r="Q100" s="603">
        <v>4400</v>
      </c>
      <c r="R100" s="603">
        <v>0</v>
      </c>
      <c r="S100" s="603">
        <v>0</v>
      </c>
      <c r="T100" s="603">
        <v>0</v>
      </c>
    </row>
    <row r="101" spans="1:20" x14ac:dyDescent="0.25">
      <c r="A101" s="603" t="s">
        <v>149</v>
      </c>
      <c r="B101" s="603" t="s">
        <v>148</v>
      </c>
      <c r="C101" s="603" t="s">
        <v>145</v>
      </c>
      <c r="D101" s="603">
        <v>1</v>
      </c>
      <c r="E101" s="603">
        <v>55</v>
      </c>
      <c r="F101" s="603">
        <v>121</v>
      </c>
      <c r="G101" s="603">
        <v>176</v>
      </c>
      <c r="H101" s="603">
        <v>31.25</v>
      </c>
      <c r="I101" s="603">
        <v>68.75</v>
      </c>
      <c r="J101" s="603">
        <v>0</v>
      </c>
      <c r="K101" s="603">
        <v>800</v>
      </c>
      <c r="L101" s="603">
        <v>3200</v>
      </c>
      <c r="M101" s="603">
        <v>0</v>
      </c>
      <c r="N101" s="603">
        <v>0</v>
      </c>
      <c r="O101" s="603">
        <v>0</v>
      </c>
      <c r="P101" s="603">
        <v>0</v>
      </c>
      <c r="Q101" s="603">
        <v>4000</v>
      </c>
      <c r="R101" s="603">
        <v>0</v>
      </c>
      <c r="S101" s="603">
        <v>0</v>
      </c>
      <c r="T101" s="603">
        <v>0</v>
      </c>
    </row>
    <row r="102" spans="1:20" x14ac:dyDescent="0.25">
      <c r="A102" s="603" t="s">
        <v>149</v>
      </c>
      <c r="B102" s="603" t="s">
        <v>148</v>
      </c>
      <c r="C102" s="603" t="s">
        <v>146</v>
      </c>
      <c r="D102" s="603">
        <v>1</v>
      </c>
      <c r="E102" s="603">
        <v>28</v>
      </c>
      <c r="F102" s="603">
        <v>41</v>
      </c>
      <c r="G102" s="603">
        <v>69</v>
      </c>
      <c r="H102" s="603">
        <v>40.579710144927539</v>
      </c>
      <c r="I102" s="603">
        <v>59.420289855072461</v>
      </c>
      <c r="J102" s="603">
        <v>0</v>
      </c>
      <c r="K102" s="603">
        <v>800</v>
      </c>
      <c r="L102" s="603">
        <v>1600</v>
      </c>
      <c r="M102" s="603">
        <v>0</v>
      </c>
      <c r="N102" s="603">
        <v>400</v>
      </c>
      <c r="O102" s="603">
        <v>0</v>
      </c>
      <c r="P102" s="603">
        <v>0</v>
      </c>
      <c r="Q102" s="603">
        <v>2800</v>
      </c>
      <c r="R102" s="603">
        <v>0</v>
      </c>
      <c r="S102" s="603">
        <v>0</v>
      </c>
      <c r="T102" s="603">
        <v>0</v>
      </c>
    </row>
    <row r="103" spans="1:20" x14ac:dyDescent="0.25">
      <c r="A103" s="603" t="s">
        <v>149</v>
      </c>
      <c r="B103" s="603" t="s">
        <v>148</v>
      </c>
      <c r="C103" s="603" t="s">
        <v>146</v>
      </c>
      <c r="D103" s="603">
        <v>1</v>
      </c>
      <c r="E103" s="603">
        <v>77</v>
      </c>
      <c r="F103" s="603">
        <v>66</v>
      </c>
      <c r="G103" s="603">
        <v>143</v>
      </c>
      <c r="H103" s="603">
        <v>53.846153846153847</v>
      </c>
      <c r="I103" s="603">
        <v>46.153846153846153</v>
      </c>
      <c r="J103" s="603">
        <v>23.083333333333332</v>
      </c>
      <c r="K103" s="603">
        <v>22800</v>
      </c>
      <c r="L103" s="603">
        <v>2400</v>
      </c>
      <c r="M103" s="603">
        <v>1600</v>
      </c>
      <c r="N103" s="603">
        <v>800</v>
      </c>
      <c r="O103" s="603">
        <v>0</v>
      </c>
      <c r="P103" s="603">
        <v>0</v>
      </c>
      <c r="Q103" s="603">
        <v>27600</v>
      </c>
      <c r="R103" s="603">
        <v>0</v>
      </c>
      <c r="S103" s="603">
        <v>800</v>
      </c>
      <c r="T103" s="603">
        <v>800</v>
      </c>
    </row>
    <row r="104" spans="1:20" x14ac:dyDescent="0.25">
      <c r="A104" s="603" t="s">
        <v>149</v>
      </c>
      <c r="B104" s="603" t="s">
        <v>148</v>
      </c>
      <c r="C104" s="603" t="s">
        <v>146</v>
      </c>
      <c r="D104" s="603">
        <v>1</v>
      </c>
      <c r="E104" s="603">
        <v>24</v>
      </c>
      <c r="F104" s="603">
        <v>25</v>
      </c>
      <c r="G104" s="603">
        <v>49</v>
      </c>
      <c r="H104" s="603">
        <v>48.979591836734691</v>
      </c>
      <c r="I104" s="603">
        <v>51.020408163265309</v>
      </c>
      <c r="J104" s="603">
        <v>0</v>
      </c>
      <c r="K104" s="603">
        <v>2000</v>
      </c>
      <c r="L104" s="603">
        <v>16400</v>
      </c>
      <c r="M104" s="603">
        <v>4800</v>
      </c>
      <c r="N104" s="603">
        <v>0</v>
      </c>
      <c r="O104" s="603">
        <v>0</v>
      </c>
      <c r="P104" s="603">
        <v>0</v>
      </c>
      <c r="Q104" s="603">
        <v>23200</v>
      </c>
      <c r="R104" s="603">
        <v>0</v>
      </c>
      <c r="S104" s="603">
        <v>0</v>
      </c>
      <c r="T104" s="603">
        <v>0</v>
      </c>
    </row>
    <row r="105" spans="1:20" x14ac:dyDescent="0.25">
      <c r="A105" s="603" t="s">
        <v>149</v>
      </c>
      <c r="B105" s="603" t="s">
        <v>148</v>
      </c>
      <c r="C105" s="603" t="s">
        <v>146</v>
      </c>
      <c r="D105" s="603">
        <v>1</v>
      </c>
      <c r="E105" s="603">
        <v>17</v>
      </c>
      <c r="F105" s="603">
        <v>50</v>
      </c>
      <c r="G105" s="603">
        <v>67</v>
      </c>
      <c r="H105" s="603">
        <v>25.373134328358208</v>
      </c>
      <c r="I105" s="603">
        <v>74.626865671641795</v>
      </c>
      <c r="J105" s="603">
        <v>6.25</v>
      </c>
      <c r="K105" s="603">
        <v>16000</v>
      </c>
      <c r="L105" s="603">
        <v>9600</v>
      </c>
      <c r="M105" s="603">
        <v>7200</v>
      </c>
      <c r="N105" s="603">
        <v>0</v>
      </c>
      <c r="O105" s="603">
        <v>0</v>
      </c>
      <c r="P105" s="603">
        <v>0</v>
      </c>
      <c r="Q105" s="603">
        <v>32800</v>
      </c>
      <c r="R105" s="603">
        <v>0</v>
      </c>
      <c r="S105" s="603">
        <v>400</v>
      </c>
      <c r="T105" s="603">
        <v>400</v>
      </c>
    </row>
    <row r="106" spans="1:20" x14ac:dyDescent="0.25">
      <c r="A106" s="603" t="s">
        <v>149</v>
      </c>
      <c r="B106" s="603" t="s">
        <v>148</v>
      </c>
      <c r="C106" s="603" t="s">
        <v>146</v>
      </c>
      <c r="D106" s="603">
        <v>1</v>
      </c>
      <c r="E106" s="603">
        <v>30</v>
      </c>
      <c r="F106" s="603">
        <v>29</v>
      </c>
      <c r="G106" s="603">
        <v>59</v>
      </c>
      <c r="H106" s="603">
        <v>50.847457627118644</v>
      </c>
      <c r="I106" s="603">
        <v>49.152542372881356</v>
      </c>
      <c r="J106" s="603">
        <v>0</v>
      </c>
      <c r="K106" s="603">
        <v>1200</v>
      </c>
      <c r="L106" s="603">
        <v>7200</v>
      </c>
      <c r="M106" s="603">
        <v>1600</v>
      </c>
      <c r="N106" s="603">
        <v>0</v>
      </c>
      <c r="O106" s="603">
        <v>0</v>
      </c>
      <c r="P106" s="603">
        <v>0</v>
      </c>
      <c r="Q106" s="603">
        <v>10000</v>
      </c>
      <c r="R106" s="603">
        <v>0</v>
      </c>
      <c r="S106" s="603">
        <v>0</v>
      </c>
      <c r="T106" s="603">
        <v>0</v>
      </c>
    </row>
    <row r="107" spans="1:20" x14ac:dyDescent="0.25">
      <c r="A107" s="603" t="s">
        <v>149</v>
      </c>
      <c r="B107" s="603" t="s">
        <v>148</v>
      </c>
      <c r="C107" s="603" t="s">
        <v>146</v>
      </c>
      <c r="D107" s="603">
        <v>1</v>
      </c>
      <c r="E107" s="603">
        <v>42</v>
      </c>
      <c r="F107" s="603">
        <v>91</v>
      </c>
      <c r="G107" s="603">
        <v>133</v>
      </c>
      <c r="H107" s="603">
        <v>31.578947368421051</v>
      </c>
      <c r="I107" s="603">
        <v>68.421052631578945</v>
      </c>
      <c r="J107" s="603">
        <v>0</v>
      </c>
      <c r="K107" s="603">
        <v>1200</v>
      </c>
      <c r="L107" s="603">
        <v>7200</v>
      </c>
      <c r="M107" s="603">
        <v>1600</v>
      </c>
      <c r="N107" s="603">
        <v>0</v>
      </c>
      <c r="O107" s="603">
        <v>0</v>
      </c>
      <c r="P107" s="603">
        <v>0</v>
      </c>
      <c r="Q107" s="603">
        <v>10000</v>
      </c>
      <c r="R107" s="603">
        <v>0</v>
      </c>
      <c r="S107" s="603">
        <v>0</v>
      </c>
      <c r="T107" s="603">
        <v>0</v>
      </c>
    </row>
    <row r="108" spans="1:20" x14ac:dyDescent="0.25">
      <c r="A108" s="603" t="s">
        <v>149</v>
      </c>
      <c r="B108" s="603" t="s">
        <v>148</v>
      </c>
      <c r="C108" s="603" t="s">
        <v>146</v>
      </c>
      <c r="D108" s="603">
        <v>1</v>
      </c>
      <c r="E108" s="603">
        <v>32</v>
      </c>
      <c r="F108" s="603">
        <v>42</v>
      </c>
      <c r="G108" s="603">
        <v>74</v>
      </c>
      <c r="H108" s="603">
        <v>43.243243243243242</v>
      </c>
      <c r="I108" s="603">
        <v>56.756756756756758</v>
      </c>
      <c r="J108" s="603">
        <v>3.3333333333333335</v>
      </c>
      <c r="K108" s="603">
        <v>15600</v>
      </c>
      <c r="L108" s="603">
        <v>1600</v>
      </c>
      <c r="M108" s="603">
        <v>0</v>
      </c>
      <c r="N108" s="603">
        <v>0</v>
      </c>
      <c r="O108" s="603">
        <v>0</v>
      </c>
      <c r="P108" s="603">
        <v>0</v>
      </c>
      <c r="Q108" s="603">
        <v>17200</v>
      </c>
      <c r="R108" s="603">
        <v>0</v>
      </c>
      <c r="S108" s="603">
        <v>0</v>
      </c>
      <c r="T108" s="603">
        <v>0</v>
      </c>
    </row>
    <row r="109" spans="1:20" x14ac:dyDescent="0.25">
      <c r="A109" s="603" t="s">
        <v>149</v>
      </c>
      <c r="B109" s="603" t="s">
        <v>148</v>
      </c>
      <c r="C109" s="603" t="s">
        <v>146</v>
      </c>
      <c r="D109" s="603">
        <v>1</v>
      </c>
      <c r="E109" s="603">
        <v>14</v>
      </c>
      <c r="F109" s="603">
        <v>53</v>
      </c>
      <c r="G109" s="603">
        <v>67</v>
      </c>
      <c r="H109" s="603">
        <v>20.895522388059703</v>
      </c>
      <c r="I109" s="603">
        <v>79.104477611940297</v>
      </c>
      <c r="J109" s="603">
        <v>0</v>
      </c>
      <c r="K109" s="603">
        <v>400</v>
      </c>
      <c r="L109" s="603">
        <v>1600</v>
      </c>
      <c r="M109" s="603">
        <v>0</v>
      </c>
      <c r="N109" s="603">
        <v>0</v>
      </c>
      <c r="O109" s="603">
        <v>0</v>
      </c>
      <c r="P109" s="603">
        <v>0</v>
      </c>
      <c r="Q109" s="603">
        <v>2000</v>
      </c>
      <c r="R109" s="603">
        <v>0</v>
      </c>
      <c r="S109" s="603">
        <v>400</v>
      </c>
      <c r="T109" s="603">
        <v>400</v>
      </c>
    </row>
    <row r="110" spans="1:20" x14ac:dyDescent="0.25">
      <c r="A110" s="603" t="s">
        <v>149</v>
      </c>
      <c r="B110" s="603" t="s">
        <v>148</v>
      </c>
      <c r="C110" s="603" t="s">
        <v>146</v>
      </c>
      <c r="D110" s="603">
        <v>1</v>
      </c>
      <c r="E110" s="603">
        <v>13</v>
      </c>
      <c r="F110" s="603">
        <v>43</v>
      </c>
      <c r="G110" s="603">
        <v>56</v>
      </c>
      <c r="H110" s="603">
        <v>23.214285714285715</v>
      </c>
      <c r="I110" s="603">
        <v>76.785714285714292</v>
      </c>
      <c r="J110" s="603" t="s">
        <v>217</v>
      </c>
      <c r="K110" s="603">
        <v>800</v>
      </c>
      <c r="L110" s="603">
        <v>1600</v>
      </c>
      <c r="M110" s="603">
        <v>0</v>
      </c>
      <c r="N110" s="603">
        <v>0</v>
      </c>
      <c r="O110" s="603">
        <v>0</v>
      </c>
      <c r="P110" s="603">
        <v>0</v>
      </c>
      <c r="Q110" s="603">
        <v>2400</v>
      </c>
      <c r="R110" s="603">
        <v>0</v>
      </c>
      <c r="S110" s="603">
        <v>0</v>
      </c>
      <c r="T110" s="603">
        <v>0</v>
      </c>
    </row>
    <row r="111" spans="1:20" x14ac:dyDescent="0.25">
      <c r="A111" s="603" t="s">
        <v>149</v>
      </c>
      <c r="B111" s="603" t="s">
        <v>148</v>
      </c>
      <c r="C111" s="603" t="s">
        <v>146</v>
      </c>
      <c r="D111" s="603">
        <v>1</v>
      </c>
      <c r="E111" s="603">
        <v>19</v>
      </c>
      <c r="F111" s="603">
        <v>12</v>
      </c>
      <c r="G111" s="603">
        <v>31</v>
      </c>
      <c r="H111" s="603">
        <v>61.29032258064516</v>
      </c>
      <c r="I111" s="603">
        <v>38.70967741935484</v>
      </c>
      <c r="J111" s="603">
        <v>0</v>
      </c>
      <c r="K111" s="603">
        <v>4800</v>
      </c>
      <c r="L111" s="603">
        <v>1200</v>
      </c>
      <c r="M111" s="603">
        <v>400</v>
      </c>
      <c r="N111" s="603">
        <v>0</v>
      </c>
      <c r="O111" s="603">
        <v>0</v>
      </c>
      <c r="P111" s="603">
        <v>0</v>
      </c>
      <c r="Q111" s="603">
        <v>6400</v>
      </c>
      <c r="R111" s="603">
        <v>0</v>
      </c>
      <c r="S111" s="603">
        <v>0</v>
      </c>
      <c r="T111" s="603">
        <v>0</v>
      </c>
    </row>
    <row r="112" spans="1:20" x14ac:dyDescent="0.25">
      <c r="A112" s="603" t="s">
        <v>149</v>
      </c>
      <c r="B112" s="603" t="s">
        <v>148</v>
      </c>
      <c r="C112" s="603" t="s">
        <v>146</v>
      </c>
      <c r="D112" s="603">
        <v>1</v>
      </c>
      <c r="E112" s="603">
        <v>14</v>
      </c>
      <c r="F112" s="603">
        <v>44</v>
      </c>
      <c r="G112" s="603">
        <v>58</v>
      </c>
      <c r="H112" s="603">
        <v>24.137931034482758</v>
      </c>
      <c r="I112" s="603">
        <v>75.862068965517238</v>
      </c>
      <c r="J112" s="603" t="s">
        <v>217</v>
      </c>
      <c r="K112" s="603">
        <v>0</v>
      </c>
      <c r="L112" s="603">
        <v>0</v>
      </c>
      <c r="M112" s="603">
        <v>0</v>
      </c>
      <c r="N112" s="603">
        <v>0</v>
      </c>
      <c r="O112" s="603">
        <v>0</v>
      </c>
      <c r="P112" s="603">
        <v>0</v>
      </c>
      <c r="Q112" s="603">
        <v>0</v>
      </c>
      <c r="R112" s="603">
        <v>0</v>
      </c>
      <c r="S112" s="603">
        <v>0</v>
      </c>
      <c r="T112" s="603">
        <v>0</v>
      </c>
    </row>
    <row r="113" spans="1:20" x14ac:dyDescent="0.25">
      <c r="A113" s="603" t="s">
        <v>149</v>
      </c>
      <c r="B113" s="603" t="s">
        <v>148</v>
      </c>
      <c r="C113" s="603" t="s">
        <v>146</v>
      </c>
      <c r="D113" s="603">
        <v>1</v>
      </c>
      <c r="E113" s="603">
        <v>16</v>
      </c>
      <c r="F113" s="603">
        <v>38</v>
      </c>
      <c r="G113" s="603">
        <v>54</v>
      </c>
      <c r="H113" s="603">
        <v>29.62962962962963</v>
      </c>
      <c r="I113" s="603">
        <v>70.370370370370367</v>
      </c>
      <c r="J113" s="603" t="s">
        <v>217</v>
      </c>
      <c r="K113" s="603">
        <v>3600</v>
      </c>
      <c r="L113" s="603">
        <v>800</v>
      </c>
      <c r="M113" s="603">
        <v>0</v>
      </c>
      <c r="N113" s="603">
        <v>400</v>
      </c>
      <c r="O113" s="603">
        <v>0</v>
      </c>
      <c r="P113" s="603">
        <v>0</v>
      </c>
      <c r="Q113" s="603">
        <v>4800</v>
      </c>
      <c r="R113" s="603">
        <v>0</v>
      </c>
      <c r="S113" s="603">
        <v>0</v>
      </c>
      <c r="T113" s="603">
        <v>0</v>
      </c>
    </row>
    <row r="114" spans="1:20" x14ac:dyDescent="0.25">
      <c r="A114" s="603" t="s">
        <v>149</v>
      </c>
      <c r="B114" s="603" t="s">
        <v>148</v>
      </c>
      <c r="C114" s="603" t="s">
        <v>146</v>
      </c>
      <c r="D114" s="603">
        <v>1</v>
      </c>
      <c r="E114" s="603">
        <v>17</v>
      </c>
      <c r="F114" s="603">
        <v>30</v>
      </c>
      <c r="G114" s="603">
        <v>47</v>
      </c>
      <c r="H114" s="603">
        <v>36.170212765957444</v>
      </c>
      <c r="I114" s="603">
        <v>63.829787234042556</v>
      </c>
      <c r="J114" s="603">
        <v>0</v>
      </c>
      <c r="K114" s="603">
        <v>0</v>
      </c>
      <c r="L114" s="603">
        <v>2000</v>
      </c>
      <c r="M114" s="603">
        <v>400</v>
      </c>
      <c r="N114" s="603">
        <v>0</v>
      </c>
      <c r="O114" s="603">
        <v>0</v>
      </c>
      <c r="P114" s="603">
        <v>0</v>
      </c>
      <c r="Q114" s="603">
        <v>2400</v>
      </c>
      <c r="R114" s="603">
        <v>0</v>
      </c>
      <c r="S114" s="603">
        <v>0</v>
      </c>
      <c r="T114" s="603">
        <v>0</v>
      </c>
    </row>
    <row r="115" spans="1:20" x14ac:dyDescent="0.25">
      <c r="A115" s="603" t="s">
        <v>149</v>
      </c>
      <c r="B115" s="603" t="s">
        <v>148</v>
      </c>
      <c r="C115" s="603" t="s">
        <v>146</v>
      </c>
      <c r="D115" s="603">
        <v>1</v>
      </c>
      <c r="E115" s="603">
        <v>15</v>
      </c>
      <c r="F115" s="603">
        <v>14</v>
      </c>
      <c r="G115" s="603">
        <v>29</v>
      </c>
      <c r="H115" s="603">
        <v>51.724137931034484</v>
      </c>
      <c r="I115" s="603">
        <v>48.275862068965516</v>
      </c>
      <c r="J115" s="603">
        <v>0</v>
      </c>
      <c r="K115" s="603">
        <v>0</v>
      </c>
      <c r="L115" s="603">
        <v>400</v>
      </c>
      <c r="M115" s="603">
        <v>0</v>
      </c>
      <c r="N115" s="603">
        <v>0</v>
      </c>
      <c r="O115" s="603">
        <v>0</v>
      </c>
      <c r="P115" s="603">
        <v>0</v>
      </c>
      <c r="Q115" s="603">
        <v>400</v>
      </c>
      <c r="R115" s="603">
        <v>0</v>
      </c>
      <c r="S115" s="603">
        <v>0</v>
      </c>
      <c r="T115" s="603">
        <v>0</v>
      </c>
    </row>
    <row r="116" spans="1:20" x14ac:dyDescent="0.25">
      <c r="A116" s="603" t="s">
        <v>149</v>
      </c>
      <c r="B116" s="603" t="s">
        <v>148</v>
      </c>
      <c r="C116" s="603" t="s">
        <v>146</v>
      </c>
      <c r="D116" s="603">
        <v>1</v>
      </c>
      <c r="E116" s="603">
        <v>38</v>
      </c>
      <c r="F116" s="603">
        <v>35</v>
      </c>
      <c r="G116" s="603">
        <v>73</v>
      </c>
      <c r="H116" s="603">
        <v>52.054794520547944</v>
      </c>
      <c r="I116" s="603">
        <v>47.945205479452056</v>
      </c>
      <c r="J116" s="603">
        <v>0</v>
      </c>
      <c r="K116" s="603">
        <v>1200</v>
      </c>
      <c r="L116" s="603">
        <v>3200</v>
      </c>
      <c r="M116" s="603">
        <v>0</v>
      </c>
      <c r="N116" s="603">
        <v>0</v>
      </c>
      <c r="O116" s="603">
        <v>0</v>
      </c>
      <c r="P116" s="603">
        <v>0</v>
      </c>
      <c r="Q116" s="603">
        <v>4400</v>
      </c>
      <c r="R116" s="603">
        <v>0</v>
      </c>
      <c r="S116" s="603">
        <v>0</v>
      </c>
      <c r="T116" s="603">
        <v>0</v>
      </c>
    </row>
    <row r="117" spans="1:20" x14ac:dyDescent="0.25">
      <c r="A117" s="603" t="s">
        <v>149</v>
      </c>
      <c r="B117" s="603" t="s">
        <v>148</v>
      </c>
      <c r="C117" s="603" t="s">
        <v>146</v>
      </c>
      <c r="D117" s="603">
        <v>1</v>
      </c>
      <c r="E117" s="603">
        <v>9</v>
      </c>
      <c r="F117" s="603">
        <v>13</v>
      </c>
      <c r="G117" s="603">
        <v>22</v>
      </c>
      <c r="H117" s="603">
        <v>40.909090909090907</v>
      </c>
      <c r="I117" s="603">
        <v>59.090909090909093</v>
      </c>
      <c r="J117" s="603" t="s">
        <v>217</v>
      </c>
      <c r="K117" s="603">
        <v>1200</v>
      </c>
      <c r="L117" s="603">
        <v>2000</v>
      </c>
      <c r="M117" s="603">
        <v>0</v>
      </c>
      <c r="N117" s="603">
        <v>400</v>
      </c>
      <c r="O117" s="603">
        <v>0</v>
      </c>
      <c r="P117" s="603">
        <v>0</v>
      </c>
      <c r="Q117" s="603">
        <v>3600</v>
      </c>
      <c r="R117" s="603">
        <v>0</v>
      </c>
      <c r="S117" s="603">
        <v>0</v>
      </c>
      <c r="T117" s="603">
        <v>0</v>
      </c>
    </row>
    <row r="118" spans="1:20" x14ac:dyDescent="0.25">
      <c r="A118" s="603" t="s">
        <v>149</v>
      </c>
      <c r="B118" s="603" t="s">
        <v>148</v>
      </c>
      <c r="C118" s="603" t="s">
        <v>146</v>
      </c>
      <c r="D118" s="603">
        <v>1</v>
      </c>
      <c r="E118" s="603">
        <v>14</v>
      </c>
      <c r="F118" s="603">
        <v>62</v>
      </c>
      <c r="G118" s="603">
        <v>76</v>
      </c>
      <c r="H118" s="603">
        <v>18.421052631578949</v>
      </c>
      <c r="I118" s="603">
        <v>81.578947368421055</v>
      </c>
      <c r="J118" s="603">
        <v>0</v>
      </c>
      <c r="K118" s="603">
        <v>400</v>
      </c>
      <c r="L118" s="603">
        <v>400</v>
      </c>
      <c r="M118" s="603">
        <v>0</v>
      </c>
      <c r="N118" s="603">
        <v>0</v>
      </c>
      <c r="O118" s="603">
        <v>0</v>
      </c>
      <c r="P118" s="603">
        <v>0</v>
      </c>
      <c r="Q118" s="603">
        <v>800</v>
      </c>
      <c r="R118" s="603">
        <v>0</v>
      </c>
      <c r="S118" s="603">
        <v>0</v>
      </c>
      <c r="T118" s="603">
        <v>0</v>
      </c>
    </row>
    <row r="119" spans="1:20" x14ac:dyDescent="0.25">
      <c r="A119" s="603" t="s">
        <v>149</v>
      </c>
      <c r="B119" s="603" t="s">
        <v>148</v>
      </c>
      <c r="C119" s="603" t="s">
        <v>146</v>
      </c>
      <c r="D119" s="603">
        <v>1</v>
      </c>
      <c r="E119" s="603">
        <v>19</v>
      </c>
      <c r="F119" s="603">
        <v>28</v>
      </c>
      <c r="G119" s="603">
        <v>47</v>
      </c>
      <c r="H119" s="603">
        <v>40.425531914893618</v>
      </c>
      <c r="I119" s="603">
        <v>59.574468085106382</v>
      </c>
      <c r="J119" s="603">
        <v>15</v>
      </c>
      <c r="K119" s="603">
        <v>1200</v>
      </c>
      <c r="L119" s="603">
        <v>800</v>
      </c>
      <c r="M119" s="603">
        <v>0</v>
      </c>
      <c r="N119" s="603">
        <v>0</v>
      </c>
      <c r="O119" s="603">
        <v>0</v>
      </c>
      <c r="P119" s="603">
        <v>0</v>
      </c>
      <c r="Q119" s="603">
        <v>2000</v>
      </c>
      <c r="R119" s="603">
        <v>0</v>
      </c>
      <c r="S119" s="603">
        <v>400</v>
      </c>
      <c r="T119" s="603">
        <v>400</v>
      </c>
    </row>
    <row r="120" spans="1:20" x14ac:dyDescent="0.25">
      <c r="A120" s="603" t="s">
        <v>149</v>
      </c>
      <c r="B120" s="603" t="s">
        <v>148</v>
      </c>
      <c r="C120" s="603" t="s">
        <v>146</v>
      </c>
      <c r="D120" s="603">
        <v>1</v>
      </c>
      <c r="E120" s="603">
        <v>20</v>
      </c>
      <c r="F120" s="603">
        <v>55</v>
      </c>
      <c r="G120" s="603">
        <v>75</v>
      </c>
      <c r="H120" s="603">
        <v>26.666666666666668</v>
      </c>
      <c r="I120" s="603">
        <v>73.333333333333329</v>
      </c>
      <c r="J120" s="603">
        <v>0</v>
      </c>
      <c r="K120" s="603">
        <v>400</v>
      </c>
      <c r="L120" s="603">
        <v>9200</v>
      </c>
      <c r="M120" s="603">
        <v>0</v>
      </c>
      <c r="N120" s="603">
        <v>0</v>
      </c>
      <c r="O120" s="603">
        <v>0</v>
      </c>
      <c r="P120" s="603">
        <v>0</v>
      </c>
      <c r="Q120" s="603">
        <v>9600</v>
      </c>
      <c r="R120" s="603">
        <v>0</v>
      </c>
      <c r="S120" s="603">
        <v>400</v>
      </c>
      <c r="T120" s="603">
        <v>400</v>
      </c>
    </row>
    <row r="121" spans="1:20" x14ac:dyDescent="0.25">
      <c r="A121" s="603" t="s">
        <v>149</v>
      </c>
      <c r="B121" s="603" t="s">
        <v>148</v>
      </c>
      <c r="C121" s="603" t="s">
        <v>146</v>
      </c>
      <c r="D121" s="603">
        <v>1</v>
      </c>
      <c r="E121" s="603">
        <v>15</v>
      </c>
      <c r="F121" s="603">
        <v>72</v>
      </c>
      <c r="G121" s="603">
        <v>87</v>
      </c>
      <c r="H121" s="603">
        <v>17.241379310344829</v>
      </c>
      <c r="I121" s="603">
        <v>82.758620689655174</v>
      </c>
      <c r="J121" s="603">
        <v>0</v>
      </c>
      <c r="K121" s="603">
        <v>400</v>
      </c>
      <c r="L121" s="603">
        <v>1200</v>
      </c>
      <c r="M121" s="603">
        <v>0</v>
      </c>
      <c r="N121" s="603">
        <v>0</v>
      </c>
      <c r="O121" s="603">
        <v>0</v>
      </c>
      <c r="P121" s="603">
        <v>0</v>
      </c>
      <c r="Q121" s="603">
        <v>1600</v>
      </c>
      <c r="R121" s="603">
        <v>0</v>
      </c>
      <c r="S121" s="603">
        <v>0</v>
      </c>
      <c r="T121" s="603">
        <v>0</v>
      </c>
    </row>
    <row r="122" spans="1:20" x14ac:dyDescent="0.25">
      <c r="A122" s="603" t="s">
        <v>150</v>
      </c>
      <c r="B122" s="603" t="s">
        <v>148</v>
      </c>
      <c r="C122" s="603" t="s">
        <v>145</v>
      </c>
      <c r="D122" s="603">
        <v>1</v>
      </c>
      <c r="E122" s="603">
        <v>9</v>
      </c>
      <c r="F122" s="603">
        <v>4</v>
      </c>
      <c r="G122" s="603">
        <v>13</v>
      </c>
      <c r="H122" s="603">
        <v>69.230769230769226</v>
      </c>
      <c r="I122" s="603">
        <v>30.76923076923077</v>
      </c>
      <c r="J122" s="603" t="s">
        <v>217</v>
      </c>
      <c r="K122" s="603">
        <v>0</v>
      </c>
      <c r="L122" s="603">
        <v>10800</v>
      </c>
      <c r="M122" s="603">
        <v>0</v>
      </c>
      <c r="N122" s="603">
        <v>0</v>
      </c>
      <c r="O122" s="603">
        <v>0</v>
      </c>
      <c r="P122" s="603">
        <v>0</v>
      </c>
      <c r="Q122" s="603">
        <v>10800</v>
      </c>
      <c r="R122" s="603">
        <v>0</v>
      </c>
      <c r="S122" s="603">
        <v>0</v>
      </c>
      <c r="T122" s="603">
        <v>0</v>
      </c>
    </row>
    <row r="123" spans="1:20" x14ac:dyDescent="0.25">
      <c r="A123" s="603" t="s">
        <v>150</v>
      </c>
      <c r="B123" s="603" t="s">
        <v>148</v>
      </c>
      <c r="C123" s="603" t="s">
        <v>145</v>
      </c>
      <c r="D123" s="603">
        <v>1</v>
      </c>
      <c r="E123" s="603">
        <v>9</v>
      </c>
      <c r="F123" s="603">
        <v>25</v>
      </c>
      <c r="G123" s="603">
        <v>34</v>
      </c>
      <c r="H123" s="603">
        <v>26.470588235294116</v>
      </c>
      <c r="I123" s="603">
        <v>73.529411764705884</v>
      </c>
      <c r="J123" s="603" t="s">
        <v>217</v>
      </c>
      <c r="K123" s="603">
        <v>1200</v>
      </c>
      <c r="L123" s="603">
        <v>6000</v>
      </c>
      <c r="M123" s="603">
        <v>0</v>
      </c>
      <c r="N123" s="603">
        <v>800</v>
      </c>
      <c r="O123" s="603">
        <v>4400</v>
      </c>
      <c r="P123" s="603">
        <v>0</v>
      </c>
      <c r="Q123" s="603">
        <v>12400</v>
      </c>
      <c r="R123" s="603">
        <v>0</v>
      </c>
      <c r="S123" s="603">
        <v>0</v>
      </c>
      <c r="T123" s="603">
        <v>0</v>
      </c>
    </row>
    <row r="124" spans="1:20" x14ac:dyDescent="0.25">
      <c r="A124" s="603" t="s">
        <v>150</v>
      </c>
      <c r="B124" s="603" t="s">
        <v>148</v>
      </c>
      <c r="C124" s="603" t="s">
        <v>145</v>
      </c>
      <c r="D124" s="603">
        <v>1</v>
      </c>
      <c r="E124" s="603">
        <v>5</v>
      </c>
      <c r="F124" s="603">
        <v>3</v>
      </c>
      <c r="G124" s="603">
        <v>8</v>
      </c>
      <c r="H124" s="603">
        <v>62.5</v>
      </c>
      <c r="I124" s="603">
        <v>37.5</v>
      </c>
      <c r="J124" s="603">
        <v>2.5</v>
      </c>
      <c r="K124" s="603">
        <v>0</v>
      </c>
      <c r="L124" s="603">
        <v>0</v>
      </c>
      <c r="M124" s="603">
        <v>0</v>
      </c>
      <c r="N124" s="603">
        <v>0</v>
      </c>
      <c r="O124" s="603">
        <v>0</v>
      </c>
      <c r="P124" s="603">
        <v>0</v>
      </c>
      <c r="Q124" s="603">
        <v>0</v>
      </c>
      <c r="R124" s="603">
        <v>0</v>
      </c>
      <c r="S124" s="603">
        <v>0</v>
      </c>
      <c r="T124" s="603">
        <v>0</v>
      </c>
    </row>
    <row r="125" spans="1:20" x14ac:dyDescent="0.25">
      <c r="A125" s="603" t="s">
        <v>150</v>
      </c>
      <c r="B125" s="603" t="s">
        <v>148</v>
      </c>
      <c r="C125" s="603" t="s">
        <v>145</v>
      </c>
      <c r="D125" s="603">
        <v>1</v>
      </c>
      <c r="E125" s="603">
        <v>23</v>
      </c>
      <c r="F125" s="603">
        <v>19</v>
      </c>
      <c r="G125" s="603">
        <v>42</v>
      </c>
      <c r="H125" s="603">
        <v>54.761904761904759</v>
      </c>
      <c r="I125" s="603">
        <v>45.238095238095241</v>
      </c>
      <c r="J125" s="603">
        <v>50</v>
      </c>
      <c r="K125" s="603">
        <v>0</v>
      </c>
      <c r="L125" s="603">
        <v>0</v>
      </c>
      <c r="M125" s="603">
        <v>0</v>
      </c>
      <c r="N125" s="603">
        <v>0</v>
      </c>
      <c r="O125" s="603">
        <v>2400</v>
      </c>
      <c r="P125" s="603">
        <v>0</v>
      </c>
      <c r="Q125" s="603">
        <v>2400</v>
      </c>
      <c r="R125" s="603">
        <v>0</v>
      </c>
      <c r="S125" s="603">
        <v>0</v>
      </c>
      <c r="T125" s="603">
        <v>0</v>
      </c>
    </row>
    <row r="126" spans="1:20" x14ac:dyDescent="0.25">
      <c r="A126" s="603" t="s">
        <v>150</v>
      </c>
      <c r="B126" s="603" t="s">
        <v>148</v>
      </c>
      <c r="C126" s="603" t="s">
        <v>145</v>
      </c>
      <c r="D126" s="603">
        <v>1</v>
      </c>
      <c r="E126" s="603">
        <v>3</v>
      </c>
      <c r="F126" s="603">
        <v>24</v>
      </c>
      <c r="G126" s="603">
        <v>27</v>
      </c>
      <c r="H126" s="603">
        <v>11.111111111111111</v>
      </c>
      <c r="I126" s="603">
        <v>88.888888888888886</v>
      </c>
      <c r="J126" s="603">
        <v>0</v>
      </c>
      <c r="K126" s="603">
        <v>0</v>
      </c>
      <c r="L126" s="603">
        <v>400</v>
      </c>
      <c r="M126" s="603">
        <v>0</v>
      </c>
      <c r="N126" s="603">
        <v>0</v>
      </c>
      <c r="O126" s="603">
        <v>800</v>
      </c>
      <c r="P126" s="603">
        <v>0</v>
      </c>
      <c r="Q126" s="603">
        <v>1200</v>
      </c>
      <c r="R126" s="603">
        <v>0</v>
      </c>
      <c r="S126" s="603">
        <v>0</v>
      </c>
      <c r="T126" s="603">
        <v>0</v>
      </c>
    </row>
    <row r="127" spans="1:20" x14ac:dyDescent="0.25">
      <c r="A127" s="603" t="s">
        <v>150</v>
      </c>
      <c r="B127" s="603" t="s">
        <v>148</v>
      </c>
      <c r="C127" s="603" t="s">
        <v>145</v>
      </c>
      <c r="D127" s="603">
        <v>1</v>
      </c>
      <c r="E127" s="603">
        <v>4</v>
      </c>
      <c r="F127" s="603">
        <v>12</v>
      </c>
      <c r="G127" s="603">
        <v>16</v>
      </c>
      <c r="H127" s="603">
        <v>25</v>
      </c>
      <c r="I127" s="603">
        <v>75</v>
      </c>
      <c r="J127" s="603">
        <v>0.55555555555555558</v>
      </c>
      <c r="K127" s="603">
        <v>0</v>
      </c>
      <c r="L127" s="603">
        <v>0</v>
      </c>
      <c r="M127" s="603">
        <v>0</v>
      </c>
      <c r="N127" s="603">
        <v>0</v>
      </c>
      <c r="O127" s="603">
        <v>0</v>
      </c>
      <c r="P127" s="603">
        <v>0</v>
      </c>
      <c r="Q127" s="603">
        <v>0</v>
      </c>
      <c r="R127" s="603">
        <v>0</v>
      </c>
      <c r="S127" s="603">
        <v>0</v>
      </c>
      <c r="T127" s="603">
        <v>0</v>
      </c>
    </row>
    <row r="128" spans="1:20" x14ac:dyDescent="0.25">
      <c r="A128" s="603" t="s">
        <v>150</v>
      </c>
      <c r="B128" s="603" t="s">
        <v>148</v>
      </c>
      <c r="C128" s="603" t="s">
        <v>145</v>
      </c>
      <c r="D128" s="603">
        <v>1</v>
      </c>
      <c r="E128" s="603">
        <v>13</v>
      </c>
      <c r="F128" s="603">
        <v>13</v>
      </c>
      <c r="G128" s="603">
        <v>26</v>
      </c>
      <c r="H128" s="603">
        <v>50</v>
      </c>
      <c r="I128" s="603">
        <v>50</v>
      </c>
      <c r="J128" s="603" t="s">
        <v>217</v>
      </c>
      <c r="K128" s="603">
        <v>0</v>
      </c>
      <c r="L128" s="603">
        <v>2800</v>
      </c>
      <c r="M128" s="603">
        <v>0</v>
      </c>
      <c r="N128" s="603">
        <v>0</v>
      </c>
      <c r="O128" s="603">
        <v>0</v>
      </c>
      <c r="P128" s="603">
        <v>0</v>
      </c>
      <c r="Q128" s="603">
        <v>2800</v>
      </c>
      <c r="R128" s="603">
        <v>0</v>
      </c>
      <c r="S128" s="603">
        <v>800</v>
      </c>
      <c r="T128" s="603">
        <v>800</v>
      </c>
    </row>
    <row r="129" spans="1:20" x14ac:dyDescent="0.25">
      <c r="A129" s="603" t="s">
        <v>150</v>
      </c>
      <c r="B129" s="603" t="s">
        <v>148</v>
      </c>
      <c r="C129" s="603" t="s">
        <v>145</v>
      </c>
      <c r="D129" s="603">
        <v>1</v>
      </c>
      <c r="E129" s="603">
        <v>5</v>
      </c>
      <c r="F129" s="603">
        <v>47</v>
      </c>
      <c r="G129" s="603">
        <v>52</v>
      </c>
      <c r="H129" s="603">
        <v>9.615384615384615</v>
      </c>
      <c r="I129" s="603">
        <v>90.384615384615387</v>
      </c>
      <c r="J129" s="603" t="s">
        <v>217</v>
      </c>
      <c r="K129" s="603">
        <v>0</v>
      </c>
      <c r="L129" s="603">
        <v>1200</v>
      </c>
      <c r="M129" s="603">
        <v>0</v>
      </c>
      <c r="N129" s="603">
        <v>400</v>
      </c>
      <c r="O129" s="603">
        <v>800</v>
      </c>
      <c r="P129" s="603">
        <v>0</v>
      </c>
      <c r="Q129" s="603">
        <v>2400</v>
      </c>
      <c r="R129" s="603">
        <v>0</v>
      </c>
      <c r="S129" s="603">
        <v>0</v>
      </c>
      <c r="T129" s="603">
        <v>0</v>
      </c>
    </row>
    <row r="130" spans="1:20" x14ac:dyDescent="0.25">
      <c r="A130" s="603" t="s">
        <v>150</v>
      </c>
      <c r="B130" s="603" t="s">
        <v>148</v>
      </c>
      <c r="C130" s="603" t="s">
        <v>145</v>
      </c>
      <c r="D130" s="603">
        <v>1</v>
      </c>
      <c r="E130" s="603">
        <v>18</v>
      </c>
      <c r="F130" s="603">
        <v>26</v>
      </c>
      <c r="G130" s="603">
        <v>44</v>
      </c>
      <c r="H130" s="603">
        <v>40.909090909090907</v>
      </c>
      <c r="I130" s="603">
        <v>59.090909090909093</v>
      </c>
      <c r="J130" s="603">
        <v>12.142857142857142</v>
      </c>
      <c r="K130" s="603">
        <v>0</v>
      </c>
      <c r="L130" s="603">
        <v>0</v>
      </c>
      <c r="M130" s="603">
        <v>0</v>
      </c>
      <c r="N130" s="603">
        <v>0</v>
      </c>
      <c r="O130" s="603">
        <v>0</v>
      </c>
      <c r="P130" s="603">
        <v>0</v>
      </c>
      <c r="Q130" s="603">
        <v>0</v>
      </c>
      <c r="R130" s="603">
        <v>0</v>
      </c>
      <c r="S130" s="603">
        <v>0</v>
      </c>
      <c r="T130" s="603">
        <v>0</v>
      </c>
    </row>
    <row r="131" spans="1:20" x14ac:dyDescent="0.25">
      <c r="A131" s="603" t="s">
        <v>150</v>
      </c>
      <c r="B131" s="603" t="s">
        <v>148</v>
      </c>
      <c r="C131" s="603" t="s">
        <v>145</v>
      </c>
      <c r="D131" s="603">
        <v>1</v>
      </c>
      <c r="E131" s="603">
        <v>8</v>
      </c>
      <c r="F131" s="603">
        <v>4</v>
      </c>
      <c r="G131" s="603">
        <v>12</v>
      </c>
      <c r="H131" s="603">
        <v>66.666666666666671</v>
      </c>
      <c r="I131" s="603">
        <v>33.333333333333336</v>
      </c>
      <c r="J131" s="603">
        <v>15</v>
      </c>
      <c r="K131" s="603">
        <v>0</v>
      </c>
      <c r="L131" s="603">
        <v>6800</v>
      </c>
      <c r="M131" s="603">
        <v>0</v>
      </c>
      <c r="N131" s="603">
        <v>800</v>
      </c>
      <c r="O131" s="603">
        <v>0</v>
      </c>
      <c r="P131" s="603">
        <v>0</v>
      </c>
      <c r="Q131" s="603">
        <v>7600</v>
      </c>
      <c r="R131" s="603">
        <v>0</v>
      </c>
      <c r="S131" s="603">
        <v>0</v>
      </c>
      <c r="T131" s="603">
        <v>0</v>
      </c>
    </row>
    <row r="132" spans="1:20" x14ac:dyDescent="0.25">
      <c r="A132" s="603" t="s">
        <v>150</v>
      </c>
      <c r="B132" s="603" t="s">
        <v>148</v>
      </c>
      <c r="C132" s="603" t="s">
        <v>145</v>
      </c>
      <c r="D132" s="603">
        <v>1</v>
      </c>
      <c r="E132" s="603">
        <v>22</v>
      </c>
      <c r="F132" s="603">
        <v>9</v>
      </c>
      <c r="G132" s="603">
        <v>31</v>
      </c>
      <c r="H132" s="603">
        <v>70.967741935483872</v>
      </c>
      <c r="I132" s="603">
        <v>29.032258064516128</v>
      </c>
      <c r="J132" s="603">
        <v>0</v>
      </c>
      <c r="K132" s="603">
        <v>0</v>
      </c>
      <c r="L132" s="603">
        <v>7600</v>
      </c>
      <c r="M132" s="603">
        <v>0</v>
      </c>
      <c r="N132" s="603">
        <v>0</v>
      </c>
      <c r="O132" s="603">
        <v>0</v>
      </c>
      <c r="P132" s="603">
        <v>0</v>
      </c>
      <c r="Q132" s="603">
        <v>7600</v>
      </c>
      <c r="R132" s="603">
        <v>0</v>
      </c>
      <c r="S132" s="603">
        <v>2400</v>
      </c>
      <c r="T132" s="603">
        <v>2400</v>
      </c>
    </row>
    <row r="133" spans="1:20" x14ac:dyDescent="0.25">
      <c r="A133" s="603" t="s">
        <v>150</v>
      </c>
      <c r="B133" s="603" t="s">
        <v>148</v>
      </c>
      <c r="C133" s="603" t="s">
        <v>145</v>
      </c>
      <c r="D133" s="603">
        <v>1</v>
      </c>
      <c r="E133" s="603">
        <v>25</v>
      </c>
      <c r="F133" s="603">
        <v>3</v>
      </c>
      <c r="G133" s="603">
        <v>28</v>
      </c>
      <c r="H133" s="603">
        <v>89.285714285714292</v>
      </c>
      <c r="I133" s="603">
        <v>10.714285714285714</v>
      </c>
      <c r="J133" s="603">
        <v>0</v>
      </c>
      <c r="K133" s="603">
        <v>0</v>
      </c>
      <c r="L133" s="603">
        <v>2000</v>
      </c>
      <c r="M133" s="603">
        <v>0</v>
      </c>
      <c r="N133" s="603">
        <v>0</v>
      </c>
      <c r="O133" s="603">
        <v>0</v>
      </c>
      <c r="P133" s="603">
        <v>0</v>
      </c>
      <c r="Q133" s="603">
        <v>2000</v>
      </c>
      <c r="R133" s="603">
        <v>0</v>
      </c>
      <c r="S133" s="603">
        <v>400</v>
      </c>
      <c r="T133" s="603">
        <v>400</v>
      </c>
    </row>
    <row r="134" spans="1:20" x14ac:dyDescent="0.25">
      <c r="A134" s="603" t="s">
        <v>150</v>
      </c>
      <c r="B134" s="603" t="s">
        <v>148</v>
      </c>
      <c r="C134" s="603" t="s">
        <v>145</v>
      </c>
      <c r="D134" s="603">
        <v>1</v>
      </c>
      <c r="E134" s="603">
        <v>8</v>
      </c>
      <c r="F134" s="603">
        <v>4</v>
      </c>
      <c r="G134" s="603">
        <v>12</v>
      </c>
      <c r="H134" s="603">
        <v>66.666666666666671</v>
      </c>
      <c r="I134" s="603">
        <v>33.333333333333336</v>
      </c>
      <c r="J134" s="603" t="s">
        <v>217</v>
      </c>
      <c r="K134" s="603">
        <v>0</v>
      </c>
      <c r="L134" s="603">
        <v>400</v>
      </c>
      <c r="M134" s="603">
        <v>0</v>
      </c>
      <c r="N134" s="603">
        <v>0</v>
      </c>
      <c r="O134" s="603">
        <v>400</v>
      </c>
      <c r="P134" s="603">
        <v>400</v>
      </c>
      <c r="Q134" s="603">
        <v>1200</v>
      </c>
      <c r="R134" s="603">
        <v>0</v>
      </c>
      <c r="S134" s="603">
        <v>0</v>
      </c>
      <c r="T134" s="603">
        <v>0</v>
      </c>
    </row>
    <row r="135" spans="1:20" x14ac:dyDescent="0.25">
      <c r="A135" s="603" t="s">
        <v>150</v>
      </c>
      <c r="B135" s="603" t="s">
        <v>148</v>
      </c>
      <c r="C135" s="603" t="s">
        <v>145</v>
      </c>
      <c r="D135" s="603">
        <v>1</v>
      </c>
      <c r="E135" s="603">
        <v>28</v>
      </c>
      <c r="F135" s="603">
        <v>11</v>
      </c>
      <c r="G135" s="603">
        <v>39</v>
      </c>
      <c r="H135" s="603">
        <v>71.794871794871796</v>
      </c>
      <c r="I135" s="603">
        <v>28.205128205128204</v>
      </c>
      <c r="J135" s="603">
        <v>0</v>
      </c>
      <c r="K135" s="603">
        <v>400</v>
      </c>
      <c r="L135" s="603">
        <v>3600</v>
      </c>
      <c r="M135" s="603">
        <v>0</v>
      </c>
      <c r="N135" s="603">
        <v>800</v>
      </c>
      <c r="O135" s="603">
        <v>400</v>
      </c>
      <c r="P135" s="603">
        <v>0</v>
      </c>
      <c r="Q135" s="603">
        <v>5200</v>
      </c>
      <c r="R135" s="603">
        <v>0</v>
      </c>
      <c r="S135" s="603">
        <v>0</v>
      </c>
      <c r="T135" s="603">
        <v>0</v>
      </c>
    </row>
    <row r="136" spans="1:20" x14ac:dyDescent="0.25">
      <c r="A136" s="603" t="s">
        <v>150</v>
      </c>
      <c r="B136" s="603" t="s">
        <v>148</v>
      </c>
      <c r="C136" s="603" t="s">
        <v>145</v>
      </c>
      <c r="D136" s="603">
        <v>1</v>
      </c>
      <c r="E136" s="603">
        <v>74</v>
      </c>
      <c r="F136" s="603">
        <v>35</v>
      </c>
      <c r="G136" s="603">
        <v>109</v>
      </c>
      <c r="H136" s="603">
        <v>67.88990825688073</v>
      </c>
      <c r="I136" s="603">
        <v>32.110091743119263</v>
      </c>
      <c r="J136" s="603">
        <v>3.5</v>
      </c>
      <c r="K136" s="603">
        <v>0</v>
      </c>
      <c r="L136" s="603">
        <v>2800</v>
      </c>
      <c r="M136" s="603">
        <v>400</v>
      </c>
      <c r="N136" s="603">
        <v>0</v>
      </c>
      <c r="O136" s="603">
        <v>400</v>
      </c>
      <c r="P136" s="603">
        <v>0</v>
      </c>
      <c r="Q136" s="603">
        <v>3600</v>
      </c>
      <c r="R136" s="603">
        <v>0</v>
      </c>
      <c r="S136" s="603">
        <v>0</v>
      </c>
      <c r="T136" s="603">
        <v>0</v>
      </c>
    </row>
    <row r="137" spans="1:20" x14ac:dyDescent="0.25">
      <c r="A137" s="603" t="s">
        <v>150</v>
      </c>
      <c r="B137" s="603" t="s">
        <v>148</v>
      </c>
      <c r="C137" s="603" t="s">
        <v>145</v>
      </c>
      <c r="D137" s="603">
        <v>1</v>
      </c>
      <c r="E137" s="603">
        <v>18</v>
      </c>
      <c r="F137" s="603">
        <v>40</v>
      </c>
      <c r="G137" s="603">
        <v>58</v>
      </c>
      <c r="H137" s="603">
        <v>31.03448275862069</v>
      </c>
      <c r="I137" s="603">
        <v>68.965517241379317</v>
      </c>
      <c r="J137" s="603" t="s">
        <v>217</v>
      </c>
      <c r="K137" s="603">
        <v>0</v>
      </c>
      <c r="L137" s="603">
        <v>16000</v>
      </c>
      <c r="M137" s="603">
        <v>0</v>
      </c>
      <c r="N137" s="603">
        <v>800</v>
      </c>
      <c r="O137" s="603">
        <v>9600</v>
      </c>
      <c r="P137" s="603">
        <v>0</v>
      </c>
      <c r="Q137" s="603">
        <v>26400</v>
      </c>
      <c r="R137" s="603">
        <v>0</v>
      </c>
      <c r="S137" s="603">
        <v>1200</v>
      </c>
      <c r="T137" s="603">
        <v>1200</v>
      </c>
    </row>
    <row r="138" spans="1:20" x14ac:dyDescent="0.25">
      <c r="A138" s="603" t="s">
        <v>150</v>
      </c>
      <c r="B138" s="603" t="s">
        <v>148</v>
      </c>
      <c r="C138" s="603" t="s">
        <v>145</v>
      </c>
      <c r="D138" s="603">
        <v>1</v>
      </c>
      <c r="E138" s="603">
        <v>7</v>
      </c>
      <c r="F138" s="603">
        <v>10</v>
      </c>
      <c r="G138" s="603">
        <v>17</v>
      </c>
      <c r="H138" s="603">
        <v>41.176470588235297</v>
      </c>
      <c r="I138" s="603">
        <v>58.823529411764703</v>
      </c>
      <c r="J138" s="603" t="s">
        <v>217</v>
      </c>
      <c r="K138" s="603">
        <v>0</v>
      </c>
      <c r="L138" s="603">
        <v>2800</v>
      </c>
      <c r="M138" s="603">
        <v>400</v>
      </c>
      <c r="N138" s="603">
        <v>400</v>
      </c>
      <c r="O138" s="603">
        <v>0</v>
      </c>
      <c r="P138" s="603">
        <v>0</v>
      </c>
      <c r="Q138" s="603">
        <v>3600</v>
      </c>
      <c r="R138" s="603">
        <v>0</v>
      </c>
      <c r="S138" s="603">
        <v>0</v>
      </c>
      <c r="T138" s="603">
        <v>0</v>
      </c>
    </row>
    <row r="139" spans="1:20" x14ac:dyDescent="0.25">
      <c r="A139" s="603" t="s">
        <v>150</v>
      </c>
      <c r="B139" s="603" t="s">
        <v>148</v>
      </c>
      <c r="C139" s="603" t="s">
        <v>145</v>
      </c>
      <c r="D139" s="603">
        <v>1</v>
      </c>
      <c r="E139" s="603">
        <v>10</v>
      </c>
      <c r="F139" s="603">
        <v>2</v>
      </c>
      <c r="G139" s="603">
        <v>12</v>
      </c>
      <c r="H139" s="603">
        <v>83.333333333333329</v>
      </c>
      <c r="I139" s="603">
        <v>16.666666666666668</v>
      </c>
      <c r="J139" s="603" t="s">
        <v>217</v>
      </c>
      <c r="K139" s="603">
        <v>0</v>
      </c>
      <c r="L139" s="603">
        <v>800</v>
      </c>
      <c r="M139" s="603">
        <v>0</v>
      </c>
      <c r="N139" s="603">
        <v>0</v>
      </c>
      <c r="O139" s="603">
        <v>0</v>
      </c>
      <c r="P139" s="603">
        <v>0</v>
      </c>
      <c r="Q139" s="603">
        <v>800</v>
      </c>
      <c r="R139" s="603">
        <v>0</v>
      </c>
      <c r="S139" s="603">
        <v>0</v>
      </c>
      <c r="T139" s="603">
        <v>0</v>
      </c>
    </row>
    <row r="140" spans="1:20" x14ac:dyDescent="0.25">
      <c r="A140" s="603" t="s">
        <v>150</v>
      </c>
      <c r="B140" s="603" t="s">
        <v>148</v>
      </c>
      <c r="C140" s="603" t="s">
        <v>145</v>
      </c>
      <c r="D140" s="603">
        <v>1</v>
      </c>
      <c r="E140" s="603">
        <v>13</v>
      </c>
      <c r="F140" s="603">
        <v>21</v>
      </c>
      <c r="G140" s="603">
        <v>34</v>
      </c>
      <c r="H140" s="603">
        <v>38.235294117647058</v>
      </c>
      <c r="I140" s="603">
        <v>61.764705882352942</v>
      </c>
      <c r="J140" s="603">
        <v>0</v>
      </c>
      <c r="K140" s="603">
        <v>0</v>
      </c>
      <c r="L140" s="603">
        <v>1600</v>
      </c>
      <c r="M140" s="603">
        <v>0</v>
      </c>
      <c r="N140" s="603">
        <v>0</v>
      </c>
      <c r="O140" s="603">
        <v>0</v>
      </c>
      <c r="P140" s="603">
        <v>0</v>
      </c>
      <c r="Q140" s="603">
        <v>1600</v>
      </c>
      <c r="R140" s="603">
        <v>0</v>
      </c>
      <c r="S140" s="603">
        <v>0</v>
      </c>
      <c r="T140" s="603">
        <v>0</v>
      </c>
    </row>
    <row r="141" spans="1:20" x14ac:dyDescent="0.25">
      <c r="A141" s="603" t="s">
        <v>150</v>
      </c>
      <c r="B141" s="603" t="s">
        <v>148</v>
      </c>
      <c r="C141" s="603" t="s">
        <v>145</v>
      </c>
      <c r="D141" s="603">
        <v>1</v>
      </c>
      <c r="E141" s="603">
        <v>61</v>
      </c>
      <c r="F141" s="603">
        <v>27</v>
      </c>
      <c r="G141" s="603">
        <v>88</v>
      </c>
      <c r="H141" s="603">
        <v>69.318181818181813</v>
      </c>
      <c r="I141" s="603">
        <v>30.681818181818183</v>
      </c>
      <c r="J141" s="603" t="s">
        <v>217</v>
      </c>
      <c r="K141" s="603">
        <v>0</v>
      </c>
      <c r="L141" s="603">
        <v>7200</v>
      </c>
      <c r="M141" s="603">
        <v>400</v>
      </c>
      <c r="N141" s="603">
        <v>0</v>
      </c>
      <c r="O141" s="603">
        <v>0</v>
      </c>
      <c r="P141" s="603">
        <v>0</v>
      </c>
      <c r="Q141" s="603">
        <v>7600</v>
      </c>
      <c r="R141" s="603">
        <v>0</v>
      </c>
      <c r="S141" s="603">
        <v>0</v>
      </c>
      <c r="T141" s="603">
        <v>0</v>
      </c>
    </row>
    <row r="142" spans="1:20" x14ac:dyDescent="0.25">
      <c r="A142" s="603" t="s">
        <v>150</v>
      </c>
      <c r="B142" s="603" t="s">
        <v>148</v>
      </c>
      <c r="C142" s="603" t="s">
        <v>146</v>
      </c>
      <c r="D142" s="603">
        <v>1</v>
      </c>
      <c r="E142" s="603">
        <v>3</v>
      </c>
      <c r="F142" s="603">
        <v>2</v>
      </c>
      <c r="G142" s="603">
        <v>5</v>
      </c>
      <c r="H142" s="603">
        <v>60</v>
      </c>
      <c r="I142" s="603">
        <v>40</v>
      </c>
      <c r="J142" s="603" t="s">
        <v>217</v>
      </c>
      <c r="K142" s="603">
        <v>0</v>
      </c>
      <c r="L142" s="603">
        <v>1200</v>
      </c>
      <c r="M142" s="603">
        <v>0</v>
      </c>
      <c r="N142" s="603">
        <v>0</v>
      </c>
      <c r="O142" s="603">
        <v>800</v>
      </c>
      <c r="P142" s="603">
        <v>0</v>
      </c>
      <c r="Q142" s="603">
        <v>2000</v>
      </c>
      <c r="R142" s="603">
        <v>0</v>
      </c>
      <c r="S142" s="603">
        <v>0</v>
      </c>
      <c r="T142" s="603">
        <v>0</v>
      </c>
    </row>
    <row r="143" spans="1:20" x14ac:dyDescent="0.25">
      <c r="A143" s="603" t="s">
        <v>150</v>
      </c>
      <c r="B143" s="603" t="s">
        <v>148</v>
      </c>
      <c r="C143" s="603" t="s">
        <v>146</v>
      </c>
      <c r="D143" s="603">
        <v>1</v>
      </c>
      <c r="E143" s="603">
        <v>10</v>
      </c>
      <c r="F143" s="603">
        <v>39</v>
      </c>
      <c r="G143" s="603">
        <v>49</v>
      </c>
      <c r="H143" s="603">
        <v>20.408163265306122</v>
      </c>
      <c r="I143" s="603">
        <v>79.591836734693871</v>
      </c>
      <c r="J143" s="603">
        <v>0</v>
      </c>
      <c r="K143" s="603">
        <v>0</v>
      </c>
      <c r="L143" s="603">
        <v>14800</v>
      </c>
      <c r="M143" s="603">
        <v>0</v>
      </c>
      <c r="N143" s="603">
        <v>400</v>
      </c>
      <c r="O143" s="603">
        <v>6000</v>
      </c>
      <c r="P143" s="603">
        <v>0</v>
      </c>
      <c r="Q143" s="603">
        <v>21200</v>
      </c>
      <c r="R143" s="603">
        <v>0</v>
      </c>
      <c r="S143" s="603">
        <v>400</v>
      </c>
      <c r="T143" s="603">
        <v>400</v>
      </c>
    </row>
    <row r="144" spans="1:20" x14ac:dyDescent="0.25">
      <c r="A144" s="603" t="s">
        <v>150</v>
      </c>
      <c r="B144" s="603" t="s">
        <v>148</v>
      </c>
      <c r="C144" s="603" t="s">
        <v>146</v>
      </c>
      <c r="D144" s="603">
        <v>1</v>
      </c>
      <c r="E144" s="603">
        <v>13</v>
      </c>
      <c r="F144" s="603">
        <v>18</v>
      </c>
      <c r="G144" s="603">
        <v>31</v>
      </c>
      <c r="H144" s="603">
        <v>41.935483870967744</v>
      </c>
      <c r="I144" s="603">
        <v>58.064516129032256</v>
      </c>
      <c r="J144" s="603" t="s">
        <v>217</v>
      </c>
      <c r="K144" s="603">
        <v>0</v>
      </c>
      <c r="L144" s="603">
        <v>26000</v>
      </c>
      <c r="M144" s="603">
        <v>1200</v>
      </c>
      <c r="N144" s="603">
        <v>0</v>
      </c>
      <c r="O144" s="603">
        <v>0</v>
      </c>
      <c r="P144" s="603">
        <v>0</v>
      </c>
      <c r="Q144" s="603">
        <v>27200</v>
      </c>
      <c r="R144" s="603">
        <v>0</v>
      </c>
      <c r="S144" s="603">
        <v>400</v>
      </c>
      <c r="T144" s="603">
        <v>400</v>
      </c>
    </row>
    <row r="145" spans="1:20" x14ac:dyDescent="0.25">
      <c r="A145" s="603" t="s">
        <v>150</v>
      </c>
      <c r="B145" s="603" t="s">
        <v>148</v>
      </c>
      <c r="C145" s="603" t="s">
        <v>146</v>
      </c>
      <c r="D145" s="603">
        <v>1</v>
      </c>
      <c r="E145" s="603">
        <v>6</v>
      </c>
      <c r="F145" s="603">
        <v>3</v>
      </c>
      <c r="G145" s="603">
        <v>9</v>
      </c>
      <c r="H145" s="603">
        <v>66.666666666666671</v>
      </c>
      <c r="I145" s="603">
        <v>33.333333333333336</v>
      </c>
      <c r="J145" s="603">
        <v>0</v>
      </c>
      <c r="K145" s="603">
        <v>0</v>
      </c>
      <c r="L145" s="603">
        <v>1200</v>
      </c>
      <c r="M145" s="603">
        <v>0</v>
      </c>
      <c r="N145" s="603">
        <v>400</v>
      </c>
      <c r="O145" s="603">
        <v>0</v>
      </c>
      <c r="P145" s="603">
        <v>0</v>
      </c>
      <c r="Q145" s="603">
        <v>1600</v>
      </c>
      <c r="R145" s="603">
        <v>0</v>
      </c>
      <c r="S145" s="603">
        <v>400</v>
      </c>
      <c r="T145" s="603">
        <v>400</v>
      </c>
    </row>
    <row r="146" spans="1:20" x14ac:dyDescent="0.25">
      <c r="A146" s="603" t="s">
        <v>150</v>
      </c>
      <c r="B146" s="603" t="s">
        <v>148</v>
      </c>
      <c r="C146" s="603" t="s">
        <v>146</v>
      </c>
      <c r="D146" s="603">
        <v>1</v>
      </c>
      <c r="E146" s="603">
        <v>22</v>
      </c>
      <c r="F146" s="603">
        <v>17</v>
      </c>
      <c r="G146" s="603">
        <v>39</v>
      </c>
      <c r="H146" s="603">
        <v>56.410256410256409</v>
      </c>
      <c r="I146" s="603">
        <v>43.589743589743591</v>
      </c>
      <c r="J146" s="603" t="s">
        <v>217</v>
      </c>
      <c r="K146" s="603">
        <v>0</v>
      </c>
      <c r="L146" s="603">
        <v>16800</v>
      </c>
      <c r="M146" s="603">
        <v>0</v>
      </c>
      <c r="N146" s="603">
        <v>400</v>
      </c>
      <c r="O146" s="603">
        <v>2000</v>
      </c>
      <c r="P146" s="603">
        <v>0</v>
      </c>
      <c r="Q146" s="603">
        <v>19200</v>
      </c>
      <c r="R146" s="603">
        <v>0</v>
      </c>
      <c r="S146" s="603">
        <v>0</v>
      </c>
      <c r="T146" s="603">
        <v>0</v>
      </c>
    </row>
    <row r="147" spans="1:20" x14ac:dyDescent="0.25">
      <c r="A147" s="603" t="s">
        <v>150</v>
      </c>
      <c r="B147" s="603" t="s">
        <v>148</v>
      </c>
      <c r="C147" s="603" t="s">
        <v>146</v>
      </c>
      <c r="D147" s="603">
        <v>1</v>
      </c>
      <c r="E147" s="603">
        <v>8</v>
      </c>
      <c r="F147" s="603">
        <v>3</v>
      </c>
      <c r="G147" s="603">
        <v>11</v>
      </c>
      <c r="H147" s="603">
        <v>72.727272727272734</v>
      </c>
      <c r="I147" s="603">
        <v>27.272727272727273</v>
      </c>
      <c r="J147" s="603">
        <v>5</v>
      </c>
      <c r="K147" s="603">
        <v>0</v>
      </c>
      <c r="L147" s="603">
        <v>800</v>
      </c>
      <c r="M147" s="603">
        <v>0</v>
      </c>
      <c r="N147" s="603">
        <v>0</v>
      </c>
      <c r="O147" s="603">
        <v>400</v>
      </c>
      <c r="P147" s="603">
        <v>0</v>
      </c>
      <c r="Q147" s="603">
        <v>1200</v>
      </c>
      <c r="R147" s="603">
        <v>0</v>
      </c>
      <c r="S147" s="603">
        <v>0</v>
      </c>
      <c r="T147" s="603">
        <v>0</v>
      </c>
    </row>
    <row r="148" spans="1:20" x14ac:dyDescent="0.25">
      <c r="A148" s="603" t="s">
        <v>150</v>
      </c>
      <c r="B148" s="603" t="s">
        <v>148</v>
      </c>
      <c r="C148" s="603" t="s">
        <v>146</v>
      </c>
      <c r="D148" s="603">
        <v>1</v>
      </c>
      <c r="E148" s="603">
        <v>6</v>
      </c>
      <c r="F148" s="603">
        <v>1</v>
      </c>
      <c r="G148" s="603">
        <v>7</v>
      </c>
      <c r="H148" s="603">
        <v>85.714285714285708</v>
      </c>
      <c r="I148" s="603">
        <v>14.285714285714286</v>
      </c>
      <c r="J148" s="603">
        <v>0</v>
      </c>
      <c r="K148" s="603">
        <v>0</v>
      </c>
      <c r="L148" s="603">
        <v>0</v>
      </c>
      <c r="M148" s="603">
        <v>0</v>
      </c>
      <c r="N148" s="603">
        <v>400</v>
      </c>
      <c r="O148" s="603">
        <v>1600</v>
      </c>
      <c r="P148" s="603">
        <v>0</v>
      </c>
      <c r="Q148" s="603">
        <v>2000</v>
      </c>
      <c r="R148" s="603">
        <v>0</v>
      </c>
      <c r="S148" s="603">
        <v>0</v>
      </c>
      <c r="T148" s="603">
        <v>0</v>
      </c>
    </row>
    <row r="149" spans="1:20" x14ac:dyDescent="0.25">
      <c r="A149" s="603" t="s">
        <v>150</v>
      </c>
      <c r="B149" s="603" t="s">
        <v>148</v>
      </c>
      <c r="C149" s="603" t="s">
        <v>146</v>
      </c>
      <c r="D149" s="603">
        <v>1</v>
      </c>
      <c r="E149" s="603">
        <v>40</v>
      </c>
      <c r="F149" s="603">
        <v>14</v>
      </c>
      <c r="G149" s="603">
        <v>54</v>
      </c>
      <c r="H149" s="603">
        <v>74.074074074074076</v>
      </c>
      <c r="I149" s="603">
        <v>25.925925925925927</v>
      </c>
      <c r="J149" s="603">
        <v>0</v>
      </c>
      <c r="K149" s="603">
        <v>0</v>
      </c>
      <c r="L149" s="603">
        <v>10800</v>
      </c>
      <c r="M149" s="603">
        <v>0</v>
      </c>
      <c r="N149" s="603">
        <v>0</v>
      </c>
      <c r="O149" s="603">
        <v>400</v>
      </c>
      <c r="P149" s="603">
        <v>0</v>
      </c>
      <c r="Q149" s="603">
        <v>11200</v>
      </c>
      <c r="R149" s="603">
        <v>0</v>
      </c>
      <c r="S149" s="603">
        <v>0</v>
      </c>
      <c r="T149" s="603">
        <v>0</v>
      </c>
    </row>
    <row r="150" spans="1:20" x14ac:dyDescent="0.25">
      <c r="A150" s="603" t="s">
        <v>150</v>
      </c>
      <c r="B150" s="603" t="s">
        <v>148</v>
      </c>
      <c r="C150" s="603" t="s">
        <v>146</v>
      </c>
      <c r="D150" s="603">
        <v>1</v>
      </c>
      <c r="E150" s="603">
        <v>10</v>
      </c>
      <c r="F150" s="603">
        <v>30</v>
      </c>
      <c r="G150" s="603">
        <v>40</v>
      </c>
      <c r="H150" s="603">
        <v>25</v>
      </c>
      <c r="I150" s="603">
        <v>75</v>
      </c>
      <c r="J150" s="603">
        <v>0</v>
      </c>
      <c r="K150" s="603">
        <v>0</v>
      </c>
      <c r="L150" s="603">
        <v>7600</v>
      </c>
      <c r="M150" s="603">
        <v>400</v>
      </c>
      <c r="N150" s="603">
        <v>0</v>
      </c>
      <c r="O150" s="603">
        <v>1600</v>
      </c>
      <c r="P150" s="603">
        <v>0</v>
      </c>
      <c r="Q150" s="603">
        <v>9600</v>
      </c>
      <c r="R150" s="603">
        <v>0</v>
      </c>
      <c r="S150" s="603">
        <v>0</v>
      </c>
      <c r="T150" s="603">
        <v>0</v>
      </c>
    </row>
    <row r="151" spans="1:20" x14ac:dyDescent="0.25">
      <c r="A151" s="603" t="s">
        <v>150</v>
      </c>
      <c r="B151" s="603" t="s">
        <v>148</v>
      </c>
      <c r="C151" s="603" t="s">
        <v>146</v>
      </c>
      <c r="D151" s="603">
        <v>1</v>
      </c>
      <c r="E151" s="603">
        <v>23</v>
      </c>
      <c r="F151" s="603">
        <v>5</v>
      </c>
      <c r="G151" s="603">
        <v>28</v>
      </c>
      <c r="H151" s="603">
        <v>82.142857142857139</v>
      </c>
      <c r="I151" s="603">
        <v>17.857142857142858</v>
      </c>
      <c r="J151" s="603">
        <v>0</v>
      </c>
      <c r="K151" s="603">
        <v>1200</v>
      </c>
      <c r="L151" s="603">
        <v>3200</v>
      </c>
      <c r="M151" s="603">
        <v>0</v>
      </c>
      <c r="N151" s="603">
        <v>0</v>
      </c>
      <c r="O151" s="603">
        <v>0</v>
      </c>
      <c r="P151" s="603">
        <v>0</v>
      </c>
      <c r="Q151" s="603">
        <v>4400</v>
      </c>
      <c r="R151" s="603">
        <v>0</v>
      </c>
      <c r="S151" s="603">
        <v>400</v>
      </c>
      <c r="T151" s="603">
        <v>400</v>
      </c>
    </row>
    <row r="152" spans="1:20" x14ac:dyDescent="0.25">
      <c r="A152" s="603" t="s">
        <v>150</v>
      </c>
      <c r="B152" s="603" t="s">
        <v>148</v>
      </c>
      <c r="C152" s="603" t="s">
        <v>146</v>
      </c>
      <c r="D152" s="603">
        <v>1</v>
      </c>
      <c r="E152" s="603">
        <v>44</v>
      </c>
      <c r="F152" s="603">
        <v>76</v>
      </c>
      <c r="G152" s="603">
        <v>120</v>
      </c>
      <c r="H152" s="603">
        <v>36.666666666666664</v>
      </c>
      <c r="I152" s="603">
        <v>63.333333333333336</v>
      </c>
      <c r="J152" s="603">
        <v>0</v>
      </c>
      <c r="K152" s="603">
        <v>0</v>
      </c>
      <c r="L152" s="603">
        <v>13600</v>
      </c>
      <c r="M152" s="603">
        <v>9200</v>
      </c>
      <c r="N152" s="603">
        <v>0</v>
      </c>
      <c r="O152" s="603">
        <v>400</v>
      </c>
      <c r="P152" s="603">
        <v>0</v>
      </c>
      <c r="Q152" s="603">
        <v>23200</v>
      </c>
      <c r="R152" s="603">
        <v>0</v>
      </c>
      <c r="S152" s="603">
        <v>0</v>
      </c>
      <c r="T152" s="603">
        <v>0</v>
      </c>
    </row>
    <row r="153" spans="1:20" x14ac:dyDescent="0.25">
      <c r="A153" s="603" t="s">
        <v>150</v>
      </c>
      <c r="B153" s="603" t="s">
        <v>148</v>
      </c>
      <c r="C153" s="603" t="s">
        <v>146</v>
      </c>
      <c r="D153" s="603">
        <v>1</v>
      </c>
      <c r="E153" s="603">
        <v>4</v>
      </c>
      <c r="F153" s="603">
        <v>2</v>
      </c>
      <c r="G153" s="603">
        <v>6</v>
      </c>
      <c r="H153" s="603">
        <v>66.666666666666671</v>
      </c>
      <c r="I153" s="603">
        <v>33.333333333333336</v>
      </c>
      <c r="J153" s="603">
        <v>0</v>
      </c>
      <c r="K153" s="603">
        <v>0</v>
      </c>
      <c r="L153" s="603">
        <v>1600</v>
      </c>
      <c r="M153" s="603">
        <v>0</v>
      </c>
      <c r="N153" s="603">
        <v>0</v>
      </c>
      <c r="O153" s="603">
        <v>400</v>
      </c>
      <c r="P153" s="603">
        <v>0</v>
      </c>
      <c r="Q153" s="603">
        <v>2000</v>
      </c>
      <c r="R153" s="603">
        <v>0</v>
      </c>
      <c r="S153" s="603">
        <v>0</v>
      </c>
      <c r="T153" s="603">
        <v>0</v>
      </c>
    </row>
    <row r="154" spans="1:20" x14ac:dyDescent="0.25">
      <c r="A154" s="603" t="s">
        <v>150</v>
      </c>
      <c r="B154" s="603" t="s">
        <v>148</v>
      </c>
      <c r="C154" s="603" t="s">
        <v>146</v>
      </c>
      <c r="D154" s="603">
        <v>1</v>
      </c>
      <c r="E154" s="603">
        <v>14</v>
      </c>
      <c r="F154" s="603">
        <v>15</v>
      </c>
      <c r="G154" s="603">
        <v>29</v>
      </c>
      <c r="H154" s="603">
        <v>48.275862068965516</v>
      </c>
      <c r="I154" s="603">
        <v>51.724137931034484</v>
      </c>
      <c r="J154" s="603">
        <v>0</v>
      </c>
      <c r="K154" s="603">
        <v>0</v>
      </c>
      <c r="L154" s="603">
        <v>0</v>
      </c>
      <c r="M154" s="603">
        <v>400</v>
      </c>
      <c r="N154" s="603">
        <v>1200</v>
      </c>
      <c r="O154" s="603">
        <v>0</v>
      </c>
      <c r="P154" s="603">
        <v>0</v>
      </c>
      <c r="Q154" s="603">
        <v>1600</v>
      </c>
      <c r="R154" s="603">
        <v>0</v>
      </c>
      <c r="S154" s="603">
        <v>0</v>
      </c>
      <c r="T154" s="603">
        <v>0</v>
      </c>
    </row>
    <row r="155" spans="1:20" x14ac:dyDescent="0.25">
      <c r="A155" s="603" t="s">
        <v>150</v>
      </c>
      <c r="B155" s="603" t="s">
        <v>148</v>
      </c>
      <c r="C155" s="603" t="s">
        <v>146</v>
      </c>
      <c r="D155" s="603">
        <v>1</v>
      </c>
      <c r="E155" s="603">
        <v>19</v>
      </c>
      <c r="F155" s="603">
        <v>9</v>
      </c>
      <c r="G155" s="603">
        <v>28</v>
      </c>
      <c r="H155" s="603">
        <v>67.857142857142861</v>
      </c>
      <c r="I155" s="603">
        <v>32.142857142857146</v>
      </c>
      <c r="J155" s="603" t="s">
        <v>217</v>
      </c>
      <c r="K155" s="603">
        <v>0</v>
      </c>
      <c r="L155" s="603">
        <v>5200</v>
      </c>
      <c r="M155" s="603">
        <v>0</v>
      </c>
      <c r="N155" s="603">
        <v>0</v>
      </c>
      <c r="O155" s="603">
        <v>0</v>
      </c>
      <c r="P155" s="603">
        <v>0</v>
      </c>
      <c r="Q155" s="603">
        <v>5200</v>
      </c>
      <c r="R155" s="603">
        <v>0</v>
      </c>
      <c r="S155" s="603">
        <v>0</v>
      </c>
      <c r="T155" s="603">
        <v>0</v>
      </c>
    </row>
    <row r="156" spans="1:20" x14ac:dyDescent="0.25">
      <c r="A156" s="603" t="s">
        <v>150</v>
      </c>
      <c r="B156" s="603" t="s">
        <v>148</v>
      </c>
      <c r="C156" s="603" t="s">
        <v>146</v>
      </c>
      <c r="D156" s="603">
        <v>1</v>
      </c>
      <c r="E156" s="603">
        <v>11</v>
      </c>
      <c r="F156" s="603">
        <v>11</v>
      </c>
      <c r="G156" s="603">
        <v>22</v>
      </c>
      <c r="H156" s="603">
        <v>50</v>
      </c>
      <c r="I156" s="603">
        <v>50</v>
      </c>
      <c r="J156" s="603" t="s">
        <v>217</v>
      </c>
      <c r="K156" s="603">
        <v>0</v>
      </c>
      <c r="L156" s="603">
        <v>2800</v>
      </c>
      <c r="M156" s="603">
        <v>400</v>
      </c>
      <c r="N156" s="603">
        <v>400</v>
      </c>
      <c r="O156" s="603">
        <v>0</v>
      </c>
      <c r="P156" s="603">
        <v>0</v>
      </c>
      <c r="Q156" s="603">
        <v>3600</v>
      </c>
      <c r="R156" s="603">
        <v>0</v>
      </c>
      <c r="S156" s="603">
        <v>0</v>
      </c>
      <c r="T156" s="603">
        <v>0</v>
      </c>
    </row>
    <row r="157" spans="1:20" x14ac:dyDescent="0.25">
      <c r="A157" s="603" t="s">
        <v>150</v>
      </c>
      <c r="B157" s="603" t="s">
        <v>148</v>
      </c>
      <c r="C157" s="603" t="s">
        <v>146</v>
      </c>
      <c r="D157" s="603">
        <v>1</v>
      </c>
      <c r="E157" s="603">
        <v>27</v>
      </c>
      <c r="F157" s="603">
        <v>5</v>
      </c>
      <c r="G157" s="603">
        <v>32</v>
      </c>
      <c r="H157" s="603">
        <v>84.375</v>
      </c>
      <c r="I157" s="603">
        <v>15.625</v>
      </c>
      <c r="J157" s="603">
        <v>0</v>
      </c>
      <c r="K157" s="603">
        <v>0</v>
      </c>
      <c r="L157" s="603">
        <v>2400</v>
      </c>
      <c r="M157" s="603">
        <v>0</v>
      </c>
      <c r="N157" s="603">
        <v>0</v>
      </c>
      <c r="O157" s="603">
        <v>3600</v>
      </c>
      <c r="P157" s="603">
        <v>0</v>
      </c>
      <c r="Q157" s="603">
        <v>6000</v>
      </c>
      <c r="R157" s="603">
        <v>0</v>
      </c>
      <c r="S157" s="603">
        <v>0</v>
      </c>
      <c r="T157" s="603">
        <v>0</v>
      </c>
    </row>
    <row r="158" spans="1:20" x14ac:dyDescent="0.25">
      <c r="A158" s="603" t="s">
        <v>150</v>
      </c>
      <c r="B158" s="603" t="s">
        <v>148</v>
      </c>
      <c r="C158" s="603" t="s">
        <v>146</v>
      </c>
      <c r="D158" s="603">
        <v>1</v>
      </c>
      <c r="E158" s="603">
        <v>16</v>
      </c>
      <c r="F158" s="603">
        <v>21</v>
      </c>
      <c r="G158" s="603">
        <v>37</v>
      </c>
      <c r="H158" s="603">
        <v>43.243243243243242</v>
      </c>
      <c r="I158" s="603">
        <v>56.756756756756758</v>
      </c>
      <c r="J158" s="603">
        <v>3.75</v>
      </c>
      <c r="K158" s="603">
        <v>3600</v>
      </c>
      <c r="L158" s="603">
        <v>2000</v>
      </c>
      <c r="M158" s="603">
        <v>0</v>
      </c>
      <c r="N158" s="603">
        <v>0</v>
      </c>
      <c r="O158" s="603">
        <v>2000</v>
      </c>
      <c r="P158" s="603">
        <v>0</v>
      </c>
      <c r="Q158" s="603">
        <v>7600</v>
      </c>
      <c r="R158" s="603">
        <v>0</v>
      </c>
      <c r="S158" s="603">
        <v>1200</v>
      </c>
      <c r="T158" s="603">
        <v>1200</v>
      </c>
    </row>
    <row r="159" spans="1:20" x14ac:dyDescent="0.25">
      <c r="A159" s="603" t="s">
        <v>150</v>
      </c>
      <c r="B159" s="603" t="s">
        <v>148</v>
      </c>
      <c r="C159" s="603" t="s">
        <v>146</v>
      </c>
      <c r="D159" s="603">
        <v>1</v>
      </c>
      <c r="E159" s="603">
        <v>11</v>
      </c>
      <c r="F159" s="603">
        <v>20</v>
      </c>
      <c r="G159" s="603">
        <v>31</v>
      </c>
      <c r="H159" s="603">
        <v>35.483870967741936</v>
      </c>
      <c r="I159" s="603">
        <v>64.516129032258064</v>
      </c>
      <c r="J159" s="603" t="s">
        <v>217</v>
      </c>
      <c r="K159" s="603">
        <v>1600</v>
      </c>
      <c r="L159" s="603">
        <v>13200</v>
      </c>
      <c r="M159" s="603">
        <v>0</v>
      </c>
      <c r="N159" s="603">
        <v>0</v>
      </c>
      <c r="O159" s="603">
        <v>0</v>
      </c>
      <c r="P159" s="603">
        <v>0</v>
      </c>
      <c r="Q159" s="603">
        <v>14800</v>
      </c>
      <c r="R159" s="603">
        <v>0</v>
      </c>
      <c r="S159" s="603">
        <v>400</v>
      </c>
      <c r="T159" s="603">
        <v>400</v>
      </c>
    </row>
    <row r="160" spans="1:20" x14ac:dyDescent="0.25">
      <c r="A160" s="603" t="s">
        <v>150</v>
      </c>
      <c r="B160" s="603" t="s">
        <v>148</v>
      </c>
      <c r="C160" s="603" t="s">
        <v>146</v>
      </c>
      <c r="D160" s="603">
        <v>1</v>
      </c>
      <c r="E160" s="603">
        <v>9</v>
      </c>
      <c r="F160" s="603">
        <v>11</v>
      </c>
      <c r="G160" s="603">
        <v>20</v>
      </c>
      <c r="H160" s="603">
        <v>45</v>
      </c>
      <c r="I160" s="603">
        <v>55</v>
      </c>
      <c r="J160" s="603">
        <v>0</v>
      </c>
      <c r="K160" s="603">
        <v>0</v>
      </c>
      <c r="L160" s="603">
        <v>9200</v>
      </c>
      <c r="M160" s="603">
        <v>0</v>
      </c>
      <c r="N160" s="603">
        <v>0</v>
      </c>
      <c r="O160" s="603">
        <v>0</v>
      </c>
      <c r="P160" s="603">
        <v>0</v>
      </c>
      <c r="Q160" s="603">
        <v>9200</v>
      </c>
      <c r="R160" s="603">
        <v>0</v>
      </c>
      <c r="S160" s="603">
        <v>400</v>
      </c>
      <c r="T160" s="603">
        <v>400</v>
      </c>
    </row>
    <row r="161" spans="1:20" x14ac:dyDescent="0.25">
      <c r="A161" s="603" t="s">
        <v>150</v>
      </c>
      <c r="B161" s="603" t="s">
        <v>148</v>
      </c>
      <c r="C161" s="603" t="s">
        <v>146</v>
      </c>
      <c r="D161" s="603">
        <v>1</v>
      </c>
      <c r="E161" s="603">
        <v>21</v>
      </c>
      <c r="F161" s="603">
        <v>1</v>
      </c>
      <c r="G161" s="603">
        <v>22</v>
      </c>
      <c r="H161" s="603">
        <v>95.454545454545453</v>
      </c>
      <c r="I161" s="603">
        <v>4.5454545454545459</v>
      </c>
      <c r="J161" s="603">
        <v>0</v>
      </c>
      <c r="K161" s="603">
        <v>0</v>
      </c>
      <c r="L161" s="603">
        <v>2800</v>
      </c>
      <c r="M161" s="603">
        <v>0</v>
      </c>
      <c r="N161" s="603">
        <v>0</v>
      </c>
      <c r="O161" s="603">
        <v>0</v>
      </c>
      <c r="P161" s="603">
        <v>0</v>
      </c>
      <c r="Q161" s="603">
        <v>2800</v>
      </c>
      <c r="R161" s="603">
        <v>0</v>
      </c>
      <c r="S161" s="603">
        <v>0</v>
      </c>
      <c r="T161" s="603">
        <v>0</v>
      </c>
    </row>
    <row r="162" spans="1:20" x14ac:dyDescent="0.25">
      <c r="A162" s="603" t="s">
        <v>121</v>
      </c>
      <c r="B162" s="603" t="s">
        <v>143</v>
      </c>
      <c r="C162" s="603" t="s">
        <v>145</v>
      </c>
      <c r="D162" s="603">
        <v>2</v>
      </c>
      <c r="E162" s="603">
        <v>14</v>
      </c>
      <c r="F162" s="603">
        <v>45</v>
      </c>
      <c r="G162" s="603">
        <v>59</v>
      </c>
      <c r="H162" s="603">
        <v>23.728813559322035</v>
      </c>
      <c r="I162" s="603">
        <v>76.271186440677965</v>
      </c>
      <c r="J162" s="603" t="s">
        <v>217</v>
      </c>
      <c r="K162" s="603">
        <v>6000</v>
      </c>
      <c r="L162" s="603">
        <v>4800</v>
      </c>
      <c r="M162" s="603">
        <v>0</v>
      </c>
      <c r="N162" s="603">
        <v>400</v>
      </c>
      <c r="O162" s="603">
        <v>0</v>
      </c>
      <c r="P162" s="603">
        <v>0</v>
      </c>
      <c r="Q162" s="603">
        <v>11200</v>
      </c>
      <c r="R162" s="603">
        <v>0</v>
      </c>
      <c r="S162" s="603">
        <v>0</v>
      </c>
      <c r="T162" s="603">
        <v>0</v>
      </c>
    </row>
    <row r="163" spans="1:20" x14ac:dyDescent="0.25">
      <c r="A163" s="603" t="s">
        <v>121</v>
      </c>
      <c r="B163" s="603" t="s">
        <v>143</v>
      </c>
      <c r="C163" s="603" t="s">
        <v>145</v>
      </c>
      <c r="D163" s="603">
        <v>2</v>
      </c>
      <c r="E163" s="603">
        <v>24</v>
      </c>
      <c r="F163" s="603">
        <v>84</v>
      </c>
      <c r="G163" s="603">
        <v>108</v>
      </c>
      <c r="H163" s="603">
        <v>22.222222222222221</v>
      </c>
      <c r="I163" s="603">
        <v>77.777777777777771</v>
      </c>
      <c r="J163" s="603">
        <v>12.5</v>
      </c>
      <c r="K163" s="603">
        <v>17600</v>
      </c>
      <c r="L163" s="603">
        <v>22400</v>
      </c>
      <c r="M163" s="603">
        <v>400</v>
      </c>
      <c r="N163" s="603">
        <v>400</v>
      </c>
      <c r="O163" s="603">
        <v>0</v>
      </c>
      <c r="P163" s="603">
        <v>0</v>
      </c>
      <c r="Q163" s="603">
        <v>40800</v>
      </c>
      <c r="R163" s="603">
        <v>0</v>
      </c>
      <c r="S163" s="603">
        <v>400</v>
      </c>
      <c r="T163" s="603">
        <v>400</v>
      </c>
    </row>
    <row r="164" spans="1:20" x14ac:dyDescent="0.25">
      <c r="A164" s="603" t="s">
        <v>121</v>
      </c>
      <c r="B164" s="603" t="s">
        <v>143</v>
      </c>
      <c r="C164" s="603" t="s">
        <v>145</v>
      </c>
      <c r="D164" s="603">
        <v>2</v>
      </c>
      <c r="E164" s="603">
        <v>11</v>
      </c>
      <c r="F164" s="603">
        <v>86</v>
      </c>
      <c r="G164" s="603">
        <v>97</v>
      </c>
      <c r="H164" s="603">
        <v>11.340206185567011</v>
      </c>
      <c r="I164" s="603">
        <v>88.659793814432987</v>
      </c>
      <c r="J164" s="603" t="s">
        <v>217</v>
      </c>
      <c r="K164" s="603">
        <v>0</v>
      </c>
      <c r="L164" s="603">
        <v>10800</v>
      </c>
      <c r="M164" s="603">
        <v>0</v>
      </c>
      <c r="N164" s="603">
        <v>0</v>
      </c>
      <c r="O164" s="603">
        <v>0</v>
      </c>
      <c r="P164" s="603">
        <v>0</v>
      </c>
      <c r="Q164" s="603">
        <v>10800</v>
      </c>
      <c r="R164" s="603">
        <v>0</v>
      </c>
      <c r="S164" s="603">
        <v>0</v>
      </c>
      <c r="T164" s="603">
        <v>0</v>
      </c>
    </row>
    <row r="165" spans="1:20" x14ac:dyDescent="0.25">
      <c r="A165" s="603" t="s">
        <v>121</v>
      </c>
      <c r="B165" s="603" t="s">
        <v>143</v>
      </c>
      <c r="C165" s="603" t="s">
        <v>145</v>
      </c>
      <c r="D165" s="603">
        <v>2</v>
      </c>
      <c r="E165" s="603">
        <v>8</v>
      </c>
      <c r="F165" s="603">
        <v>84</v>
      </c>
      <c r="G165" s="603">
        <v>92</v>
      </c>
      <c r="H165" s="603">
        <v>8.695652173913043</v>
      </c>
      <c r="I165" s="603">
        <v>91.304347826086953</v>
      </c>
      <c r="J165" s="603" t="s">
        <v>217</v>
      </c>
      <c r="K165" s="603">
        <v>2000</v>
      </c>
      <c r="L165" s="603">
        <v>7200</v>
      </c>
      <c r="M165" s="603">
        <v>0</v>
      </c>
      <c r="N165" s="603">
        <v>0</v>
      </c>
      <c r="O165" s="603">
        <v>0</v>
      </c>
      <c r="P165" s="603">
        <v>0</v>
      </c>
      <c r="Q165" s="603">
        <v>9200</v>
      </c>
      <c r="R165" s="603">
        <v>0</v>
      </c>
      <c r="S165" s="603">
        <v>0</v>
      </c>
      <c r="T165" s="603">
        <v>0</v>
      </c>
    </row>
    <row r="166" spans="1:20" x14ac:dyDescent="0.25">
      <c r="A166" s="603" t="s">
        <v>121</v>
      </c>
      <c r="B166" s="603" t="s">
        <v>143</v>
      </c>
      <c r="C166" s="603" t="s">
        <v>145</v>
      </c>
      <c r="D166" s="603">
        <v>2</v>
      </c>
      <c r="E166" s="603">
        <v>40</v>
      </c>
      <c r="F166" s="603">
        <v>79</v>
      </c>
      <c r="G166" s="603">
        <v>119</v>
      </c>
      <c r="H166" s="603">
        <v>33.613445378151262</v>
      </c>
      <c r="I166" s="603">
        <v>66.386554621848745</v>
      </c>
      <c r="J166" s="603">
        <v>16.666666666666668</v>
      </c>
      <c r="K166" s="603">
        <v>110000</v>
      </c>
      <c r="L166" s="603">
        <v>4400</v>
      </c>
      <c r="M166" s="603">
        <v>8800</v>
      </c>
      <c r="N166" s="603">
        <v>0</v>
      </c>
      <c r="O166" s="603">
        <v>0</v>
      </c>
      <c r="P166" s="603">
        <v>0</v>
      </c>
      <c r="Q166" s="603">
        <v>123200</v>
      </c>
      <c r="R166" s="603">
        <v>0</v>
      </c>
      <c r="S166" s="603">
        <v>4400</v>
      </c>
      <c r="T166" s="603">
        <v>4400</v>
      </c>
    </row>
    <row r="167" spans="1:20" x14ac:dyDescent="0.25">
      <c r="A167" s="603" t="s">
        <v>121</v>
      </c>
      <c r="B167" s="603" t="s">
        <v>143</v>
      </c>
      <c r="C167" s="603" t="s">
        <v>145</v>
      </c>
      <c r="D167" s="603">
        <v>2</v>
      </c>
      <c r="E167" s="603">
        <v>38</v>
      </c>
      <c r="F167" s="603">
        <v>54</v>
      </c>
      <c r="G167" s="603">
        <v>92</v>
      </c>
      <c r="H167" s="603">
        <v>41.304347826086953</v>
      </c>
      <c r="I167" s="603">
        <v>58.695652173913047</v>
      </c>
      <c r="J167" s="603">
        <v>0</v>
      </c>
      <c r="K167" s="603">
        <v>800</v>
      </c>
      <c r="L167" s="603">
        <v>8800</v>
      </c>
      <c r="M167" s="603">
        <v>0</v>
      </c>
      <c r="N167" s="603">
        <v>0</v>
      </c>
      <c r="O167" s="603">
        <v>0</v>
      </c>
      <c r="P167" s="603">
        <v>0</v>
      </c>
      <c r="Q167" s="603">
        <v>9600</v>
      </c>
      <c r="R167" s="603">
        <v>0</v>
      </c>
      <c r="S167" s="603">
        <v>0</v>
      </c>
      <c r="T167" s="603">
        <v>0</v>
      </c>
    </row>
    <row r="168" spans="1:20" x14ac:dyDescent="0.25">
      <c r="A168" s="603" t="s">
        <v>121</v>
      </c>
      <c r="B168" s="603" t="s">
        <v>143</v>
      </c>
      <c r="C168" s="603" t="s">
        <v>145</v>
      </c>
      <c r="D168" s="603">
        <v>2</v>
      </c>
      <c r="E168" s="603">
        <v>17</v>
      </c>
      <c r="F168" s="603">
        <v>71</v>
      </c>
      <c r="G168" s="603">
        <v>88</v>
      </c>
      <c r="H168" s="603">
        <v>19.318181818181817</v>
      </c>
      <c r="I168" s="603">
        <v>80.681818181818187</v>
      </c>
      <c r="J168" s="603">
        <v>0</v>
      </c>
      <c r="K168" s="603">
        <v>16800</v>
      </c>
      <c r="L168" s="603">
        <v>10000</v>
      </c>
      <c r="M168" s="603">
        <v>0</v>
      </c>
      <c r="N168" s="603">
        <v>0</v>
      </c>
      <c r="O168" s="603">
        <v>0</v>
      </c>
      <c r="P168" s="603">
        <v>0</v>
      </c>
      <c r="Q168" s="603">
        <v>26800</v>
      </c>
      <c r="R168" s="603">
        <v>0</v>
      </c>
      <c r="S168" s="603">
        <v>2000</v>
      </c>
      <c r="T168" s="603">
        <v>2000</v>
      </c>
    </row>
    <row r="169" spans="1:20" x14ac:dyDescent="0.25">
      <c r="A169" s="603" t="s">
        <v>121</v>
      </c>
      <c r="B169" s="603" t="s">
        <v>143</v>
      </c>
      <c r="C169" s="603" t="s">
        <v>145</v>
      </c>
      <c r="D169" s="603">
        <v>2</v>
      </c>
      <c r="E169" s="603">
        <v>28</v>
      </c>
      <c r="F169" s="603">
        <v>33</v>
      </c>
      <c r="G169" s="603">
        <v>61</v>
      </c>
      <c r="H169" s="603">
        <v>45.901639344262293</v>
      </c>
      <c r="I169" s="603">
        <v>54.098360655737707</v>
      </c>
      <c r="J169" s="603">
        <v>0</v>
      </c>
      <c r="K169" s="603">
        <v>2000</v>
      </c>
      <c r="L169" s="603">
        <v>800</v>
      </c>
      <c r="M169" s="603">
        <v>0</v>
      </c>
      <c r="N169" s="603">
        <v>0</v>
      </c>
      <c r="O169" s="603">
        <v>0</v>
      </c>
      <c r="P169" s="603">
        <v>0</v>
      </c>
      <c r="Q169" s="603">
        <v>2800</v>
      </c>
      <c r="R169" s="603">
        <v>0</v>
      </c>
      <c r="S169" s="603">
        <v>0</v>
      </c>
      <c r="T169" s="603">
        <v>0</v>
      </c>
    </row>
    <row r="170" spans="1:20" x14ac:dyDescent="0.25">
      <c r="A170" s="603" t="s">
        <v>121</v>
      </c>
      <c r="B170" s="603" t="s">
        <v>143</v>
      </c>
      <c r="C170" s="603" t="s">
        <v>145</v>
      </c>
      <c r="D170" s="603">
        <v>2</v>
      </c>
      <c r="E170" s="603">
        <v>45</v>
      </c>
      <c r="F170" s="603">
        <v>17</v>
      </c>
      <c r="G170" s="603">
        <v>62</v>
      </c>
      <c r="H170" s="603">
        <v>72.58064516129032</v>
      </c>
      <c r="I170" s="603">
        <v>27.419354838709676</v>
      </c>
      <c r="J170" s="603" t="s">
        <v>217</v>
      </c>
      <c r="K170" s="603">
        <v>19600</v>
      </c>
      <c r="L170" s="603">
        <v>6800</v>
      </c>
      <c r="M170" s="603">
        <v>0</v>
      </c>
      <c r="N170" s="603">
        <v>0</v>
      </c>
      <c r="O170" s="603">
        <v>0</v>
      </c>
      <c r="P170" s="603">
        <v>0</v>
      </c>
      <c r="Q170" s="603">
        <v>26400</v>
      </c>
      <c r="R170" s="603">
        <v>0</v>
      </c>
      <c r="S170" s="603">
        <v>0</v>
      </c>
      <c r="T170" s="603">
        <v>0</v>
      </c>
    </row>
    <row r="171" spans="1:20" x14ac:dyDescent="0.25">
      <c r="A171" s="603" t="s">
        <v>121</v>
      </c>
      <c r="B171" s="603" t="s">
        <v>143</v>
      </c>
      <c r="C171" s="603" t="s">
        <v>145</v>
      </c>
      <c r="D171" s="603">
        <v>2</v>
      </c>
      <c r="E171" s="603">
        <v>26</v>
      </c>
      <c r="F171" s="603">
        <v>86</v>
      </c>
      <c r="G171" s="603">
        <v>112</v>
      </c>
      <c r="H171" s="603">
        <v>23.214285714285715</v>
      </c>
      <c r="I171" s="603">
        <v>76.785714285714292</v>
      </c>
      <c r="J171" s="603">
        <v>0</v>
      </c>
      <c r="K171" s="603">
        <v>2000</v>
      </c>
      <c r="L171" s="603">
        <v>32800</v>
      </c>
      <c r="M171" s="603">
        <v>0</v>
      </c>
      <c r="N171" s="603">
        <v>0</v>
      </c>
      <c r="O171" s="603">
        <v>0</v>
      </c>
      <c r="P171" s="603">
        <v>0</v>
      </c>
      <c r="Q171" s="603">
        <v>34800</v>
      </c>
      <c r="R171" s="603">
        <v>0</v>
      </c>
      <c r="S171" s="603">
        <v>800</v>
      </c>
      <c r="T171" s="603">
        <v>800</v>
      </c>
    </row>
    <row r="172" spans="1:20" x14ac:dyDescent="0.25">
      <c r="A172" s="603" t="s">
        <v>121</v>
      </c>
      <c r="B172" s="603" t="s">
        <v>143</v>
      </c>
      <c r="C172" s="603" t="s">
        <v>145</v>
      </c>
      <c r="D172" s="603">
        <v>2</v>
      </c>
      <c r="E172" s="603">
        <v>58</v>
      </c>
      <c r="F172" s="603">
        <v>28</v>
      </c>
      <c r="G172" s="603">
        <v>86</v>
      </c>
      <c r="H172" s="603">
        <v>67.441860465116278</v>
      </c>
      <c r="I172" s="603">
        <v>32.558139534883722</v>
      </c>
      <c r="J172" s="603" t="s">
        <v>217</v>
      </c>
      <c r="K172" s="603">
        <v>0</v>
      </c>
      <c r="L172" s="603">
        <v>1200</v>
      </c>
      <c r="M172" s="603">
        <v>0</v>
      </c>
      <c r="N172" s="603">
        <v>0</v>
      </c>
      <c r="O172" s="603">
        <v>0</v>
      </c>
      <c r="P172" s="603">
        <v>0</v>
      </c>
      <c r="Q172" s="603">
        <v>1200</v>
      </c>
      <c r="R172" s="603">
        <v>0</v>
      </c>
      <c r="S172" s="603">
        <v>0</v>
      </c>
      <c r="T172" s="603">
        <v>0</v>
      </c>
    </row>
    <row r="173" spans="1:20" x14ac:dyDescent="0.25">
      <c r="A173" s="603" t="s">
        <v>121</v>
      </c>
      <c r="B173" s="603" t="s">
        <v>143</v>
      </c>
      <c r="C173" s="603" t="s">
        <v>145</v>
      </c>
      <c r="D173" s="603">
        <v>2</v>
      </c>
      <c r="E173" s="603">
        <v>12</v>
      </c>
      <c r="F173" s="603">
        <v>25</v>
      </c>
      <c r="G173" s="603">
        <v>37</v>
      </c>
      <c r="H173" s="603">
        <v>32.432432432432435</v>
      </c>
      <c r="I173" s="603">
        <v>67.567567567567565</v>
      </c>
      <c r="J173" s="603" t="s">
        <v>217</v>
      </c>
      <c r="K173" s="603">
        <v>18800</v>
      </c>
      <c r="L173" s="603">
        <v>5200</v>
      </c>
      <c r="M173" s="603">
        <v>0</v>
      </c>
      <c r="N173" s="603">
        <v>0</v>
      </c>
      <c r="O173" s="603">
        <v>0</v>
      </c>
      <c r="P173" s="603">
        <v>0</v>
      </c>
      <c r="Q173" s="603">
        <v>24000</v>
      </c>
      <c r="R173" s="603">
        <v>0</v>
      </c>
      <c r="S173" s="603">
        <v>1200</v>
      </c>
      <c r="T173" s="603">
        <v>1200</v>
      </c>
    </row>
    <row r="174" spans="1:20" x14ac:dyDescent="0.25">
      <c r="A174" s="603" t="s">
        <v>121</v>
      </c>
      <c r="B174" s="603" t="s">
        <v>143</v>
      </c>
      <c r="C174" s="603" t="s">
        <v>145</v>
      </c>
      <c r="D174" s="603">
        <v>2</v>
      </c>
      <c r="E174" s="603">
        <v>70</v>
      </c>
      <c r="F174" s="603">
        <v>54</v>
      </c>
      <c r="G174" s="603">
        <v>124</v>
      </c>
      <c r="H174" s="603">
        <v>56.451612903225808</v>
      </c>
      <c r="I174" s="603">
        <v>43.548387096774192</v>
      </c>
      <c r="J174" s="603">
        <v>11.071428571428571</v>
      </c>
      <c r="K174" s="603">
        <v>36400</v>
      </c>
      <c r="L174" s="603">
        <v>13200</v>
      </c>
      <c r="M174" s="603">
        <v>0</v>
      </c>
      <c r="N174" s="603">
        <v>400</v>
      </c>
      <c r="O174" s="603">
        <v>0</v>
      </c>
      <c r="P174" s="603">
        <v>0</v>
      </c>
      <c r="Q174" s="603">
        <v>50000</v>
      </c>
      <c r="R174" s="603">
        <v>0</v>
      </c>
      <c r="S174" s="603">
        <v>400</v>
      </c>
      <c r="T174" s="603">
        <v>400</v>
      </c>
    </row>
    <row r="175" spans="1:20" x14ac:dyDescent="0.25">
      <c r="A175" s="603" t="s">
        <v>121</v>
      </c>
      <c r="B175" s="603" t="s">
        <v>143</v>
      </c>
      <c r="C175" s="603" t="s">
        <v>145</v>
      </c>
      <c r="D175" s="603">
        <v>2</v>
      </c>
      <c r="E175" s="603">
        <v>32</v>
      </c>
      <c r="F175" s="603">
        <v>49</v>
      </c>
      <c r="G175" s="603">
        <v>81</v>
      </c>
      <c r="H175" s="603">
        <v>39.506172839506171</v>
      </c>
      <c r="I175" s="603">
        <v>60.493827160493829</v>
      </c>
      <c r="J175" s="603">
        <v>42</v>
      </c>
      <c r="K175" s="603">
        <v>33600</v>
      </c>
      <c r="L175" s="603">
        <v>6000</v>
      </c>
      <c r="M175" s="603">
        <v>0</v>
      </c>
      <c r="N175" s="603">
        <v>400</v>
      </c>
      <c r="O175" s="603">
        <v>0</v>
      </c>
      <c r="P175" s="603">
        <v>0</v>
      </c>
      <c r="Q175" s="603">
        <v>40000</v>
      </c>
      <c r="R175" s="603">
        <v>0</v>
      </c>
      <c r="S175" s="603">
        <v>1200</v>
      </c>
      <c r="T175" s="603">
        <v>1200</v>
      </c>
    </row>
    <row r="176" spans="1:20" x14ac:dyDescent="0.25">
      <c r="A176" s="603" t="s">
        <v>121</v>
      </c>
      <c r="B176" s="603" t="s">
        <v>143</v>
      </c>
      <c r="C176" s="603" t="s">
        <v>145</v>
      </c>
      <c r="D176" s="603">
        <v>2</v>
      </c>
      <c r="E176" s="603">
        <v>42</v>
      </c>
      <c r="F176" s="603">
        <v>38</v>
      </c>
      <c r="G176" s="603">
        <v>80</v>
      </c>
      <c r="H176" s="603">
        <v>52.5</v>
      </c>
      <c r="I176" s="603">
        <v>47.5</v>
      </c>
      <c r="J176" s="603">
        <v>19.166666666666668</v>
      </c>
      <c r="K176" s="603">
        <v>13600</v>
      </c>
      <c r="L176" s="603">
        <v>4400</v>
      </c>
      <c r="M176" s="603">
        <v>0</v>
      </c>
      <c r="N176" s="603">
        <v>0</v>
      </c>
      <c r="O176" s="603">
        <v>0</v>
      </c>
      <c r="P176" s="603">
        <v>0</v>
      </c>
      <c r="Q176" s="603">
        <v>18000</v>
      </c>
      <c r="R176" s="603">
        <v>0</v>
      </c>
      <c r="S176" s="603">
        <v>400</v>
      </c>
      <c r="T176" s="603">
        <v>400</v>
      </c>
    </row>
    <row r="177" spans="1:20" x14ac:dyDescent="0.25">
      <c r="A177" s="603" t="s">
        <v>121</v>
      </c>
      <c r="B177" s="603" t="s">
        <v>143</v>
      </c>
      <c r="C177" s="603" t="s">
        <v>145</v>
      </c>
      <c r="D177" s="603">
        <v>2</v>
      </c>
      <c r="E177" s="603">
        <v>22</v>
      </c>
      <c r="F177" s="603">
        <v>66</v>
      </c>
      <c r="G177" s="603">
        <v>88</v>
      </c>
      <c r="H177" s="603">
        <v>25</v>
      </c>
      <c r="I177" s="603">
        <v>75</v>
      </c>
      <c r="J177" s="603">
        <v>100</v>
      </c>
      <c r="K177" s="603">
        <v>46400</v>
      </c>
      <c r="L177" s="603">
        <v>39200</v>
      </c>
      <c r="M177" s="603">
        <v>0</v>
      </c>
      <c r="N177" s="603">
        <v>0</v>
      </c>
      <c r="O177" s="603">
        <v>0</v>
      </c>
      <c r="P177" s="603">
        <v>0</v>
      </c>
      <c r="Q177" s="603">
        <v>85600</v>
      </c>
      <c r="R177" s="603">
        <v>0</v>
      </c>
      <c r="S177" s="603">
        <v>4800</v>
      </c>
      <c r="T177" s="603">
        <v>4800</v>
      </c>
    </row>
    <row r="178" spans="1:20" x14ac:dyDescent="0.25">
      <c r="A178" s="603" t="s">
        <v>121</v>
      </c>
      <c r="B178" s="603" t="s">
        <v>143</v>
      </c>
      <c r="C178" s="603" t="s">
        <v>145</v>
      </c>
      <c r="D178" s="603">
        <v>2</v>
      </c>
      <c r="E178" s="603">
        <v>92</v>
      </c>
      <c r="F178" s="603">
        <v>66</v>
      </c>
      <c r="G178" s="603">
        <v>158</v>
      </c>
      <c r="H178" s="603">
        <v>58.22784810126582</v>
      </c>
      <c r="I178" s="603">
        <v>41.77215189873418</v>
      </c>
      <c r="J178" s="603">
        <v>22.5</v>
      </c>
      <c r="K178" s="603">
        <v>8800</v>
      </c>
      <c r="L178" s="603">
        <v>4000</v>
      </c>
      <c r="M178" s="603">
        <v>0</v>
      </c>
      <c r="N178" s="603">
        <v>0</v>
      </c>
      <c r="O178" s="603">
        <v>0</v>
      </c>
      <c r="P178" s="603">
        <v>0</v>
      </c>
      <c r="Q178" s="603">
        <v>12800</v>
      </c>
      <c r="R178" s="603">
        <v>0</v>
      </c>
      <c r="S178" s="603">
        <v>1200</v>
      </c>
      <c r="T178" s="603">
        <v>1200</v>
      </c>
    </row>
    <row r="179" spans="1:20" x14ac:dyDescent="0.25">
      <c r="A179" s="603" t="s">
        <v>121</v>
      </c>
      <c r="B179" s="603" t="s">
        <v>143</v>
      </c>
      <c r="C179" s="603" t="s">
        <v>145</v>
      </c>
      <c r="D179" s="603">
        <v>2</v>
      </c>
      <c r="E179" s="603">
        <v>4</v>
      </c>
      <c r="F179" s="603">
        <v>55</v>
      </c>
      <c r="G179" s="603">
        <v>59</v>
      </c>
      <c r="H179" s="603">
        <v>6.7796610169491522</v>
      </c>
      <c r="I179" s="603">
        <v>93.220338983050851</v>
      </c>
      <c r="J179" s="603" t="s">
        <v>217</v>
      </c>
      <c r="K179" s="603">
        <v>3200</v>
      </c>
      <c r="L179" s="603">
        <v>0</v>
      </c>
      <c r="M179" s="603">
        <v>0</v>
      </c>
      <c r="N179" s="603">
        <v>400</v>
      </c>
      <c r="O179" s="603">
        <v>0</v>
      </c>
      <c r="P179" s="603">
        <v>0</v>
      </c>
      <c r="Q179" s="603">
        <v>3600</v>
      </c>
      <c r="R179" s="603">
        <v>0</v>
      </c>
      <c r="S179" s="603">
        <v>0</v>
      </c>
      <c r="T179" s="603">
        <v>0</v>
      </c>
    </row>
    <row r="180" spans="1:20" x14ac:dyDescent="0.25">
      <c r="A180" s="603" t="s">
        <v>121</v>
      </c>
      <c r="B180" s="603" t="s">
        <v>143</v>
      </c>
      <c r="C180" s="603" t="s">
        <v>145</v>
      </c>
      <c r="D180" s="603">
        <v>2</v>
      </c>
      <c r="E180" s="603">
        <v>39</v>
      </c>
      <c r="F180" s="603">
        <v>41</v>
      </c>
      <c r="G180" s="603">
        <v>80</v>
      </c>
      <c r="H180" s="603">
        <v>48.75</v>
      </c>
      <c r="I180" s="603">
        <v>51.25</v>
      </c>
      <c r="J180" s="603">
        <v>5</v>
      </c>
      <c r="K180" s="603">
        <v>17200</v>
      </c>
      <c r="L180" s="603">
        <v>21600</v>
      </c>
      <c r="M180" s="603">
        <v>0</v>
      </c>
      <c r="N180" s="603">
        <v>0</v>
      </c>
      <c r="O180" s="603">
        <v>0</v>
      </c>
      <c r="P180" s="603">
        <v>0</v>
      </c>
      <c r="Q180" s="603">
        <v>38800</v>
      </c>
      <c r="R180" s="603">
        <v>0</v>
      </c>
      <c r="S180" s="603">
        <v>1600</v>
      </c>
      <c r="T180" s="603">
        <v>1600</v>
      </c>
    </row>
    <row r="181" spans="1:20" x14ac:dyDescent="0.25">
      <c r="A181" s="603" t="s">
        <v>121</v>
      </c>
      <c r="B181" s="603" t="s">
        <v>143</v>
      </c>
      <c r="C181" s="603" t="s">
        <v>145</v>
      </c>
      <c r="D181" s="603">
        <v>2</v>
      </c>
      <c r="E181" s="603">
        <v>24</v>
      </c>
      <c r="F181" s="603">
        <v>40</v>
      </c>
      <c r="G181" s="603">
        <v>64</v>
      </c>
      <c r="H181" s="603">
        <v>37.5</v>
      </c>
      <c r="I181" s="603">
        <v>62.5</v>
      </c>
      <c r="J181" s="603">
        <v>10</v>
      </c>
      <c r="K181" s="603">
        <v>3600</v>
      </c>
      <c r="L181" s="603">
        <v>4000</v>
      </c>
      <c r="M181" s="603">
        <v>0</v>
      </c>
      <c r="N181" s="603">
        <v>0</v>
      </c>
      <c r="O181" s="603">
        <v>0</v>
      </c>
      <c r="P181" s="603">
        <v>0</v>
      </c>
      <c r="Q181" s="603">
        <v>7600</v>
      </c>
      <c r="R181" s="603">
        <v>0</v>
      </c>
      <c r="S181" s="603">
        <v>400</v>
      </c>
      <c r="T181" s="603">
        <v>400</v>
      </c>
    </row>
    <row r="182" spans="1:20" x14ac:dyDescent="0.25">
      <c r="A182" s="603" t="s">
        <v>121</v>
      </c>
      <c r="B182" s="603" t="s">
        <v>143</v>
      </c>
      <c r="C182" s="603" t="s">
        <v>146</v>
      </c>
      <c r="D182" s="603">
        <v>2</v>
      </c>
      <c r="E182" s="603">
        <v>14</v>
      </c>
      <c r="F182" s="603">
        <v>8</v>
      </c>
      <c r="G182" s="603">
        <v>22</v>
      </c>
      <c r="H182" s="603">
        <v>63.636363636363633</v>
      </c>
      <c r="I182" s="603">
        <v>36.363636363636367</v>
      </c>
      <c r="J182" s="603">
        <v>5</v>
      </c>
      <c r="K182" s="603">
        <v>32000</v>
      </c>
      <c r="L182" s="603">
        <v>1600</v>
      </c>
      <c r="M182" s="603">
        <v>0</v>
      </c>
      <c r="N182" s="603">
        <v>400</v>
      </c>
      <c r="O182" s="603">
        <v>0</v>
      </c>
      <c r="P182" s="603">
        <v>0</v>
      </c>
      <c r="Q182" s="603">
        <v>34000</v>
      </c>
      <c r="R182" s="603">
        <v>0</v>
      </c>
      <c r="S182" s="603">
        <v>2400</v>
      </c>
      <c r="T182" s="603">
        <v>2400</v>
      </c>
    </row>
    <row r="183" spans="1:20" x14ac:dyDescent="0.25">
      <c r="A183" s="603" t="s">
        <v>121</v>
      </c>
      <c r="B183" s="603" t="s">
        <v>143</v>
      </c>
      <c r="C183" s="603" t="s">
        <v>146</v>
      </c>
      <c r="D183" s="603">
        <v>2</v>
      </c>
      <c r="E183" s="603">
        <v>32</v>
      </c>
      <c r="F183" s="603">
        <v>97</v>
      </c>
      <c r="G183" s="603">
        <v>129</v>
      </c>
      <c r="H183" s="603">
        <v>24.806201550387598</v>
      </c>
      <c r="I183" s="603">
        <v>75.193798449612402</v>
      </c>
      <c r="J183" s="603" t="s">
        <v>217</v>
      </c>
      <c r="K183" s="603">
        <v>14400</v>
      </c>
      <c r="L183" s="603">
        <v>8400</v>
      </c>
      <c r="M183" s="603">
        <v>0</v>
      </c>
      <c r="N183" s="603">
        <v>0</v>
      </c>
      <c r="O183" s="603">
        <v>0</v>
      </c>
      <c r="P183" s="603">
        <v>0</v>
      </c>
      <c r="Q183" s="603">
        <v>22800</v>
      </c>
      <c r="R183" s="603">
        <v>0</v>
      </c>
      <c r="S183" s="603">
        <v>400</v>
      </c>
      <c r="T183" s="603">
        <v>400</v>
      </c>
    </row>
    <row r="184" spans="1:20" x14ac:dyDescent="0.25">
      <c r="A184" s="603" t="s">
        <v>121</v>
      </c>
      <c r="B184" s="603" t="s">
        <v>143</v>
      </c>
      <c r="C184" s="603" t="s">
        <v>146</v>
      </c>
      <c r="D184" s="603">
        <v>2</v>
      </c>
      <c r="E184" s="603">
        <v>52</v>
      </c>
      <c r="F184" s="603">
        <v>19</v>
      </c>
      <c r="G184" s="603">
        <v>71</v>
      </c>
      <c r="H184" s="603">
        <v>73.239436619718305</v>
      </c>
      <c r="I184" s="603">
        <v>26.760563380281692</v>
      </c>
      <c r="J184" s="603">
        <v>47.5</v>
      </c>
      <c r="K184" s="603">
        <v>21600</v>
      </c>
      <c r="L184" s="603">
        <v>8000</v>
      </c>
      <c r="M184" s="603">
        <v>0</v>
      </c>
      <c r="N184" s="603">
        <v>400</v>
      </c>
      <c r="O184" s="603">
        <v>0</v>
      </c>
      <c r="P184" s="603">
        <v>0</v>
      </c>
      <c r="Q184" s="603">
        <v>30000</v>
      </c>
      <c r="R184" s="603">
        <v>0</v>
      </c>
      <c r="S184" s="603">
        <v>1200</v>
      </c>
      <c r="T184" s="603">
        <v>1200</v>
      </c>
    </row>
    <row r="185" spans="1:20" x14ac:dyDescent="0.25">
      <c r="A185" s="603" t="s">
        <v>121</v>
      </c>
      <c r="B185" s="603" t="s">
        <v>143</v>
      </c>
      <c r="C185" s="603" t="s">
        <v>146</v>
      </c>
      <c r="D185" s="603">
        <v>2</v>
      </c>
      <c r="E185" s="603">
        <v>83</v>
      </c>
      <c r="F185" s="603">
        <v>70</v>
      </c>
      <c r="G185" s="603">
        <v>153</v>
      </c>
      <c r="H185" s="603">
        <v>54.248366013071895</v>
      </c>
      <c r="I185" s="603">
        <v>45.751633986928105</v>
      </c>
      <c r="J185" s="603">
        <v>5</v>
      </c>
      <c r="K185" s="603">
        <v>2000</v>
      </c>
      <c r="L185" s="603">
        <v>1600</v>
      </c>
      <c r="M185" s="603">
        <v>10000</v>
      </c>
      <c r="N185" s="603">
        <v>0</v>
      </c>
      <c r="O185" s="603">
        <v>0</v>
      </c>
      <c r="P185" s="603">
        <v>0</v>
      </c>
      <c r="Q185" s="603">
        <v>13600</v>
      </c>
      <c r="R185" s="603">
        <v>0</v>
      </c>
      <c r="S185" s="603">
        <v>400</v>
      </c>
      <c r="T185" s="603">
        <v>400</v>
      </c>
    </row>
    <row r="186" spans="1:20" x14ac:dyDescent="0.25">
      <c r="A186" s="603" t="s">
        <v>121</v>
      </c>
      <c r="B186" s="603" t="s">
        <v>143</v>
      </c>
      <c r="C186" s="603" t="s">
        <v>146</v>
      </c>
      <c r="D186" s="603">
        <v>2</v>
      </c>
      <c r="E186" s="603">
        <v>113</v>
      </c>
      <c r="F186" s="603">
        <v>259</v>
      </c>
      <c r="G186" s="603">
        <v>372</v>
      </c>
      <c r="H186" s="603">
        <v>30.376344086021504</v>
      </c>
      <c r="I186" s="603">
        <v>69.623655913978496</v>
      </c>
      <c r="J186" s="603">
        <v>13.75</v>
      </c>
      <c r="K186" s="603">
        <v>16400</v>
      </c>
      <c r="L186" s="603">
        <v>61600</v>
      </c>
      <c r="M186" s="603">
        <v>800</v>
      </c>
      <c r="N186" s="603">
        <v>0</v>
      </c>
      <c r="O186" s="603">
        <v>0</v>
      </c>
      <c r="P186" s="603">
        <v>0</v>
      </c>
      <c r="Q186" s="603">
        <v>78800</v>
      </c>
      <c r="R186" s="603">
        <v>0</v>
      </c>
      <c r="S186" s="603">
        <v>800</v>
      </c>
      <c r="T186" s="603">
        <v>800</v>
      </c>
    </row>
    <row r="187" spans="1:20" x14ac:dyDescent="0.25">
      <c r="A187" s="603" t="s">
        <v>121</v>
      </c>
      <c r="B187" s="603" t="s">
        <v>143</v>
      </c>
      <c r="C187" s="603" t="s">
        <v>146</v>
      </c>
      <c r="D187" s="603">
        <v>2</v>
      </c>
      <c r="E187" s="603">
        <v>40</v>
      </c>
      <c r="F187" s="603">
        <v>29</v>
      </c>
      <c r="G187" s="603">
        <v>69</v>
      </c>
      <c r="H187" s="603">
        <v>57.971014492753625</v>
      </c>
      <c r="I187" s="603">
        <v>42.028985507246375</v>
      </c>
      <c r="J187" s="603">
        <v>0</v>
      </c>
      <c r="K187" s="603">
        <v>2400</v>
      </c>
      <c r="L187" s="603">
        <v>30800</v>
      </c>
      <c r="M187" s="603">
        <v>0</v>
      </c>
      <c r="N187" s="603">
        <v>0</v>
      </c>
      <c r="O187" s="603">
        <v>0</v>
      </c>
      <c r="P187" s="603">
        <v>0</v>
      </c>
      <c r="Q187" s="603">
        <v>33200</v>
      </c>
      <c r="R187" s="603">
        <v>0</v>
      </c>
      <c r="S187" s="603">
        <v>0</v>
      </c>
      <c r="T187" s="603">
        <v>0</v>
      </c>
    </row>
    <row r="188" spans="1:20" x14ac:dyDescent="0.25">
      <c r="A188" s="603" t="s">
        <v>121</v>
      </c>
      <c r="B188" s="603" t="s">
        <v>143</v>
      </c>
      <c r="C188" s="603" t="s">
        <v>146</v>
      </c>
      <c r="D188" s="603">
        <v>2</v>
      </c>
      <c r="E188" s="603">
        <v>29</v>
      </c>
      <c r="F188" s="603">
        <v>147</v>
      </c>
      <c r="G188" s="603">
        <v>176</v>
      </c>
      <c r="H188" s="603">
        <v>16.477272727272727</v>
      </c>
      <c r="I188" s="603">
        <v>83.522727272727266</v>
      </c>
      <c r="J188" s="603">
        <v>100</v>
      </c>
      <c r="K188" s="603">
        <v>29600</v>
      </c>
      <c r="L188" s="603">
        <v>15600</v>
      </c>
      <c r="M188" s="603">
        <v>0</v>
      </c>
      <c r="N188" s="603">
        <v>0</v>
      </c>
      <c r="O188" s="603">
        <v>0</v>
      </c>
      <c r="P188" s="603">
        <v>0</v>
      </c>
      <c r="Q188" s="603">
        <v>45200</v>
      </c>
      <c r="R188" s="603">
        <v>0</v>
      </c>
      <c r="S188" s="603">
        <v>1200</v>
      </c>
      <c r="T188" s="603">
        <v>1200</v>
      </c>
    </row>
    <row r="189" spans="1:20" x14ac:dyDescent="0.25">
      <c r="A189" s="603" t="s">
        <v>121</v>
      </c>
      <c r="B189" s="603" t="s">
        <v>143</v>
      </c>
      <c r="C189" s="603" t="s">
        <v>146</v>
      </c>
      <c r="D189" s="603">
        <v>2</v>
      </c>
      <c r="E189" s="603">
        <v>18</v>
      </c>
      <c r="F189" s="603">
        <v>58</v>
      </c>
      <c r="G189" s="603">
        <v>76</v>
      </c>
      <c r="H189" s="603">
        <v>23.684210526315791</v>
      </c>
      <c r="I189" s="603">
        <v>76.315789473684205</v>
      </c>
      <c r="J189" s="603" t="s">
        <v>217</v>
      </c>
      <c r="K189" s="603">
        <v>400</v>
      </c>
      <c r="L189" s="603">
        <v>16000</v>
      </c>
      <c r="M189" s="603">
        <v>0</v>
      </c>
      <c r="N189" s="603">
        <v>0</v>
      </c>
      <c r="O189" s="603">
        <v>0</v>
      </c>
      <c r="P189" s="603">
        <v>0</v>
      </c>
      <c r="Q189" s="603">
        <v>16400</v>
      </c>
      <c r="R189" s="603">
        <v>0</v>
      </c>
      <c r="S189" s="603">
        <v>0</v>
      </c>
      <c r="T189" s="603">
        <v>0</v>
      </c>
    </row>
    <row r="190" spans="1:20" x14ac:dyDescent="0.25">
      <c r="A190" s="603" t="s">
        <v>121</v>
      </c>
      <c r="B190" s="603" t="s">
        <v>143</v>
      </c>
      <c r="C190" s="603" t="s">
        <v>146</v>
      </c>
      <c r="D190" s="603">
        <v>2</v>
      </c>
      <c r="E190" s="603">
        <v>18</v>
      </c>
      <c r="F190" s="603">
        <v>41</v>
      </c>
      <c r="G190" s="603">
        <v>59</v>
      </c>
      <c r="H190" s="603">
        <v>30.508474576271187</v>
      </c>
      <c r="I190" s="603">
        <v>69.491525423728817</v>
      </c>
      <c r="J190" s="603" t="s">
        <v>217</v>
      </c>
      <c r="K190" s="603">
        <v>12000</v>
      </c>
      <c r="L190" s="603">
        <v>1200</v>
      </c>
      <c r="M190" s="603">
        <v>0</v>
      </c>
      <c r="N190" s="603">
        <v>0</v>
      </c>
      <c r="O190" s="603">
        <v>0</v>
      </c>
      <c r="P190" s="603">
        <v>0</v>
      </c>
      <c r="Q190" s="603">
        <v>13200</v>
      </c>
      <c r="R190" s="603">
        <v>0</v>
      </c>
      <c r="S190" s="603">
        <v>0</v>
      </c>
      <c r="T190" s="603">
        <v>0</v>
      </c>
    </row>
    <row r="191" spans="1:20" x14ac:dyDescent="0.25">
      <c r="A191" s="603" t="s">
        <v>121</v>
      </c>
      <c r="B191" s="603" t="s">
        <v>143</v>
      </c>
      <c r="C191" s="603" t="s">
        <v>146</v>
      </c>
      <c r="D191" s="603">
        <v>2</v>
      </c>
      <c r="E191" s="603">
        <v>69</v>
      </c>
      <c r="F191" s="603">
        <v>26</v>
      </c>
      <c r="G191" s="603">
        <v>95</v>
      </c>
      <c r="H191" s="603">
        <v>72.631578947368425</v>
      </c>
      <c r="I191" s="603">
        <v>27.368421052631579</v>
      </c>
      <c r="J191" s="603">
        <v>30</v>
      </c>
      <c r="K191" s="603">
        <v>20400</v>
      </c>
      <c r="L191" s="603">
        <v>28800</v>
      </c>
      <c r="M191" s="603">
        <v>0</v>
      </c>
      <c r="N191" s="603">
        <v>0</v>
      </c>
      <c r="O191" s="603">
        <v>0</v>
      </c>
      <c r="P191" s="603">
        <v>0</v>
      </c>
      <c r="Q191" s="603">
        <v>49200</v>
      </c>
      <c r="R191" s="603">
        <v>0</v>
      </c>
      <c r="S191" s="603">
        <v>2800</v>
      </c>
      <c r="T191" s="603">
        <v>2800</v>
      </c>
    </row>
    <row r="192" spans="1:20" x14ac:dyDescent="0.25">
      <c r="A192" s="603" t="s">
        <v>121</v>
      </c>
      <c r="B192" s="603" t="s">
        <v>143</v>
      </c>
      <c r="C192" s="603" t="s">
        <v>146</v>
      </c>
      <c r="D192" s="603">
        <v>2</v>
      </c>
      <c r="E192" s="603">
        <v>58</v>
      </c>
      <c r="F192" s="603">
        <v>28</v>
      </c>
      <c r="G192" s="603">
        <v>86</v>
      </c>
      <c r="H192" s="603">
        <v>67.441860465116278</v>
      </c>
      <c r="I192" s="603">
        <v>32.558139534883722</v>
      </c>
      <c r="J192" s="603" t="s">
        <v>217</v>
      </c>
      <c r="K192" s="603">
        <v>0</v>
      </c>
      <c r="L192" s="603">
        <v>1200</v>
      </c>
      <c r="M192" s="603">
        <v>0</v>
      </c>
      <c r="N192" s="603">
        <v>0</v>
      </c>
      <c r="O192" s="603">
        <v>0</v>
      </c>
      <c r="P192" s="603">
        <v>0</v>
      </c>
      <c r="Q192" s="603">
        <v>1200</v>
      </c>
      <c r="R192" s="603">
        <v>0</v>
      </c>
      <c r="S192" s="603">
        <v>0</v>
      </c>
      <c r="T192" s="603">
        <v>0</v>
      </c>
    </row>
    <row r="193" spans="1:20" x14ac:dyDescent="0.25">
      <c r="A193" s="603" t="s">
        <v>121</v>
      </c>
      <c r="B193" s="603" t="s">
        <v>143</v>
      </c>
      <c r="C193" s="603" t="s">
        <v>146</v>
      </c>
      <c r="D193" s="603">
        <v>2</v>
      </c>
      <c r="E193" s="603">
        <v>12</v>
      </c>
      <c r="F193" s="603">
        <v>25</v>
      </c>
      <c r="G193" s="603">
        <v>37</v>
      </c>
      <c r="H193" s="603">
        <v>32.432432432432435</v>
      </c>
      <c r="I193" s="603">
        <v>67.567567567567565</v>
      </c>
      <c r="J193" s="603" t="s">
        <v>217</v>
      </c>
      <c r="K193" s="603">
        <v>18800</v>
      </c>
      <c r="L193" s="603">
        <v>5200</v>
      </c>
      <c r="M193" s="603">
        <v>0</v>
      </c>
      <c r="N193" s="603">
        <v>0</v>
      </c>
      <c r="O193" s="603">
        <v>0</v>
      </c>
      <c r="P193" s="603">
        <v>0</v>
      </c>
      <c r="Q193" s="603">
        <v>24000</v>
      </c>
      <c r="R193" s="603">
        <v>0</v>
      </c>
      <c r="S193" s="603">
        <v>1200</v>
      </c>
      <c r="T193" s="603">
        <v>1200</v>
      </c>
    </row>
    <row r="194" spans="1:20" x14ac:dyDescent="0.25">
      <c r="A194" s="603" t="s">
        <v>121</v>
      </c>
      <c r="B194" s="603" t="s">
        <v>143</v>
      </c>
      <c r="C194" s="603" t="s">
        <v>146</v>
      </c>
      <c r="D194" s="603">
        <v>2</v>
      </c>
      <c r="E194" s="603">
        <v>70</v>
      </c>
      <c r="F194" s="603">
        <v>54</v>
      </c>
      <c r="G194" s="603">
        <v>124</v>
      </c>
      <c r="H194" s="603">
        <v>56.451612903225808</v>
      </c>
      <c r="I194" s="603">
        <v>43.548387096774192</v>
      </c>
      <c r="J194" s="603">
        <v>2.5</v>
      </c>
      <c r="K194" s="603">
        <v>36400</v>
      </c>
      <c r="L194" s="603">
        <v>13200</v>
      </c>
      <c r="M194" s="603">
        <v>0</v>
      </c>
      <c r="N194" s="603">
        <v>400</v>
      </c>
      <c r="O194" s="603">
        <v>0</v>
      </c>
      <c r="P194" s="603">
        <v>0</v>
      </c>
      <c r="Q194" s="603">
        <v>50000</v>
      </c>
      <c r="R194" s="603">
        <v>0</v>
      </c>
      <c r="S194" s="603">
        <v>400</v>
      </c>
      <c r="T194" s="603">
        <v>400</v>
      </c>
    </row>
    <row r="195" spans="1:20" x14ac:dyDescent="0.25">
      <c r="A195" s="603" t="s">
        <v>121</v>
      </c>
      <c r="B195" s="603" t="s">
        <v>143</v>
      </c>
      <c r="C195" s="603" t="s">
        <v>146</v>
      </c>
      <c r="D195" s="603">
        <v>2</v>
      </c>
      <c r="E195" s="603">
        <v>32</v>
      </c>
      <c r="F195" s="603">
        <v>49</v>
      </c>
      <c r="G195" s="603">
        <v>81</v>
      </c>
      <c r="H195" s="603">
        <v>39.506172839506171</v>
      </c>
      <c r="I195" s="603">
        <v>60.493827160493829</v>
      </c>
      <c r="J195" s="603">
        <v>42</v>
      </c>
      <c r="K195" s="603">
        <v>33600</v>
      </c>
      <c r="L195" s="603">
        <v>6000</v>
      </c>
      <c r="M195" s="603">
        <v>0</v>
      </c>
      <c r="N195" s="603">
        <v>400</v>
      </c>
      <c r="O195" s="603">
        <v>0</v>
      </c>
      <c r="P195" s="603">
        <v>0</v>
      </c>
      <c r="Q195" s="603">
        <v>40000</v>
      </c>
      <c r="R195" s="603">
        <v>0</v>
      </c>
      <c r="S195" s="603">
        <v>1200</v>
      </c>
      <c r="T195" s="603">
        <v>1200</v>
      </c>
    </row>
    <row r="196" spans="1:20" x14ac:dyDescent="0.25">
      <c r="A196" s="603" t="s">
        <v>121</v>
      </c>
      <c r="B196" s="603" t="s">
        <v>143</v>
      </c>
      <c r="C196" s="603" t="s">
        <v>146</v>
      </c>
      <c r="D196" s="603">
        <v>2</v>
      </c>
      <c r="E196" s="603">
        <v>42</v>
      </c>
      <c r="F196" s="603">
        <v>38</v>
      </c>
      <c r="G196" s="603">
        <v>80</v>
      </c>
      <c r="H196" s="603">
        <v>52.5</v>
      </c>
      <c r="I196" s="603">
        <v>47.5</v>
      </c>
      <c r="J196" s="603">
        <v>19.166666666666668</v>
      </c>
      <c r="K196" s="603">
        <v>13600</v>
      </c>
      <c r="L196" s="603">
        <v>4400</v>
      </c>
      <c r="M196" s="603">
        <v>0</v>
      </c>
      <c r="N196" s="603">
        <v>0</v>
      </c>
      <c r="O196" s="603">
        <v>0</v>
      </c>
      <c r="P196" s="603">
        <v>0</v>
      </c>
      <c r="Q196" s="603">
        <v>18000</v>
      </c>
      <c r="R196" s="603">
        <v>0</v>
      </c>
      <c r="S196" s="603">
        <v>400</v>
      </c>
      <c r="T196" s="603">
        <v>400</v>
      </c>
    </row>
    <row r="197" spans="1:20" x14ac:dyDescent="0.25">
      <c r="A197" s="603" t="s">
        <v>121</v>
      </c>
      <c r="B197" s="603" t="s">
        <v>143</v>
      </c>
      <c r="C197" s="603" t="s">
        <v>146</v>
      </c>
      <c r="D197" s="603">
        <v>2</v>
      </c>
      <c r="E197" s="603">
        <v>22</v>
      </c>
      <c r="F197" s="603">
        <v>66</v>
      </c>
      <c r="G197" s="603">
        <v>88</v>
      </c>
      <c r="H197" s="603">
        <v>25</v>
      </c>
      <c r="I197" s="603">
        <v>75</v>
      </c>
      <c r="J197" s="603">
        <v>100</v>
      </c>
      <c r="K197" s="603">
        <v>46400</v>
      </c>
      <c r="L197" s="603">
        <v>39200</v>
      </c>
      <c r="M197" s="603">
        <v>0</v>
      </c>
      <c r="N197" s="603">
        <v>0</v>
      </c>
      <c r="O197" s="603">
        <v>0</v>
      </c>
      <c r="P197" s="603">
        <v>0</v>
      </c>
      <c r="Q197" s="603">
        <v>85600</v>
      </c>
      <c r="R197" s="603">
        <v>0</v>
      </c>
      <c r="S197" s="603">
        <v>4800</v>
      </c>
      <c r="T197" s="603">
        <v>4800</v>
      </c>
    </row>
    <row r="198" spans="1:20" x14ac:dyDescent="0.25">
      <c r="A198" s="603" t="s">
        <v>121</v>
      </c>
      <c r="B198" s="603" t="s">
        <v>143</v>
      </c>
      <c r="C198" s="603" t="s">
        <v>146</v>
      </c>
      <c r="D198" s="603">
        <v>2</v>
      </c>
      <c r="E198" s="603">
        <v>92</v>
      </c>
      <c r="F198" s="603">
        <v>66</v>
      </c>
      <c r="G198" s="603">
        <v>158</v>
      </c>
      <c r="H198" s="603">
        <v>58.22784810126582</v>
      </c>
      <c r="I198" s="603">
        <v>41.77215189873418</v>
      </c>
      <c r="J198" s="603">
        <v>22.5</v>
      </c>
      <c r="K198" s="603">
        <v>8800</v>
      </c>
      <c r="L198" s="603">
        <v>4000</v>
      </c>
      <c r="M198" s="603">
        <v>0</v>
      </c>
      <c r="N198" s="603">
        <v>0</v>
      </c>
      <c r="O198" s="603">
        <v>0</v>
      </c>
      <c r="P198" s="603">
        <v>0</v>
      </c>
      <c r="Q198" s="603">
        <v>12800</v>
      </c>
      <c r="R198" s="603">
        <v>0</v>
      </c>
      <c r="S198" s="603">
        <v>1200</v>
      </c>
      <c r="T198" s="603">
        <v>1200</v>
      </c>
    </row>
    <row r="199" spans="1:20" x14ac:dyDescent="0.25">
      <c r="A199" s="603" t="s">
        <v>121</v>
      </c>
      <c r="B199" s="603" t="s">
        <v>143</v>
      </c>
      <c r="C199" s="603" t="s">
        <v>146</v>
      </c>
      <c r="D199" s="603">
        <v>2</v>
      </c>
      <c r="E199" s="603">
        <v>4</v>
      </c>
      <c r="F199" s="603">
        <v>55</v>
      </c>
      <c r="G199" s="603">
        <v>59</v>
      </c>
      <c r="H199" s="603">
        <v>6.7796610169491522</v>
      </c>
      <c r="I199" s="603">
        <v>93.220338983050851</v>
      </c>
      <c r="J199" s="603" t="s">
        <v>217</v>
      </c>
      <c r="K199" s="603">
        <v>3200</v>
      </c>
      <c r="L199" s="603">
        <v>0</v>
      </c>
      <c r="M199" s="603">
        <v>0</v>
      </c>
      <c r="N199" s="603">
        <v>400</v>
      </c>
      <c r="O199" s="603">
        <v>0</v>
      </c>
      <c r="P199" s="603">
        <v>0</v>
      </c>
      <c r="Q199" s="603">
        <v>3600</v>
      </c>
      <c r="R199" s="603">
        <v>0</v>
      </c>
      <c r="S199" s="603">
        <v>0</v>
      </c>
      <c r="T199" s="603">
        <v>0</v>
      </c>
    </row>
    <row r="200" spans="1:20" x14ac:dyDescent="0.25">
      <c r="A200" s="603" t="s">
        <v>121</v>
      </c>
      <c r="B200" s="603" t="s">
        <v>143</v>
      </c>
      <c r="C200" s="603" t="s">
        <v>146</v>
      </c>
      <c r="D200" s="603">
        <v>2</v>
      </c>
      <c r="E200" s="603">
        <v>39</v>
      </c>
      <c r="F200" s="603">
        <v>41</v>
      </c>
      <c r="G200" s="603">
        <v>80</v>
      </c>
      <c r="H200" s="603">
        <v>48.75</v>
      </c>
      <c r="I200" s="603">
        <v>51.25</v>
      </c>
      <c r="J200" s="603">
        <v>5</v>
      </c>
      <c r="K200" s="603">
        <v>17200</v>
      </c>
      <c r="L200" s="603">
        <v>21600</v>
      </c>
      <c r="M200" s="603">
        <v>0</v>
      </c>
      <c r="N200" s="603">
        <v>0</v>
      </c>
      <c r="O200" s="603">
        <v>0</v>
      </c>
      <c r="P200" s="603">
        <v>0</v>
      </c>
      <c r="Q200" s="603">
        <v>38800</v>
      </c>
      <c r="R200" s="603">
        <v>0</v>
      </c>
      <c r="S200" s="603">
        <v>1600</v>
      </c>
      <c r="T200" s="603">
        <v>1600</v>
      </c>
    </row>
    <row r="201" spans="1:20" x14ac:dyDescent="0.25">
      <c r="A201" s="603" t="s">
        <v>121</v>
      </c>
      <c r="B201" s="603" t="s">
        <v>143</v>
      </c>
      <c r="C201" s="603" t="s">
        <v>146</v>
      </c>
      <c r="D201" s="603">
        <v>2</v>
      </c>
      <c r="E201" s="603">
        <v>24</v>
      </c>
      <c r="F201" s="603">
        <v>40</v>
      </c>
      <c r="G201" s="603">
        <v>64</v>
      </c>
      <c r="H201" s="603">
        <v>37.5</v>
      </c>
      <c r="I201" s="603">
        <v>62.5</v>
      </c>
      <c r="J201" s="603">
        <v>10</v>
      </c>
      <c r="K201" s="603">
        <v>3600</v>
      </c>
      <c r="L201" s="603">
        <v>4000</v>
      </c>
      <c r="M201" s="603">
        <v>0</v>
      </c>
      <c r="N201" s="603">
        <v>0</v>
      </c>
      <c r="O201" s="603">
        <v>0</v>
      </c>
      <c r="P201" s="603">
        <v>0</v>
      </c>
      <c r="Q201" s="603">
        <v>7600</v>
      </c>
      <c r="R201" s="603">
        <v>0</v>
      </c>
      <c r="S201" s="603">
        <v>400</v>
      </c>
      <c r="T201" s="603">
        <v>400</v>
      </c>
    </row>
    <row r="202" spans="1:20" x14ac:dyDescent="0.25">
      <c r="A202" s="603" t="s">
        <v>147</v>
      </c>
      <c r="B202" s="603" t="s">
        <v>143</v>
      </c>
      <c r="C202" s="603" t="s">
        <v>145</v>
      </c>
      <c r="D202" s="603">
        <v>2</v>
      </c>
      <c r="E202" s="603">
        <v>0</v>
      </c>
      <c r="F202" s="603">
        <v>76</v>
      </c>
      <c r="G202" s="603">
        <v>76</v>
      </c>
      <c r="H202" s="603">
        <v>0</v>
      </c>
      <c r="I202" s="603">
        <v>100</v>
      </c>
      <c r="J202" s="603">
        <v>230</v>
      </c>
      <c r="K202" s="603">
        <v>400</v>
      </c>
      <c r="L202" s="603">
        <v>0</v>
      </c>
      <c r="M202" s="603">
        <v>0</v>
      </c>
      <c r="N202" s="603">
        <v>0</v>
      </c>
      <c r="O202" s="603">
        <v>0</v>
      </c>
      <c r="P202" s="603">
        <v>0</v>
      </c>
      <c r="Q202" s="603">
        <v>400</v>
      </c>
      <c r="R202" s="603">
        <v>0</v>
      </c>
      <c r="S202" s="603">
        <v>1200</v>
      </c>
      <c r="T202" s="603">
        <v>1200</v>
      </c>
    </row>
    <row r="203" spans="1:20" x14ac:dyDescent="0.25">
      <c r="A203" s="603" t="s">
        <v>147</v>
      </c>
      <c r="B203" s="603" t="s">
        <v>143</v>
      </c>
      <c r="C203" s="603" t="s">
        <v>145</v>
      </c>
      <c r="D203" s="603">
        <v>2</v>
      </c>
      <c r="E203" s="603">
        <v>23</v>
      </c>
      <c r="F203" s="603">
        <v>72</v>
      </c>
      <c r="G203" s="603">
        <v>95</v>
      </c>
      <c r="H203" s="603">
        <v>24.210526315789473</v>
      </c>
      <c r="I203" s="603">
        <v>75.78947368421052</v>
      </c>
      <c r="J203" s="603">
        <v>260</v>
      </c>
      <c r="K203" s="603">
        <v>0</v>
      </c>
      <c r="L203" s="603">
        <v>0</v>
      </c>
      <c r="M203" s="603">
        <v>0</v>
      </c>
      <c r="N203" s="603">
        <v>0</v>
      </c>
      <c r="O203" s="603">
        <v>0</v>
      </c>
      <c r="P203" s="603">
        <v>600</v>
      </c>
      <c r="Q203" s="603">
        <v>600</v>
      </c>
      <c r="R203" s="603">
        <v>0</v>
      </c>
      <c r="S203" s="603">
        <v>0</v>
      </c>
      <c r="T203" s="603">
        <v>0</v>
      </c>
    </row>
    <row r="204" spans="1:20" x14ac:dyDescent="0.25">
      <c r="A204" s="603" t="s">
        <v>147</v>
      </c>
      <c r="B204" s="603" t="s">
        <v>143</v>
      </c>
      <c r="C204" s="603" t="s">
        <v>145</v>
      </c>
      <c r="D204" s="603">
        <v>2</v>
      </c>
      <c r="E204" s="603">
        <v>18</v>
      </c>
      <c r="F204" s="603">
        <v>22</v>
      </c>
      <c r="G204" s="603">
        <v>40</v>
      </c>
      <c r="H204" s="603">
        <v>45</v>
      </c>
      <c r="I204" s="603">
        <v>55</v>
      </c>
      <c r="J204" s="603">
        <v>60</v>
      </c>
      <c r="K204" s="603">
        <v>0</v>
      </c>
      <c r="L204" s="603">
        <v>0</v>
      </c>
      <c r="M204" s="603">
        <v>0</v>
      </c>
      <c r="N204" s="603">
        <v>0</v>
      </c>
      <c r="O204" s="603">
        <v>0</v>
      </c>
      <c r="P204" s="603">
        <v>800</v>
      </c>
      <c r="Q204" s="603">
        <v>800</v>
      </c>
      <c r="R204" s="603">
        <v>0</v>
      </c>
      <c r="S204" s="603">
        <v>400</v>
      </c>
      <c r="T204" s="603">
        <v>400</v>
      </c>
    </row>
    <row r="205" spans="1:20" x14ac:dyDescent="0.25">
      <c r="A205" s="603" t="s">
        <v>147</v>
      </c>
      <c r="B205" s="603" t="s">
        <v>143</v>
      </c>
      <c r="C205" s="603" t="s">
        <v>145</v>
      </c>
      <c r="D205" s="603">
        <v>2</v>
      </c>
      <c r="E205" s="603">
        <v>13</v>
      </c>
      <c r="F205" s="603">
        <v>89</v>
      </c>
      <c r="G205" s="603">
        <v>102</v>
      </c>
      <c r="H205" s="603">
        <v>12.745098039215685</v>
      </c>
      <c r="I205" s="603">
        <v>87.254901960784309</v>
      </c>
      <c r="J205" s="603">
        <v>55</v>
      </c>
      <c r="K205" s="603">
        <v>0</v>
      </c>
      <c r="L205" s="603">
        <v>0</v>
      </c>
      <c r="M205" s="603">
        <v>0</v>
      </c>
      <c r="N205" s="603">
        <v>0</v>
      </c>
      <c r="O205" s="603">
        <v>0</v>
      </c>
      <c r="P205" s="603">
        <v>0</v>
      </c>
      <c r="Q205" s="603">
        <v>0</v>
      </c>
      <c r="R205" s="603">
        <v>0</v>
      </c>
      <c r="S205" s="603">
        <v>800</v>
      </c>
      <c r="T205" s="603">
        <v>800</v>
      </c>
    </row>
    <row r="206" spans="1:20" x14ac:dyDescent="0.25">
      <c r="A206" s="603" t="s">
        <v>147</v>
      </c>
      <c r="B206" s="603" t="s">
        <v>143</v>
      </c>
      <c r="C206" s="603" t="s">
        <v>145</v>
      </c>
      <c r="D206" s="603">
        <v>2</v>
      </c>
      <c r="E206" s="603">
        <v>9</v>
      </c>
      <c r="F206" s="603">
        <v>46</v>
      </c>
      <c r="G206" s="603">
        <v>55</v>
      </c>
      <c r="H206" s="603">
        <v>16.363636363636363</v>
      </c>
      <c r="I206" s="603">
        <v>83.63636363636364</v>
      </c>
      <c r="J206" s="603">
        <v>115</v>
      </c>
      <c r="K206" s="603">
        <v>0</v>
      </c>
      <c r="L206" s="603">
        <v>0</v>
      </c>
      <c r="M206" s="603">
        <v>0</v>
      </c>
      <c r="N206" s="603">
        <v>0</v>
      </c>
      <c r="O206" s="603">
        <v>0</v>
      </c>
      <c r="P206" s="603">
        <v>200</v>
      </c>
      <c r="Q206" s="603">
        <v>200</v>
      </c>
      <c r="R206" s="603">
        <v>0</v>
      </c>
      <c r="S206" s="603">
        <v>0</v>
      </c>
      <c r="T206" s="603">
        <v>0</v>
      </c>
    </row>
    <row r="207" spans="1:20" x14ac:dyDescent="0.25">
      <c r="A207" s="603" t="s">
        <v>147</v>
      </c>
      <c r="B207" s="603" t="s">
        <v>143</v>
      </c>
      <c r="C207" s="603" t="s">
        <v>145</v>
      </c>
      <c r="D207" s="603">
        <v>2</v>
      </c>
      <c r="E207" s="603">
        <v>29</v>
      </c>
      <c r="F207" s="603">
        <v>23</v>
      </c>
      <c r="G207" s="603">
        <v>52</v>
      </c>
      <c r="H207" s="603">
        <v>55.769230769230766</v>
      </c>
      <c r="I207" s="603">
        <v>44.230769230769234</v>
      </c>
      <c r="J207" s="603">
        <v>52.5</v>
      </c>
      <c r="K207" s="603">
        <v>0</v>
      </c>
      <c r="L207" s="603">
        <v>0</v>
      </c>
      <c r="M207" s="603">
        <v>0</v>
      </c>
      <c r="N207" s="603">
        <v>0</v>
      </c>
      <c r="O207" s="603">
        <v>0</v>
      </c>
      <c r="P207" s="603">
        <v>400</v>
      </c>
      <c r="Q207" s="603">
        <v>400</v>
      </c>
      <c r="R207" s="603">
        <v>0</v>
      </c>
      <c r="S207" s="603">
        <v>0</v>
      </c>
      <c r="T207" s="603">
        <v>0</v>
      </c>
    </row>
    <row r="208" spans="1:20" x14ac:dyDescent="0.25">
      <c r="A208" s="603" t="s">
        <v>147</v>
      </c>
      <c r="B208" s="603" t="s">
        <v>143</v>
      </c>
      <c r="C208" s="603" t="s">
        <v>145</v>
      </c>
      <c r="D208" s="603">
        <v>2</v>
      </c>
      <c r="E208" s="603">
        <v>57</v>
      </c>
      <c r="F208" s="603">
        <v>6</v>
      </c>
      <c r="G208" s="603">
        <v>63</v>
      </c>
      <c r="H208" s="603">
        <v>90.476190476190482</v>
      </c>
      <c r="I208" s="603">
        <v>9.5238095238095237</v>
      </c>
      <c r="J208" s="603">
        <v>9.2857142857142865</v>
      </c>
      <c r="K208" s="603">
        <v>0</v>
      </c>
      <c r="L208" s="603">
        <v>0</v>
      </c>
      <c r="M208" s="603">
        <v>0</v>
      </c>
      <c r="N208" s="603">
        <v>0</v>
      </c>
      <c r="O208" s="603">
        <v>0</v>
      </c>
      <c r="P208" s="603">
        <v>400</v>
      </c>
      <c r="Q208" s="603">
        <v>400</v>
      </c>
      <c r="R208" s="603">
        <v>0</v>
      </c>
      <c r="S208" s="603">
        <v>1200</v>
      </c>
      <c r="T208" s="603">
        <v>1200</v>
      </c>
    </row>
    <row r="209" spans="1:20" x14ac:dyDescent="0.25">
      <c r="A209" s="603" t="s">
        <v>147</v>
      </c>
      <c r="B209" s="603" t="s">
        <v>143</v>
      </c>
      <c r="C209" s="603" t="s">
        <v>145</v>
      </c>
      <c r="D209" s="603">
        <v>2</v>
      </c>
      <c r="E209" s="603">
        <v>56</v>
      </c>
      <c r="F209" s="603">
        <v>32</v>
      </c>
      <c r="G209" s="603">
        <v>88</v>
      </c>
      <c r="H209" s="603">
        <v>63.636363636363633</v>
      </c>
      <c r="I209" s="603">
        <v>36.363636363636367</v>
      </c>
      <c r="J209" s="603">
        <v>22.142857142857142</v>
      </c>
      <c r="K209" s="603">
        <v>800</v>
      </c>
      <c r="L209" s="603">
        <v>0</v>
      </c>
      <c r="M209" s="603">
        <v>0</v>
      </c>
      <c r="N209" s="603">
        <v>0</v>
      </c>
      <c r="O209" s="603">
        <v>0</v>
      </c>
      <c r="P209" s="603">
        <v>0</v>
      </c>
      <c r="Q209" s="603">
        <v>800</v>
      </c>
      <c r="R209" s="603">
        <v>0</v>
      </c>
      <c r="S209" s="603">
        <v>0</v>
      </c>
      <c r="T209" s="603">
        <v>0</v>
      </c>
    </row>
    <row r="210" spans="1:20" x14ac:dyDescent="0.25">
      <c r="A210" s="603" t="s">
        <v>147</v>
      </c>
      <c r="B210" s="603" t="s">
        <v>143</v>
      </c>
      <c r="C210" s="603" t="s">
        <v>145</v>
      </c>
      <c r="D210" s="603">
        <v>2</v>
      </c>
      <c r="E210" s="603">
        <v>3</v>
      </c>
      <c r="F210" s="603">
        <v>37</v>
      </c>
      <c r="G210" s="603">
        <v>40</v>
      </c>
      <c r="H210" s="603">
        <v>7.5</v>
      </c>
      <c r="I210" s="603">
        <v>92.5</v>
      </c>
      <c r="J210" s="603">
        <v>67.5</v>
      </c>
      <c r="K210" s="603">
        <v>4400</v>
      </c>
      <c r="L210" s="603">
        <v>800</v>
      </c>
      <c r="M210" s="603">
        <v>0</v>
      </c>
      <c r="N210" s="603">
        <v>0</v>
      </c>
      <c r="O210" s="603">
        <v>0</v>
      </c>
      <c r="P210" s="603">
        <v>0</v>
      </c>
      <c r="Q210" s="603">
        <v>5200</v>
      </c>
      <c r="R210" s="603">
        <v>0</v>
      </c>
      <c r="S210" s="603">
        <v>400</v>
      </c>
      <c r="T210" s="603">
        <v>400</v>
      </c>
    </row>
    <row r="211" spans="1:20" x14ac:dyDescent="0.25">
      <c r="A211" s="603" t="s">
        <v>147</v>
      </c>
      <c r="B211" s="603" t="s">
        <v>143</v>
      </c>
      <c r="C211" s="603" t="s">
        <v>145</v>
      </c>
      <c r="D211" s="603">
        <v>2</v>
      </c>
      <c r="E211" s="603">
        <v>46</v>
      </c>
      <c r="F211" s="603">
        <v>27</v>
      </c>
      <c r="G211" s="603">
        <v>73</v>
      </c>
      <c r="H211" s="603">
        <v>63.013698630136986</v>
      </c>
      <c r="I211" s="603">
        <v>36.986301369863014</v>
      </c>
      <c r="J211" s="603">
        <v>36.25</v>
      </c>
      <c r="K211" s="603">
        <v>0</v>
      </c>
      <c r="L211" s="603">
        <v>0</v>
      </c>
      <c r="M211" s="603">
        <v>0</v>
      </c>
      <c r="N211" s="603">
        <v>0</v>
      </c>
      <c r="O211" s="603">
        <v>0</v>
      </c>
      <c r="P211" s="603">
        <v>0</v>
      </c>
      <c r="Q211" s="603">
        <v>0</v>
      </c>
      <c r="R211" s="603">
        <v>0</v>
      </c>
      <c r="S211" s="603">
        <v>0</v>
      </c>
      <c r="T211" s="603">
        <v>0</v>
      </c>
    </row>
    <row r="212" spans="1:20" x14ac:dyDescent="0.25">
      <c r="A212" s="603" t="s">
        <v>147</v>
      </c>
      <c r="B212" s="603" t="s">
        <v>143</v>
      </c>
      <c r="C212" s="603" t="s">
        <v>145</v>
      </c>
      <c r="D212" s="603">
        <v>2</v>
      </c>
      <c r="E212" s="603">
        <v>28</v>
      </c>
      <c r="F212" s="603">
        <v>72</v>
      </c>
      <c r="G212" s="603">
        <v>100</v>
      </c>
      <c r="H212" s="603">
        <v>28</v>
      </c>
      <c r="I212" s="603">
        <v>72</v>
      </c>
      <c r="J212" s="603">
        <v>62.5</v>
      </c>
      <c r="K212" s="603">
        <v>0</v>
      </c>
      <c r="L212" s="603">
        <v>0</v>
      </c>
      <c r="M212" s="603">
        <v>0</v>
      </c>
      <c r="N212" s="603">
        <v>0</v>
      </c>
      <c r="O212" s="603">
        <v>0</v>
      </c>
      <c r="P212" s="603">
        <v>0</v>
      </c>
      <c r="Q212" s="603">
        <v>0</v>
      </c>
      <c r="R212" s="603">
        <v>0</v>
      </c>
      <c r="S212" s="603">
        <v>400</v>
      </c>
      <c r="T212" s="603">
        <v>400</v>
      </c>
    </row>
    <row r="213" spans="1:20" x14ac:dyDescent="0.25">
      <c r="A213" s="603" t="s">
        <v>147</v>
      </c>
      <c r="B213" s="603" t="s">
        <v>143</v>
      </c>
      <c r="C213" s="603" t="s">
        <v>145</v>
      </c>
      <c r="D213" s="603">
        <v>2</v>
      </c>
      <c r="E213" s="603">
        <v>53</v>
      </c>
      <c r="F213" s="603">
        <v>77</v>
      </c>
      <c r="G213" s="603">
        <v>130</v>
      </c>
      <c r="H213" s="603">
        <v>40.769230769230766</v>
      </c>
      <c r="I213" s="603">
        <v>59.230769230769234</v>
      </c>
      <c r="J213" s="603">
        <v>45</v>
      </c>
      <c r="K213" s="603">
        <v>0</v>
      </c>
      <c r="L213" s="603">
        <v>0</v>
      </c>
      <c r="M213" s="603">
        <v>0</v>
      </c>
      <c r="N213" s="603">
        <v>0</v>
      </c>
      <c r="O213" s="603">
        <v>0</v>
      </c>
      <c r="P213" s="603">
        <v>200</v>
      </c>
      <c r="Q213" s="603">
        <v>200</v>
      </c>
      <c r="R213" s="603">
        <v>0</v>
      </c>
      <c r="S213" s="603">
        <v>0</v>
      </c>
      <c r="T213" s="603">
        <v>0</v>
      </c>
    </row>
    <row r="214" spans="1:20" x14ac:dyDescent="0.25">
      <c r="A214" s="603" t="s">
        <v>147</v>
      </c>
      <c r="B214" s="603" t="s">
        <v>143</v>
      </c>
      <c r="C214" s="603" t="s">
        <v>145</v>
      </c>
      <c r="D214" s="603">
        <v>2</v>
      </c>
      <c r="E214" s="603">
        <v>56</v>
      </c>
      <c r="F214" s="603">
        <v>7</v>
      </c>
      <c r="G214" s="603">
        <v>63</v>
      </c>
      <c r="H214" s="603">
        <v>88.888888888888886</v>
      </c>
      <c r="I214" s="603">
        <v>11.111111111111111</v>
      </c>
      <c r="J214" s="603">
        <v>27.5</v>
      </c>
      <c r="K214" s="603">
        <v>0</v>
      </c>
      <c r="L214" s="603">
        <v>0</v>
      </c>
      <c r="M214" s="603">
        <v>0</v>
      </c>
      <c r="N214" s="603">
        <v>0</v>
      </c>
      <c r="O214" s="603">
        <v>0</v>
      </c>
      <c r="P214" s="603">
        <v>0</v>
      </c>
      <c r="Q214" s="603">
        <v>0</v>
      </c>
      <c r="R214" s="603">
        <v>0</v>
      </c>
      <c r="S214" s="603">
        <v>1600</v>
      </c>
      <c r="T214" s="603">
        <v>1600</v>
      </c>
    </row>
    <row r="215" spans="1:20" x14ac:dyDescent="0.25">
      <c r="A215" s="603" t="s">
        <v>147</v>
      </c>
      <c r="B215" s="603" t="s">
        <v>143</v>
      </c>
      <c r="C215" s="603" t="s">
        <v>145</v>
      </c>
      <c r="D215" s="603">
        <v>2</v>
      </c>
      <c r="E215" s="603">
        <v>64</v>
      </c>
      <c r="F215" s="603">
        <v>27</v>
      </c>
      <c r="G215" s="603">
        <v>91</v>
      </c>
      <c r="H215" s="603">
        <v>70.329670329670336</v>
      </c>
      <c r="I215" s="603">
        <v>29.670329670329672</v>
      </c>
      <c r="J215" s="603">
        <v>178.33333333333334</v>
      </c>
      <c r="K215" s="603">
        <v>5200</v>
      </c>
      <c r="L215" s="603">
        <v>0</v>
      </c>
      <c r="M215" s="603">
        <v>0</v>
      </c>
      <c r="N215" s="603">
        <v>0</v>
      </c>
      <c r="O215" s="603">
        <v>0</v>
      </c>
      <c r="P215" s="603">
        <v>0</v>
      </c>
      <c r="Q215" s="603">
        <v>5200</v>
      </c>
      <c r="R215" s="603">
        <v>0</v>
      </c>
      <c r="S215" s="603">
        <v>400</v>
      </c>
      <c r="T215" s="603">
        <v>400</v>
      </c>
    </row>
    <row r="216" spans="1:20" x14ac:dyDescent="0.25">
      <c r="A216" s="603" t="s">
        <v>147</v>
      </c>
      <c r="B216" s="603" t="s">
        <v>143</v>
      </c>
      <c r="C216" s="603" t="s">
        <v>145</v>
      </c>
      <c r="D216" s="603">
        <v>2</v>
      </c>
      <c r="E216" s="603">
        <v>5</v>
      </c>
      <c r="F216" s="603">
        <v>25</v>
      </c>
      <c r="G216" s="603">
        <v>30</v>
      </c>
      <c r="H216" s="603">
        <v>16.666666666666668</v>
      </c>
      <c r="I216" s="603">
        <v>83.333333333333329</v>
      </c>
      <c r="J216" s="603">
        <v>11.666666666666666</v>
      </c>
      <c r="K216" s="603">
        <v>0</v>
      </c>
      <c r="L216" s="603">
        <v>200</v>
      </c>
      <c r="M216" s="603">
        <v>0</v>
      </c>
      <c r="N216" s="603">
        <v>0</v>
      </c>
      <c r="O216" s="603">
        <v>0</v>
      </c>
      <c r="P216" s="603">
        <v>0</v>
      </c>
      <c r="Q216" s="603">
        <v>200</v>
      </c>
      <c r="R216" s="603">
        <v>0</v>
      </c>
      <c r="S216" s="603">
        <v>0</v>
      </c>
      <c r="T216" s="603">
        <v>0</v>
      </c>
    </row>
    <row r="217" spans="1:20" x14ac:dyDescent="0.25">
      <c r="A217" s="603" t="s">
        <v>147</v>
      </c>
      <c r="B217" s="603" t="s">
        <v>143</v>
      </c>
      <c r="C217" s="603" t="s">
        <v>145</v>
      </c>
      <c r="D217" s="603">
        <v>2</v>
      </c>
      <c r="E217" s="603">
        <v>3</v>
      </c>
      <c r="F217" s="603">
        <v>32</v>
      </c>
      <c r="G217" s="603">
        <v>35</v>
      </c>
      <c r="H217" s="603">
        <v>8.5714285714285712</v>
      </c>
      <c r="I217" s="603">
        <v>91.428571428571431</v>
      </c>
      <c r="J217" s="603">
        <v>10</v>
      </c>
      <c r="K217" s="603">
        <v>0</v>
      </c>
      <c r="L217" s="603">
        <v>0</v>
      </c>
      <c r="M217" s="603">
        <v>0</v>
      </c>
      <c r="N217" s="603">
        <v>0</v>
      </c>
      <c r="O217" s="603">
        <v>0</v>
      </c>
      <c r="P217" s="603">
        <v>0</v>
      </c>
      <c r="Q217" s="603">
        <v>0</v>
      </c>
      <c r="R217" s="603">
        <v>0</v>
      </c>
      <c r="S217" s="603">
        <v>5200</v>
      </c>
      <c r="T217" s="603">
        <v>5200</v>
      </c>
    </row>
    <row r="218" spans="1:20" x14ac:dyDescent="0.25">
      <c r="A218" s="603" t="s">
        <v>147</v>
      </c>
      <c r="B218" s="603" t="s">
        <v>143</v>
      </c>
      <c r="C218" s="603" t="s">
        <v>145</v>
      </c>
      <c r="D218" s="603">
        <v>2</v>
      </c>
      <c r="E218" s="603">
        <v>53</v>
      </c>
      <c r="F218" s="603">
        <v>36</v>
      </c>
      <c r="G218" s="603">
        <v>89</v>
      </c>
      <c r="H218" s="603">
        <v>59.550561797752806</v>
      </c>
      <c r="I218" s="603">
        <v>40.449438202247194</v>
      </c>
      <c r="J218" s="603">
        <v>13.928571428571429</v>
      </c>
      <c r="K218" s="603">
        <v>0</v>
      </c>
      <c r="L218" s="603">
        <v>200</v>
      </c>
      <c r="M218" s="603">
        <v>0</v>
      </c>
      <c r="N218" s="603">
        <v>0</v>
      </c>
      <c r="O218" s="603">
        <v>0</v>
      </c>
      <c r="P218" s="603">
        <v>200</v>
      </c>
      <c r="Q218" s="603">
        <v>400</v>
      </c>
      <c r="R218" s="603">
        <v>0</v>
      </c>
      <c r="S218" s="603">
        <v>0</v>
      </c>
      <c r="T218" s="603">
        <v>0</v>
      </c>
    </row>
    <row r="219" spans="1:20" x14ac:dyDescent="0.25">
      <c r="A219" s="603" t="s">
        <v>147</v>
      </c>
      <c r="B219" s="603" t="s">
        <v>143</v>
      </c>
      <c r="C219" s="603" t="s">
        <v>145</v>
      </c>
      <c r="D219" s="603">
        <v>2</v>
      </c>
      <c r="E219" s="603">
        <v>28</v>
      </c>
      <c r="F219" s="603">
        <v>31</v>
      </c>
      <c r="G219" s="603">
        <v>59</v>
      </c>
      <c r="H219" s="603">
        <v>47.457627118644069</v>
      </c>
      <c r="I219" s="603">
        <v>52.542372881355931</v>
      </c>
      <c r="J219" s="603">
        <v>170</v>
      </c>
      <c r="K219" s="603">
        <v>400</v>
      </c>
      <c r="L219" s="603">
        <v>0</v>
      </c>
      <c r="M219" s="603">
        <v>0</v>
      </c>
      <c r="N219" s="603">
        <v>0</v>
      </c>
      <c r="O219" s="603">
        <v>0</v>
      </c>
      <c r="P219" s="603">
        <v>200</v>
      </c>
      <c r="Q219" s="603">
        <v>600</v>
      </c>
      <c r="R219" s="603">
        <v>0</v>
      </c>
      <c r="S219" s="603">
        <v>0</v>
      </c>
      <c r="T219" s="603">
        <v>0</v>
      </c>
    </row>
    <row r="220" spans="1:20" x14ac:dyDescent="0.25">
      <c r="A220" s="603" t="s">
        <v>147</v>
      </c>
      <c r="B220" s="603" t="s">
        <v>143</v>
      </c>
      <c r="C220" s="603" t="s">
        <v>145</v>
      </c>
      <c r="D220" s="603">
        <v>2</v>
      </c>
      <c r="E220" s="603">
        <v>23</v>
      </c>
      <c r="F220" s="603">
        <v>49</v>
      </c>
      <c r="G220" s="603">
        <v>72</v>
      </c>
      <c r="H220" s="603">
        <v>31.944444444444443</v>
      </c>
      <c r="I220" s="603">
        <v>68.055555555555557</v>
      </c>
      <c r="J220" s="603">
        <v>150</v>
      </c>
      <c r="K220" s="603">
        <v>0</v>
      </c>
      <c r="L220" s="603">
        <v>0</v>
      </c>
      <c r="M220" s="603">
        <v>0</v>
      </c>
      <c r="N220" s="603">
        <v>0</v>
      </c>
      <c r="O220" s="603">
        <v>0</v>
      </c>
      <c r="P220" s="603">
        <v>0</v>
      </c>
      <c r="Q220" s="603">
        <v>0</v>
      </c>
      <c r="R220" s="603">
        <v>0</v>
      </c>
      <c r="S220" s="603">
        <v>0</v>
      </c>
      <c r="T220" s="603">
        <v>0</v>
      </c>
    </row>
    <row r="221" spans="1:20" x14ac:dyDescent="0.25">
      <c r="A221" s="603" t="s">
        <v>147</v>
      </c>
      <c r="B221" s="603" t="s">
        <v>143</v>
      </c>
      <c r="C221" s="603" t="s">
        <v>145</v>
      </c>
      <c r="D221" s="603">
        <v>2</v>
      </c>
      <c r="E221" s="603">
        <v>10</v>
      </c>
      <c r="F221" s="603">
        <v>30</v>
      </c>
      <c r="G221" s="603">
        <v>40</v>
      </c>
      <c r="H221" s="603">
        <v>25</v>
      </c>
      <c r="I221" s="603">
        <v>75</v>
      </c>
      <c r="J221" s="603">
        <v>47.5</v>
      </c>
      <c r="K221" s="603">
        <v>0</v>
      </c>
      <c r="L221" s="603">
        <v>0</v>
      </c>
      <c r="M221" s="603">
        <v>0</v>
      </c>
      <c r="N221" s="603">
        <v>0</v>
      </c>
      <c r="O221" s="603">
        <v>0</v>
      </c>
      <c r="P221" s="603">
        <v>0</v>
      </c>
      <c r="Q221" s="603">
        <v>0</v>
      </c>
      <c r="R221" s="603">
        <v>0</v>
      </c>
      <c r="S221" s="603">
        <v>400</v>
      </c>
      <c r="T221" s="603">
        <v>400</v>
      </c>
    </row>
    <row r="222" spans="1:20" x14ac:dyDescent="0.25">
      <c r="A222" s="603" t="s">
        <v>147</v>
      </c>
      <c r="B222" s="603" t="s">
        <v>143</v>
      </c>
      <c r="C222" s="603" t="s">
        <v>146</v>
      </c>
      <c r="D222" s="603">
        <v>2</v>
      </c>
      <c r="E222" s="603">
        <v>21</v>
      </c>
      <c r="F222" s="603">
        <v>50</v>
      </c>
      <c r="G222" s="603">
        <v>71</v>
      </c>
      <c r="H222" s="603">
        <v>29.577464788732396</v>
      </c>
      <c r="I222" s="603">
        <v>70.422535211267601</v>
      </c>
      <c r="J222" s="603">
        <v>110</v>
      </c>
      <c r="K222" s="603">
        <v>0</v>
      </c>
      <c r="L222" s="603">
        <v>0</v>
      </c>
      <c r="M222" s="603">
        <v>0</v>
      </c>
      <c r="N222" s="603">
        <v>0</v>
      </c>
      <c r="O222" s="603">
        <v>0</v>
      </c>
      <c r="P222" s="603">
        <v>0</v>
      </c>
      <c r="Q222" s="603">
        <v>0</v>
      </c>
      <c r="R222" s="603">
        <v>0</v>
      </c>
      <c r="S222" s="603">
        <v>0</v>
      </c>
      <c r="T222" s="603">
        <v>0</v>
      </c>
    </row>
    <row r="223" spans="1:20" x14ac:dyDescent="0.25">
      <c r="A223" s="603" t="s">
        <v>147</v>
      </c>
      <c r="B223" s="603" t="s">
        <v>143</v>
      </c>
      <c r="C223" s="603" t="s">
        <v>146</v>
      </c>
      <c r="D223" s="603">
        <v>2</v>
      </c>
      <c r="E223" s="603">
        <v>5</v>
      </c>
      <c r="F223" s="603">
        <v>31</v>
      </c>
      <c r="G223" s="603">
        <v>36</v>
      </c>
      <c r="H223" s="603">
        <v>13.888888888888889</v>
      </c>
      <c r="I223" s="603">
        <v>86.111111111111114</v>
      </c>
      <c r="J223" s="603">
        <v>16.666666666666668</v>
      </c>
      <c r="K223" s="603">
        <v>400</v>
      </c>
      <c r="L223" s="603">
        <v>0</v>
      </c>
      <c r="M223" s="603">
        <v>0</v>
      </c>
      <c r="N223" s="603">
        <v>0</v>
      </c>
      <c r="O223" s="603">
        <v>0</v>
      </c>
      <c r="P223" s="603">
        <v>200</v>
      </c>
      <c r="Q223" s="603">
        <v>600</v>
      </c>
      <c r="R223" s="603">
        <v>0</v>
      </c>
      <c r="S223" s="603">
        <v>2000</v>
      </c>
      <c r="T223" s="603">
        <v>2000</v>
      </c>
    </row>
    <row r="224" spans="1:20" x14ac:dyDescent="0.25">
      <c r="A224" s="603" t="s">
        <v>147</v>
      </c>
      <c r="B224" s="603" t="s">
        <v>143</v>
      </c>
      <c r="C224" s="603" t="s">
        <v>146</v>
      </c>
      <c r="D224" s="603">
        <v>2</v>
      </c>
      <c r="E224" s="603">
        <v>84</v>
      </c>
      <c r="F224" s="603">
        <v>58</v>
      </c>
      <c r="G224" s="603">
        <v>142</v>
      </c>
      <c r="H224" s="603">
        <v>59.154929577464792</v>
      </c>
      <c r="I224" s="603">
        <v>40.845070422535208</v>
      </c>
      <c r="J224" s="603">
        <v>113.33333333333333</v>
      </c>
      <c r="K224" s="603">
        <v>0</v>
      </c>
      <c r="L224" s="603">
        <v>0</v>
      </c>
      <c r="M224" s="603">
        <v>0</v>
      </c>
      <c r="N224" s="603">
        <v>0</v>
      </c>
      <c r="O224" s="603">
        <v>0</v>
      </c>
      <c r="P224" s="603">
        <v>0</v>
      </c>
      <c r="Q224" s="603">
        <v>0</v>
      </c>
      <c r="R224" s="603">
        <v>0</v>
      </c>
      <c r="S224" s="603">
        <v>400</v>
      </c>
      <c r="T224" s="603">
        <v>400</v>
      </c>
    </row>
    <row r="225" spans="1:20" x14ac:dyDescent="0.25">
      <c r="A225" s="603" t="s">
        <v>147</v>
      </c>
      <c r="B225" s="603" t="s">
        <v>143</v>
      </c>
      <c r="C225" s="603" t="s">
        <v>146</v>
      </c>
      <c r="D225" s="603">
        <v>2</v>
      </c>
      <c r="E225" s="603">
        <v>54</v>
      </c>
      <c r="F225" s="603">
        <v>39</v>
      </c>
      <c r="G225" s="603">
        <v>93</v>
      </c>
      <c r="H225" s="603">
        <v>58.064516129032256</v>
      </c>
      <c r="I225" s="603">
        <v>41.935483870967744</v>
      </c>
      <c r="J225" s="603">
        <v>73.571428571428569</v>
      </c>
      <c r="K225" s="603">
        <v>0</v>
      </c>
      <c r="L225" s="603">
        <v>0</v>
      </c>
      <c r="M225" s="603">
        <v>0</v>
      </c>
      <c r="N225" s="603">
        <v>0</v>
      </c>
      <c r="O225" s="603">
        <v>0</v>
      </c>
      <c r="P225" s="603">
        <v>200</v>
      </c>
      <c r="Q225" s="603">
        <v>200</v>
      </c>
      <c r="R225" s="603">
        <v>0</v>
      </c>
      <c r="S225" s="603">
        <v>800</v>
      </c>
      <c r="T225" s="603">
        <v>800</v>
      </c>
    </row>
    <row r="226" spans="1:20" x14ac:dyDescent="0.25">
      <c r="A226" s="603" t="s">
        <v>147</v>
      </c>
      <c r="B226" s="603" t="s">
        <v>143</v>
      </c>
      <c r="C226" s="603" t="s">
        <v>146</v>
      </c>
      <c r="D226" s="603">
        <v>2</v>
      </c>
      <c r="E226" s="603">
        <v>11</v>
      </c>
      <c r="F226" s="603">
        <v>23</v>
      </c>
      <c r="G226" s="603">
        <v>34</v>
      </c>
      <c r="H226" s="603">
        <v>32.352941176470587</v>
      </c>
      <c r="I226" s="603">
        <v>67.647058823529406</v>
      </c>
      <c r="J226" s="603">
        <v>10</v>
      </c>
      <c r="K226" s="603">
        <v>400</v>
      </c>
      <c r="L226" s="603">
        <v>0</v>
      </c>
      <c r="M226" s="603">
        <v>0</v>
      </c>
      <c r="N226" s="603">
        <v>0</v>
      </c>
      <c r="O226" s="603">
        <v>0</v>
      </c>
      <c r="P226" s="603">
        <v>200</v>
      </c>
      <c r="Q226" s="603">
        <v>600</v>
      </c>
      <c r="R226" s="603">
        <v>0</v>
      </c>
      <c r="S226" s="603">
        <v>800</v>
      </c>
      <c r="T226" s="603">
        <v>800</v>
      </c>
    </row>
    <row r="227" spans="1:20" x14ac:dyDescent="0.25">
      <c r="A227" s="603" t="s">
        <v>147</v>
      </c>
      <c r="B227" s="603" t="s">
        <v>143</v>
      </c>
      <c r="C227" s="603" t="s">
        <v>146</v>
      </c>
      <c r="D227" s="603">
        <v>2</v>
      </c>
      <c r="E227" s="603">
        <v>31</v>
      </c>
      <c r="F227" s="603">
        <v>45</v>
      </c>
      <c r="G227" s="603">
        <v>76</v>
      </c>
      <c r="H227" s="603">
        <v>40.789473684210527</v>
      </c>
      <c r="I227" s="603">
        <v>59.210526315789473</v>
      </c>
      <c r="J227" s="603">
        <v>157.5</v>
      </c>
      <c r="K227" s="603">
        <v>1200</v>
      </c>
      <c r="L227" s="603">
        <v>400</v>
      </c>
      <c r="M227" s="603">
        <v>0</v>
      </c>
      <c r="N227" s="603">
        <v>0</v>
      </c>
      <c r="O227" s="603">
        <v>0</v>
      </c>
      <c r="P227" s="603">
        <v>400</v>
      </c>
      <c r="Q227" s="603">
        <v>2000</v>
      </c>
      <c r="R227" s="603">
        <v>0</v>
      </c>
      <c r="S227" s="603">
        <v>0</v>
      </c>
      <c r="T227" s="603">
        <v>0</v>
      </c>
    </row>
    <row r="228" spans="1:20" x14ac:dyDescent="0.25">
      <c r="A228" s="603" t="s">
        <v>147</v>
      </c>
      <c r="B228" s="603" t="s">
        <v>143</v>
      </c>
      <c r="C228" s="603" t="s">
        <v>146</v>
      </c>
      <c r="D228" s="603">
        <v>2</v>
      </c>
      <c r="E228" s="603">
        <v>57</v>
      </c>
      <c r="F228" s="603">
        <v>29</v>
      </c>
      <c r="G228" s="603">
        <v>86</v>
      </c>
      <c r="H228" s="603">
        <v>66.279069767441854</v>
      </c>
      <c r="I228" s="603">
        <v>33.720930232558139</v>
      </c>
      <c r="J228" s="603">
        <v>93.75</v>
      </c>
      <c r="K228" s="603">
        <v>0</v>
      </c>
      <c r="L228" s="603">
        <v>200</v>
      </c>
      <c r="M228" s="603">
        <v>0</v>
      </c>
      <c r="N228" s="603">
        <v>0</v>
      </c>
      <c r="O228" s="603">
        <v>0</v>
      </c>
      <c r="P228" s="603">
        <v>200</v>
      </c>
      <c r="Q228" s="603">
        <v>400</v>
      </c>
      <c r="R228" s="603">
        <v>0</v>
      </c>
      <c r="S228" s="603">
        <v>0</v>
      </c>
      <c r="T228" s="603">
        <v>0</v>
      </c>
    </row>
    <row r="229" spans="1:20" x14ac:dyDescent="0.25">
      <c r="A229" s="603" t="s">
        <v>147</v>
      </c>
      <c r="B229" s="603" t="s">
        <v>143</v>
      </c>
      <c r="C229" s="603" t="s">
        <v>146</v>
      </c>
      <c r="D229" s="603">
        <v>2</v>
      </c>
      <c r="E229" s="603">
        <v>19</v>
      </c>
      <c r="F229" s="603">
        <v>36</v>
      </c>
      <c r="G229" s="603">
        <v>55</v>
      </c>
      <c r="H229" s="603">
        <v>34.545454545454547</v>
      </c>
      <c r="I229" s="603">
        <v>65.454545454545453</v>
      </c>
      <c r="J229" s="603">
        <v>142.5</v>
      </c>
      <c r="K229" s="603">
        <v>7600</v>
      </c>
      <c r="L229" s="603">
        <v>0</v>
      </c>
      <c r="M229" s="603">
        <v>0</v>
      </c>
      <c r="N229" s="603">
        <v>0</v>
      </c>
      <c r="O229" s="603">
        <v>0</v>
      </c>
      <c r="P229" s="603">
        <v>200</v>
      </c>
      <c r="Q229" s="603">
        <v>7800</v>
      </c>
      <c r="R229" s="603">
        <v>0</v>
      </c>
      <c r="S229" s="603">
        <v>2000</v>
      </c>
      <c r="T229" s="603">
        <v>2000</v>
      </c>
    </row>
    <row r="230" spans="1:20" x14ac:dyDescent="0.25">
      <c r="A230" s="603" t="s">
        <v>147</v>
      </c>
      <c r="B230" s="603" t="s">
        <v>143</v>
      </c>
      <c r="C230" s="603" t="s">
        <v>146</v>
      </c>
      <c r="D230" s="603">
        <v>2</v>
      </c>
      <c r="E230" s="603">
        <v>20</v>
      </c>
      <c r="F230" s="603">
        <v>23</v>
      </c>
      <c r="G230" s="603">
        <v>43</v>
      </c>
      <c r="H230" s="603">
        <v>46.511627906976742</v>
      </c>
      <c r="I230" s="603">
        <v>53.488372093023258</v>
      </c>
      <c r="J230" s="603">
        <v>70</v>
      </c>
      <c r="K230" s="603">
        <v>400</v>
      </c>
      <c r="L230" s="603">
        <v>800</v>
      </c>
      <c r="M230" s="603">
        <v>0</v>
      </c>
      <c r="N230" s="603">
        <v>0</v>
      </c>
      <c r="O230" s="603">
        <v>0</v>
      </c>
      <c r="P230" s="603">
        <v>200</v>
      </c>
      <c r="Q230" s="603">
        <v>1400</v>
      </c>
      <c r="R230" s="603">
        <v>0</v>
      </c>
      <c r="S230" s="603">
        <v>0</v>
      </c>
      <c r="T230" s="603">
        <v>0</v>
      </c>
    </row>
    <row r="231" spans="1:20" x14ac:dyDescent="0.25">
      <c r="A231" s="603" t="s">
        <v>147</v>
      </c>
      <c r="B231" s="603" t="s">
        <v>143</v>
      </c>
      <c r="C231" s="603" t="s">
        <v>146</v>
      </c>
      <c r="D231" s="603">
        <v>2</v>
      </c>
      <c r="E231" s="603">
        <v>42</v>
      </c>
      <c r="F231" s="603">
        <v>18</v>
      </c>
      <c r="G231" s="603">
        <v>60</v>
      </c>
      <c r="H231" s="603">
        <v>70</v>
      </c>
      <c r="I231" s="603">
        <v>30</v>
      </c>
      <c r="J231" s="603">
        <v>71.666666666666671</v>
      </c>
      <c r="K231" s="603">
        <v>0</v>
      </c>
      <c r="L231" s="603">
        <v>800</v>
      </c>
      <c r="M231" s="603">
        <v>0</v>
      </c>
      <c r="N231" s="603">
        <v>0</v>
      </c>
      <c r="O231" s="603">
        <v>0</v>
      </c>
      <c r="P231" s="603">
        <v>0</v>
      </c>
      <c r="Q231" s="603">
        <v>800</v>
      </c>
      <c r="R231" s="603">
        <v>0</v>
      </c>
      <c r="S231" s="603">
        <v>400</v>
      </c>
      <c r="T231" s="603">
        <v>400</v>
      </c>
    </row>
    <row r="232" spans="1:20" x14ac:dyDescent="0.25">
      <c r="A232" s="603" t="s">
        <v>147</v>
      </c>
      <c r="B232" s="603" t="s">
        <v>143</v>
      </c>
      <c r="C232" s="603" t="s">
        <v>146</v>
      </c>
      <c r="D232" s="603">
        <v>2</v>
      </c>
      <c r="E232" s="603">
        <v>23</v>
      </c>
      <c r="F232" s="603">
        <v>23</v>
      </c>
      <c r="G232" s="603">
        <v>46</v>
      </c>
      <c r="H232" s="603">
        <v>50</v>
      </c>
      <c r="I232" s="603">
        <v>50</v>
      </c>
      <c r="J232" s="603">
        <v>182.5</v>
      </c>
      <c r="K232" s="603">
        <v>400</v>
      </c>
      <c r="L232" s="603">
        <v>1200</v>
      </c>
      <c r="M232" s="603">
        <v>0</v>
      </c>
      <c r="N232" s="603">
        <v>0</v>
      </c>
      <c r="O232" s="603">
        <v>0</v>
      </c>
      <c r="P232" s="603">
        <v>0</v>
      </c>
      <c r="Q232" s="603">
        <v>1600</v>
      </c>
      <c r="R232" s="603">
        <v>0</v>
      </c>
      <c r="S232" s="603">
        <v>0</v>
      </c>
      <c r="T232" s="603">
        <v>0</v>
      </c>
    </row>
    <row r="233" spans="1:20" x14ac:dyDescent="0.25">
      <c r="A233" s="603" t="s">
        <v>147</v>
      </c>
      <c r="B233" s="603" t="s">
        <v>143</v>
      </c>
      <c r="C233" s="603" t="s">
        <v>146</v>
      </c>
      <c r="D233" s="603">
        <v>2</v>
      </c>
      <c r="E233" s="603">
        <v>25</v>
      </c>
      <c r="F233" s="603">
        <v>10</v>
      </c>
      <c r="G233" s="603">
        <v>35</v>
      </c>
      <c r="H233" s="603">
        <v>71.428571428571431</v>
      </c>
      <c r="I233" s="603">
        <v>28.571428571428573</v>
      </c>
      <c r="J233" s="603">
        <v>145</v>
      </c>
      <c r="K233" s="603">
        <v>4800</v>
      </c>
      <c r="L233" s="603">
        <v>400</v>
      </c>
      <c r="M233" s="603">
        <v>0</v>
      </c>
      <c r="N233" s="603">
        <v>0</v>
      </c>
      <c r="O233" s="603">
        <v>0</v>
      </c>
      <c r="P233" s="603">
        <v>0</v>
      </c>
      <c r="Q233" s="603">
        <v>5200</v>
      </c>
      <c r="R233" s="603">
        <v>0</v>
      </c>
      <c r="S233" s="603">
        <v>0</v>
      </c>
      <c r="T233" s="603">
        <v>0</v>
      </c>
    </row>
    <row r="234" spans="1:20" x14ac:dyDescent="0.25">
      <c r="A234" s="603" t="s">
        <v>147</v>
      </c>
      <c r="B234" s="603" t="s">
        <v>143</v>
      </c>
      <c r="C234" s="603" t="s">
        <v>146</v>
      </c>
      <c r="D234" s="603">
        <v>2</v>
      </c>
      <c r="E234" s="603">
        <v>13</v>
      </c>
      <c r="F234" s="603">
        <v>13</v>
      </c>
      <c r="G234" s="603">
        <v>26</v>
      </c>
      <c r="H234" s="603">
        <v>50</v>
      </c>
      <c r="I234" s="603">
        <v>50</v>
      </c>
      <c r="J234" s="603">
        <v>32.5</v>
      </c>
      <c r="K234" s="603">
        <v>0</v>
      </c>
      <c r="L234" s="603">
        <v>200</v>
      </c>
      <c r="M234" s="603">
        <v>400</v>
      </c>
      <c r="N234" s="603">
        <v>0</v>
      </c>
      <c r="O234" s="603">
        <v>0</v>
      </c>
      <c r="P234" s="603">
        <v>0</v>
      </c>
      <c r="Q234" s="603">
        <v>600</v>
      </c>
      <c r="R234" s="603">
        <v>0</v>
      </c>
      <c r="S234" s="603">
        <v>800</v>
      </c>
      <c r="T234" s="603">
        <v>800</v>
      </c>
    </row>
    <row r="235" spans="1:20" x14ac:dyDescent="0.25">
      <c r="A235" s="603" t="s">
        <v>147</v>
      </c>
      <c r="B235" s="603" t="s">
        <v>143</v>
      </c>
      <c r="C235" s="603" t="s">
        <v>146</v>
      </c>
      <c r="D235" s="603">
        <v>2</v>
      </c>
      <c r="E235" s="603">
        <v>45</v>
      </c>
      <c r="F235" s="603">
        <v>46</v>
      </c>
      <c r="G235" s="603">
        <v>91</v>
      </c>
      <c r="H235" s="603">
        <v>49.450549450549453</v>
      </c>
      <c r="I235" s="603">
        <v>50.549450549450547</v>
      </c>
      <c r="J235" s="603">
        <v>30</v>
      </c>
      <c r="K235" s="603">
        <v>0</v>
      </c>
      <c r="L235" s="603">
        <v>200</v>
      </c>
      <c r="M235" s="603">
        <v>0</v>
      </c>
      <c r="N235" s="603">
        <v>0</v>
      </c>
      <c r="O235" s="603">
        <v>0</v>
      </c>
      <c r="P235" s="603">
        <v>0</v>
      </c>
      <c r="Q235" s="603">
        <v>200</v>
      </c>
      <c r="R235" s="603">
        <v>0</v>
      </c>
      <c r="S235" s="603">
        <v>800</v>
      </c>
      <c r="T235" s="603">
        <v>800</v>
      </c>
    </row>
    <row r="236" spans="1:20" x14ac:dyDescent="0.25">
      <c r="A236" s="603" t="s">
        <v>147</v>
      </c>
      <c r="B236" s="603" t="s">
        <v>143</v>
      </c>
      <c r="C236" s="603" t="s">
        <v>146</v>
      </c>
      <c r="D236" s="603">
        <v>2</v>
      </c>
      <c r="E236" s="603">
        <v>55</v>
      </c>
      <c r="F236" s="603">
        <v>15</v>
      </c>
      <c r="G236" s="603">
        <v>70</v>
      </c>
      <c r="H236" s="603">
        <v>78.571428571428569</v>
      </c>
      <c r="I236" s="603">
        <v>21.428571428571427</v>
      </c>
      <c r="J236" s="603">
        <v>11.875</v>
      </c>
      <c r="K236" s="603">
        <v>400</v>
      </c>
      <c r="L236" s="603">
        <v>400</v>
      </c>
      <c r="M236" s="603">
        <v>0</v>
      </c>
      <c r="N236" s="603">
        <v>0</v>
      </c>
      <c r="O236" s="603">
        <v>0</v>
      </c>
      <c r="P236" s="603">
        <v>0</v>
      </c>
      <c r="Q236" s="603">
        <v>800</v>
      </c>
      <c r="R236" s="603">
        <v>0</v>
      </c>
      <c r="S236" s="603">
        <v>0</v>
      </c>
      <c r="T236" s="603">
        <v>0</v>
      </c>
    </row>
    <row r="237" spans="1:20" x14ac:dyDescent="0.25">
      <c r="A237" s="603" t="s">
        <v>147</v>
      </c>
      <c r="B237" s="603" t="s">
        <v>143</v>
      </c>
      <c r="C237" s="603" t="s">
        <v>146</v>
      </c>
      <c r="D237" s="603">
        <v>2</v>
      </c>
      <c r="E237" s="603">
        <v>42</v>
      </c>
      <c r="F237" s="603">
        <v>24</v>
      </c>
      <c r="G237" s="603">
        <v>66</v>
      </c>
      <c r="H237" s="603">
        <v>63.636363636363633</v>
      </c>
      <c r="I237" s="603">
        <v>36.363636363636367</v>
      </c>
      <c r="J237" s="603">
        <v>126.66666666666667</v>
      </c>
      <c r="K237" s="603">
        <v>400</v>
      </c>
      <c r="L237" s="603">
        <v>2000</v>
      </c>
      <c r="M237" s="603">
        <v>0</v>
      </c>
      <c r="N237" s="603">
        <v>0</v>
      </c>
      <c r="O237" s="603">
        <v>0</v>
      </c>
      <c r="P237" s="603">
        <v>400</v>
      </c>
      <c r="Q237" s="603">
        <v>2800</v>
      </c>
      <c r="R237" s="603">
        <v>0</v>
      </c>
      <c r="S237" s="603">
        <v>0</v>
      </c>
      <c r="T237" s="603">
        <v>0</v>
      </c>
    </row>
    <row r="238" spans="1:20" x14ac:dyDescent="0.25">
      <c r="A238" s="603" t="s">
        <v>147</v>
      </c>
      <c r="B238" s="603" t="s">
        <v>143</v>
      </c>
      <c r="C238" s="603" t="s">
        <v>146</v>
      </c>
      <c r="D238" s="603">
        <v>2</v>
      </c>
      <c r="E238" s="603">
        <v>21</v>
      </c>
      <c r="F238" s="603">
        <v>60</v>
      </c>
      <c r="G238" s="603">
        <v>81</v>
      </c>
      <c r="H238" s="603">
        <v>25.925925925925927</v>
      </c>
      <c r="I238" s="603">
        <v>74.074074074074076</v>
      </c>
      <c r="J238" s="603">
        <v>140</v>
      </c>
      <c r="K238" s="603">
        <v>0</v>
      </c>
      <c r="L238" s="603">
        <v>0</v>
      </c>
      <c r="M238" s="603">
        <v>0</v>
      </c>
      <c r="N238" s="603">
        <v>0</v>
      </c>
      <c r="O238" s="603">
        <v>200</v>
      </c>
      <c r="P238" s="603">
        <v>200</v>
      </c>
      <c r="Q238" s="603">
        <v>400</v>
      </c>
      <c r="R238" s="603">
        <v>0</v>
      </c>
      <c r="S238" s="603">
        <v>2000</v>
      </c>
      <c r="T238" s="603">
        <v>2000</v>
      </c>
    </row>
    <row r="239" spans="1:20" x14ac:dyDescent="0.25">
      <c r="A239" s="603" t="s">
        <v>147</v>
      </c>
      <c r="B239" s="603" t="s">
        <v>143</v>
      </c>
      <c r="C239" s="603" t="s">
        <v>146</v>
      </c>
      <c r="D239" s="603">
        <v>2</v>
      </c>
      <c r="E239" s="603">
        <v>30</v>
      </c>
      <c r="F239" s="603">
        <v>11</v>
      </c>
      <c r="G239" s="603">
        <v>41</v>
      </c>
      <c r="H239" s="603">
        <v>73.170731707317074</v>
      </c>
      <c r="I239" s="603">
        <v>26.829268292682926</v>
      </c>
      <c r="J239" s="603">
        <v>40</v>
      </c>
      <c r="K239" s="603">
        <v>0</v>
      </c>
      <c r="L239" s="603">
        <v>0</v>
      </c>
      <c r="M239" s="603">
        <v>0</v>
      </c>
      <c r="N239" s="603">
        <v>0</v>
      </c>
      <c r="O239" s="603">
        <v>0</v>
      </c>
      <c r="P239" s="603">
        <v>0</v>
      </c>
      <c r="Q239" s="603">
        <v>0</v>
      </c>
      <c r="R239" s="603">
        <v>0</v>
      </c>
      <c r="S239" s="603">
        <v>0</v>
      </c>
      <c r="T239" s="603">
        <v>0</v>
      </c>
    </row>
    <row r="240" spans="1:20" x14ac:dyDescent="0.25">
      <c r="A240" s="603" t="s">
        <v>147</v>
      </c>
      <c r="B240" s="603" t="s">
        <v>143</v>
      </c>
      <c r="C240" s="603" t="s">
        <v>146</v>
      </c>
      <c r="D240" s="603">
        <v>2</v>
      </c>
      <c r="E240" s="603">
        <v>81</v>
      </c>
      <c r="F240" s="603">
        <v>2</v>
      </c>
      <c r="G240" s="603">
        <v>83</v>
      </c>
      <c r="H240" s="603">
        <v>97.590361445783131</v>
      </c>
      <c r="I240" s="603">
        <v>2.4096385542168677</v>
      </c>
      <c r="J240" s="603">
        <v>37.5</v>
      </c>
      <c r="K240" s="603">
        <v>0</v>
      </c>
      <c r="L240" s="603">
        <v>0</v>
      </c>
      <c r="M240" s="603">
        <v>0</v>
      </c>
      <c r="N240" s="603">
        <v>0</v>
      </c>
      <c r="O240" s="603">
        <v>0</v>
      </c>
      <c r="P240" s="603">
        <v>0</v>
      </c>
      <c r="Q240" s="603">
        <v>0</v>
      </c>
      <c r="R240" s="603">
        <v>0</v>
      </c>
      <c r="S240" s="603">
        <v>0</v>
      </c>
      <c r="T240" s="603">
        <v>0</v>
      </c>
    </row>
    <row r="241" spans="1:20" x14ac:dyDescent="0.25">
      <c r="A241" s="603" t="s">
        <v>147</v>
      </c>
      <c r="B241" s="603" t="s">
        <v>143</v>
      </c>
      <c r="C241" s="603" t="s">
        <v>146</v>
      </c>
      <c r="D241" s="603">
        <v>2</v>
      </c>
      <c r="E241" s="603">
        <v>62</v>
      </c>
      <c r="F241" s="603">
        <v>42</v>
      </c>
      <c r="G241" s="603">
        <v>104</v>
      </c>
      <c r="H241" s="603">
        <v>59.615384615384613</v>
      </c>
      <c r="I241" s="603">
        <v>40.384615384615387</v>
      </c>
      <c r="J241" s="603">
        <v>80</v>
      </c>
      <c r="K241" s="603">
        <v>800</v>
      </c>
      <c r="L241" s="603">
        <v>1200</v>
      </c>
      <c r="M241" s="603">
        <v>0</v>
      </c>
      <c r="N241" s="603">
        <v>0</v>
      </c>
      <c r="O241" s="603">
        <v>0</v>
      </c>
      <c r="P241" s="603">
        <v>0</v>
      </c>
      <c r="Q241" s="603">
        <v>2000</v>
      </c>
      <c r="R241" s="603">
        <v>0</v>
      </c>
      <c r="S241" s="603">
        <v>400</v>
      </c>
      <c r="T241" s="603">
        <v>400</v>
      </c>
    </row>
    <row r="242" spans="1:20" x14ac:dyDescent="0.25">
      <c r="A242" s="603" t="s">
        <v>149</v>
      </c>
      <c r="B242" s="603" t="s">
        <v>148</v>
      </c>
      <c r="C242" s="603" t="s">
        <v>145</v>
      </c>
      <c r="D242" s="603">
        <v>2</v>
      </c>
      <c r="E242" s="603">
        <v>17</v>
      </c>
      <c r="F242" s="603">
        <v>23</v>
      </c>
      <c r="G242" s="603">
        <v>40</v>
      </c>
      <c r="H242" s="603">
        <v>42.5</v>
      </c>
      <c r="I242" s="603">
        <v>57.5</v>
      </c>
      <c r="J242" s="603">
        <v>0</v>
      </c>
      <c r="K242" s="603">
        <v>2400</v>
      </c>
      <c r="L242" s="603">
        <v>2800</v>
      </c>
      <c r="M242" s="603">
        <v>400</v>
      </c>
      <c r="N242" s="603">
        <v>0</v>
      </c>
      <c r="O242" s="603">
        <v>0</v>
      </c>
      <c r="P242" s="603">
        <v>0</v>
      </c>
      <c r="Q242" s="603">
        <v>5600</v>
      </c>
      <c r="R242" s="603">
        <v>0</v>
      </c>
      <c r="S242" s="603">
        <v>2400</v>
      </c>
      <c r="T242" s="603">
        <v>2400</v>
      </c>
    </row>
    <row r="243" spans="1:20" x14ac:dyDescent="0.25">
      <c r="A243" s="603" t="s">
        <v>149</v>
      </c>
      <c r="B243" s="603" t="s">
        <v>148</v>
      </c>
      <c r="C243" s="603" t="s">
        <v>145</v>
      </c>
      <c r="D243" s="603">
        <v>2</v>
      </c>
      <c r="E243" s="603">
        <v>14</v>
      </c>
      <c r="F243" s="603">
        <v>9</v>
      </c>
      <c r="G243" s="603">
        <v>23</v>
      </c>
      <c r="H243" s="603">
        <v>60.869565217391305</v>
      </c>
      <c r="I243" s="603">
        <v>39.130434782608695</v>
      </c>
      <c r="J243" s="603">
        <v>0</v>
      </c>
      <c r="K243" s="603">
        <v>400</v>
      </c>
      <c r="L243" s="603">
        <v>8400</v>
      </c>
      <c r="M243" s="603">
        <v>400</v>
      </c>
      <c r="N243" s="603">
        <v>0</v>
      </c>
      <c r="O243" s="603">
        <v>0</v>
      </c>
      <c r="P243" s="603">
        <v>0</v>
      </c>
      <c r="Q243" s="603">
        <v>9200</v>
      </c>
      <c r="R243" s="603">
        <v>0</v>
      </c>
      <c r="S243" s="603">
        <v>400</v>
      </c>
      <c r="T243" s="603">
        <v>400</v>
      </c>
    </row>
    <row r="244" spans="1:20" x14ac:dyDescent="0.25">
      <c r="A244" s="603" t="s">
        <v>149</v>
      </c>
      <c r="B244" s="603" t="s">
        <v>148</v>
      </c>
      <c r="C244" s="603" t="s">
        <v>145</v>
      </c>
      <c r="D244" s="603">
        <v>2</v>
      </c>
      <c r="E244" s="603">
        <v>26</v>
      </c>
      <c r="F244" s="603">
        <v>164</v>
      </c>
      <c r="G244" s="603">
        <v>190</v>
      </c>
      <c r="H244" s="603">
        <v>13.684210526315789</v>
      </c>
      <c r="I244" s="603">
        <v>86.315789473684205</v>
      </c>
      <c r="J244" s="603" t="s">
        <v>217</v>
      </c>
      <c r="K244" s="603">
        <v>33200</v>
      </c>
      <c r="L244" s="603">
        <v>15600</v>
      </c>
      <c r="M244" s="603">
        <v>0</v>
      </c>
      <c r="N244" s="603">
        <v>400</v>
      </c>
      <c r="O244" s="603">
        <v>0</v>
      </c>
      <c r="P244" s="603">
        <v>0</v>
      </c>
      <c r="Q244" s="603">
        <v>49200</v>
      </c>
      <c r="R244" s="603">
        <v>0</v>
      </c>
      <c r="S244" s="603">
        <v>3600</v>
      </c>
      <c r="T244" s="603">
        <v>3600</v>
      </c>
    </row>
    <row r="245" spans="1:20" x14ac:dyDescent="0.25">
      <c r="A245" s="603" t="s">
        <v>149</v>
      </c>
      <c r="B245" s="603" t="s">
        <v>148</v>
      </c>
      <c r="C245" s="603" t="s">
        <v>145</v>
      </c>
      <c r="D245" s="603">
        <v>2</v>
      </c>
      <c r="E245" s="603">
        <v>21</v>
      </c>
      <c r="F245" s="603">
        <v>62</v>
      </c>
      <c r="G245" s="603">
        <v>83</v>
      </c>
      <c r="H245" s="603">
        <v>25.301204819277107</v>
      </c>
      <c r="I245" s="603">
        <v>74.698795180722897</v>
      </c>
      <c r="J245" s="603">
        <v>6.25</v>
      </c>
      <c r="K245" s="603">
        <v>5200</v>
      </c>
      <c r="L245" s="603">
        <v>19600</v>
      </c>
      <c r="M245" s="603">
        <v>800</v>
      </c>
      <c r="N245" s="603">
        <v>0</v>
      </c>
      <c r="O245" s="603">
        <v>0</v>
      </c>
      <c r="P245" s="603">
        <v>0</v>
      </c>
      <c r="Q245" s="603">
        <v>25600</v>
      </c>
      <c r="R245" s="603">
        <v>0</v>
      </c>
      <c r="S245" s="603">
        <v>400</v>
      </c>
      <c r="T245" s="603">
        <v>400</v>
      </c>
    </row>
    <row r="246" spans="1:20" x14ac:dyDescent="0.25">
      <c r="A246" s="603" t="s">
        <v>149</v>
      </c>
      <c r="B246" s="603" t="s">
        <v>148</v>
      </c>
      <c r="C246" s="603" t="s">
        <v>145</v>
      </c>
      <c r="D246" s="603">
        <v>2</v>
      </c>
      <c r="E246" s="603">
        <v>20</v>
      </c>
      <c r="F246" s="603">
        <v>8</v>
      </c>
      <c r="G246" s="603">
        <v>28</v>
      </c>
      <c r="H246" s="603">
        <v>71.428571428571431</v>
      </c>
      <c r="I246" s="603">
        <v>28.571428571428573</v>
      </c>
      <c r="J246" s="603">
        <v>0</v>
      </c>
      <c r="K246" s="603">
        <v>5200</v>
      </c>
      <c r="L246" s="603">
        <v>3600</v>
      </c>
      <c r="M246" s="603">
        <v>400</v>
      </c>
      <c r="N246" s="603">
        <v>0</v>
      </c>
      <c r="O246" s="603">
        <v>0</v>
      </c>
      <c r="P246" s="603">
        <v>0</v>
      </c>
      <c r="Q246" s="603">
        <v>9200</v>
      </c>
      <c r="R246" s="603">
        <v>0</v>
      </c>
      <c r="S246" s="603">
        <v>400</v>
      </c>
      <c r="T246" s="603">
        <v>400</v>
      </c>
    </row>
    <row r="247" spans="1:20" x14ac:dyDescent="0.25">
      <c r="A247" s="603" t="s">
        <v>149</v>
      </c>
      <c r="B247" s="603" t="s">
        <v>148</v>
      </c>
      <c r="C247" s="603" t="s">
        <v>145</v>
      </c>
      <c r="D247" s="603">
        <v>2</v>
      </c>
      <c r="E247" s="603">
        <v>30</v>
      </c>
      <c r="F247" s="603">
        <v>38</v>
      </c>
      <c r="G247" s="603">
        <v>68</v>
      </c>
      <c r="H247" s="603">
        <v>44.117647058823529</v>
      </c>
      <c r="I247" s="603">
        <v>55.882352941176471</v>
      </c>
      <c r="J247" s="603" t="s">
        <v>217</v>
      </c>
      <c r="K247" s="603">
        <v>5200</v>
      </c>
      <c r="L247" s="603">
        <v>10800</v>
      </c>
      <c r="M247" s="603">
        <v>1600</v>
      </c>
      <c r="N247" s="603">
        <v>800</v>
      </c>
      <c r="O247" s="603">
        <v>0</v>
      </c>
      <c r="P247" s="603">
        <v>0</v>
      </c>
      <c r="Q247" s="603">
        <v>18400</v>
      </c>
      <c r="R247" s="603">
        <v>0</v>
      </c>
      <c r="S247" s="603">
        <v>400</v>
      </c>
      <c r="T247" s="603">
        <v>400</v>
      </c>
    </row>
    <row r="248" spans="1:20" x14ac:dyDescent="0.25">
      <c r="A248" s="603" t="s">
        <v>149</v>
      </c>
      <c r="B248" s="603" t="s">
        <v>148</v>
      </c>
      <c r="C248" s="603" t="s">
        <v>145</v>
      </c>
      <c r="D248" s="603">
        <v>2</v>
      </c>
      <c r="E248" s="603">
        <v>39</v>
      </c>
      <c r="F248" s="603">
        <v>48</v>
      </c>
      <c r="G248" s="603">
        <v>87</v>
      </c>
      <c r="H248" s="603">
        <v>44.827586206896555</v>
      </c>
      <c r="I248" s="603">
        <v>55.172413793103445</v>
      </c>
      <c r="J248" s="603">
        <v>0</v>
      </c>
      <c r="K248" s="603">
        <v>800</v>
      </c>
      <c r="L248" s="603">
        <v>6000</v>
      </c>
      <c r="M248" s="603">
        <v>400</v>
      </c>
      <c r="N248" s="603">
        <v>0</v>
      </c>
      <c r="O248" s="603">
        <v>0</v>
      </c>
      <c r="P248" s="603">
        <v>0</v>
      </c>
      <c r="Q248" s="603">
        <v>7200</v>
      </c>
      <c r="R248" s="603">
        <v>0</v>
      </c>
      <c r="S248" s="603">
        <v>0</v>
      </c>
      <c r="T248" s="603">
        <v>0</v>
      </c>
    </row>
    <row r="249" spans="1:20" x14ac:dyDescent="0.25">
      <c r="A249" s="603" t="s">
        <v>149</v>
      </c>
      <c r="B249" s="603" t="s">
        <v>148</v>
      </c>
      <c r="C249" s="603" t="s">
        <v>145</v>
      </c>
      <c r="D249" s="603">
        <v>2</v>
      </c>
      <c r="E249" s="603">
        <v>47</v>
      </c>
      <c r="F249" s="603">
        <v>53</v>
      </c>
      <c r="G249" s="603">
        <v>100</v>
      </c>
      <c r="H249" s="603">
        <v>47</v>
      </c>
      <c r="I249" s="603">
        <v>53</v>
      </c>
      <c r="J249" s="603">
        <v>8.75</v>
      </c>
      <c r="K249" s="603">
        <v>6000</v>
      </c>
      <c r="L249" s="603">
        <v>14800</v>
      </c>
      <c r="M249" s="603">
        <v>0</v>
      </c>
      <c r="N249" s="603">
        <v>0</v>
      </c>
      <c r="O249" s="603">
        <v>0</v>
      </c>
      <c r="P249" s="603">
        <v>0</v>
      </c>
      <c r="Q249" s="603">
        <v>20800</v>
      </c>
      <c r="R249" s="603">
        <v>0</v>
      </c>
      <c r="S249" s="603">
        <v>6800</v>
      </c>
      <c r="T249" s="603">
        <v>6800</v>
      </c>
    </row>
    <row r="250" spans="1:20" x14ac:dyDescent="0.25">
      <c r="A250" s="603" t="s">
        <v>149</v>
      </c>
      <c r="B250" s="603" t="s">
        <v>148</v>
      </c>
      <c r="C250" s="603" t="s">
        <v>145</v>
      </c>
      <c r="D250" s="603">
        <v>2</v>
      </c>
      <c r="E250" s="603">
        <v>71</v>
      </c>
      <c r="F250" s="603">
        <v>20</v>
      </c>
      <c r="G250" s="603">
        <v>91</v>
      </c>
      <c r="H250" s="603">
        <v>78.021978021978029</v>
      </c>
      <c r="I250" s="603">
        <v>21.978021978021978</v>
      </c>
      <c r="J250" s="603">
        <v>3.3333333333333335</v>
      </c>
      <c r="K250" s="603">
        <v>2000</v>
      </c>
      <c r="L250" s="603">
        <v>10400</v>
      </c>
      <c r="M250" s="603">
        <v>400</v>
      </c>
      <c r="N250" s="603">
        <v>0</v>
      </c>
      <c r="O250" s="603">
        <v>0</v>
      </c>
      <c r="P250" s="603">
        <v>0</v>
      </c>
      <c r="Q250" s="603">
        <v>12800</v>
      </c>
      <c r="R250" s="603">
        <v>0</v>
      </c>
      <c r="S250" s="603">
        <v>1200</v>
      </c>
      <c r="T250" s="603">
        <v>1200</v>
      </c>
    </row>
    <row r="251" spans="1:20" x14ac:dyDescent="0.25">
      <c r="A251" s="603" t="s">
        <v>149</v>
      </c>
      <c r="B251" s="603" t="s">
        <v>148</v>
      </c>
      <c r="C251" s="603" t="s">
        <v>145</v>
      </c>
      <c r="D251" s="603">
        <v>2</v>
      </c>
      <c r="E251" s="603">
        <v>38</v>
      </c>
      <c r="F251" s="603">
        <v>45</v>
      </c>
      <c r="G251" s="603">
        <v>83</v>
      </c>
      <c r="H251" s="603">
        <v>45.783132530120483</v>
      </c>
      <c r="I251" s="603">
        <v>54.216867469879517</v>
      </c>
      <c r="J251" s="603">
        <v>60</v>
      </c>
      <c r="K251" s="603">
        <v>14000</v>
      </c>
      <c r="L251" s="603">
        <v>19200</v>
      </c>
      <c r="M251" s="603">
        <v>0</v>
      </c>
      <c r="N251" s="603">
        <v>0</v>
      </c>
      <c r="O251" s="603">
        <v>0</v>
      </c>
      <c r="P251" s="603">
        <v>0</v>
      </c>
      <c r="Q251" s="603">
        <v>33200</v>
      </c>
      <c r="R251" s="603">
        <v>0</v>
      </c>
      <c r="S251" s="603">
        <v>400</v>
      </c>
      <c r="T251" s="603">
        <v>400</v>
      </c>
    </row>
    <row r="252" spans="1:20" x14ac:dyDescent="0.25">
      <c r="A252" s="603" t="s">
        <v>149</v>
      </c>
      <c r="B252" s="603" t="s">
        <v>148</v>
      </c>
      <c r="C252" s="603" t="s">
        <v>145</v>
      </c>
      <c r="D252" s="603">
        <v>2</v>
      </c>
      <c r="E252" s="603">
        <v>22</v>
      </c>
      <c r="F252" s="603">
        <v>42</v>
      </c>
      <c r="G252" s="603">
        <v>64</v>
      </c>
      <c r="H252" s="603">
        <v>34.375</v>
      </c>
      <c r="I252" s="603">
        <v>65.625</v>
      </c>
      <c r="J252" s="603">
        <v>5.5000000000000009</v>
      </c>
      <c r="K252" s="603">
        <v>0</v>
      </c>
      <c r="L252" s="603">
        <v>6800</v>
      </c>
      <c r="M252" s="603">
        <v>0</v>
      </c>
      <c r="N252" s="603">
        <v>0</v>
      </c>
      <c r="O252" s="603">
        <v>0</v>
      </c>
      <c r="P252" s="603">
        <v>0</v>
      </c>
      <c r="Q252" s="603">
        <v>6800</v>
      </c>
      <c r="R252" s="603">
        <v>0</v>
      </c>
      <c r="S252" s="603">
        <v>0</v>
      </c>
      <c r="T252" s="603">
        <v>0</v>
      </c>
    </row>
    <row r="253" spans="1:20" x14ac:dyDescent="0.25">
      <c r="A253" s="603" t="s">
        <v>149</v>
      </c>
      <c r="B253" s="603" t="s">
        <v>148</v>
      </c>
      <c r="C253" s="603" t="s">
        <v>145</v>
      </c>
      <c r="D253" s="603">
        <v>2</v>
      </c>
      <c r="E253" s="603">
        <v>41</v>
      </c>
      <c r="F253" s="603">
        <v>11</v>
      </c>
      <c r="G253" s="603">
        <v>52</v>
      </c>
      <c r="H253" s="603">
        <v>78.84615384615384</v>
      </c>
      <c r="I253" s="603">
        <v>21.153846153846153</v>
      </c>
      <c r="J253" s="603">
        <v>0</v>
      </c>
      <c r="K253" s="603">
        <v>2800</v>
      </c>
      <c r="L253" s="603">
        <v>14400</v>
      </c>
      <c r="M253" s="603">
        <v>0</v>
      </c>
      <c r="N253" s="603">
        <v>0</v>
      </c>
      <c r="O253" s="603">
        <v>0</v>
      </c>
      <c r="P253" s="603">
        <v>0</v>
      </c>
      <c r="Q253" s="603">
        <v>17200</v>
      </c>
      <c r="R253" s="603">
        <v>0</v>
      </c>
      <c r="S253" s="603">
        <v>0</v>
      </c>
      <c r="T253" s="603">
        <v>0</v>
      </c>
    </row>
    <row r="254" spans="1:20" x14ac:dyDescent="0.25">
      <c r="A254" s="603" t="s">
        <v>149</v>
      </c>
      <c r="B254" s="603" t="s">
        <v>148</v>
      </c>
      <c r="C254" s="603" t="s">
        <v>145</v>
      </c>
      <c r="D254" s="603">
        <v>2</v>
      </c>
      <c r="E254" s="603">
        <v>32</v>
      </c>
      <c r="F254" s="603">
        <v>45</v>
      </c>
      <c r="G254" s="603">
        <v>77</v>
      </c>
      <c r="H254" s="603">
        <v>41.558441558441558</v>
      </c>
      <c r="I254" s="603">
        <v>58.441558441558442</v>
      </c>
      <c r="J254" s="603">
        <v>9.5</v>
      </c>
      <c r="K254" s="603">
        <v>4800</v>
      </c>
      <c r="L254" s="603">
        <v>19200</v>
      </c>
      <c r="M254" s="603">
        <v>400</v>
      </c>
      <c r="N254" s="603">
        <v>400</v>
      </c>
      <c r="O254" s="603">
        <v>0</v>
      </c>
      <c r="P254" s="603">
        <v>0</v>
      </c>
      <c r="Q254" s="603">
        <v>24800</v>
      </c>
      <c r="R254" s="603">
        <v>0</v>
      </c>
      <c r="S254" s="603">
        <v>1600</v>
      </c>
      <c r="T254" s="603">
        <v>1600</v>
      </c>
    </row>
    <row r="255" spans="1:20" x14ac:dyDescent="0.25">
      <c r="A255" s="603" t="s">
        <v>149</v>
      </c>
      <c r="B255" s="603" t="s">
        <v>148</v>
      </c>
      <c r="C255" s="603" t="s">
        <v>145</v>
      </c>
      <c r="D255" s="603">
        <v>2</v>
      </c>
      <c r="E255" s="603">
        <v>34</v>
      </c>
      <c r="F255" s="603">
        <v>21</v>
      </c>
      <c r="G255" s="603">
        <v>55</v>
      </c>
      <c r="H255" s="603">
        <v>61.81818181818182</v>
      </c>
      <c r="I255" s="603">
        <v>38.18181818181818</v>
      </c>
      <c r="J255" s="603">
        <v>0</v>
      </c>
      <c r="K255" s="603">
        <v>800</v>
      </c>
      <c r="L255" s="603">
        <v>10000</v>
      </c>
      <c r="M255" s="603">
        <v>0</v>
      </c>
      <c r="N255" s="603">
        <v>0</v>
      </c>
      <c r="O255" s="603">
        <v>0</v>
      </c>
      <c r="P255" s="603">
        <v>0</v>
      </c>
      <c r="Q255" s="603">
        <v>10800</v>
      </c>
      <c r="R255" s="603">
        <v>0</v>
      </c>
      <c r="S255" s="603">
        <v>4800</v>
      </c>
      <c r="T255" s="603">
        <v>4800</v>
      </c>
    </row>
    <row r="256" spans="1:20" x14ac:dyDescent="0.25">
      <c r="A256" s="603" t="s">
        <v>149</v>
      </c>
      <c r="B256" s="603" t="s">
        <v>148</v>
      </c>
      <c r="C256" s="603" t="s">
        <v>145</v>
      </c>
      <c r="D256" s="603">
        <v>2</v>
      </c>
      <c r="E256" s="603">
        <v>32</v>
      </c>
      <c r="F256" s="603">
        <v>21</v>
      </c>
      <c r="G256" s="603">
        <v>53</v>
      </c>
      <c r="H256" s="603">
        <v>60.377358490566039</v>
      </c>
      <c r="I256" s="603">
        <v>39.622641509433961</v>
      </c>
      <c r="J256" s="603">
        <v>0</v>
      </c>
      <c r="K256" s="603">
        <v>6800</v>
      </c>
      <c r="L256" s="603">
        <v>4000</v>
      </c>
      <c r="M256" s="603">
        <v>0</v>
      </c>
      <c r="N256" s="603">
        <v>0</v>
      </c>
      <c r="O256" s="603">
        <v>0</v>
      </c>
      <c r="P256" s="603">
        <v>0</v>
      </c>
      <c r="Q256" s="603">
        <v>10800</v>
      </c>
      <c r="R256" s="603">
        <v>0</v>
      </c>
      <c r="S256" s="603">
        <v>400</v>
      </c>
      <c r="T256" s="603">
        <v>400</v>
      </c>
    </row>
    <row r="257" spans="1:20" x14ac:dyDescent="0.25">
      <c r="A257" s="603" t="s">
        <v>149</v>
      </c>
      <c r="B257" s="603" t="s">
        <v>148</v>
      </c>
      <c r="C257" s="603" t="s">
        <v>145</v>
      </c>
      <c r="D257" s="603">
        <v>2</v>
      </c>
      <c r="E257" s="603">
        <v>14</v>
      </c>
      <c r="F257" s="603">
        <v>39</v>
      </c>
      <c r="G257" s="603">
        <v>53</v>
      </c>
      <c r="H257" s="603">
        <v>26.415094339622641</v>
      </c>
      <c r="I257" s="603">
        <v>73.584905660377359</v>
      </c>
      <c r="J257" s="603">
        <v>5</v>
      </c>
      <c r="K257" s="603">
        <v>1200</v>
      </c>
      <c r="L257" s="603">
        <v>2800</v>
      </c>
      <c r="M257" s="603">
        <v>1200</v>
      </c>
      <c r="N257" s="603">
        <v>0</v>
      </c>
      <c r="O257" s="603">
        <v>400</v>
      </c>
      <c r="P257" s="603">
        <v>0</v>
      </c>
      <c r="Q257" s="603">
        <v>5600</v>
      </c>
      <c r="R257" s="603">
        <v>0</v>
      </c>
      <c r="S257" s="603">
        <v>0</v>
      </c>
      <c r="T257" s="603">
        <v>0</v>
      </c>
    </row>
    <row r="258" spans="1:20" x14ac:dyDescent="0.25">
      <c r="A258" s="603" t="s">
        <v>149</v>
      </c>
      <c r="B258" s="603" t="s">
        <v>148</v>
      </c>
      <c r="C258" s="603" t="s">
        <v>145</v>
      </c>
      <c r="D258" s="603">
        <v>2</v>
      </c>
      <c r="E258" s="603">
        <v>72</v>
      </c>
      <c r="F258" s="603">
        <v>42</v>
      </c>
      <c r="G258" s="603">
        <v>114</v>
      </c>
      <c r="H258" s="603">
        <v>63.157894736842103</v>
      </c>
      <c r="I258" s="603">
        <v>36.842105263157897</v>
      </c>
      <c r="J258" s="603">
        <v>0</v>
      </c>
      <c r="K258" s="603">
        <v>7200</v>
      </c>
      <c r="L258" s="603">
        <v>15200</v>
      </c>
      <c r="M258" s="603">
        <v>0</v>
      </c>
      <c r="N258" s="603">
        <v>0</v>
      </c>
      <c r="O258" s="603">
        <v>0</v>
      </c>
      <c r="P258" s="603">
        <v>0</v>
      </c>
      <c r="Q258" s="603">
        <v>22400</v>
      </c>
      <c r="R258" s="603">
        <v>0</v>
      </c>
      <c r="S258" s="603">
        <v>400</v>
      </c>
      <c r="T258" s="603">
        <v>400</v>
      </c>
    </row>
    <row r="259" spans="1:20" x14ac:dyDescent="0.25">
      <c r="A259" s="603" t="s">
        <v>149</v>
      </c>
      <c r="B259" s="603" t="s">
        <v>148</v>
      </c>
      <c r="C259" s="603" t="s">
        <v>145</v>
      </c>
      <c r="D259" s="603">
        <v>2</v>
      </c>
      <c r="E259" s="603">
        <v>18</v>
      </c>
      <c r="F259" s="603">
        <v>37</v>
      </c>
      <c r="G259" s="603">
        <v>55</v>
      </c>
      <c r="H259" s="603">
        <v>32.727272727272727</v>
      </c>
      <c r="I259" s="603">
        <v>67.272727272727266</v>
      </c>
      <c r="J259" s="603">
        <v>0</v>
      </c>
      <c r="K259" s="603">
        <v>400</v>
      </c>
      <c r="L259" s="603">
        <v>10400</v>
      </c>
      <c r="M259" s="603">
        <v>0</v>
      </c>
      <c r="N259" s="603">
        <v>0</v>
      </c>
      <c r="O259" s="603">
        <v>0</v>
      </c>
      <c r="P259" s="603">
        <v>0</v>
      </c>
      <c r="Q259" s="603">
        <v>10800</v>
      </c>
      <c r="R259" s="603">
        <v>0</v>
      </c>
      <c r="S259" s="603">
        <v>400</v>
      </c>
      <c r="T259" s="603">
        <v>400</v>
      </c>
    </row>
    <row r="260" spans="1:20" x14ac:dyDescent="0.25">
      <c r="A260" s="603" t="s">
        <v>149</v>
      </c>
      <c r="B260" s="603" t="s">
        <v>148</v>
      </c>
      <c r="C260" s="603" t="s">
        <v>145</v>
      </c>
      <c r="D260" s="603">
        <v>2</v>
      </c>
      <c r="E260" s="603">
        <v>53</v>
      </c>
      <c r="F260" s="603">
        <v>117</v>
      </c>
      <c r="G260" s="603">
        <v>170</v>
      </c>
      <c r="H260" s="603">
        <v>31.176470588235293</v>
      </c>
      <c r="I260" s="603">
        <v>68.82352941176471</v>
      </c>
      <c r="J260" s="603">
        <v>0</v>
      </c>
      <c r="K260" s="603">
        <v>2400</v>
      </c>
      <c r="L260" s="603">
        <v>0</v>
      </c>
      <c r="M260" s="603">
        <v>4000</v>
      </c>
      <c r="N260" s="603">
        <v>0</v>
      </c>
      <c r="O260" s="603">
        <v>0</v>
      </c>
      <c r="P260" s="603">
        <v>0</v>
      </c>
      <c r="Q260" s="603">
        <v>6400</v>
      </c>
      <c r="R260" s="603">
        <v>0</v>
      </c>
      <c r="S260" s="603">
        <v>4800</v>
      </c>
      <c r="T260" s="603">
        <v>4800</v>
      </c>
    </row>
    <row r="261" spans="1:20" x14ac:dyDescent="0.25">
      <c r="A261" s="603" t="s">
        <v>149</v>
      </c>
      <c r="B261" s="603" t="s">
        <v>148</v>
      </c>
      <c r="C261" s="603" t="s">
        <v>145</v>
      </c>
      <c r="D261" s="603">
        <v>2</v>
      </c>
      <c r="E261" s="603">
        <v>39</v>
      </c>
      <c r="F261" s="603">
        <v>81</v>
      </c>
      <c r="G261" s="603">
        <v>120</v>
      </c>
      <c r="H261" s="603">
        <v>32.5</v>
      </c>
      <c r="I261" s="603">
        <v>67.5</v>
      </c>
      <c r="J261" s="603">
        <v>4.166666666666667</v>
      </c>
      <c r="K261" s="603">
        <v>4000</v>
      </c>
      <c r="L261" s="603">
        <v>7200</v>
      </c>
      <c r="M261" s="603">
        <v>0</v>
      </c>
      <c r="N261" s="603">
        <v>0</v>
      </c>
      <c r="O261" s="603">
        <v>0</v>
      </c>
      <c r="P261" s="603">
        <v>0</v>
      </c>
      <c r="Q261" s="603">
        <v>11200</v>
      </c>
      <c r="R261" s="603">
        <v>0</v>
      </c>
      <c r="S261" s="603">
        <v>1200</v>
      </c>
      <c r="T261" s="603">
        <v>1200</v>
      </c>
    </row>
    <row r="262" spans="1:20" x14ac:dyDescent="0.25">
      <c r="A262" s="603" t="s">
        <v>149</v>
      </c>
      <c r="B262" s="603" t="s">
        <v>148</v>
      </c>
      <c r="C262" s="603" t="s">
        <v>146</v>
      </c>
      <c r="D262" s="603">
        <v>2</v>
      </c>
      <c r="E262" s="603">
        <v>17</v>
      </c>
      <c r="F262" s="603">
        <v>23</v>
      </c>
      <c r="G262" s="603">
        <v>40</v>
      </c>
      <c r="H262" s="603">
        <v>42.5</v>
      </c>
      <c r="I262" s="603">
        <v>57.5</v>
      </c>
      <c r="J262" s="603">
        <v>0</v>
      </c>
      <c r="K262" s="603">
        <v>2400</v>
      </c>
      <c r="L262" s="603">
        <v>2800</v>
      </c>
      <c r="M262" s="603">
        <v>400</v>
      </c>
      <c r="N262" s="603">
        <v>0</v>
      </c>
      <c r="O262" s="603">
        <v>0</v>
      </c>
      <c r="P262" s="603">
        <v>0</v>
      </c>
      <c r="Q262" s="603">
        <v>5600</v>
      </c>
      <c r="R262" s="603">
        <v>0</v>
      </c>
      <c r="S262" s="603">
        <v>2400</v>
      </c>
      <c r="T262" s="603">
        <v>2400</v>
      </c>
    </row>
    <row r="263" spans="1:20" x14ac:dyDescent="0.25">
      <c r="A263" s="603" t="s">
        <v>149</v>
      </c>
      <c r="B263" s="603" t="s">
        <v>148</v>
      </c>
      <c r="C263" s="603" t="s">
        <v>146</v>
      </c>
      <c r="D263" s="603">
        <v>2</v>
      </c>
      <c r="E263" s="603">
        <v>14</v>
      </c>
      <c r="F263" s="603">
        <v>9</v>
      </c>
      <c r="G263" s="603">
        <v>23</v>
      </c>
      <c r="H263" s="603">
        <v>60.869565217391305</v>
      </c>
      <c r="I263" s="603">
        <v>39.130434782608695</v>
      </c>
      <c r="J263" s="603">
        <v>0</v>
      </c>
      <c r="K263" s="603">
        <v>400</v>
      </c>
      <c r="L263" s="603">
        <v>8400</v>
      </c>
      <c r="M263" s="603">
        <v>400</v>
      </c>
      <c r="N263" s="603">
        <v>0</v>
      </c>
      <c r="O263" s="603">
        <v>0</v>
      </c>
      <c r="P263" s="603">
        <v>0</v>
      </c>
      <c r="Q263" s="603">
        <v>9200</v>
      </c>
      <c r="R263" s="603">
        <v>0</v>
      </c>
      <c r="S263" s="603">
        <v>400</v>
      </c>
      <c r="T263" s="603">
        <v>400</v>
      </c>
    </row>
    <row r="264" spans="1:20" x14ac:dyDescent="0.25">
      <c r="A264" s="603" t="s">
        <v>149</v>
      </c>
      <c r="B264" s="603" t="s">
        <v>148</v>
      </c>
      <c r="C264" s="603" t="s">
        <v>146</v>
      </c>
      <c r="D264" s="603">
        <v>2</v>
      </c>
      <c r="E264" s="603">
        <v>26</v>
      </c>
      <c r="F264" s="603">
        <v>164</v>
      </c>
      <c r="G264" s="603">
        <v>190</v>
      </c>
      <c r="H264" s="603">
        <v>13.684210526315789</v>
      </c>
      <c r="I264" s="603">
        <v>86.315789473684205</v>
      </c>
      <c r="J264" s="603" t="s">
        <v>217</v>
      </c>
      <c r="K264" s="603">
        <v>33200</v>
      </c>
      <c r="L264" s="603">
        <v>15600</v>
      </c>
      <c r="M264" s="603">
        <v>0</v>
      </c>
      <c r="N264" s="603">
        <v>400</v>
      </c>
      <c r="O264" s="603">
        <v>0</v>
      </c>
      <c r="P264" s="603">
        <v>0</v>
      </c>
      <c r="Q264" s="603">
        <v>49200</v>
      </c>
      <c r="R264" s="603">
        <v>0</v>
      </c>
      <c r="S264" s="603">
        <v>3600</v>
      </c>
      <c r="T264" s="603">
        <v>3600</v>
      </c>
    </row>
    <row r="265" spans="1:20" x14ac:dyDescent="0.25">
      <c r="A265" s="603" t="s">
        <v>149</v>
      </c>
      <c r="B265" s="603" t="s">
        <v>148</v>
      </c>
      <c r="C265" s="603" t="s">
        <v>146</v>
      </c>
      <c r="D265" s="603">
        <v>2</v>
      </c>
      <c r="E265" s="603">
        <v>21</v>
      </c>
      <c r="F265" s="603">
        <v>62</v>
      </c>
      <c r="G265" s="603">
        <v>83</v>
      </c>
      <c r="H265" s="603">
        <v>25.301204819277107</v>
      </c>
      <c r="I265" s="603">
        <v>74.698795180722897</v>
      </c>
      <c r="J265" s="603">
        <v>6.25</v>
      </c>
      <c r="K265" s="603">
        <v>5200</v>
      </c>
      <c r="L265" s="603">
        <v>19600</v>
      </c>
      <c r="M265" s="603">
        <v>800</v>
      </c>
      <c r="N265" s="603">
        <v>0</v>
      </c>
      <c r="O265" s="603">
        <v>0</v>
      </c>
      <c r="P265" s="603">
        <v>0</v>
      </c>
      <c r="Q265" s="603">
        <v>25600</v>
      </c>
      <c r="R265" s="603">
        <v>0</v>
      </c>
      <c r="S265" s="603">
        <v>400</v>
      </c>
      <c r="T265" s="603">
        <v>400</v>
      </c>
    </row>
    <row r="266" spans="1:20" x14ac:dyDescent="0.25">
      <c r="A266" s="603" t="s">
        <v>149</v>
      </c>
      <c r="B266" s="603" t="s">
        <v>148</v>
      </c>
      <c r="C266" s="603" t="s">
        <v>146</v>
      </c>
      <c r="D266" s="603">
        <v>2</v>
      </c>
      <c r="E266" s="603">
        <v>20</v>
      </c>
      <c r="F266" s="603">
        <v>8</v>
      </c>
      <c r="G266" s="603">
        <v>28</v>
      </c>
      <c r="H266" s="603">
        <v>71.428571428571431</v>
      </c>
      <c r="I266" s="603">
        <v>28.571428571428573</v>
      </c>
      <c r="J266" s="603">
        <v>0</v>
      </c>
      <c r="K266" s="603">
        <v>5200</v>
      </c>
      <c r="L266" s="603">
        <v>3600</v>
      </c>
      <c r="M266" s="603">
        <v>400</v>
      </c>
      <c r="N266" s="603">
        <v>0</v>
      </c>
      <c r="O266" s="603">
        <v>0</v>
      </c>
      <c r="P266" s="603">
        <v>0</v>
      </c>
      <c r="Q266" s="603">
        <v>9200</v>
      </c>
      <c r="R266" s="603">
        <v>0</v>
      </c>
      <c r="S266" s="603">
        <v>400</v>
      </c>
      <c r="T266" s="603">
        <v>400</v>
      </c>
    </row>
    <row r="267" spans="1:20" x14ac:dyDescent="0.25">
      <c r="A267" s="603" t="s">
        <v>149</v>
      </c>
      <c r="B267" s="603" t="s">
        <v>148</v>
      </c>
      <c r="C267" s="603" t="s">
        <v>146</v>
      </c>
      <c r="D267" s="603">
        <v>2</v>
      </c>
      <c r="E267" s="603">
        <v>30</v>
      </c>
      <c r="F267" s="603">
        <v>38</v>
      </c>
      <c r="G267" s="603">
        <v>68</v>
      </c>
      <c r="H267" s="603">
        <v>44.117647058823529</v>
      </c>
      <c r="I267" s="603">
        <v>55.882352941176471</v>
      </c>
      <c r="J267" s="603" t="s">
        <v>217</v>
      </c>
      <c r="K267" s="603">
        <v>5200</v>
      </c>
      <c r="L267" s="603">
        <v>10800</v>
      </c>
      <c r="M267" s="603">
        <v>1600</v>
      </c>
      <c r="N267" s="603">
        <v>800</v>
      </c>
      <c r="O267" s="603">
        <v>0</v>
      </c>
      <c r="P267" s="603">
        <v>0</v>
      </c>
      <c r="Q267" s="603">
        <v>18400</v>
      </c>
      <c r="R267" s="603">
        <v>0</v>
      </c>
      <c r="S267" s="603">
        <v>400</v>
      </c>
      <c r="T267" s="603">
        <v>400</v>
      </c>
    </row>
    <row r="268" spans="1:20" x14ac:dyDescent="0.25">
      <c r="A268" s="603" t="s">
        <v>149</v>
      </c>
      <c r="B268" s="603" t="s">
        <v>148</v>
      </c>
      <c r="C268" s="603" t="s">
        <v>146</v>
      </c>
      <c r="D268" s="603">
        <v>2</v>
      </c>
      <c r="E268" s="603">
        <v>39</v>
      </c>
      <c r="F268" s="603">
        <v>48</v>
      </c>
      <c r="G268" s="603">
        <v>87</v>
      </c>
      <c r="H268" s="603">
        <v>44.827586206896555</v>
      </c>
      <c r="I268" s="603">
        <v>55.172413793103445</v>
      </c>
      <c r="J268" s="603">
        <v>0</v>
      </c>
      <c r="K268" s="603">
        <v>800</v>
      </c>
      <c r="L268" s="603">
        <v>6000</v>
      </c>
      <c r="M268" s="603">
        <v>400</v>
      </c>
      <c r="N268" s="603">
        <v>0</v>
      </c>
      <c r="O268" s="603">
        <v>0</v>
      </c>
      <c r="P268" s="603">
        <v>0</v>
      </c>
      <c r="Q268" s="603">
        <v>7200</v>
      </c>
      <c r="R268" s="603">
        <v>0</v>
      </c>
      <c r="S268" s="603">
        <v>0</v>
      </c>
      <c r="T268" s="603">
        <v>0</v>
      </c>
    </row>
    <row r="269" spans="1:20" x14ac:dyDescent="0.25">
      <c r="A269" s="603" t="s">
        <v>149</v>
      </c>
      <c r="B269" s="603" t="s">
        <v>148</v>
      </c>
      <c r="C269" s="603" t="s">
        <v>146</v>
      </c>
      <c r="D269" s="603">
        <v>2</v>
      </c>
      <c r="E269" s="603">
        <v>47</v>
      </c>
      <c r="F269" s="603">
        <v>53</v>
      </c>
      <c r="G269" s="603">
        <v>100</v>
      </c>
      <c r="H269" s="603">
        <v>47</v>
      </c>
      <c r="I269" s="603">
        <v>53</v>
      </c>
      <c r="J269" s="603">
        <v>8.75</v>
      </c>
      <c r="K269" s="603">
        <v>6000</v>
      </c>
      <c r="L269" s="603">
        <v>14800</v>
      </c>
      <c r="M269" s="603">
        <v>0</v>
      </c>
      <c r="N269" s="603">
        <v>0</v>
      </c>
      <c r="O269" s="603">
        <v>0</v>
      </c>
      <c r="P269" s="603">
        <v>0</v>
      </c>
      <c r="Q269" s="603">
        <v>20800</v>
      </c>
      <c r="R269" s="603">
        <v>0</v>
      </c>
      <c r="S269" s="603">
        <v>6800</v>
      </c>
      <c r="T269" s="603">
        <v>6800</v>
      </c>
    </row>
    <row r="270" spans="1:20" x14ac:dyDescent="0.25">
      <c r="A270" s="603" t="s">
        <v>149</v>
      </c>
      <c r="B270" s="603" t="s">
        <v>148</v>
      </c>
      <c r="C270" s="603" t="s">
        <v>146</v>
      </c>
      <c r="D270" s="603">
        <v>2</v>
      </c>
      <c r="E270" s="603">
        <v>71</v>
      </c>
      <c r="F270" s="603">
        <v>20</v>
      </c>
      <c r="G270" s="603">
        <v>91</v>
      </c>
      <c r="H270" s="603">
        <v>78.021978021978029</v>
      </c>
      <c r="I270" s="603">
        <v>21.978021978021978</v>
      </c>
      <c r="J270" s="603">
        <v>3.3333333333333335</v>
      </c>
      <c r="K270" s="603">
        <v>2000</v>
      </c>
      <c r="L270" s="603">
        <v>10400</v>
      </c>
      <c r="M270" s="603">
        <v>400</v>
      </c>
      <c r="N270" s="603">
        <v>0</v>
      </c>
      <c r="O270" s="603">
        <v>0</v>
      </c>
      <c r="P270" s="603">
        <v>0</v>
      </c>
      <c r="Q270" s="603">
        <v>12800</v>
      </c>
      <c r="R270" s="603">
        <v>0</v>
      </c>
      <c r="S270" s="603">
        <v>1200</v>
      </c>
      <c r="T270" s="603">
        <v>1200</v>
      </c>
    </row>
    <row r="271" spans="1:20" x14ac:dyDescent="0.25">
      <c r="A271" s="603" t="s">
        <v>149</v>
      </c>
      <c r="B271" s="603" t="s">
        <v>148</v>
      </c>
      <c r="C271" s="603" t="s">
        <v>146</v>
      </c>
      <c r="D271" s="603">
        <v>2</v>
      </c>
      <c r="E271" s="603">
        <v>38</v>
      </c>
      <c r="F271" s="603">
        <v>45</v>
      </c>
      <c r="G271" s="603">
        <v>83</v>
      </c>
      <c r="H271" s="603">
        <v>45.783132530120483</v>
      </c>
      <c r="I271" s="603">
        <v>54.216867469879517</v>
      </c>
      <c r="J271" s="603">
        <v>60</v>
      </c>
      <c r="K271" s="603">
        <v>14000</v>
      </c>
      <c r="L271" s="603">
        <v>19200</v>
      </c>
      <c r="M271" s="603">
        <v>0</v>
      </c>
      <c r="N271" s="603">
        <v>0</v>
      </c>
      <c r="O271" s="603">
        <v>0</v>
      </c>
      <c r="P271" s="603">
        <v>0</v>
      </c>
      <c r="Q271" s="603">
        <v>33200</v>
      </c>
      <c r="R271" s="603">
        <v>0</v>
      </c>
      <c r="S271" s="603">
        <v>400</v>
      </c>
      <c r="T271" s="603">
        <v>400</v>
      </c>
    </row>
    <row r="272" spans="1:20" x14ac:dyDescent="0.25">
      <c r="A272" s="603" t="s">
        <v>149</v>
      </c>
      <c r="B272" s="603" t="s">
        <v>148</v>
      </c>
      <c r="C272" s="603" t="s">
        <v>146</v>
      </c>
      <c r="D272" s="603">
        <v>2</v>
      </c>
      <c r="E272" s="603">
        <v>51</v>
      </c>
      <c r="F272" s="603">
        <v>59</v>
      </c>
      <c r="G272" s="603">
        <v>110</v>
      </c>
      <c r="H272" s="603">
        <v>46.363636363636367</v>
      </c>
      <c r="I272" s="603">
        <v>53.636363636363633</v>
      </c>
      <c r="J272" s="603">
        <v>0</v>
      </c>
      <c r="K272" s="603">
        <v>3200</v>
      </c>
      <c r="L272" s="603">
        <v>20000</v>
      </c>
      <c r="M272" s="603">
        <v>800</v>
      </c>
      <c r="N272" s="603">
        <v>0</v>
      </c>
      <c r="O272" s="603">
        <v>0</v>
      </c>
      <c r="P272" s="603">
        <v>0</v>
      </c>
      <c r="Q272" s="603">
        <v>24000</v>
      </c>
      <c r="R272" s="603">
        <v>0</v>
      </c>
      <c r="S272" s="603">
        <v>2000</v>
      </c>
      <c r="T272" s="603">
        <v>2000</v>
      </c>
    </row>
    <row r="273" spans="1:20" x14ac:dyDescent="0.25">
      <c r="A273" s="603" t="s">
        <v>149</v>
      </c>
      <c r="B273" s="603" t="s">
        <v>148</v>
      </c>
      <c r="C273" s="603" t="s">
        <v>146</v>
      </c>
      <c r="D273" s="603">
        <v>2</v>
      </c>
      <c r="E273" s="603">
        <v>6</v>
      </c>
      <c r="F273" s="603">
        <v>62</v>
      </c>
      <c r="G273" s="603">
        <v>68</v>
      </c>
      <c r="H273" s="603">
        <v>8.8235294117647065</v>
      </c>
      <c r="I273" s="603">
        <v>91.17647058823529</v>
      </c>
      <c r="J273" s="603" t="s">
        <v>217</v>
      </c>
      <c r="K273" s="603">
        <v>0</v>
      </c>
      <c r="L273" s="603">
        <v>4400</v>
      </c>
      <c r="M273" s="603">
        <v>0</v>
      </c>
      <c r="N273" s="603">
        <v>0</v>
      </c>
      <c r="O273" s="603">
        <v>0</v>
      </c>
      <c r="P273" s="603">
        <v>0</v>
      </c>
      <c r="Q273" s="603">
        <v>4400</v>
      </c>
      <c r="R273" s="603">
        <v>0</v>
      </c>
      <c r="S273" s="603">
        <v>0</v>
      </c>
      <c r="T273" s="603">
        <v>0</v>
      </c>
    </row>
    <row r="274" spans="1:20" x14ac:dyDescent="0.25">
      <c r="A274" s="603" t="s">
        <v>149</v>
      </c>
      <c r="B274" s="603" t="s">
        <v>148</v>
      </c>
      <c r="C274" s="603" t="s">
        <v>146</v>
      </c>
      <c r="D274" s="603">
        <v>2</v>
      </c>
      <c r="E274" s="603">
        <v>27</v>
      </c>
      <c r="F274" s="603">
        <v>8</v>
      </c>
      <c r="G274" s="603">
        <v>35</v>
      </c>
      <c r="H274" s="603">
        <v>77.142857142857139</v>
      </c>
      <c r="I274" s="603">
        <v>22.857142857142858</v>
      </c>
      <c r="J274" s="603">
        <v>0</v>
      </c>
      <c r="K274" s="603">
        <v>0</v>
      </c>
      <c r="L274" s="603">
        <v>4000</v>
      </c>
      <c r="M274" s="603">
        <v>0</v>
      </c>
      <c r="N274" s="603">
        <v>400</v>
      </c>
      <c r="O274" s="603">
        <v>0</v>
      </c>
      <c r="P274" s="603">
        <v>0</v>
      </c>
      <c r="Q274" s="603">
        <v>4400</v>
      </c>
      <c r="R274" s="603">
        <v>0</v>
      </c>
      <c r="S274" s="603">
        <v>0</v>
      </c>
      <c r="T274" s="603">
        <v>0</v>
      </c>
    </row>
    <row r="275" spans="1:20" x14ac:dyDescent="0.25">
      <c r="A275" s="603" t="s">
        <v>149</v>
      </c>
      <c r="B275" s="603" t="s">
        <v>148</v>
      </c>
      <c r="C275" s="603" t="s">
        <v>146</v>
      </c>
      <c r="D275" s="603">
        <v>2</v>
      </c>
      <c r="E275" s="603">
        <v>3</v>
      </c>
      <c r="F275" s="603">
        <v>34</v>
      </c>
      <c r="G275" s="603">
        <v>37</v>
      </c>
      <c r="H275" s="603">
        <v>8.1081081081081088</v>
      </c>
      <c r="I275" s="603">
        <v>91.891891891891888</v>
      </c>
      <c r="J275" s="603" t="s">
        <v>217</v>
      </c>
      <c r="K275" s="603">
        <v>0</v>
      </c>
      <c r="L275" s="603">
        <v>2400</v>
      </c>
      <c r="M275" s="603">
        <v>0</v>
      </c>
      <c r="N275" s="603">
        <v>400</v>
      </c>
      <c r="O275" s="603">
        <v>0</v>
      </c>
      <c r="P275" s="603">
        <v>0</v>
      </c>
      <c r="Q275" s="603">
        <v>2800</v>
      </c>
      <c r="R275" s="603">
        <v>0</v>
      </c>
      <c r="S275" s="603">
        <v>400</v>
      </c>
      <c r="T275" s="603">
        <v>400</v>
      </c>
    </row>
    <row r="276" spans="1:20" x14ac:dyDescent="0.25">
      <c r="A276" s="603" t="s">
        <v>149</v>
      </c>
      <c r="B276" s="603" t="s">
        <v>148</v>
      </c>
      <c r="C276" s="603" t="s">
        <v>146</v>
      </c>
      <c r="D276" s="603">
        <v>2</v>
      </c>
      <c r="E276" s="603">
        <v>86</v>
      </c>
      <c r="F276" s="603">
        <v>65</v>
      </c>
      <c r="G276" s="603">
        <v>151</v>
      </c>
      <c r="H276" s="603">
        <v>56.953642384105962</v>
      </c>
      <c r="I276" s="603">
        <v>43.046357615894038</v>
      </c>
      <c r="J276" s="603">
        <v>5</v>
      </c>
      <c r="K276" s="603">
        <v>23200</v>
      </c>
      <c r="L276" s="603">
        <v>18000</v>
      </c>
      <c r="M276" s="603">
        <v>0</v>
      </c>
      <c r="N276" s="603">
        <v>0</v>
      </c>
      <c r="O276" s="603">
        <v>0</v>
      </c>
      <c r="P276" s="603">
        <v>0</v>
      </c>
      <c r="Q276" s="603">
        <v>41200</v>
      </c>
      <c r="R276" s="603">
        <v>0</v>
      </c>
      <c r="S276" s="603">
        <v>5200</v>
      </c>
      <c r="T276" s="603">
        <v>5200</v>
      </c>
    </row>
    <row r="277" spans="1:20" x14ac:dyDescent="0.25">
      <c r="A277" s="603" t="s">
        <v>149</v>
      </c>
      <c r="B277" s="603" t="s">
        <v>148</v>
      </c>
      <c r="C277" s="603" t="s">
        <v>146</v>
      </c>
      <c r="D277" s="603">
        <v>2</v>
      </c>
      <c r="E277" s="603">
        <v>34</v>
      </c>
      <c r="F277" s="603">
        <v>44</v>
      </c>
      <c r="G277" s="603">
        <v>78</v>
      </c>
      <c r="H277" s="603">
        <v>43.589743589743591</v>
      </c>
      <c r="I277" s="603">
        <v>56.410256410256409</v>
      </c>
      <c r="J277" s="603">
        <v>0</v>
      </c>
      <c r="K277" s="603">
        <v>800</v>
      </c>
      <c r="L277" s="603">
        <v>6000</v>
      </c>
      <c r="M277" s="603">
        <v>0</v>
      </c>
      <c r="N277" s="603">
        <v>0</v>
      </c>
      <c r="O277" s="603">
        <v>0</v>
      </c>
      <c r="P277" s="603">
        <v>0</v>
      </c>
      <c r="Q277" s="603">
        <v>6800</v>
      </c>
      <c r="R277" s="603">
        <v>0</v>
      </c>
      <c r="S277" s="603">
        <v>0</v>
      </c>
      <c r="T277" s="603">
        <v>0</v>
      </c>
    </row>
    <row r="278" spans="1:20" x14ac:dyDescent="0.25">
      <c r="A278" s="603" t="s">
        <v>149</v>
      </c>
      <c r="B278" s="603" t="s">
        <v>148</v>
      </c>
      <c r="C278" s="603" t="s">
        <v>146</v>
      </c>
      <c r="D278" s="603">
        <v>2</v>
      </c>
      <c r="E278" s="603">
        <v>27</v>
      </c>
      <c r="F278" s="603">
        <v>30</v>
      </c>
      <c r="G278" s="603">
        <v>57</v>
      </c>
      <c r="H278" s="603">
        <v>47.368421052631582</v>
      </c>
      <c r="I278" s="603">
        <v>52.631578947368418</v>
      </c>
      <c r="J278" s="603">
        <v>0</v>
      </c>
      <c r="K278" s="603">
        <v>800</v>
      </c>
      <c r="L278" s="603">
        <v>9200</v>
      </c>
      <c r="M278" s="603">
        <v>0</v>
      </c>
      <c r="N278" s="603">
        <v>400</v>
      </c>
      <c r="O278" s="603">
        <v>0</v>
      </c>
      <c r="P278" s="603">
        <v>0</v>
      </c>
      <c r="Q278" s="603">
        <v>10400</v>
      </c>
      <c r="R278" s="603">
        <v>0</v>
      </c>
      <c r="S278" s="603">
        <v>2000</v>
      </c>
      <c r="T278" s="603">
        <v>2000</v>
      </c>
    </row>
    <row r="279" spans="1:20" x14ac:dyDescent="0.25">
      <c r="A279" s="603" t="s">
        <v>149</v>
      </c>
      <c r="B279" s="603" t="s">
        <v>148</v>
      </c>
      <c r="C279" s="603" t="s">
        <v>146</v>
      </c>
      <c r="D279" s="603">
        <v>2</v>
      </c>
      <c r="E279" s="603">
        <v>19</v>
      </c>
      <c r="F279" s="603">
        <v>21</v>
      </c>
      <c r="G279" s="603">
        <v>40</v>
      </c>
      <c r="H279" s="603">
        <v>47.5</v>
      </c>
      <c r="I279" s="603">
        <v>52.5</v>
      </c>
      <c r="J279" s="603">
        <v>3.3333333333333335</v>
      </c>
      <c r="K279" s="603">
        <v>400</v>
      </c>
      <c r="L279" s="603">
        <v>10400</v>
      </c>
      <c r="M279" s="603">
        <v>0</v>
      </c>
      <c r="N279" s="603">
        <v>0</v>
      </c>
      <c r="O279" s="603">
        <v>0</v>
      </c>
      <c r="P279" s="603">
        <v>0</v>
      </c>
      <c r="Q279" s="603">
        <v>10800</v>
      </c>
      <c r="R279" s="603">
        <v>0</v>
      </c>
      <c r="S279" s="603">
        <v>400</v>
      </c>
      <c r="T279" s="603">
        <v>400</v>
      </c>
    </row>
    <row r="280" spans="1:20" x14ac:dyDescent="0.25">
      <c r="A280" s="603" t="s">
        <v>149</v>
      </c>
      <c r="B280" s="603" t="s">
        <v>148</v>
      </c>
      <c r="C280" s="603" t="s">
        <v>146</v>
      </c>
      <c r="D280" s="603">
        <v>2</v>
      </c>
      <c r="E280" s="603">
        <v>42</v>
      </c>
      <c r="F280" s="603">
        <v>36</v>
      </c>
      <c r="G280" s="603">
        <v>78</v>
      </c>
      <c r="H280" s="603">
        <v>53.846153846153847</v>
      </c>
      <c r="I280" s="603">
        <v>46.153846153846153</v>
      </c>
      <c r="J280" s="603">
        <v>0</v>
      </c>
      <c r="K280" s="603">
        <v>400</v>
      </c>
      <c r="L280" s="603">
        <v>32400</v>
      </c>
      <c r="M280" s="603">
        <v>0</v>
      </c>
      <c r="N280" s="603">
        <v>0</v>
      </c>
      <c r="O280" s="603">
        <v>0</v>
      </c>
      <c r="P280" s="603">
        <v>0</v>
      </c>
      <c r="Q280" s="603">
        <v>32800</v>
      </c>
      <c r="R280" s="603">
        <v>0</v>
      </c>
      <c r="S280" s="603">
        <v>400</v>
      </c>
      <c r="T280" s="603">
        <v>400</v>
      </c>
    </row>
    <row r="281" spans="1:20" x14ac:dyDescent="0.25">
      <c r="A281" s="603" t="s">
        <v>149</v>
      </c>
      <c r="B281" s="603" t="s">
        <v>148</v>
      </c>
      <c r="C281" s="603" t="s">
        <v>146</v>
      </c>
      <c r="D281" s="603">
        <v>2</v>
      </c>
      <c r="E281" s="603">
        <v>27</v>
      </c>
      <c r="F281" s="603">
        <v>11</v>
      </c>
      <c r="G281" s="603">
        <v>38</v>
      </c>
      <c r="H281" s="603">
        <v>71.05263157894737</v>
      </c>
      <c r="I281" s="603">
        <v>28.94736842105263</v>
      </c>
      <c r="J281" s="603">
        <v>0</v>
      </c>
      <c r="K281" s="603">
        <v>0</v>
      </c>
      <c r="L281" s="603">
        <v>0</v>
      </c>
      <c r="M281" s="603">
        <v>9200</v>
      </c>
      <c r="N281" s="603">
        <v>0</v>
      </c>
      <c r="O281" s="603">
        <v>0</v>
      </c>
      <c r="P281" s="603">
        <v>0</v>
      </c>
      <c r="Q281" s="603">
        <v>9200</v>
      </c>
      <c r="R281" s="603">
        <v>0</v>
      </c>
      <c r="S281" s="603">
        <v>0</v>
      </c>
      <c r="T281" s="603">
        <v>0</v>
      </c>
    </row>
    <row r="282" spans="1:20" x14ac:dyDescent="0.25">
      <c r="A282" s="603" t="s">
        <v>150</v>
      </c>
      <c r="B282" s="603" t="s">
        <v>148</v>
      </c>
      <c r="C282" s="603" t="s">
        <v>145</v>
      </c>
      <c r="D282" s="603">
        <v>2</v>
      </c>
      <c r="E282" s="603">
        <v>43</v>
      </c>
      <c r="F282" s="603">
        <v>21</v>
      </c>
      <c r="G282" s="603">
        <v>64</v>
      </c>
      <c r="H282" s="603">
        <v>67.1875</v>
      </c>
      <c r="I282" s="603">
        <v>32.8125</v>
      </c>
      <c r="J282" s="603">
        <v>15</v>
      </c>
      <c r="K282" s="603">
        <v>0</v>
      </c>
      <c r="L282" s="603">
        <v>4800</v>
      </c>
      <c r="M282" s="603">
        <v>0</v>
      </c>
      <c r="N282" s="603">
        <v>0</v>
      </c>
      <c r="O282" s="603">
        <v>2000</v>
      </c>
      <c r="P282" s="603">
        <v>0</v>
      </c>
      <c r="Q282" s="603">
        <v>6800</v>
      </c>
      <c r="R282" s="603">
        <v>0</v>
      </c>
      <c r="S282" s="603">
        <v>1200</v>
      </c>
      <c r="T282" s="603">
        <v>1200</v>
      </c>
    </row>
    <row r="283" spans="1:20" x14ac:dyDescent="0.25">
      <c r="A283" s="603" t="s">
        <v>150</v>
      </c>
      <c r="B283" s="603" t="s">
        <v>148</v>
      </c>
      <c r="C283" s="603" t="s">
        <v>145</v>
      </c>
      <c r="D283" s="603">
        <v>2</v>
      </c>
      <c r="E283" s="603">
        <v>67</v>
      </c>
      <c r="F283" s="603">
        <v>7</v>
      </c>
      <c r="G283" s="603">
        <v>74</v>
      </c>
      <c r="H283" s="603">
        <v>90.540540540540547</v>
      </c>
      <c r="I283" s="603">
        <v>9.4594594594594597</v>
      </c>
      <c r="J283" s="603">
        <v>0</v>
      </c>
      <c r="K283" s="603">
        <v>0</v>
      </c>
      <c r="L283" s="603">
        <v>4000</v>
      </c>
      <c r="M283" s="603">
        <v>0</v>
      </c>
      <c r="N283" s="603">
        <v>1600</v>
      </c>
      <c r="O283" s="603">
        <v>0</v>
      </c>
      <c r="P283" s="603">
        <v>0</v>
      </c>
      <c r="Q283" s="603">
        <v>5600</v>
      </c>
      <c r="R283" s="603">
        <v>0</v>
      </c>
      <c r="S283" s="603">
        <v>400</v>
      </c>
      <c r="T283" s="603">
        <v>400</v>
      </c>
    </row>
    <row r="284" spans="1:20" x14ac:dyDescent="0.25">
      <c r="A284" s="603" t="s">
        <v>150</v>
      </c>
      <c r="B284" s="603" t="s">
        <v>148</v>
      </c>
      <c r="C284" s="603" t="s">
        <v>145</v>
      </c>
      <c r="D284" s="603">
        <v>2</v>
      </c>
      <c r="E284" s="603">
        <v>34</v>
      </c>
      <c r="F284" s="603">
        <v>7</v>
      </c>
      <c r="G284" s="603">
        <v>41</v>
      </c>
      <c r="H284" s="603">
        <v>82.926829268292678</v>
      </c>
      <c r="I284" s="603">
        <v>17.073170731707318</v>
      </c>
      <c r="J284" s="603">
        <v>0</v>
      </c>
      <c r="K284" s="603">
        <v>0</v>
      </c>
      <c r="L284" s="603">
        <v>16800</v>
      </c>
      <c r="M284" s="603">
        <v>0</v>
      </c>
      <c r="N284" s="603">
        <v>0</v>
      </c>
      <c r="O284" s="603">
        <v>0</v>
      </c>
      <c r="P284" s="603">
        <v>0</v>
      </c>
      <c r="Q284" s="603">
        <v>16800</v>
      </c>
      <c r="R284" s="603">
        <v>0</v>
      </c>
      <c r="S284" s="603">
        <v>400</v>
      </c>
      <c r="T284" s="603">
        <v>400</v>
      </c>
    </row>
    <row r="285" spans="1:20" x14ac:dyDescent="0.25">
      <c r="A285" s="603" t="s">
        <v>150</v>
      </c>
      <c r="B285" s="603" t="s">
        <v>148</v>
      </c>
      <c r="C285" s="603" t="s">
        <v>145</v>
      </c>
      <c r="D285" s="603">
        <v>2</v>
      </c>
      <c r="E285" s="603">
        <v>20</v>
      </c>
      <c r="F285" s="603">
        <v>17</v>
      </c>
      <c r="G285" s="603">
        <v>37</v>
      </c>
      <c r="H285" s="603">
        <v>54.054054054054056</v>
      </c>
      <c r="I285" s="603">
        <v>45.945945945945944</v>
      </c>
      <c r="J285" s="603">
        <v>0</v>
      </c>
      <c r="K285" s="603">
        <v>0</v>
      </c>
      <c r="L285" s="603">
        <v>3200</v>
      </c>
      <c r="M285" s="603">
        <v>0</v>
      </c>
      <c r="N285" s="603">
        <v>0</v>
      </c>
      <c r="O285" s="603">
        <v>3200</v>
      </c>
      <c r="P285" s="603">
        <v>0</v>
      </c>
      <c r="Q285" s="603">
        <v>6400</v>
      </c>
      <c r="R285" s="603">
        <v>0</v>
      </c>
      <c r="S285" s="603">
        <v>800</v>
      </c>
      <c r="T285" s="603">
        <v>800</v>
      </c>
    </row>
    <row r="286" spans="1:20" x14ac:dyDescent="0.25">
      <c r="A286" s="603" t="s">
        <v>150</v>
      </c>
      <c r="B286" s="603" t="s">
        <v>148</v>
      </c>
      <c r="C286" s="603" t="s">
        <v>145</v>
      </c>
      <c r="D286" s="603">
        <v>2</v>
      </c>
      <c r="E286" s="603">
        <v>33</v>
      </c>
      <c r="F286" s="603">
        <v>3</v>
      </c>
      <c r="G286" s="603">
        <v>36</v>
      </c>
      <c r="H286" s="603">
        <v>91.666666666666671</v>
      </c>
      <c r="I286" s="603">
        <v>8.3333333333333339</v>
      </c>
      <c r="J286" s="603" t="s">
        <v>217</v>
      </c>
      <c r="K286" s="603">
        <v>0</v>
      </c>
      <c r="L286" s="603">
        <v>1600</v>
      </c>
      <c r="M286" s="603">
        <v>0</v>
      </c>
      <c r="N286" s="603">
        <v>0</v>
      </c>
      <c r="O286" s="603">
        <v>3200</v>
      </c>
      <c r="P286" s="603">
        <v>0</v>
      </c>
      <c r="Q286" s="603">
        <v>4800</v>
      </c>
      <c r="R286" s="603">
        <v>0</v>
      </c>
      <c r="S286" s="603">
        <v>400</v>
      </c>
      <c r="T286" s="603">
        <v>400</v>
      </c>
    </row>
    <row r="287" spans="1:20" x14ac:dyDescent="0.25">
      <c r="A287" s="603" t="s">
        <v>150</v>
      </c>
      <c r="B287" s="603" t="s">
        <v>148</v>
      </c>
      <c r="C287" s="603" t="s">
        <v>145</v>
      </c>
      <c r="D287" s="603">
        <v>2</v>
      </c>
      <c r="E287" s="603">
        <v>16</v>
      </c>
      <c r="F287" s="603">
        <v>6</v>
      </c>
      <c r="G287" s="603">
        <v>22</v>
      </c>
      <c r="H287" s="603">
        <v>72.727272727272734</v>
      </c>
      <c r="I287" s="603">
        <v>27.272727272727273</v>
      </c>
      <c r="J287" s="603">
        <v>0</v>
      </c>
      <c r="K287" s="603">
        <v>0</v>
      </c>
      <c r="L287" s="603">
        <v>2400</v>
      </c>
      <c r="M287" s="603">
        <v>0</v>
      </c>
      <c r="N287" s="603">
        <v>0</v>
      </c>
      <c r="O287" s="603">
        <v>3600</v>
      </c>
      <c r="P287" s="603">
        <v>0</v>
      </c>
      <c r="Q287" s="603">
        <v>6000</v>
      </c>
      <c r="R287" s="603">
        <v>0</v>
      </c>
      <c r="S287" s="603">
        <v>400</v>
      </c>
      <c r="T287" s="603">
        <v>400</v>
      </c>
    </row>
    <row r="288" spans="1:20" x14ac:dyDescent="0.25">
      <c r="A288" s="603" t="s">
        <v>150</v>
      </c>
      <c r="B288" s="603" t="s">
        <v>148</v>
      </c>
      <c r="C288" s="603" t="s">
        <v>145</v>
      </c>
      <c r="D288" s="603">
        <v>2</v>
      </c>
      <c r="E288" s="603">
        <v>18</v>
      </c>
      <c r="F288" s="603">
        <v>4</v>
      </c>
      <c r="G288" s="603">
        <v>22</v>
      </c>
      <c r="H288" s="603">
        <v>81.818181818181813</v>
      </c>
      <c r="I288" s="603">
        <v>18.181818181818183</v>
      </c>
      <c r="J288" s="603">
        <v>0</v>
      </c>
      <c r="K288" s="603">
        <v>0</v>
      </c>
      <c r="L288" s="603">
        <v>4800</v>
      </c>
      <c r="M288" s="603">
        <v>0</v>
      </c>
      <c r="N288" s="603">
        <v>0</v>
      </c>
      <c r="O288" s="603">
        <v>0</v>
      </c>
      <c r="P288" s="603">
        <v>0</v>
      </c>
      <c r="Q288" s="603">
        <v>4800</v>
      </c>
      <c r="R288" s="603">
        <v>0</v>
      </c>
      <c r="S288" s="603">
        <v>400</v>
      </c>
      <c r="T288" s="603">
        <v>400</v>
      </c>
    </row>
    <row r="289" spans="1:20" x14ac:dyDescent="0.25">
      <c r="A289" s="603" t="s">
        <v>150</v>
      </c>
      <c r="B289" s="603" t="s">
        <v>148</v>
      </c>
      <c r="C289" s="603" t="s">
        <v>145</v>
      </c>
      <c r="D289" s="603">
        <v>2</v>
      </c>
      <c r="E289" s="603">
        <v>43</v>
      </c>
      <c r="F289" s="603">
        <v>14</v>
      </c>
      <c r="G289" s="603">
        <v>57</v>
      </c>
      <c r="H289" s="603">
        <v>75.438596491228068</v>
      </c>
      <c r="I289" s="603">
        <v>24.561403508771932</v>
      </c>
      <c r="J289" s="603">
        <v>0</v>
      </c>
      <c r="K289" s="603">
        <v>0</v>
      </c>
      <c r="L289" s="603">
        <v>7600</v>
      </c>
      <c r="M289" s="603">
        <v>0</v>
      </c>
      <c r="N289" s="603">
        <v>0</v>
      </c>
      <c r="O289" s="603">
        <v>800</v>
      </c>
      <c r="P289" s="603">
        <v>0</v>
      </c>
      <c r="Q289" s="603">
        <v>8400</v>
      </c>
      <c r="R289" s="603">
        <v>0</v>
      </c>
      <c r="S289" s="603">
        <v>400</v>
      </c>
      <c r="T289" s="603">
        <v>400</v>
      </c>
    </row>
    <row r="290" spans="1:20" x14ac:dyDescent="0.25">
      <c r="A290" s="603" t="s">
        <v>150</v>
      </c>
      <c r="B290" s="603" t="s">
        <v>148</v>
      </c>
      <c r="C290" s="603" t="s">
        <v>145</v>
      </c>
      <c r="D290" s="603">
        <v>2</v>
      </c>
      <c r="E290" s="603">
        <v>34</v>
      </c>
      <c r="F290" s="603">
        <v>6</v>
      </c>
      <c r="G290" s="603">
        <v>40</v>
      </c>
      <c r="H290" s="603">
        <v>85</v>
      </c>
      <c r="I290" s="603">
        <v>15</v>
      </c>
      <c r="J290" s="603">
        <v>0</v>
      </c>
      <c r="K290" s="603">
        <v>0</v>
      </c>
      <c r="L290" s="603">
        <v>4800</v>
      </c>
      <c r="M290" s="603">
        <v>0</v>
      </c>
      <c r="N290" s="603">
        <v>0</v>
      </c>
      <c r="O290" s="603">
        <v>400</v>
      </c>
      <c r="P290" s="603">
        <v>0</v>
      </c>
      <c r="Q290" s="603">
        <v>5200</v>
      </c>
      <c r="R290" s="603">
        <v>0</v>
      </c>
      <c r="S290" s="603">
        <v>0</v>
      </c>
      <c r="T290" s="603">
        <v>0</v>
      </c>
    </row>
    <row r="291" spans="1:20" x14ac:dyDescent="0.25">
      <c r="A291" s="603" t="s">
        <v>150</v>
      </c>
      <c r="B291" s="603" t="s">
        <v>148</v>
      </c>
      <c r="C291" s="603" t="s">
        <v>145</v>
      </c>
      <c r="D291" s="603">
        <v>2</v>
      </c>
      <c r="E291" s="603">
        <v>49</v>
      </c>
      <c r="F291" s="603">
        <v>11</v>
      </c>
      <c r="G291" s="603">
        <v>60</v>
      </c>
      <c r="H291" s="603">
        <v>81.666666666666671</v>
      </c>
      <c r="I291" s="603">
        <v>18.333333333333332</v>
      </c>
      <c r="J291" s="603">
        <v>0</v>
      </c>
      <c r="K291" s="603">
        <v>0</v>
      </c>
      <c r="L291" s="603">
        <v>6400</v>
      </c>
      <c r="M291" s="603">
        <v>0</v>
      </c>
      <c r="N291" s="603">
        <v>400</v>
      </c>
      <c r="O291" s="603">
        <v>800</v>
      </c>
      <c r="P291" s="603">
        <v>0</v>
      </c>
      <c r="Q291" s="603">
        <v>7600</v>
      </c>
      <c r="R291" s="603">
        <v>0</v>
      </c>
      <c r="S291" s="603">
        <v>400</v>
      </c>
      <c r="T291" s="603">
        <v>400</v>
      </c>
    </row>
    <row r="292" spans="1:20" x14ac:dyDescent="0.25">
      <c r="A292" s="603" t="s">
        <v>150</v>
      </c>
      <c r="B292" s="603" t="s">
        <v>148</v>
      </c>
      <c r="C292" s="603" t="s">
        <v>145</v>
      </c>
      <c r="D292" s="603">
        <v>2</v>
      </c>
      <c r="E292" s="603">
        <v>14</v>
      </c>
      <c r="F292" s="603">
        <v>3</v>
      </c>
      <c r="G292" s="603">
        <v>17</v>
      </c>
      <c r="H292" s="603">
        <v>82.352941176470594</v>
      </c>
      <c r="I292" s="603">
        <v>17.647058823529413</v>
      </c>
      <c r="J292" s="603">
        <v>0</v>
      </c>
      <c r="K292" s="603">
        <v>0</v>
      </c>
      <c r="L292" s="603">
        <v>2400</v>
      </c>
      <c r="M292" s="603">
        <v>400</v>
      </c>
      <c r="N292" s="603">
        <v>0</v>
      </c>
      <c r="O292" s="603">
        <v>0</v>
      </c>
      <c r="P292" s="603">
        <v>0</v>
      </c>
      <c r="Q292" s="603">
        <v>2800</v>
      </c>
      <c r="R292" s="603">
        <v>0</v>
      </c>
      <c r="S292" s="603">
        <v>400</v>
      </c>
      <c r="T292" s="603">
        <v>400</v>
      </c>
    </row>
    <row r="293" spans="1:20" x14ac:dyDescent="0.25">
      <c r="A293" s="603" t="s">
        <v>150</v>
      </c>
      <c r="B293" s="603" t="s">
        <v>148</v>
      </c>
      <c r="C293" s="603" t="s">
        <v>145</v>
      </c>
      <c r="D293" s="603">
        <v>2</v>
      </c>
      <c r="E293" s="603">
        <v>27</v>
      </c>
      <c r="F293" s="603">
        <v>4</v>
      </c>
      <c r="G293" s="603">
        <v>31</v>
      </c>
      <c r="H293" s="603">
        <v>87.096774193548384</v>
      </c>
      <c r="I293" s="603">
        <v>12.903225806451612</v>
      </c>
      <c r="J293" s="603">
        <v>0</v>
      </c>
      <c r="K293" s="603">
        <v>0</v>
      </c>
      <c r="L293" s="603">
        <v>8400</v>
      </c>
      <c r="M293" s="603">
        <v>0</v>
      </c>
      <c r="N293" s="603">
        <v>0</v>
      </c>
      <c r="O293" s="603">
        <v>0</v>
      </c>
      <c r="P293" s="603">
        <v>0</v>
      </c>
      <c r="Q293" s="603">
        <v>8400</v>
      </c>
      <c r="R293" s="603">
        <v>0</v>
      </c>
      <c r="S293" s="603">
        <v>800</v>
      </c>
      <c r="T293" s="603">
        <v>800</v>
      </c>
    </row>
    <row r="294" spans="1:20" x14ac:dyDescent="0.25">
      <c r="A294" s="603" t="s">
        <v>150</v>
      </c>
      <c r="B294" s="603" t="s">
        <v>148</v>
      </c>
      <c r="C294" s="603" t="s">
        <v>145</v>
      </c>
      <c r="D294" s="603">
        <v>2</v>
      </c>
      <c r="E294" s="603">
        <v>62</v>
      </c>
      <c r="F294" s="603">
        <v>4</v>
      </c>
      <c r="G294" s="603">
        <v>66</v>
      </c>
      <c r="H294" s="603">
        <v>93.939393939393938</v>
      </c>
      <c r="I294" s="603">
        <v>6.0606060606060606</v>
      </c>
      <c r="J294" s="603">
        <v>0</v>
      </c>
      <c r="K294" s="603">
        <v>0</v>
      </c>
      <c r="L294" s="603">
        <v>1200</v>
      </c>
      <c r="M294" s="603">
        <v>0</v>
      </c>
      <c r="N294" s="603">
        <v>0</v>
      </c>
      <c r="O294" s="603">
        <v>400</v>
      </c>
      <c r="P294" s="603">
        <v>0</v>
      </c>
      <c r="Q294" s="603">
        <v>1600</v>
      </c>
      <c r="R294" s="603">
        <v>0</v>
      </c>
      <c r="S294" s="603">
        <v>0</v>
      </c>
      <c r="T294" s="603">
        <v>0</v>
      </c>
    </row>
    <row r="295" spans="1:20" x14ac:dyDescent="0.25">
      <c r="A295" s="603" t="s">
        <v>150</v>
      </c>
      <c r="B295" s="603" t="s">
        <v>148</v>
      </c>
      <c r="C295" s="603" t="s">
        <v>145</v>
      </c>
      <c r="D295" s="603">
        <v>2</v>
      </c>
      <c r="E295" s="603">
        <v>40</v>
      </c>
      <c r="F295" s="603">
        <v>28</v>
      </c>
      <c r="G295" s="603">
        <v>68</v>
      </c>
      <c r="H295" s="603">
        <v>58.823529411764703</v>
      </c>
      <c r="I295" s="603">
        <v>41.176470588235297</v>
      </c>
      <c r="J295" s="603">
        <v>0</v>
      </c>
      <c r="K295" s="603">
        <v>0</v>
      </c>
      <c r="L295" s="603">
        <v>9600</v>
      </c>
      <c r="M295" s="603">
        <v>400</v>
      </c>
      <c r="N295" s="603">
        <v>0</v>
      </c>
      <c r="O295" s="603">
        <v>0</v>
      </c>
      <c r="P295" s="603">
        <v>0</v>
      </c>
      <c r="Q295" s="603">
        <v>10000</v>
      </c>
      <c r="R295" s="603">
        <v>0</v>
      </c>
      <c r="S295" s="603">
        <v>0</v>
      </c>
      <c r="T295" s="603">
        <v>0</v>
      </c>
    </row>
    <row r="296" spans="1:20" x14ac:dyDescent="0.25">
      <c r="A296" s="603" t="s">
        <v>150</v>
      </c>
      <c r="B296" s="603" t="s">
        <v>148</v>
      </c>
      <c r="C296" s="603" t="s">
        <v>145</v>
      </c>
      <c r="D296" s="603">
        <v>2</v>
      </c>
      <c r="E296" s="603">
        <v>10</v>
      </c>
      <c r="F296" s="603">
        <v>15</v>
      </c>
      <c r="G296" s="603">
        <v>25</v>
      </c>
      <c r="H296" s="603">
        <v>40</v>
      </c>
      <c r="I296" s="603">
        <v>60</v>
      </c>
      <c r="J296" s="603">
        <v>0</v>
      </c>
      <c r="K296" s="603">
        <v>0</v>
      </c>
      <c r="L296" s="603">
        <v>2000</v>
      </c>
      <c r="M296" s="603">
        <v>0</v>
      </c>
      <c r="N296" s="603">
        <v>0</v>
      </c>
      <c r="O296" s="603">
        <v>0</v>
      </c>
      <c r="P296" s="603">
        <v>0</v>
      </c>
      <c r="Q296" s="603">
        <v>2000</v>
      </c>
      <c r="R296" s="603">
        <v>0</v>
      </c>
      <c r="S296" s="603">
        <v>0</v>
      </c>
      <c r="T296" s="603">
        <v>0</v>
      </c>
    </row>
    <row r="297" spans="1:20" x14ac:dyDescent="0.25">
      <c r="A297" s="603" t="s">
        <v>150</v>
      </c>
      <c r="B297" s="603" t="s">
        <v>148</v>
      </c>
      <c r="C297" s="603" t="s">
        <v>145</v>
      </c>
      <c r="D297" s="603">
        <v>2</v>
      </c>
      <c r="E297" s="603">
        <v>3</v>
      </c>
      <c r="F297" s="603">
        <v>9</v>
      </c>
      <c r="G297" s="603">
        <v>12</v>
      </c>
      <c r="H297" s="603">
        <v>25</v>
      </c>
      <c r="I297" s="603">
        <v>75</v>
      </c>
      <c r="J297" s="603" t="s">
        <v>217</v>
      </c>
      <c r="K297" s="603">
        <v>0</v>
      </c>
      <c r="L297" s="603">
        <v>2400</v>
      </c>
      <c r="M297" s="603">
        <v>0</v>
      </c>
      <c r="N297" s="603">
        <v>0</v>
      </c>
      <c r="O297" s="603">
        <v>0</v>
      </c>
      <c r="P297" s="603">
        <v>0</v>
      </c>
      <c r="Q297" s="603">
        <v>2400</v>
      </c>
      <c r="R297" s="603">
        <v>0</v>
      </c>
      <c r="S297" s="603">
        <v>0</v>
      </c>
      <c r="T297" s="603">
        <v>0</v>
      </c>
    </row>
    <row r="298" spans="1:20" x14ac:dyDescent="0.25">
      <c r="A298" s="603" t="s">
        <v>150</v>
      </c>
      <c r="B298" s="603" t="s">
        <v>148</v>
      </c>
      <c r="C298" s="603" t="s">
        <v>145</v>
      </c>
      <c r="D298" s="603">
        <v>2</v>
      </c>
      <c r="E298" s="603">
        <v>26</v>
      </c>
      <c r="F298" s="603">
        <v>8</v>
      </c>
      <c r="G298" s="603">
        <v>34</v>
      </c>
      <c r="H298" s="603">
        <v>76.470588235294116</v>
      </c>
      <c r="I298" s="603">
        <v>23.529411764705884</v>
      </c>
      <c r="J298" s="603">
        <v>0</v>
      </c>
      <c r="K298" s="603">
        <v>0</v>
      </c>
      <c r="L298" s="603">
        <v>2000</v>
      </c>
      <c r="M298" s="603">
        <v>0</v>
      </c>
      <c r="N298" s="603">
        <v>0</v>
      </c>
      <c r="O298" s="603">
        <v>400</v>
      </c>
      <c r="P298" s="603">
        <v>0</v>
      </c>
      <c r="Q298" s="603">
        <v>2400</v>
      </c>
      <c r="R298" s="603">
        <v>0</v>
      </c>
      <c r="S298" s="603">
        <v>800</v>
      </c>
      <c r="T298" s="603">
        <v>800</v>
      </c>
    </row>
    <row r="299" spans="1:20" x14ac:dyDescent="0.25">
      <c r="A299" s="603" t="s">
        <v>150</v>
      </c>
      <c r="B299" s="603" t="s">
        <v>148</v>
      </c>
      <c r="C299" s="603" t="s">
        <v>145</v>
      </c>
      <c r="D299" s="603">
        <v>2</v>
      </c>
      <c r="E299" s="603">
        <v>28</v>
      </c>
      <c r="F299" s="603">
        <v>22</v>
      </c>
      <c r="G299" s="603">
        <v>50</v>
      </c>
      <c r="H299" s="603">
        <v>56</v>
      </c>
      <c r="I299" s="603">
        <v>44</v>
      </c>
      <c r="J299" s="603">
        <v>4.166666666666667</v>
      </c>
      <c r="K299" s="603">
        <v>0</v>
      </c>
      <c r="L299" s="603">
        <v>2800</v>
      </c>
      <c r="M299" s="603">
        <v>0</v>
      </c>
      <c r="N299" s="603">
        <v>0</v>
      </c>
      <c r="O299" s="603">
        <v>0</v>
      </c>
      <c r="P299" s="603">
        <v>0</v>
      </c>
      <c r="Q299" s="603">
        <v>2800</v>
      </c>
      <c r="R299" s="603">
        <v>0</v>
      </c>
      <c r="S299" s="603">
        <v>400</v>
      </c>
      <c r="T299" s="603">
        <v>400</v>
      </c>
    </row>
    <row r="300" spans="1:20" x14ac:dyDescent="0.25">
      <c r="A300" s="603" t="s">
        <v>150</v>
      </c>
      <c r="B300" s="603" t="s">
        <v>148</v>
      </c>
      <c r="C300" s="603" t="s">
        <v>145</v>
      </c>
      <c r="D300" s="603">
        <v>2</v>
      </c>
      <c r="E300" s="603">
        <v>21</v>
      </c>
      <c r="F300" s="603">
        <v>17</v>
      </c>
      <c r="G300" s="603">
        <v>38</v>
      </c>
      <c r="H300" s="603">
        <v>55.263157894736842</v>
      </c>
      <c r="I300" s="603">
        <v>44.736842105263158</v>
      </c>
      <c r="J300" s="603" t="s">
        <v>217</v>
      </c>
      <c r="K300" s="603">
        <v>0</v>
      </c>
      <c r="L300" s="603">
        <v>6000</v>
      </c>
      <c r="M300" s="603">
        <v>0</v>
      </c>
      <c r="N300" s="603">
        <v>0</v>
      </c>
      <c r="O300" s="603">
        <v>0</v>
      </c>
      <c r="P300" s="603">
        <v>0</v>
      </c>
      <c r="Q300" s="603">
        <v>6000</v>
      </c>
      <c r="R300" s="603">
        <v>0</v>
      </c>
      <c r="S300" s="603">
        <v>0</v>
      </c>
      <c r="T300" s="603">
        <v>0</v>
      </c>
    </row>
    <row r="301" spans="1:20" x14ac:dyDescent="0.25">
      <c r="A301" s="603" t="s">
        <v>150</v>
      </c>
      <c r="B301" s="603" t="s">
        <v>148</v>
      </c>
      <c r="C301" s="603" t="s">
        <v>145</v>
      </c>
      <c r="D301" s="603">
        <v>2</v>
      </c>
      <c r="E301" s="603">
        <v>14</v>
      </c>
      <c r="F301" s="603">
        <v>31</v>
      </c>
      <c r="G301" s="603">
        <v>45</v>
      </c>
      <c r="H301" s="603">
        <v>31.111111111111111</v>
      </c>
      <c r="I301" s="603">
        <v>68.888888888888886</v>
      </c>
      <c r="J301" s="603">
        <v>0</v>
      </c>
      <c r="K301" s="603">
        <v>0</v>
      </c>
      <c r="L301" s="603">
        <v>8000</v>
      </c>
      <c r="M301" s="603">
        <v>0</v>
      </c>
      <c r="N301" s="603">
        <v>0</v>
      </c>
      <c r="O301" s="603">
        <v>400</v>
      </c>
      <c r="P301" s="603">
        <v>0</v>
      </c>
      <c r="Q301" s="603">
        <v>8400</v>
      </c>
      <c r="R301" s="603">
        <v>0</v>
      </c>
      <c r="S301" s="603">
        <v>0</v>
      </c>
      <c r="T301" s="603">
        <v>0</v>
      </c>
    </row>
    <row r="302" spans="1:20" x14ac:dyDescent="0.25">
      <c r="A302" s="603" t="s">
        <v>150</v>
      </c>
      <c r="B302" s="603" t="s">
        <v>148</v>
      </c>
      <c r="C302" s="603" t="s">
        <v>146</v>
      </c>
      <c r="D302" s="603">
        <v>2</v>
      </c>
      <c r="E302" s="603">
        <v>21</v>
      </c>
      <c r="F302" s="603">
        <v>9</v>
      </c>
      <c r="G302" s="603">
        <v>30</v>
      </c>
      <c r="H302" s="603">
        <v>70</v>
      </c>
      <c r="I302" s="603">
        <v>30</v>
      </c>
      <c r="J302" s="603">
        <v>32.5</v>
      </c>
      <c r="K302" s="603">
        <v>8000</v>
      </c>
      <c r="L302" s="603">
        <v>1200</v>
      </c>
      <c r="M302" s="603">
        <v>0</v>
      </c>
      <c r="N302" s="603">
        <v>0</v>
      </c>
      <c r="O302" s="603">
        <v>0</v>
      </c>
      <c r="P302" s="603">
        <v>0</v>
      </c>
      <c r="Q302" s="603">
        <v>9200</v>
      </c>
      <c r="R302" s="603">
        <v>0</v>
      </c>
      <c r="S302" s="603">
        <v>0</v>
      </c>
      <c r="T302" s="603">
        <v>0</v>
      </c>
    </row>
    <row r="303" spans="1:20" x14ac:dyDescent="0.25">
      <c r="A303" s="603" t="s">
        <v>150</v>
      </c>
      <c r="B303" s="603" t="s">
        <v>148</v>
      </c>
      <c r="C303" s="603" t="s">
        <v>146</v>
      </c>
      <c r="D303" s="603">
        <v>2</v>
      </c>
      <c r="E303" s="603">
        <v>25</v>
      </c>
      <c r="F303" s="603">
        <v>18</v>
      </c>
      <c r="G303" s="603">
        <v>43</v>
      </c>
      <c r="H303" s="603">
        <v>58.139534883720927</v>
      </c>
      <c r="I303" s="603">
        <v>41.860465116279073</v>
      </c>
      <c r="J303" s="603">
        <v>0</v>
      </c>
      <c r="K303" s="603">
        <v>0</v>
      </c>
      <c r="L303" s="603">
        <v>2000</v>
      </c>
      <c r="M303" s="603">
        <v>0</v>
      </c>
      <c r="N303" s="603">
        <v>0</v>
      </c>
      <c r="O303" s="603">
        <v>1600</v>
      </c>
      <c r="P303" s="603">
        <v>400</v>
      </c>
      <c r="Q303" s="603">
        <v>4000</v>
      </c>
      <c r="R303" s="603">
        <v>0</v>
      </c>
      <c r="S303" s="603">
        <v>0</v>
      </c>
      <c r="T303" s="603">
        <v>0</v>
      </c>
    </row>
    <row r="304" spans="1:20" x14ac:dyDescent="0.25">
      <c r="A304" s="603" t="s">
        <v>150</v>
      </c>
      <c r="B304" s="603" t="s">
        <v>148</v>
      </c>
      <c r="C304" s="603" t="s">
        <v>146</v>
      </c>
      <c r="D304" s="603">
        <v>2</v>
      </c>
      <c r="E304" s="603">
        <v>18</v>
      </c>
      <c r="F304" s="603">
        <v>8</v>
      </c>
      <c r="G304" s="603">
        <v>26</v>
      </c>
      <c r="H304" s="603">
        <v>69.230769230769226</v>
      </c>
      <c r="I304" s="603">
        <v>30.76923076923077</v>
      </c>
      <c r="J304" s="603">
        <v>1.1111111111111112</v>
      </c>
      <c r="K304" s="603">
        <v>0</v>
      </c>
      <c r="L304" s="603">
        <v>0</v>
      </c>
      <c r="M304" s="603">
        <v>0</v>
      </c>
      <c r="N304" s="603">
        <v>0</v>
      </c>
      <c r="O304" s="603">
        <v>0</v>
      </c>
      <c r="P304" s="603">
        <v>0</v>
      </c>
      <c r="Q304" s="603">
        <v>0</v>
      </c>
      <c r="R304" s="603">
        <v>0</v>
      </c>
      <c r="S304" s="603">
        <v>0</v>
      </c>
      <c r="T304" s="603">
        <v>0</v>
      </c>
    </row>
    <row r="305" spans="1:20" x14ac:dyDescent="0.25">
      <c r="A305" s="603" t="s">
        <v>150</v>
      </c>
      <c r="B305" s="603" t="s">
        <v>148</v>
      </c>
      <c r="C305" s="603" t="s">
        <v>146</v>
      </c>
      <c r="D305" s="603">
        <v>2</v>
      </c>
      <c r="E305" s="603">
        <v>37</v>
      </c>
      <c r="F305" s="603">
        <v>32</v>
      </c>
      <c r="G305" s="603">
        <v>69</v>
      </c>
      <c r="H305" s="603">
        <v>53.623188405797102</v>
      </c>
      <c r="I305" s="603">
        <v>46.376811594202898</v>
      </c>
      <c r="J305" s="603">
        <v>0</v>
      </c>
      <c r="K305" s="603">
        <v>0</v>
      </c>
      <c r="L305" s="603">
        <v>30000</v>
      </c>
      <c r="M305" s="603">
        <v>0</v>
      </c>
      <c r="N305" s="603">
        <v>0</v>
      </c>
      <c r="O305" s="603">
        <v>1200</v>
      </c>
      <c r="P305" s="603">
        <v>0</v>
      </c>
      <c r="Q305" s="603">
        <v>31200</v>
      </c>
      <c r="R305" s="603">
        <v>0</v>
      </c>
      <c r="S305" s="603">
        <v>0</v>
      </c>
      <c r="T305" s="603">
        <v>0</v>
      </c>
    </row>
    <row r="306" spans="1:20" x14ac:dyDescent="0.25">
      <c r="A306" s="603" t="s">
        <v>150</v>
      </c>
      <c r="B306" s="603" t="s">
        <v>148</v>
      </c>
      <c r="C306" s="603" t="s">
        <v>146</v>
      </c>
      <c r="D306" s="603">
        <v>2</v>
      </c>
      <c r="E306" s="603">
        <v>15</v>
      </c>
      <c r="F306" s="603">
        <v>23</v>
      </c>
      <c r="G306" s="603">
        <v>38</v>
      </c>
      <c r="H306" s="603">
        <v>39.473684210526315</v>
      </c>
      <c r="I306" s="603">
        <v>60.526315789473685</v>
      </c>
      <c r="J306" s="603">
        <v>0</v>
      </c>
      <c r="K306" s="603">
        <v>1600</v>
      </c>
      <c r="L306" s="603">
        <v>7600</v>
      </c>
      <c r="M306" s="603">
        <v>0</v>
      </c>
      <c r="N306" s="603">
        <v>0</v>
      </c>
      <c r="O306" s="603">
        <v>0</v>
      </c>
      <c r="P306" s="603">
        <v>0</v>
      </c>
      <c r="Q306" s="603">
        <v>9200</v>
      </c>
      <c r="R306" s="603">
        <v>0</v>
      </c>
      <c r="S306" s="603">
        <v>400</v>
      </c>
      <c r="T306" s="603">
        <v>400</v>
      </c>
    </row>
    <row r="307" spans="1:20" x14ac:dyDescent="0.25">
      <c r="A307" s="603" t="s">
        <v>150</v>
      </c>
      <c r="B307" s="603" t="s">
        <v>148</v>
      </c>
      <c r="C307" s="603" t="s">
        <v>146</v>
      </c>
      <c r="D307" s="603">
        <v>2</v>
      </c>
      <c r="E307" s="603">
        <v>4</v>
      </c>
      <c r="F307" s="603">
        <v>23</v>
      </c>
      <c r="G307" s="603">
        <v>27</v>
      </c>
      <c r="H307" s="603">
        <v>14.814814814814815</v>
      </c>
      <c r="I307" s="603">
        <v>85.18518518518519</v>
      </c>
      <c r="J307" s="603" t="s">
        <v>217</v>
      </c>
      <c r="K307" s="603">
        <v>0</v>
      </c>
      <c r="L307" s="603">
        <v>1200</v>
      </c>
      <c r="M307" s="603">
        <v>400</v>
      </c>
      <c r="N307" s="603">
        <v>0</v>
      </c>
      <c r="O307" s="603">
        <v>400</v>
      </c>
      <c r="P307" s="603">
        <v>0</v>
      </c>
      <c r="Q307" s="603">
        <v>2000</v>
      </c>
      <c r="R307" s="603">
        <v>0</v>
      </c>
      <c r="S307" s="603">
        <v>0</v>
      </c>
      <c r="T307" s="603">
        <v>0</v>
      </c>
    </row>
    <row r="308" spans="1:20" x14ac:dyDescent="0.25">
      <c r="A308" s="603" t="s">
        <v>150</v>
      </c>
      <c r="B308" s="603" t="s">
        <v>148</v>
      </c>
      <c r="C308" s="603" t="s">
        <v>146</v>
      </c>
      <c r="D308" s="603">
        <v>2</v>
      </c>
      <c r="E308" s="603">
        <v>26</v>
      </c>
      <c r="F308" s="603">
        <v>46</v>
      </c>
      <c r="G308" s="603">
        <v>72</v>
      </c>
      <c r="H308" s="603">
        <v>36.111111111111114</v>
      </c>
      <c r="I308" s="603">
        <v>63.888888888888886</v>
      </c>
      <c r="J308" s="603">
        <v>0</v>
      </c>
      <c r="K308" s="603">
        <v>7200</v>
      </c>
      <c r="L308" s="603">
        <v>6000</v>
      </c>
      <c r="M308" s="603">
        <v>1200</v>
      </c>
      <c r="N308" s="603">
        <v>400</v>
      </c>
      <c r="O308" s="603">
        <v>0</v>
      </c>
      <c r="P308" s="603">
        <v>0</v>
      </c>
      <c r="Q308" s="603">
        <v>14800</v>
      </c>
      <c r="R308" s="603">
        <v>0</v>
      </c>
      <c r="S308" s="603">
        <v>0</v>
      </c>
      <c r="T308" s="603">
        <v>0</v>
      </c>
    </row>
    <row r="309" spans="1:20" x14ac:dyDescent="0.25">
      <c r="A309" s="603" t="s">
        <v>150</v>
      </c>
      <c r="B309" s="603" t="s">
        <v>148</v>
      </c>
      <c r="C309" s="603" t="s">
        <v>146</v>
      </c>
      <c r="D309" s="603">
        <v>2</v>
      </c>
      <c r="E309" s="603">
        <v>22</v>
      </c>
      <c r="F309" s="603">
        <v>53</v>
      </c>
      <c r="G309" s="603">
        <v>75</v>
      </c>
      <c r="H309" s="603">
        <v>29.333333333333332</v>
      </c>
      <c r="I309" s="603">
        <v>70.666666666666671</v>
      </c>
      <c r="J309" s="603">
        <v>0</v>
      </c>
      <c r="K309" s="603">
        <v>0</v>
      </c>
      <c r="L309" s="603">
        <v>6000</v>
      </c>
      <c r="M309" s="603">
        <v>0</v>
      </c>
      <c r="N309" s="603">
        <v>0</v>
      </c>
      <c r="O309" s="603">
        <v>0</v>
      </c>
      <c r="P309" s="603">
        <v>0</v>
      </c>
      <c r="Q309" s="603">
        <v>6000</v>
      </c>
      <c r="R309" s="603">
        <v>0</v>
      </c>
      <c r="S309" s="603">
        <v>1200</v>
      </c>
      <c r="T309" s="603">
        <v>1200</v>
      </c>
    </row>
    <row r="310" spans="1:20" x14ac:dyDescent="0.25">
      <c r="A310" s="603" t="s">
        <v>150</v>
      </c>
      <c r="B310" s="603" t="s">
        <v>148</v>
      </c>
      <c r="C310" s="603" t="s">
        <v>146</v>
      </c>
      <c r="D310" s="603">
        <v>2</v>
      </c>
      <c r="E310" s="603">
        <v>40</v>
      </c>
      <c r="F310" s="603">
        <v>2</v>
      </c>
      <c r="G310" s="603">
        <v>42</v>
      </c>
      <c r="H310" s="603">
        <v>95.238095238095241</v>
      </c>
      <c r="I310" s="603">
        <v>4.7619047619047619</v>
      </c>
      <c r="J310" s="603">
        <v>2.5</v>
      </c>
      <c r="K310" s="603">
        <v>0</v>
      </c>
      <c r="L310" s="603">
        <v>400</v>
      </c>
      <c r="M310" s="603">
        <v>800</v>
      </c>
      <c r="N310" s="603">
        <v>0</v>
      </c>
      <c r="O310" s="603">
        <v>400</v>
      </c>
      <c r="P310" s="603">
        <v>0</v>
      </c>
      <c r="Q310" s="603">
        <v>1600</v>
      </c>
      <c r="R310" s="603">
        <v>0</v>
      </c>
      <c r="S310" s="603">
        <v>400</v>
      </c>
      <c r="T310" s="603">
        <v>400</v>
      </c>
    </row>
    <row r="311" spans="1:20" x14ac:dyDescent="0.25">
      <c r="A311" s="603" t="s">
        <v>150</v>
      </c>
      <c r="B311" s="603" t="s">
        <v>148</v>
      </c>
      <c r="C311" s="603" t="s">
        <v>146</v>
      </c>
      <c r="D311" s="603">
        <v>2</v>
      </c>
      <c r="E311" s="603">
        <v>29</v>
      </c>
      <c r="F311" s="603">
        <v>18</v>
      </c>
      <c r="G311" s="603">
        <v>47</v>
      </c>
      <c r="H311" s="603">
        <v>61.702127659574465</v>
      </c>
      <c r="I311" s="603">
        <v>38.297872340425535</v>
      </c>
      <c r="J311" s="603">
        <v>0</v>
      </c>
      <c r="K311" s="603">
        <v>0</v>
      </c>
      <c r="L311" s="603">
        <v>0</v>
      </c>
      <c r="M311" s="603">
        <v>0</v>
      </c>
      <c r="N311" s="603">
        <v>400</v>
      </c>
      <c r="O311" s="603">
        <v>0</v>
      </c>
      <c r="P311" s="603">
        <v>0</v>
      </c>
      <c r="Q311" s="603">
        <v>400</v>
      </c>
      <c r="R311" s="603">
        <v>0</v>
      </c>
      <c r="S311" s="603">
        <v>400</v>
      </c>
      <c r="T311" s="603">
        <v>400</v>
      </c>
    </row>
    <row r="312" spans="1:20" x14ac:dyDescent="0.25">
      <c r="A312" s="603" t="s">
        <v>150</v>
      </c>
      <c r="B312" s="603" t="s">
        <v>148</v>
      </c>
      <c r="C312" s="603" t="s">
        <v>146</v>
      </c>
      <c r="D312" s="603">
        <v>2</v>
      </c>
      <c r="E312" s="603">
        <v>52</v>
      </c>
      <c r="F312" s="603">
        <v>4</v>
      </c>
      <c r="G312" s="603">
        <v>56</v>
      </c>
      <c r="H312" s="603">
        <v>92.857142857142861</v>
      </c>
      <c r="I312" s="603">
        <v>7.1428571428571432</v>
      </c>
      <c r="J312" s="603">
        <v>1</v>
      </c>
      <c r="K312" s="603">
        <v>0</v>
      </c>
      <c r="L312" s="603">
        <v>0</v>
      </c>
      <c r="M312" s="603">
        <v>0</v>
      </c>
      <c r="N312" s="603">
        <v>0</v>
      </c>
      <c r="O312" s="603">
        <v>0</v>
      </c>
      <c r="P312" s="603">
        <v>0</v>
      </c>
      <c r="Q312" s="603">
        <v>0</v>
      </c>
      <c r="R312" s="603">
        <v>0</v>
      </c>
      <c r="S312" s="603">
        <v>0</v>
      </c>
      <c r="T312" s="603">
        <v>0</v>
      </c>
    </row>
    <row r="313" spans="1:20" x14ac:dyDescent="0.25">
      <c r="A313" s="603" t="s">
        <v>150</v>
      </c>
      <c r="B313" s="603" t="s">
        <v>148</v>
      </c>
      <c r="C313" s="603" t="s">
        <v>146</v>
      </c>
      <c r="D313" s="603">
        <v>2</v>
      </c>
      <c r="E313" s="603">
        <v>37</v>
      </c>
      <c r="F313" s="603">
        <v>4</v>
      </c>
      <c r="G313" s="603">
        <v>41</v>
      </c>
      <c r="H313" s="603">
        <v>90.243902439024396</v>
      </c>
      <c r="I313" s="603">
        <v>9.7560975609756095</v>
      </c>
      <c r="J313" s="603">
        <v>10</v>
      </c>
      <c r="K313" s="603">
        <v>0</v>
      </c>
      <c r="L313" s="603">
        <v>400</v>
      </c>
      <c r="M313" s="603">
        <v>400</v>
      </c>
      <c r="N313" s="603">
        <v>1200</v>
      </c>
      <c r="O313" s="603">
        <v>0</v>
      </c>
      <c r="P313" s="603">
        <v>0</v>
      </c>
      <c r="Q313" s="603">
        <v>2000</v>
      </c>
      <c r="R313" s="603">
        <v>0</v>
      </c>
      <c r="S313" s="603">
        <v>0</v>
      </c>
      <c r="T313" s="603">
        <v>0</v>
      </c>
    </row>
    <row r="314" spans="1:20" x14ac:dyDescent="0.25">
      <c r="A314" s="603" t="s">
        <v>150</v>
      </c>
      <c r="B314" s="603" t="s">
        <v>148</v>
      </c>
      <c r="C314" s="603" t="s">
        <v>146</v>
      </c>
      <c r="D314" s="603">
        <v>2</v>
      </c>
      <c r="E314" s="603">
        <v>87</v>
      </c>
      <c r="F314" s="603">
        <v>13</v>
      </c>
      <c r="G314" s="603">
        <v>100</v>
      </c>
      <c r="H314" s="603">
        <v>87</v>
      </c>
      <c r="I314" s="603">
        <v>13</v>
      </c>
      <c r="J314" s="603">
        <v>0</v>
      </c>
      <c r="K314" s="603">
        <v>0</v>
      </c>
      <c r="L314" s="603">
        <v>1600</v>
      </c>
      <c r="M314" s="603">
        <v>0</v>
      </c>
      <c r="N314" s="603">
        <v>0</v>
      </c>
      <c r="O314" s="603">
        <v>0</v>
      </c>
      <c r="P314" s="603">
        <v>0</v>
      </c>
      <c r="Q314" s="603">
        <v>1600</v>
      </c>
      <c r="R314" s="603">
        <v>0</v>
      </c>
      <c r="S314" s="603">
        <v>400</v>
      </c>
      <c r="T314" s="603">
        <v>400</v>
      </c>
    </row>
    <row r="315" spans="1:20" x14ac:dyDescent="0.25">
      <c r="A315" s="603" t="s">
        <v>150</v>
      </c>
      <c r="B315" s="603" t="s">
        <v>148</v>
      </c>
      <c r="C315" s="603" t="s">
        <v>146</v>
      </c>
      <c r="D315" s="603">
        <v>2</v>
      </c>
      <c r="E315" s="603">
        <v>42</v>
      </c>
      <c r="F315" s="603">
        <v>9</v>
      </c>
      <c r="G315" s="603">
        <v>51</v>
      </c>
      <c r="H315" s="603">
        <v>82.352941176470594</v>
      </c>
      <c r="I315" s="603">
        <v>17.647058823529413</v>
      </c>
      <c r="J315" s="603">
        <v>0</v>
      </c>
      <c r="K315" s="603">
        <v>0</v>
      </c>
      <c r="L315" s="603">
        <v>800</v>
      </c>
      <c r="M315" s="603">
        <v>0</v>
      </c>
      <c r="N315" s="603">
        <v>400</v>
      </c>
      <c r="O315" s="603">
        <v>0</v>
      </c>
      <c r="P315" s="603">
        <v>0</v>
      </c>
      <c r="Q315" s="603">
        <v>1200</v>
      </c>
      <c r="R315" s="603">
        <v>0</v>
      </c>
      <c r="S315" s="603">
        <v>400</v>
      </c>
      <c r="T315" s="603">
        <v>400</v>
      </c>
    </row>
    <row r="316" spans="1:20" x14ac:dyDescent="0.25">
      <c r="A316" s="603" t="s">
        <v>150</v>
      </c>
      <c r="B316" s="603" t="s">
        <v>148</v>
      </c>
      <c r="C316" s="603" t="s">
        <v>146</v>
      </c>
      <c r="D316" s="603">
        <v>2</v>
      </c>
      <c r="E316" s="603">
        <v>14</v>
      </c>
      <c r="F316" s="603">
        <v>6</v>
      </c>
      <c r="G316" s="603">
        <v>20</v>
      </c>
      <c r="H316" s="603">
        <v>70</v>
      </c>
      <c r="I316" s="603">
        <v>30</v>
      </c>
      <c r="J316" s="603">
        <v>0</v>
      </c>
      <c r="K316" s="603">
        <v>1200</v>
      </c>
      <c r="L316" s="603">
        <v>0</v>
      </c>
      <c r="M316" s="603">
        <v>400</v>
      </c>
      <c r="N316" s="603">
        <v>0</v>
      </c>
      <c r="O316" s="603">
        <v>0</v>
      </c>
      <c r="P316" s="603">
        <v>0</v>
      </c>
      <c r="Q316" s="603">
        <v>1600</v>
      </c>
      <c r="R316" s="603">
        <v>0</v>
      </c>
      <c r="S316" s="603">
        <v>400</v>
      </c>
      <c r="T316" s="603">
        <v>400</v>
      </c>
    </row>
    <row r="317" spans="1:20" x14ac:dyDescent="0.25">
      <c r="A317" s="603" t="s">
        <v>150</v>
      </c>
      <c r="B317" s="603" t="s">
        <v>148</v>
      </c>
      <c r="C317" s="603" t="s">
        <v>146</v>
      </c>
      <c r="D317" s="603">
        <v>2</v>
      </c>
      <c r="E317" s="603">
        <v>11</v>
      </c>
      <c r="F317" s="603">
        <v>8</v>
      </c>
      <c r="G317" s="603">
        <v>19</v>
      </c>
      <c r="H317" s="603">
        <v>57.89473684210526</v>
      </c>
      <c r="I317" s="603">
        <v>42.10526315789474</v>
      </c>
      <c r="J317" s="603">
        <v>0</v>
      </c>
      <c r="K317" s="603">
        <v>0</v>
      </c>
      <c r="L317" s="603">
        <v>7200</v>
      </c>
      <c r="M317" s="603">
        <v>400</v>
      </c>
      <c r="N317" s="603">
        <v>0</v>
      </c>
      <c r="O317" s="603">
        <v>0</v>
      </c>
      <c r="P317" s="603">
        <v>0</v>
      </c>
      <c r="Q317" s="603">
        <v>7600</v>
      </c>
      <c r="R317" s="603">
        <v>0</v>
      </c>
      <c r="S317" s="603">
        <v>400</v>
      </c>
      <c r="T317" s="603">
        <v>400</v>
      </c>
    </row>
    <row r="318" spans="1:20" x14ac:dyDescent="0.25">
      <c r="A318" s="603" t="s">
        <v>150</v>
      </c>
      <c r="B318" s="603" t="s">
        <v>148</v>
      </c>
      <c r="C318" s="603" t="s">
        <v>146</v>
      </c>
      <c r="D318" s="603">
        <v>2</v>
      </c>
      <c r="E318" s="603">
        <v>9</v>
      </c>
      <c r="F318" s="603">
        <v>18</v>
      </c>
      <c r="G318" s="603">
        <v>27</v>
      </c>
      <c r="H318" s="603">
        <v>33.333333333333336</v>
      </c>
      <c r="I318" s="603">
        <v>66.666666666666671</v>
      </c>
      <c r="J318" s="603" t="s">
        <v>217</v>
      </c>
      <c r="K318" s="603">
        <v>400</v>
      </c>
      <c r="L318" s="603">
        <v>4400</v>
      </c>
      <c r="M318" s="603">
        <v>400</v>
      </c>
      <c r="N318" s="603">
        <v>400</v>
      </c>
      <c r="O318" s="603">
        <v>0</v>
      </c>
      <c r="P318" s="603">
        <v>0</v>
      </c>
      <c r="Q318" s="603">
        <v>5600</v>
      </c>
      <c r="R318" s="603">
        <v>0</v>
      </c>
      <c r="S318" s="603">
        <v>400</v>
      </c>
      <c r="T318" s="603">
        <v>400</v>
      </c>
    </row>
    <row r="319" spans="1:20" x14ac:dyDescent="0.25">
      <c r="A319" s="603" t="s">
        <v>150</v>
      </c>
      <c r="B319" s="603" t="s">
        <v>148</v>
      </c>
      <c r="C319" s="603" t="s">
        <v>146</v>
      </c>
      <c r="D319" s="603">
        <v>2</v>
      </c>
      <c r="E319" s="603">
        <v>23</v>
      </c>
      <c r="F319" s="603">
        <v>25</v>
      </c>
      <c r="G319" s="603">
        <v>48</v>
      </c>
      <c r="H319" s="603">
        <v>47.916666666666664</v>
      </c>
      <c r="I319" s="603">
        <v>52.083333333333336</v>
      </c>
      <c r="J319" s="603" t="s">
        <v>217</v>
      </c>
      <c r="K319" s="603">
        <v>12000</v>
      </c>
      <c r="L319" s="603">
        <v>1200</v>
      </c>
      <c r="M319" s="603">
        <v>0</v>
      </c>
      <c r="N319" s="603">
        <v>0</v>
      </c>
      <c r="O319" s="603">
        <v>800</v>
      </c>
      <c r="P319" s="603">
        <v>0</v>
      </c>
      <c r="Q319" s="603">
        <v>14000</v>
      </c>
      <c r="R319" s="603">
        <v>400</v>
      </c>
      <c r="S319" s="603">
        <v>1200</v>
      </c>
      <c r="T319" s="603">
        <v>1600</v>
      </c>
    </row>
    <row r="320" spans="1:20" x14ac:dyDescent="0.25">
      <c r="A320" s="603" t="s">
        <v>150</v>
      </c>
      <c r="B320" s="603" t="s">
        <v>148</v>
      </c>
      <c r="C320" s="603" t="s">
        <v>146</v>
      </c>
      <c r="D320" s="603">
        <v>2</v>
      </c>
      <c r="E320" s="603">
        <v>14</v>
      </c>
      <c r="F320" s="603">
        <v>16</v>
      </c>
      <c r="G320" s="603">
        <v>30</v>
      </c>
      <c r="H320" s="603">
        <v>46.666666666666664</v>
      </c>
      <c r="I320" s="603">
        <v>53.333333333333336</v>
      </c>
      <c r="J320" s="603" t="s">
        <v>217</v>
      </c>
      <c r="K320" s="603">
        <v>800</v>
      </c>
      <c r="L320" s="603">
        <v>3600</v>
      </c>
      <c r="M320" s="603">
        <v>0</v>
      </c>
      <c r="N320" s="603">
        <v>0</v>
      </c>
      <c r="O320" s="603">
        <v>0</v>
      </c>
      <c r="P320" s="603">
        <v>0</v>
      </c>
      <c r="Q320" s="603">
        <v>4400</v>
      </c>
      <c r="R320" s="603">
        <v>0</v>
      </c>
      <c r="S320" s="603">
        <v>0</v>
      </c>
      <c r="T320" s="603">
        <v>0</v>
      </c>
    </row>
    <row r="321" spans="1:20" x14ac:dyDescent="0.25">
      <c r="A321" s="603" t="s">
        <v>150</v>
      </c>
      <c r="B321" s="603" t="s">
        <v>148</v>
      </c>
      <c r="C321" s="603" t="s">
        <v>146</v>
      </c>
      <c r="D321" s="603">
        <v>2</v>
      </c>
      <c r="E321" s="603">
        <v>18</v>
      </c>
      <c r="F321" s="603">
        <v>14</v>
      </c>
      <c r="G321" s="603">
        <v>32</v>
      </c>
      <c r="H321" s="603">
        <v>56.25</v>
      </c>
      <c r="I321" s="603">
        <v>43.75</v>
      </c>
      <c r="J321" s="603">
        <v>0</v>
      </c>
      <c r="K321" s="603">
        <v>0</v>
      </c>
      <c r="L321" s="603">
        <v>800</v>
      </c>
      <c r="M321" s="603">
        <v>0</v>
      </c>
      <c r="N321" s="603">
        <v>0</v>
      </c>
      <c r="O321" s="603">
        <v>0</v>
      </c>
      <c r="P321" s="603">
        <v>0</v>
      </c>
      <c r="Q321" s="603">
        <v>800</v>
      </c>
      <c r="R321" s="603">
        <v>0</v>
      </c>
      <c r="S321" s="603">
        <v>400</v>
      </c>
      <c r="T321" s="603">
        <v>400</v>
      </c>
    </row>
    <row r="322" spans="1:20" x14ac:dyDescent="0.25">
      <c r="A322" s="603" t="s">
        <v>121</v>
      </c>
      <c r="B322" s="603" t="s">
        <v>143</v>
      </c>
      <c r="C322" s="603" t="s">
        <v>145</v>
      </c>
      <c r="D322" s="603">
        <v>3</v>
      </c>
      <c r="E322" s="603">
        <v>66</v>
      </c>
      <c r="F322" s="603">
        <v>59</v>
      </c>
      <c r="G322" s="603">
        <v>125</v>
      </c>
      <c r="H322" s="603">
        <v>52.8</v>
      </c>
      <c r="I322" s="603">
        <v>47.2</v>
      </c>
      <c r="J322" s="603">
        <v>100</v>
      </c>
      <c r="K322" s="603">
        <v>0</v>
      </c>
      <c r="L322" s="603">
        <v>0</v>
      </c>
      <c r="M322" s="603">
        <v>0</v>
      </c>
      <c r="N322" s="603">
        <v>0</v>
      </c>
      <c r="O322" s="603">
        <v>0</v>
      </c>
      <c r="P322" s="603">
        <v>0</v>
      </c>
      <c r="Q322" s="603">
        <v>0</v>
      </c>
      <c r="R322" s="603">
        <v>0</v>
      </c>
      <c r="S322" s="603">
        <v>0</v>
      </c>
      <c r="T322" s="603">
        <v>0</v>
      </c>
    </row>
    <row r="323" spans="1:20" x14ac:dyDescent="0.25">
      <c r="A323" s="603" t="s">
        <v>121</v>
      </c>
      <c r="B323" s="603" t="s">
        <v>143</v>
      </c>
      <c r="C323" s="603" t="s">
        <v>145</v>
      </c>
      <c r="D323" s="603">
        <v>3</v>
      </c>
      <c r="E323" s="603">
        <v>8</v>
      </c>
      <c r="F323" s="603">
        <v>7</v>
      </c>
      <c r="G323" s="603">
        <v>15</v>
      </c>
      <c r="H323" s="603">
        <v>53.333333333333336</v>
      </c>
      <c r="I323" s="603">
        <v>46.666666666666664</v>
      </c>
      <c r="J323" s="603">
        <v>32.5</v>
      </c>
      <c r="K323" s="603">
        <v>0</v>
      </c>
      <c r="L323" s="603">
        <v>400</v>
      </c>
      <c r="M323" s="603">
        <v>0</v>
      </c>
      <c r="N323" s="603">
        <v>0</v>
      </c>
      <c r="O323" s="603">
        <v>0</v>
      </c>
      <c r="P323" s="603">
        <v>0</v>
      </c>
      <c r="Q323" s="603">
        <v>400</v>
      </c>
      <c r="R323" s="603">
        <v>0</v>
      </c>
      <c r="S323" s="603">
        <v>0</v>
      </c>
      <c r="T323" s="603">
        <v>0</v>
      </c>
    </row>
    <row r="324" spans="1:20" x14ac:dyDescent="0.25">
      <c r="A324" s="603" t="s">
        <v>121</v>
      </c>
      <c r="B324" s="603" t="s">
        <v>143</v>
      </c>
      <c r="C324" s="603" t="s">
        <v>145</v>
      </c>
      <c r="D324" s="603">
        <v>3</v>
      </c>
      <c r="E324" s="603">
        <v>27</v>
      </c>
      <c r="F324" s="603">
        <v>76</v>
      </c>
      <c r="G324" s="603">
        <v>103</v>
      </c>
      <c r="H324" s="603">
        <v>26.21359223300971</v>
      </c>
      <c r="I324" s="603">
        <v>73.786407766990294</v>
      </c>
      <c r="J324" s="603">
        <v>217.5</v>
      </c>
      <c r="K324" s="603">
        <v>400</v>
      </c>
      <c r="L324" s="603">
        <v>0</v>
      </c>
      <c r="M324" s="603">
        <v>0</v>
      </c>
      <c r="N324" s="603">
        <v>0</v>
      </c>
      <c r="O324" s="603">
        <v>0</v>
      </c>
      <c r="P324" s="603">
        <v>400</v>
      </c>
      <c r="Q324" s="603">
        <v>800</v>
      </c>
      <c r="R324" s="603">
        <v>0</v>
      </c>
      <c r="S324" s="603">
        <v>400</v>
      </c>
      <c r="T324" s="603">
        <v>400</v>
      </c>
    </row>
    <row r="325" spans="1:20" x14ac:dyDescent="0.25">
      <c r="A325" s="603" t="s">
        <v>121</v>
      </c>
      <c r="B325" s="603" t="s">
        <v>143</v>
      </c>
      <c r="C325" s="603" t="s">
        <v>145</v>
      </c>
      <c r="D325" s="603">
        <v>3</v>
      </c>
      <c r="E325" s="603">
        <v>35</v>
      </c>
      <c r="F325" s="603">
        <v>17</v>
      </c>
      <c r="G325" s="603">
        <v>52</v>
      </c>
      <c r="H325" s="603">
        <v>67.307692307692307</v>
      </c>
      <c r="I325" s="603">
        <v>32.692307692307693</v>
      </c>
      <c r="J325" s="603">
        <v>90</v>
      </c>
      <c r="K325" s="603">
        <v>0</v>
      </c>
      <c r="L325" s="603">
        <v>0</v>
      </c>
      <c r="M325" s="603">
        <v>0</v>
      </c>
      <c r="N325" s="603">
        <v>0</v>
      </c>
      <c r="O325" s="603">
        <v>0</v>
      </c>
      <c r="P325" s="603">
        <v>0</v>
      </c>
      <c r="Q325" s="603">
        <v>0</v>
      </c>
      <c r="R325" s="603">
        <v>0</v>
      </c>
      <c r="S325" s="603">
        <v>0</v>
      </c>
      <c r="T325" s="603">
        <v>0</v>
      </c>
    </row>
    <row r="326" spans="1:20" x14ac:dyDescent="0.25">
      <c r="A326" s="603" t="s">
        <v>121</v>
      </c>
      <c r="B326" s="603" t="s">
        <v>143</v>
      </c>
      <c r="C326" s="603" t="s">
        <v>145</v>
      </c>
      <c r="D326" s="603">
        <v>3</v>
      </c>
      <c r="E326" s="603">
        <v>19</v>
      </c>
      <c r="F326" s="603">
        <v>12</v>
      </c>
      <c r="G326" s="603">
        <v>31</v>
      </c>
      <c r="H326" s="603">
        <v>61.29032258064516</v>
      </c>
      <c r="I326" s="603">
        <v>38.70967741935484</v>
      </c>
      <c r="J326" s="603">
        <v>30</v>
      </c>
      <c r="K326" s="603">
        <v>0</v>
      </c>
      <c r="L326" s="603">
        <v>0</v>
      </c>
      <c r="M326" s="603">
        <v>0</v>
      </c>
      <c r="N326" s="603">
        <v>0</v>
      </c>
      <c r="O326" s="603">
        <v>0</v>
      </c>
      <c r="P326" s="603">
        <v>0</v>
      </c>
      <c r="Q326" s="603">
        <v>0</v>
      </c>
      <c r="R326" s="603">
        <v>0</v>
      </c>
      <c r="S326" s="603">
        <v>0</v>
      </c>
      <c r="T326" s="603">
        <v>0</v>
      </c>
    </row>
    <row r="327" spans="1:20" x14ac:dyDescent="0.25">
      <c r="A327" s="603" t="s">
        <v>121</v>
      </c>
      <c r="B327" s="603" t="s">
        <v>143</v>
      </c>
      <c r="C327" s="603" t="s">
        <v>145</v>
      </c>
      <c r="D327" s="603">
        <v>3</v>
      </c>
      <c r="E327" s="603">
        <v>25</v>
      </c>
      <c r="F327" s="603">
        <v>23</v>
      </c>
      <c r="G327" s="603">
        <v>48</v>
      </c>
      <c r="H327" s="603">
        <v>52.083333333333336</v>
      </c>
      <c r="I327" s="603">
        <v>47.916666666666664</v>
      </c>
      <c r="J327" s="603">
        <v>205</v>
      </c>
      <c r="K327" s="603">
        <v>0</v>
      </c>
      <c r="L327" s="603">
        <v>0</v>
      </c>
      <c r="M327" s="603">
        <v>0</v>
      </c>
      <c r="N327" s="603">
        <v>0</v>
      </c>
      <c r="O327" s="603">
        <v>0</v>
      </c>
      <c r="P327" s="603">
        <v>0</v>
      </c>
      <c r="Q327" s="603">
        <v>0</v>
      </c>
      <c r="R327" s="603">
        <v>0</v>
      </c>
      <c r="S327" s="603">
        <v>0</v>
      </c>
      <c r="T327" s="603">
        <v>0</v>
      </c>
    </row>
    <row r="328" spans="1:20" x14ac:dyDescent="0.25">
      <c r="A328" s="603" t="s">
        <v>121</v>
      </c>
      <c r="B328" s="603" t="s">
        <v>143</v>
      </c>
      <c r="C328" s="603" t="s">
        <v>145</v>
      </c>
      <c r="D328" s="603">
        <v>3</v>
      </c>
      <c r="E328" s="603">
        <v>23</v>
      </c>
      <c r="F328" s="603">
        <v>2</v>
      </c>
      <c r="G328" s="603">
        <v>25</v>
      </c>
      <c r="H328" s="603">
        <v>92</v>
      </c>
      <c r="I328" s="603">
        <v>8</v>
      </c>
      <c r="J328" s="603">
        <v>57.5</v>
      </c>
      <c r="K328" s="603">
        <v>0</v>
      </c>
      <c r="L328" s="603">
        <v>0</v>
      </c>
      <c r="M328" s="603">
        <v>0</v>
      </c>
      <c r="N328" s="603">
        <v>0</v>
      </c>
      <c r="O328" s="603">
        <v>0</v>
      </c>
      <c r="P328" s="603">
        <v>400</v>
      </c>
      <c r="Q328" s="603">
        <v>400</v>
      </c>
      <c r="R328" s="603">
        <v>0</v>
      </c>
      <c r="S328" s="603">
        <v>400</v>
      </c>
      <c r="T328" s="603">
        <v>400</v>
      </c>
    </row>
    <row r="329" spans="1:20" x14ac:dyDescent="0.25">
      <c r="A329" s="603" t="s">
        <v>121</v>
      </c>
      <c r="B329" s="603" t="s">
        <v>143</v>
      </c>
      <c r="C329" s="603" t="s">
        <v>145</v>
      </c>
      <c r="D329" s="603">
        <v>3</v>
      </c>
      <c r="E329" s="603">
        <v>68</v>
      </c>
      <c r="F329" s="603">
        <v>39</v>
      </c>
      <c r="G329" s="603">
        <v>107</v>
      </c>
      <c r="H329" s="603">
        <v>63.55140186915888</v>
      </c>
      <c r="I329" s="603">
        <v>36.44859813084112</v>
      </c>
      <c r="J329" s="603">
        <v>164.16666666666666</v>
      </c>
      <c r="K329" s="603">
        <v>0</v>
      </c>
      <c r="L329" s="603">
        <v>0</v>
      </c>
      <c r="M329" s="603">
        <v>0</v>
      </c>
      <c r="N329" s="603">
        <v>0</v>
      </c>
      <c r="O329" s="603">
        <v>0</v>
      </c>
      <c r="P329" s="603">
        <v>3200</v>
      </c>
      <c r="Q329" s="603">
        <v>3200</v>
      </c>
      <c r="R329" s="603">
        <v>0</v>
      </c>
      <c r="S329" s="603">
        <v>3200</v>
      </c>
      <c r="T329" s="603">
        <v>3200</v>
      </c>
    </row>
    <row r="330" spans="1:20" x14ac:dyDescent="0.25">
      <c r="A330" s="603" t="s">
        <v>121</v>
      </c>
      <c r="B330" s="603" t="s">
        <v>143</v>
      </c>
      <c r="C330" s="603" t="s">
        <v>145</v>
      </c>
      <c r="D330" s="603">
        <v>3</v>
      </c>
      <c r="E330" s="603">
        <v>8</v>
      </c>
      <c r="F330" s="603">
        <v>44</v>
      </c>
      <c r="G330" s="603">
        <v>52</v>
      </c>
      <c r="H330" s="603">
        <v>15.384615384615385</v>
      </c>
      <c r="I330" s="603">
        <v>84.615384615384613</v>
      </c>
      <c r="J330" s="603">
        <v>42.5</v>
      </c>
      <c r="K330" s="603">
        <v>0</v>
      </c>
      <c r="L330" s="603">
        <v>0</v>
      </c>
      <c r="M330" s="603">
        <v>0</v>
      </c>
      <c r="N330" s="603">
        <v>0</v>
      </c>
      <c r="O330" s="603">
        <v>0</v>
      </c>
      <c r="P330" s="603">
        <v>1200</v>
      </c>
      <c r="Q330" s="603">
        <v>1200</v>
      </c>
      <c r="R330" s="603">
        <v>0</v>
      </c>
      <c r="S330" s="603">
        <v>1200</v>
      </c>
      <c r="T330" s="603">
        <v>1200</v>
      </c>
    </row>
    <row r="331" spans="1:20" x14ac:dyDescent="0.25">
      <c r="A331" s="603" t="s">
        <v>121</v>
      </c>
      <c r="B331" s="603" t="s">
        <v>143</v>
      </c>
      <c r="C331" s="603" t="s">
        <v>145</v>
      </c>
      <c r="D331" s="603">
        <v>3</v>
      </c>
      <c r="E331" s="603">
        <v>28</v>
      </c>
      <c r="F331" s="603">
        <v>51</v>
      </c>
      <c r="G331" s="603">
        <v>79</v>
      </c>
      <c r="H331" s="603">
        <v>35.443037974683541</v>
      </c>
      <c r="I331" s="603">
        <v>64.556962025316452</v>
      </c>
      <c r="J331" s="603">
        <v>287.5</v>
      </c>
      <c r="K331" s="603">
        <v>0</v>
      </c>
      <c r="L331" s="603">
        <v>0</v>
      </c>
      <c r="M331" s="603">
        <v>0</v>
      </c>
      <c r="N331" s="603">
        <v>0</v>
      </c>
      <c r="O331" s="603">
        <v>0</v>
      </c>
      <c r="P331" s="603">
        <v>1600</v>
      </c>
      <c r="Q331" s="603">
        <v>1600</v>
      </c>
      <c r="R331" s="603">
        <v>0</v>
      </c>
      <c r="S331" s="603">
        <v>1600</v>
      </c>
      <c r="T331" s="603">
        <v>1600</v>
      </c>
    </row>
    <row r="332" spans="1:20" x14ac:dyDescent="0.25">
      <c r="A332" s="603" t="s">
        <v>121</v>
      </c>
      <c r="B332" s="603" t="s">
        <v>143</v>
      </c>
      <c r="C332" s="603" t="s">
        <v>145</v>
      </c>
      <c r="D332" s="603">
        <v>3</v>
      </c>
      <c r="E332" s="603">
        <v>22</v>
      </c>
      <c r="F332" s="603">
        <v>17</v>
      </c>
      <c r="G332" s="603">
        <v>39</v>
      </c>
      <c r="H332" s="603">
        <v>56.410256410256409</v>
      </c>
      <c r="I332" s="603">
        <v>43.589743589743591</v>
      </c>
      <c r="J332" s="603">
        <v>120</v>
      </c>
      <c r="K332" s="603">
        <v>0</v>
      </c>
      <c r="L332" s="603">
        <v>0</v>
      </c>
      <c r="M332" s="603">
        <v>0</v>
      </c>
      <c r="N332" s="603">
        <v>0</v>
      </c>
      <c r="O332" s="603">
        <v>0</v>
      </c>
      <c r="P332" s="603">
        <v>0</v>
      </c>
      <c r="Q332" s="603">
        <v>0</v>
      </c>
      <c r="R332" s="603">
        <v>0</v>
      </c>
      <c r="S332" s="603">
        <v>0</v>
      </c>
      <c r="T332" s="603">
        <v>0</v>
      </c>
    </row>
    <row r="333" spans="1:20" x14ac:dyDescent="0.25">
      <c r="A333" s="603" t="s">
        <v>121</v>
      </c>
      <c r="B333" s="603" t="s">
        <v>143</v>
      </c>
      <c r="C333" s="603" t="s">
        <v>145</v>
      </c>
      <c r="D333" s="603">
        <v>3</v>
      </c>
      <c r="E333" s="603">
        <v>55</v>
      </c>
      <c r="F333" s="603">
        <v>31</v>
      </c>
      <c r="G333" s="603">
        <v>86</v>
      </c>
      <c r="H333" s="603">
        <v>63.953488372093027</v>
      </c>
      <c r="I333" s="603">
        <v>36.046511627906973</v>
      </c>
      <c r="J333" s="603">
        <v>13.125</v>
      </c>
      <c r="K333" s="603">
        <v>0</v>
      </c>
      <c r="L333" s="603">
        <v>0</v>
      </c>
      <c r="M333" s="603">
        <v>0</v>
      </c>
      <c r="N333" s="603">
        <v>0</v>
      </c>
      <c r="O333" s="603">
        <v>0</v>
      </c>
      <c r="P333" s="603">
        <v>0</v>
      </c>
      <c r="Q333" s="603">
        <v>0</v>
      </c>
      <c r="R333" s="603">
        <v>0</v>
      </c>
      <c r="S333" s="603">
        <v>0</v>
      </c>
      <c r="T333" s="603">
        <v>0</v>
      </c>
    </row>
    <row r="334" spans="1:20" x14ac:dyDescent="0.25">
      <c r="A334" s="603" t="s">
        <v>121</v>
      </c>
      <c r="B334" s="603" t="s">
        <v>143</v>
      </c>
      <c r="C334" s="603" t="s">
        <v>145</v>
      </c>
      <c r="D334" s="603">
        <v>3</v>
      </c>
      <c r="E334" s="603">
        <v>5</v>
      </c>
      <c r="F334" s="603">
        <v>4</v>
      </c>
      <c r="G334" s="603">
        <v>9</v>
      </c>
      <c r="H334" s="603">
        <v>55.555555555555557</v>
      </c>
      <c r="I334" s="603">
        <v>44.444444444444443</v>
      </c>
      <c r="J334" s="603">
        <v>43.333333333333336</v>
      </c>
      <c r="K334" s="603">
        <v>0</v>
      </c>
      <c r="L334" s="603">
        <v>0</v>
      </c>
      <c r="M334" s="603">
        <v>0</v>
      </c>
      <c r="N334" s="603">
        <v>0</v>
      </c>
      <c r="O334" s="603">
        <v>0</v>
      </c>
      <c r="P334" s="603">
        <v>0</v>
      </c>
      <c r="Q334" s="603">
        <v>0</v>
      </c>
      <c r="R334" s="603">
        <v>0</v>
      </c>
      <c r="S334" s="603">
        <v>0</v>
      </c>
      <c r="T334" s="603">
        <v>0</v>
      </c>
    </row>
    <row r="335" spans="1:20" x14ac:dyDescent="0.25">
      <c r="A335" s="603" t="s">
        <v>121</v>
      </c>
      <c r="B335" s="603" t="s">
        <v>143</v>
      </c>
      <c r="C335" s="603" t="s">
        <v>145</v>
      </c>
      <c r="D335" s="603">
        <v>3</v>
      </c>
      <c r="E335" s="603">
        <v>15</v>
      </c>
      <c r="F335" s="603">
        <v>1</v>
      </c>
      <c r="G335" s="603">
        <v>16</v>
      </c>
      <c r="H335" s="603">
        <v>93.75</v>
      </c>
      <c r="I335" s="603">
        <v>6.25</v>
      </c>
      <c r="J335" s="603">
        <v>28.333333333333332</v>
      </c>
      <c r="K335" s="603">
        <v>0</v>
      </c>
      <c r="L335" s="603">
        <v>0</v>
      </c>
      <c r="M335" s="603">
        <v>0</v>
      </c>
      <c r="N335" s="603">
        <v>0</v>
      </c>
      <c r="O335" s="603">
        <v>0</v>
      </c>
      <c r="P335" s="603">
        <v>0</v>
      </c>
      <c r="Q335" s="603">
        <v>0</v>
      </c>
      <c r="R335" s="603">
        <v>0</v>
      </c>
      <c r="S335" s="603">
        <v>0</v>
      </c>
      <c r="T335" s="603">
        <v>0</v>
      </c>
    </row>
    <row r="336" spans="1:20" x14ac:dyDescent="0.25">
      <c r="A336" s="603" t="s">
        <v>121</v>
      </c>
      <c r="B336" s="603" t="s">
        <v>143</v>
      </c>
      <c r="C336" s="603" t="s">
        <v>145</v>
      </c>
      <c r="D336" s="603">
        <v>3</v>
      </c>
      <c r="E336" s="603">
        <v>56</v>
      </c>
      <c r="F336" s="603">
        <v>15</v>
      </c>
      <c r="G336" s="603">
        <v>71</v>
      </c>
      <c r="H336" s="603">
        <v>78.873239436619713</v>
      </c>
      <c r="I336" s="603">
        <v>21.12676056338028</v>
      </c>
      <c r="J336" s="603">
        <v>8.75</v>
      </c>
      <c r="K336" s="603">
        <v>0</v>
      </c>
      <c r="L336" s="603">
        <v>0</v>
      </c>
      <c r="M336" s="603">
        <v>0</v>
      </c>
      <c r="N336" s="603">
        <v>0</v>
      </c>
      <c r="O336" s="603">
        <v>0</v>
      </c>
      <c r="P336" s="603">
        <v>0</v>
      </c>
      <c r="Q336" s="603">
        <v>0</v>
      </c>
      <c r="R336" s="603">
        <v>0</v>
      </c>
      <c r="S336" s="603">
        <v>0</v>
      </c>
      <c r="T336" s="603">
        <v>0</v>
      </c>
    </row>
    <row r="337" spans="1:20" x14ac:dyDescent="0.25">
      <c r="A337" s="603" t="s">
        <v>121</v>
      </c>
      <c r="B337" s="603" t="s">
        <v>143</v>
      </c>
      <c r="C337" s="603" t="s">
        <v>145</v>
      </c>
      <c r="D337" s="603">
        <v>3</v>
      </c>
      <c r="E337" s="603">
        <v>78</v>
      </c>
      <c r="F337" s="603">
        <v>4</v>
      </c>
      <c r="G337" s="603">
        <v>82</v>
      </c>
      <c r="H337" s="603">
        <v>95.121951219512198</v>
      </c>
      <c r="I337" s="603">
        <v>4.8780487804878048</v>
      </c>
      <c r="J337" s="603">
        <v>35</v>
      </c>
      <c r="K337" s="603">
        <v>0</v>
      </c>
      <c r="L337" s="603">
        <v>0</v>
      </c>
      <c r="M337" s="603">
        <v>0</v>
      </c>
      <c r="N337" s="603">
        <v>0</v>
      </c>
      <c r="O337" s="603">
        <v>0</v>
      </c>
      <c r="P337" s="603">
        <v>400</v>
      </c>
      <c r="Q337" s="603">
        <v>400</v>
      </c>
      <c r="R337" s="603">
        <v>0</v>
      </c>
      <c r="S337" s="603">
        <v>400</v>
      </c>
      <c r="T337" s="603">
        <v>400</v>
      </c>
    </row>
    <row r="338" spans="1:20" x14ac:dyDescent="0.25">
      <c r="A338" s="603" t="s">
        <v>121</v>
      </c>
      <c r="B338" s="603" t="s">
        <v>143</v>
      </c>
      <c r="C338" s="603" t="s">
        <v>145</v>
      </c>
      <c r="D338" s="603">
        <v>3</v>
      </c>
      <c r="E338" s="603">
        <v>6</v>
      </c>
      <c r="F338" s="603">
        <v>18</v>
      </c>
      <c r="G338" s="603">
        <v>24</v>
      </c>
      <c r="H338" s="603">
        <v>25</v>
      </c>
      <c r="I338" s="603">
        <v>75</v>
      </c>
      <c r="J338" s="603">
        <v>132.5</v>
      </c>
      <c r="K338" s="603">
        <v>0</v>
      </c>
      <c r="L338" s="603">
        <v>0</v>
      </c>
      <c r="M338" s="603">
        <v>0</v>
      </c>
      <c r="N338" s="603">
        <v>0</v>
      </c>
      <c r="O338" s="603">
        <v>0</v>
      </c>
      <c r="P338" s="603">
        <v>2000</v>
      </c>
      <c r="Q338" s="603">
        <v>2000</v>
      </c>
      <c r="R338" s="603">
        <v>0</v>
      </c>
      <c r="S338" s="603">
        <v>2000</v>
      </c>
      <c r="T338" s="603">
        <v>2000</v>
      </c>
    </row>
    <row r="339" spans="1:20" x14ac:dyDescent="0.25">
      <c r="A339" s="603" t="s">
        <v>121</v>
      </c>
      <c r="B339" s="603" t="s">
        <v>143</v>
      </c>
      <c r="C339" s="603" t="s">
        <v>145</v>
      </c>
      <c r="D339" s="603">
        <v>3</v>
      </c>
      <c r="E339" s="603">
        <v>17</v>
      </c>
      <c r="F339" s="603">
        <v>51</v>
      </c>
      <c r="G339" s="603">
        <v>68</v>
      </c>
      <c r="H339" s="603">
        <v>25</v>
      </c>
      <c r="I339" s="603">
        <v>75</v>
      </c>
      <c r="J339" s="603">
        <v>132.5</v>
      </c>
      <c r="K339" s="603">
        <v>0</v>
      </c>
      <c r="L339" s="603">
        <v>0</v>
      </c>
      <c r="M339" s="603">
        <v>0</v>
      </c>
      <c r="N339" s="603">
        <v>0</v>
      </c>
      <c r="O339" s="603">
        <v>0</v>
      </c>
      <c r="P339" s="603">
        <v>400</v>
      </c>
      <c r="Q339" s="603">
        <v>400</v>
      </c>
      <c r="R339" s="603">
        <v>0</v>
      </c>
      <c r="S339" s="603">
        <v>400</v>
      </c>
      <c r="T339" s="603">
        <v>400</v>
      </c>
    </row>
    <row r="340" spans="1:20" x14ac:dyDescent="0.25">
      <c r="A340" s="603" t="s">
        <v>121</v>
      </c>
      <c r="B340" s="603" t="s">
        <v>143</v>
      </c>
      <c r="C340" s="603" t="s">
        <v>145</v>
      </c>
      <c r="D340" s="603">
        <v>3</v>
      </c>
      <c r="E340" s="603">
        <v>27</v>
      </c>
      <c r="F340" s="603">
        <v>1</v>
      </c>
      <c r="G340" s="603">
        <v>28</v>
      </c>
      <c r="H340" s="603">
        <v>96.428571428571431</v>
      </c>
      <c r="I340" s="603">
        <v>3.5714285714285716</v>
      </c>
      <c r="J340" s="603">
        <v>1.6666666666666667</v>
      </c>
      <c r="K340" s="603">
        <v>0</v>
      </c>
      <c r="L340" s="603">
        <v>800</v>
      </c>
      <c r="M340" s="603">
        <v>0</v>
      </c>
      <c r="N340" s="603">
        <v>0</v>
      </c>
      <c r="O340" s="603">
        <v>0</v>
      </c>
      <c r="P340" s="603">
        <v>0</v>
      </c>
      <c r="Q340" s="603">
        <v>800</v>
      </c>
      <c r="R340" s="603">
        <v>0</v>
      </c>
      <c r="S340" s="603">
        <v>0</v>
      </c>
      <c r="T340" s="603">
        <v>0</v>
      </c>
    </row>
    <row r="341" spans="1:20" x14ac:dyDescent="0.25">
      <c r="A341" s="603" t="s">
        <v>121</v>
      </c>
      <c r="B341" s="603" t="s">
        <v>143</v>
      </c>
      <c r="C341" s="603" t="s">
        <v>145</v>
      </c>
      <c r="D341" s="603">
        <v>3</v>
      </c>
      <c r="E341" s="603">
        <v>41</v>
      </c>
      <c r="F341" s="603">
        <v>56</v>
      </c>
      <c r="G341" s="603">
        <v>97</v>
      </c>
      <c r="H341" s="603">
        <v>42.268041237113401</v>
      </c>
      <c r="I341" s="603">
        <v>57.731958762886599</v>
      </c>
      <c r="J341" s="603">
        <v>5</v>
      </c>
      <c r="K341" s="603">
        <v>0</v>
      </c>
      <c r="L341" s="603">
        <v>0</v>
      </c>
      <c r="M341" s="603">
        <v>0</v>
      </c>
      <c r="N341" s="603">
        <v>0</v>
      </c>
      <c r="O341" s="603">
        <v>0</v>
      </c>
      <c r="P341" s="603">
        <v>0</v>
      </c>
      <c r="Q341" s="603">
        <v>0</v>
      </c>
      <c r="R341" s="603">
        <v>0</v>
      </c>
      <c r="S341" s="603">
        <v>0</v>
      </c>
      <c r="T341" s="603">
        <v>0</v>
      </c>
    </row>
    <row r="342" spans="1:20" x14ac:dyDescent="0.25">
      <c r="A342" s="603" t="s">
        <v>121</v>
      </c>
      <c r="B342" s="603" t="s">
        <v>143</v>
      </c>
      <c r="C342" s="603" t="s">
        <v>146</v>
      </c>
      <c r="D342" s="603">
        <v>3</v>
      </c>
      <c r="E342" s="603">
        <v>84</v>
      </c>
      <c r="F342" s="603">
        <v>50</v>
      </c>
      <c r="G342" s="603">
        <v>134</v>
      </c>
      <c r="H342" s="603">
        <v>62.686567164179102</v>
      </c>
      <c r="I342" s="603">
        <v>37.313432835820898</v>
      </c>
      <c r="J342" s="603">
        <v>16.666666666666668</v>
      </c>
      <c r="K342" s="603">
        <v>0</v>
      </c>
      <c r="L342" s="603">
        <v>0</v>
      </c>
      <c r="M342" s="603">
        <v>0</v>
      </c>
      <c r="N342" s="603">
        <v>0</v>
      </c>
      <c r="O342" s="603">
        <v>0</v>
      </c>
      <c r="P342" s="603">
        <v>0</v>
      </c>
      <c r="Q342" s="603">
        <v>0</v>
      </c>
      <c r="R342" s="603">
        <v>0</v>
      </c>
      <c r="S342" s="603">
        <v>0</v>
      </c>
      <c r="T342" s="603">
        <v>0</v>
      </c>
    </row>
    <row r="343" spans="1:20" x14ac:dyDescent="0.25">
      <c r="A343" s="603" t="s">
        <v>121</v>
      </c>
      <c r="B343" s="603" t="s">
        <v>143</v>
      </c>
      <c r="C343" s="603" t="s">
        <v>146</v>
      </c>
      <c r="D343" s="603">
        <v>3</v>
      </c>
      <c r="E343" s="603">
        <v>13</v>
      </c>
      <c r="F343" s="603">
        <v>15</v>
      </c>
      <c r="G343" s="603">
        <v>28</v>
      </c>
      <c r="H343" s="603">
        <v>46.428571428571431</v>
      </c>
      <c r="I343" s="603">
        <v>53.571428571428569</v>
      </c>
      <c r="J343" s="603">
        <v>35</v>
      </c>
      <c r="K343" s="603">
        <v>0</v>
      </c>
      <c r="L343" s="603">
        <v>0</v>
      </c>
      <c r="M343" s="603">
        <v>0</v>
      </c>
      <c r="N343" s="603">
        <v>0</v>
      </c>
      <c r="O343" s="603">
        <v>0</v>
      </c>
      <c r="P343" s="603">
        <v>400</v>
      </c>
      <c r="Q343" s="603">
        <v>400</v>
      </c>
      <c r="R343" s="603">
        <v>0</v>
      </c>
      <c r="S343" s="603">
        <v>400</v>
      </c>
      <c r="T343" s="603">
        <v>400</v>
      </c>
    </row>
    <row r="344" spans="1:20" x14ac:dyDescent="0.25">
      <c r="A344" s="603" t="s">
        <v>121</v>
      </c>
      <c r="B344" s="603" t="s">
        <v>143</v>
      </c>
      <c r="C344" s="603" t="s">
        <v>146</v>
      </c>
      <c r="D344" s="603">
        <v>3</v>
      </c>
      <c r="E344" s="603">
        <v>7</v>
      </c>
      <c r="F344" s="603">
        <v>13</v>
      </c>
      <c r="G344" s="603">
        <v>20</v>
      </c>
      <c r="H344" s="603">
        <v>35</v>
      </c>
      <c r="I344" s="603">
        <v>65</v>
      </c>
      <c r="J344" s="603">
        <v>7.5</v>
      </c>
      <c r="K344" s="603">
        <v>0</v>
      </c>
      <c r="L344" s="603">
        <v>0</v>
      </c>
      <c r="M344" s="603">
        <v>0</v>
      </c>
      <c r="N344" s="603">
        <v>0</v>
      </c>
      <c r="O344" s="603">
        <v>0</v>
      </c>
      <c r="P344" s="603">
        <v>400</v>
      </c>
      <c r="Q344" s="603">
        <v>400</v>
      </c>
      <c r="R344" s="603">
        <v>0</v>
      </c>
      <c r="S344" s="603">
        <v>400</v>
      </c>
      <c r="T344" s="603">
        <v>400</v>
      </c>
    </row>
    <row r="345" spans="1:20" x14ac:dyDescent="0.25">
      <c r="A345" s="603" t="s">
        <v>121</v>
      </c>
      <c r="B345" s="603" t="s">
        <v>143</v>
      </c>
      <c r="C345" s="603" t="s">
        <v>146</v>
      </c>
      <c r="D345" s="603">
        <v>3</v>
      </c>
      <c r="E345" s="603">
        <v>9</v>
      </c>
      <c r="F345" s="603">
        <v>28</v>
      </c>
      <c r="G345" s="603">
        <v>37</v>
      </c>
      <c r="H345" s="603">
        <v>24.324324324324323</v>
      </c>
      <c r="I345" s="603">
        <v>75.675675675675677</v>
      </c>
      <c r="J345" s="603">
        <v>25</v>
      </c>
      <c r="K345" s="603">
        <v>0</v>
      </c>
      <c r="L345" s="603">
        <v>0</v>
      </c>
      <c r="M345" s="603">
        <v>0</v>
      </c>
      <c r="N345" s="603">
        <v>0</v>
      </c>
      <c r="O345" s="603">
        <v>0</v>
      </c>
      <c r="P345" s="603">
        <v>800</v>
      </c>
      <c r="Q345" s="603">
        <v>800</v>
      </c>
      <c r="R345" s="603">
        <v>0</v>
      </c>
      <c r="S345" s="603">
        <v>800</v>
      </c>
      <c r="T345" s="603">
        <v>800</v>
      </c>
    </row>
    <row r="346" spans="1:20" x14ac:dyDescent="0.25">
      <c r="A346" s="603" t="s">
        <v>121</v>
      </c>
      <c r="B346" s="603" t="s">
        <v>143</v>
      </c>
      <c r="C346" s="603" t="s">
        <v>146</v>
      </c>
      <c r="D346" s="603">
        <v>3</v>
      </c>
      <c r="E346" s="603">
        <v>91</v>
      </c>
      <c r="F346" s="603">
        <v>9</v>
      </c>
      <c r="G346" s="603">
        <v>100</v>
      </c>
      <c r="H346" s="603">
        <v>91</v>
      </c>
      <c r="I346" s="603">
        <v>9</v>
      </c>
      <c r="J346" s="603">
        <v>12.857142857142858</v>
      </c>
      <c r="K346" s="603">
        <v>0</v>
      </c>
      <c r="L346" s="603">
        <v>0</v>
      </c>
      <c r="M346" s="603">
        <v>0</v>
      </c>
      <c r="N346" s="603">
        <v>0</v>
      </c>
      <c r="O346" s="603">
        <v>0</v>
      </c>
      <c r="P346" s="603">
        <v>0</v>
      </c>
      <c r="Q346" s="603">
        <v>0</v>
      </c>
      <c r="R346" s="603">
        <v>0</v>
      </c>
      <c r="S346" s="603">
        <v>0</v>
      </c>
      <c r="T346" s="603">
        <v>0</v>
      </c>
    </row>
    <row r="347" spans="1:20" x14ac:dyDescent="0.25">
      <c r="A347" s="603" t="s">
        <v>121</v>
      </c>
      <c r="B347" s="603" t="s">
        <v>143</v>
      </c>
      <c r="C347" s="603" t="s">
        <v>146</v>
      </c>
      <c r="D347" s="603">
        <v>3</v>
      </c>
      <c r="E347" s="603">
        <v>13</v>
      </c>
      <c r="F347" s="603">
        <v>2</v>
      </c>
      <c r="G347" s="603">
        <v>15</v>
      </c>
      <c r="H347" s="603">
        <v>86.666666666666671</v>
      </c>
      <c r="I347" s="603">
        <v>13.333333333333334</v>
      </c>
      <c r="J347" s="603">
        <v>2.5</v>
      </c>
      <c r="K347" s="603">
        <v>0</v>
      </c>
      <c r="L347" s="603">
        <v>0</v>
      </c>
      <c r="M347" s="603">
        <v>0</v>
      </c>
      <c r="N347" s="603">
        <v>0</v>
      </c>
      <c r="O347" s="603">
        <v>0</v>
      </c>
      <c r="P347" s="603">
        <v>0</v>
      </c>
      <c r="Q347" s="603">
        <v>0</v>
      </c>
      <c r="R347" s="603">
        <v>0</v>
      </c>
      <c r="S347" s="603">
        <v>0</v>
      </c>
      <c r="T347" s="603">
        <v>0</v>
      </c>
    </row>
    <row r="348" spans="1:20" x14ac:dyDescent="0.25">
      <c r="A348" s="603" t="s">
        <v>121</v>
      </c>
      <c r="B348" s="603" t="s">
        <v>143</v>
      </c>
      <c r="C348" s="603" t="s">
        <v>146</v>
      </c>
      <c r="D348" s="603">
        <v>3</v>
      </c>
      <c r="E348" s="603">
        <v>18</v>
      </c>
      <c r="F348" s="603">
        <v>54</v>
      </c>
      <c r="G348" s="603">
        <v>72</v>
      </c>
      <c r="H348" s="603">
        <v>25</v>
      </c>
      <c r="I348" s="603">
        <v>75</v>
      </c>
      <c r="J348" s="603">
        <v>17.5</v>
      </c>
      <c r="K348" s="603">
        <v>0</v>
      </c>
      <c r="L348" s="603">
        <v>0</v>
      </c>
      <c r="M348" s="603">
        <v>0</v>
      </c>
      <c r="N348" s="603">
        <v>0</v>
      </c>
      <c r="O348" s="603">
        <v>0</v>
      </c>
      <c r="P348" s="603">
        <v>0</v>
      </c>
      <c r="Q348" s="603">
        <v>0</v>
      </c>
      <c r="R348" s="603">
        <v>0</v>
      </c>
      <c r="S348" s="603">
        <v>0</v>
      </c>
      <c r="T348" s="603">
        <v>0</v>
      </c>
    </row>
    <row r="349" spans="1:20" x14ac:dyDescent="0.25">
      <c r="A349" s="603" t="s">
        <v>121</v>
      </c>
      <c r="B349" s="603" t="s">
        <v>143</v>
      </c>
      <c r="C349" s="603" t="s">
        <v>146</v>
      </c>
      <c r="D349" s="603">
        <v>3</v>
      </c>
      <c r="E349" s="603">
        <v>20</v>
      </c>
      <c r="F349" s="603">
        <v>23</v>
      </c>
      <c r="G349" s="603">
        <v>43</v>
      </c>
      <c r="H349" s="603">
        <v>46.511627906976742</v>
      </c>
      <c r="I349" s="603">
        <v>53.488372093023258</v>
      </c>
      <c r="J349" s="603">
        <v>222.5</v>
      </c>
      <c r="K349" s="603">
        <v>0</v>
      </c>
      <c r="L349" s="603">
        <v>0</v>
      </c>
      <c r="M349" s="603">
        <v>0</v>
      </c>
      <c r="N349" s="603">
        <v>0</v>
      </c>
      <c r="O349" s="603">
        <v>0</v>
      </c>
      <c r="P349" s="603">
        <v>800</v>
      </c>
      <c r="Q349" s="603">
        <v>800</v>
      </c>
      <c r="R349" s="603">
        <v>0</v>
      </c>
      <c r="S349" s="603">
        <v>800</v>
      </c>
      <c r="T349" s="603">
        <v>800</v>
      </c>
    </row>
    <row r="350" spans="1:20" x14ac:dyDescent="0.25">
      <c r="A350" s="603" t="s">
        <v>121</v>
      </c>
      <c r="B350" s="603" t="s">
        <v>143</v>
      </c>
      <c r="C350" s="603" t="s">
        <v>146</v>
      </c>
      <c r="D350" s="603">
        <v>3</v>
      </c>
      <c r="E350" s="603">
        <v>71</v>
      </c>
      <c r="F350" s="603">
        <v>27</v>
      </c>
      <c r="G350" s="603">
        <v>98</v>
      </c>
      <c r="H350" s="603">
        <v>72.448979591836732</v>
      </c>
      <c r="I350" s="603">
        <v>27.551020408163264</v>
      </c>
      <c r="J350" s="603">
        <v>25</v>
      </c>
      <c r="K350" s="603">
        <v>0</v>
      </c>
      <c r="L350" s="603">
        <v>0</v>
      </c>
      <c r="M350" s="603">
        <v>0</v>
      </c>
      <c r="N350" s="603">
        <v>0</v>
      </c>
      <c r="O350" s="603">
        <v>0</v>
      </c>
      <c r="P350" s="603">
        <v>400</v>
      </c>
      <c r="Q350" s="603">
        <v>400</v>
      </c>
      <c r="R350" s="603">
        <v>0</v>
      </c>
      <c r="S350" s="603">
        <v>400</v>
      </c>
      <c r="T350" s="603">
        <v>400</v>
      </c>
    </row>
    <row r="351" spans="1:20" x14ac:dyDescent="0.25">
      <c r="A351" s="603" t="s">
        <v>121</v>
      </c>
      <c r="B351" s="603" t="s">
        <v>143</v>
      </c>
      <c r="C351" s="603" t="s">
        <v>146</v>
      </c>
      <c r="D351" s="603">
        <v>3</v>
      </c>
      <c r="E351" s="603">
        <v>15</v>
      </c>
      <c r="F351" s="603">
        <v>76</v>
      </c>
      <c r="G351" s="603">
        <v>91</v>
      </c>
      <c r="H351" s="603">
        <v>16.483516483516482</v>
      </c>
      <c r="I351" s="603">
        <v>83.516483516483518</v>
      </c>
      <c r="J351" s="603">
        <v>75</v>
      </c>
      <c r="K351" s="603">
        <v>0</v>
      </c>
      <c r="L351" s="603">
        <v>0</v>
      </c>
      <c r="M351" s="603">
        <v>0</v>
      </c>
      <c r="N351" s="603">
        <v>0</v>
      </c>
      <c r="O351" s="603">
        <v>0</v>
      </c>
      <c r="P351" s="603">
        <v>400</v>
      </c>
      <c r="Q351" s="603">
        <v>400</v>
      </c>
      <c r="R351" s="603">
        <v>0</v>
      </c>
      <c r="S351" s="603">
        <v>400</v>
      </c>
      <c r="T351" s="603">
        <v>400</v>
      </c>
    </row>
    <row r="352" spans="1:20" x14ac:dyDescent="0.25">
      <c r="A352" s="603" t="s">
        <v>121</v>
      </c>
      <c r="B352" s="603" t="s">
        <v>143</v>
      </c>
      <c r="C352" s="603" t="s">
        <v>146</v>
      </c>
      <c r="D352" s="603">
        <v>3</v>
      </c>
      <c r="E352" s="603">
        <v>20</v>
      </c>
      <c r="F352" s="603">
        <v>48</v>
      </c>
      <c r="G352" s="603">
        <v>68</v>
      </c>
      <c r="H352" s="603">
        <v>29.411764705882351</v>
      </c>
      <c r="I352" s="603">
        <v>70.588235294117652</v>
      </c>
      <c r="J352" s="603">
        <v>12.5</v>
      </c>
      <c r="K352" s="603">
        <v>0</v>
      </c>
      <c r="L352" s="603">
        <v>0</v>
      </c>
      <c r="M352" s="603">
        <v>0</v>
      </c>
      <c r="N352" s="603">
        <v>0</v>
      </c>
      <c r="O352" s="603">
        <v>0</v>
      </c>
      <c r="P352" s="603">
        <v>400</v>
      </c>
      <c r="Q352" s="603">
        <v>400</v>
      </c>
      <c r="R352" s="603">
        <v>0</v>
      </c>
      <c r="S352" s="603">
        <v>400</v>
      </c>
      <c r="T352" s="603">
        <v>400</v>
      </c>
    </row>
    <row r="353" spans="1:20" x14ac:dyDescent="0.25">
      <c r="A353" s="603" t="s">
        <v>121</v>
      </c>
      <c r="B353" s="603" t="s">
        <v>143</v>
      </c>
      <c r="C353" s="603" t="s">
        <v>146</v>
      </c>
      <c r="D353" s="603">
        <v>3</v>
      </c>
      <c r="E353" s="603">
        <v>40</v>
      </c>
      <c r="F353" s="603">
        <v>9</v>
      </c>
      <c r="G353" s="603">
        <v>49</v>
      </c>
      <c r="H353" s="603">
        <v>81.632653061224488</v>
      </c>
      <c r="I353" s="603">
        <v>18.367346938775512</v>
      </c>
      <c r="J353" s="603">
        <v>47.5</v>
      </c>
      <c r="K353" s="603">
        <v>0</v>
      </c>
      <c r="L353" s="603">
        <v>0</v>
      </c>
      <c r="M353" s="603">
        <v>0</v>
      </c>
      <c r="N353" s="603">
        <v>0</v>
      </c>
      <c r="O353" s="603">
        <v>0</v>
      </c>
      <c r="P353" s="603">
        <v>0</v>
      </c>
      <c r="Q353" s="603">
        <v>0</v>
      </c>
      <c r="R353" s="603">
        <v>0</v>
      </c>
      <c r="S353" s="603">
        <v>0</v>
      </c>
      <c r="T353" s="603">
        <v>0</v>
      </c>
    </row>
    <row r="354" spans="1:20" x14ac:dyDescent="0.25">
      <c r="A354" s="603" t="s">
        <v>121</v>
      </c>
      <c r="B354" s="603" t="s">
        <v>143</v>
      </c>
      <c r="C354" s="603" t="s">
        <v>146</v>
      </c>
      <c r="D354" s="603">
        <v>3</v>
      </c>
      <c r="E354" s="603">
        <v>21</v>
      </c>
      <c r="F354" s="603">
        <v>20</v>
      </c>
      <c r="G354" s="603">
        <v>41</v>
      </c>
      <c r="H354" s="603">
        <v>51.219512195121951</v>
      </c>
      <c r="I354" s="603">
        <v>48.780487804878049</v>
      </c>
      <c r="J354" s="603">
        <v>77.5</v>
      </c>
      <c r="K354" s="603">
        <v>0</v>
      </c>
      <c r="L354" s="603">
        <v>400</v>
      </c>
      <c r="M354" s="603">
        <v>0</v>
      </c>
      <c r="N354" s="603">
        <v>0</v>
      </c>
      <c r="O354" s="603">
        <v>0</v>
      </c>
      <c r="P354" s="603">
        <v>0</v>
      </c>
      <c r="Q354" s="603">
        <v>400</v>
      </c>
      <c r="R354" s="603">
        <v>0</v>
      </c>
      <c r="S354" s="603">
        <v>0</v>
      </c>
      <c r="T354" s="603">
        <v>0</v>
      </c>
    </row>
    <row r="355" spans="1:20" x14ac:dyDescent="0.25">
      <c r="A355" s="603" t="s">
        <v>121</v>
      </c>
      <c r="B355" s="603" t="s">
        <v>143</v>
      </c>
      <c r="C355" s="603" t="s">
        <v>146</v>
      </c>
      <c r="D355" s="603">
        <v>3</v>
      </c>
      <c r="E355" s="603">
        <v>55</v>
      </c>
      <c r="F355" s="603">
        <v>37</v>
      </c>
      <c r="G355" s="603">
        <v>92</v>
      </c>
      <c r="H355" s="603">
        <v>59.782608695652172</v>
      </c>
      <c r="I355" s="603">
        <v>40.217391304347828</v>
      </c>
      <c r="J355" s="603">
        <v>2.5</v>
      </c>
      <c r="K355" s="603">
        <v>0</v>
      </c>
      <c r="L355" s="603">
        <v>0</v>
      </c>
      <c r="M355" s="603">
        <v>0</v>
      </c>
      <c r="N355" s="603">
        <v>0</v>
      </c>
      <c r="O355" s="603">
        <v>0</v>
      </c>
      <c r="P355" s="603">
        <v>0</v>
      </c>
      <c r="Q355" s="603">
        <v>0</v>
      </c>
      <c r="R355" s="603">
        <v>0</v>
      </c>
      <c r="S355" s="603">
        <v>0</v>
      </c>
      <c r="T355" s="603">
        <v>0</v>
      </c>
    </row>
    <row r="356" spans="1:20" x14ac:dyDescent="0.25">
      <c r="A356" s="603" t="s">
        <v>121</v>
      </c>
      <c r="B356" s="603" t="s">
        <v>143</v>
      </c>
      <c r="C356" s="603" t="s">
        <v>146</v>
      </c>
      <c r="D356" s="603">
        <v>3</v>
      </c>
      <c r="E356" s="603">
        <v>4</v>
      </c>
      <c r="F356" s="603">
        <v>5</v>
      </c>
      <c r="G356" s="603">
        <v>9</v>
      </c>
      <c r="H356" s="603">
        <v>44.444444444444443</v>
      </c>
      <c r="I356" s="603">
        <v>55.555555555555557</v>
      </c>
      <c r="J356" s="603">
        <v>12.5</v>
      </c>
      <c r="K356" s="603">
        <v>0</v>
      </c>
      <c r="L356" s="603">
        <v>0</v>
      </c>
      <c r="M356" s="603">
        <v>0</v>
      </c>
      <c r="N356" s="603">
        <v>0</v>
      </c>
      <c r="O356" s="603">
        <v>0</v>
      </c>
      <c r="P356" s="603">
        <v>0</v>
      </c>
      <c r="Q356" s="603">
        <v>0</v>
      </c>
      <c r="R356" s="603">
        <v>0</v>
      </c>
      <c r="S356" s="603">
        <v>0</v>
      </c>
      <c r="T356" s="603">
        <v>0</v>
      </c>
    </row>
    <row r="357" spans="1:20" x14ac:dyDescent="0.25">
      <c r="A357" s="603" t="s">
        <v>121</v>
      </c>
      <c r="B357" s="603" t="s">
        <v>143</v>
      </c>
      <c r="C357" s="603" t="s">
        <v>146</v>
      </c>
      <c r="D357" s="603">
        <v>3</v>
      </c>
      <c r="E357" s="603">
        <v>26</v>
      </c>
      <c r="F357" s="603">
        <v>14</v>
      </c>
      <c r="G357" s="603">
        <v>40</v>
      </c>
      <c r="H357" s="603">
        <v>65</v>
      </c>
      <c r="I357" s="603">
        <v>35</v>
      </c>
      <c r="J357" s="603">
        <v>17.5</v>
      </c>
      <c r="K357" s="603">
        <v>0</v>
      </c>
      <c r="L357" s="603">
        <v>0</v>
      </c>
      <c r="M357" s="603">
        <v>0</v>
      </c>
      <c r="N357" s="603">
        <v>0</v>
      </c>
      <c r="O357" s="603">
        <v>0</v>
      </c>
      <c r="P357" s="603">
        <v>0</v>
      </c>
      <c r="Q357" s="603">
        <v>0</v>
      </c>
      <c r="R357" s="603">
        <v>0</v>
      </c>
      <c r="S357" s="603">
        <v>0</v>
      </c>
      <c r="T357" s="603">
        <v>0</v>
      </c>
    </row>
    <row r="358" spans="1:20" x14ac:dyDescent="0.25">
      <c r="A358" s="603" t="s">
        <v>121</v>
      </c>
      <c r="B358" s="603" t="s">
        <v>143</v>
      </c>
      <c r="C358" s="603" t="s">
        <v>146</v>
      </c>
      <c r="D358" s="603">
        <v>3</v>
      </c>
      <c r="E358" s="603">
        <v>10</v>
      </c>
      <c r="F358" s="603">
        <v>39</v>
      </c>
      <c r="G358" s="603">
        <v>49</v>
      </c>
      <c r="H358" s="603">
        <v>20.408163265306122</v>
      </c>
      <c r="I358" s="603">
        <v>79.591836734693871</v>
      </c>
      <c r="J358" s="603">
        <v>17.5</v>
      </c>
      <c r="K358" s="603">
        <v>0</v>
      </c>
      <c r="L358" s="603">
        <v>0</v>
      </c>
      <c r="M358" s="603">
        <v>0</v>
      </c>
      <c r="N358" s="603">
        <v>0</v>
      </c>
      <c r="O358" s="603">
        <v>0</v>
      </c>
      <c r="P358" s="603">
        <v>0</v>
      </c>
      <c r="Q358" s="603">
        <v>0</v>
      </c>
      <c r="R358" s="603">
        <v>0</v>
      </c>
      <c r="S358" s="603">
        <v>0</v>
      </c>
      <c r="T358" s="603">
        <v>0</v>
      </c>
    </row>
    <row r="359" spans="1:20" x14ac:dyDescent="0.25">
      <c r="A359" s="603" t="s">
        <v>121</v>
      </c>
      <c r="B359" s="603" t="s">
        <v>143</v>
      </c>
      <c r="C359" s="603" t="s">
        <v>146</v>
      </c>
      <c r="D359" s="603">
        <v>3</v>
      </c>
      <c r="E359" s="603">
        <v>22</v>
      </c>
      <c r="F359" s="603">
        <v>43</v>
      </c>
      <c r="G359" s="603">
        <v>65</v>
      </c>
      <c r="H359" s="603">
        <v>33.846153846153847</v>
      </c>
      <c r="I359" s="603">
        <v>66.15384615384616</v>
      </c>
      <c r="J359" s="603">
        <v>67.5</v>
      </c>
      <c r="K359" s="603">
        <v>0</v>
      </c>
      <c r="L359" s="603">
        <v>0</v>
      </c>
      <c r="M359" s="603">
        <v>0</v>
      </c>
      <c r="N359" s="603">
        <v>0</v>
      </c>
      <c r="O359" s="603">
        <v>0</v>
      </c>
      <c r="P359" s="603">
        <v>400</v>
      </c>
      <c r="Q359" s="603">
        <v>400</v>
      </c>
      <c r="R359" s="603">
        <v>0</v>
      </c>
      <c r="S359" s="603">
        <v>400</v>
      </c>
      <c r="T359" s="603">
        <v>400</v>
      </c>
    </row>
    <row r="360" spans="1:20" x14ac:dyDescent="0.25">
      <c r="A360" s="603" t="s">
        <v>121</v>
      </c>
      <c r="B360" s="603" t="s">
        <v>143</v>
      </c>
      <c r="C360" s="603" t="s">
        <v>146</v>
      </c>
      <c r="D360" s="603">
        <v>3</v>
      </c>
      <c r="E360" s="603">
        <v>59</v>
      </c>
      <c r="F360" s="603">
        <v>20</v>
      </c>
      <c r="G360" s="603">
        <v>79</v>
      </c>
      <c r="H360" s="603">
        <v>74.683544303797461</v>
      </c>
      <c r="I360" s="603">
        <v>25.316455696202532</v>
      </c>
      <c r="J360" s="603">
        <v>16.666666666666668</v>
      </c>
      <c r="K360" s="603">
        <v>0</v>
      </c>
      <c r="L360" s="603">
        <v>0</v>
      </c>
      <c r="M360" s="603">
        <v>0</v>
      </c>
      <c r="N360" s="603">
        <v>0</v>
      </c>
      <c r="O360" s="603">
        <v>0</v>
      </c>
      <c r="P360" s="603">
        <v>0</v>
      </c>
      <c r="Q360" s="603">
        <v>0</v>
      </c>
      <c r="R360" s="603">
        <v>0</v>
      </c>
      <c r="S360" s="603">
        <v>0</v>
      </c>
      <c r="T360" s="603">
        <v>0</v>
      </c>
    </row>
    <row r="361" spans="1:20" x14ac:dyDescent="0.25">
      <c r="A361" s="603" t="s">
        <v>121</v>
      </c>
      <c r="B361" s="603" t="s">
        <v>143</v>
      </c>
      <c r="C361" s="603" t="s">
        <v>146</v>
      </c>
      <c r="D361" s="603">
        <v>3</v>
      </c>
      <c r="E361" s="603">
        <v>31</v>
      </c>
      <c r="F361" s="603">
        <v>21</v>
      </c>
      <c r="G361" s="603">
        <v>52</v>
      </c>
      <c r="H361" s="603">
        <v>59.615384615384613</v>
      </c>
      <c r="I361" s="603">
        <v>40.384615384615387</v>
      </c>
      <c r="J361" s="603">
        <v>10</v>
      </c>
      <c r="K361" s="603">
        <v>0</v>
      </c>
      <c r="L361" s="603">
        <v>400</v>
      </c>
      <c r="M361" s="603">
        <v>0</v>
      </c>
      <c r="N361" s="603">
        <v>0</v>
      </c>
      <c r="O361" s="603">
        <v>0</v>
      </c>
      <c r="P361" s="603">
        <v>400</v>
      </c>
      <c r="Q361" s="603">
        <v>800</v>
      </c>
      <c r="R361" s="603">
        <v>0</v>
      </c>
      <c r="S361" s="603">
        <v>400</v>
      </c>
      <c r="T361" s="603">
        <v>400</v>
      </c>
    </row>
    <row r="362" spans="1:20" x14ac:dyDescent="0.25">
      <c r="A362" s="603" t="s">
        <v>147</v>
      </c>
      <c r="B362" s="603" t="s">
        <v>143</v>
      </c>
      <c r="C362" s="603" t="s">
        <v>145</v>
      </c>
      <c r="D362" s="603">
        <v>3</v>
      </c>
      <c r="E362" s="603">
        <v>34</v>
      </c>
      <c r="F362" s="603">
        <v>0.94117647058823528</v>
      </c>
      <c r="G362" s="603">
        <v>34.941176470588232</v>
      </c>
      <c r="H362" s="603">
        <v>97.306397306397315</v>
      </c>
      <c r="I362" s="603">
        <v>2.6936026936026938</v>
      </c>
      <c r="J362" s="603">
        <v>95</v>
      </c>
      <c r="K362" s="603">
        <v>0</v>
      </c>
      <c r="L362" s="603">
        <v>800</v>
      </c>
      <c r="M362" s="603">
        <v>0</v>
      </c>
      <c r="N362" s="603">
        <v>0</v>
      </c>
      <c r="O362" s="603">
        <v>0</v>
      </c>
      <c r="P362" s="603">
        <v>1600</v>
      </c>
      <c r="Q362" s="603">
        <v>2400</v>
      </c>
      <c r="R362" s="603">
        <v>0</v>
      </c>
      <c r="S362" s="603">
        <v>1600</v>
      </c>
      <c r="T362" s="603">
        <v>1600</v>
      </c>
    </row>
    <row r="363" spans="1:20" x14ac:dyDescent="0.25">
      <c r="A363" s="603" t="s">
        <v>147</v>
      </c>
      <c r="B363" s="603" t="s">
        <v>143</v>
      </c>
      <c r="C363" s="603" t="s">
        <v>145</v>
      </c>
      <c r="D363" s="603">
        <v>3</v>
      </c>
      <c r="E363" s="603">
        <v>3</v>
      </c>
      <c r="F363" s="603">
        <v>66</v>
      </c>
      <c r="G363" s="603">
        <v>69</v>
      </c>
      <c r="H363" s="603">
        <v>4.3478260869565215</v>
      </c>
      <c r="I363" s="603">
        <v>95.652173913043484</v>
      </c>
      <c r="J363" s="603">
        <v>27.5</v>
      </c>
      <c r="K363" s="603">
        <v>400</v>
      </c>
      <c r="L363" s="603">
        <v>400</v>
      </c>
      <c r="M363" s="603">
        <v>0</v>
      </c>
      <c r="N363" s="603">
        <v>0</v>
      </c>
      <c r="O363" s="603">
        <v>0</v>
      </c>
      <c r="P363" s="603">
        <v>800</v>
      </c>
      <c r="Q363" s="603">
        <v>1600</v>
      </c>
      <c r="R363" s="603">
        <v>0</v>
      </c>
      <c r="S363" s="603">
        <v>800</v>
      </c>
      <c r="T363" s="603">
        <v>800</v>
      </c>
    </row>
    <row r="364" spans="1:20" x14ac:dyDescent="0.25">
      <c r="A364" s="603" t="s">
        <v>147</v>
      </c>
      <c r="B364" s="603" t="s">
        <v>143</v>
      </c>
      <c r="C364" s="603" t="s">
        <v>145</v>
      </c>
      <c r="D364" s="603">
        <v>3</v>
      </c>
      <c r="E364" s="603">
        <v>23</v>
      </c>
      <c r="F364" s="603">
        <v>13</v>
      </c>
      <c r="G364" s="603">
        <v>36</v>
      </c>
      <c r="H364" s="603">
        <v>63.888888888888886</v>
      </c>
      <c r="I364" s="603">
        <v>36.111111111111114</v>
      </c>
      <c r="J364" s="603">
        <v>30</v>
      </c>
      <c r="K364" s="603">
        <v>0</v>
      </c>
      <c r="L364" s="603">
        <v>0</v>
      </c>
      <c r="M364" s="603">
        <v>0</v>
      </c>
      <c r="N364" s="603">
        <v>0</v>
      </c>
      <c r="O364" s="603">
        <v>0</v>
      </c>
      <c r="P364" s="603">
        <v>2400</v>
      </c>
      <c r="Q364" s="603">
        <v>2400</v>
      </c>
      <c r="R364" s="603">
        <v>0</v>
      </c>
      <c r="S364" s="603">
        <v>2400</v>
      </c>
      <c r="T364" s="603">
        <v>2400</v>
      </c>
    </row>
    <row r="365" spans="1:20" x14ac:dyDescent="0.25">
      <c r="A365" s="603" t="s">
        <v>147</v>
      </c>
      <c r="B365" s="603" t="s">
        <v>143</v>
      </c>
      <c r="C365" s="603" t="s">
        <v>145</v>
      </c>
      <c r="D365" s="603">
        <v>3</v>
      </c>
      <c r="E365" s="603">
        <v>90</v>
      </c>
      <c r="F365" s="603">
        <v>80</v>
      </c>
      <c r="G365" s="603">
        <v>170</v>
      </c>
      <c r="H365" s="603">
        <v>52.941176470588232</v>
      </c>
      <c r="I365" s="603">
        <v>47.058823529411768</v>
      </c>
      <c r="J365" s="603">
        <v>100.83333333333333</v>
      </c>
      <c r="K365" s="603">
        <v>800</v>
      </c>
      <c r="L365" s="603">
        <v>400</v>
      </c>
      <c r="M365" s="603">
        <v>0</v>
      </c>
      <c r="N365" s="603">
        <v>0</v>
      </c>
      <c r="O365" s="603">
        <v>0</v>
      </c>
      <c r="P365" s="603">
        <v>800</v>
      </c>
      <c r="Q365" s="603">
        <v>2000</v>
      </c>
      <c r="R365" s="603">
        <v>0</v>
      </c>
      <c r="S365" s="603">
        <v>800</v>
      </c>
      <c r="T365" s="603">
        <v>800</v>
      </c>
    </row>
    <row r="366" spans="1:20" x14ac:dyDescent="0.25">
      <c r="A366" s="603" t="s">
        <v>147</v>
      </c>
      <c r="B366" s="603" t="s">
        <v>143</v>
      </c>
      <c r="C366" s="603" t="s">
        <v>145</v>
      </c>
      <c r="D366" s="603">
        <v>3</v>
      </c>
      <c r="E366" s="603">
        <v>28</v>
      </c>
      <c r="F366" s="603">
        <v>71</v>
      </c>
      <c r="G366" s="603">
        <v>99</v>
      </c>
      <c r="H366" s="603">
        <v>28.282828282828284</v>
      </c>
      <c r="I366" s="603">
        <v>71.717171717171723</v>
      </c>
      <c r="J366" s="603">
        <v>107.5</v>
      </c>
      <c r="K366" s="603">
        <v>0</v>
      </c>
      <c r="L366" s="603">
        <v>0</v>
      </c>
      <c r="M366" s="603">
        <v>0</v>
      </c>
      <c r="N366" s="603">
        <v>0</v>
      </c>
      <c r="O366" s="603">
        <v>0</v>
      </c>
      <c r="P366" s="603">
        <v>0</v>
      </c>
      <c r="Q366" s="603">
        <v>0</v>
      </c>
      <c r="R366" s="603">
        <v>0</v>
      </c>
      <c r="S366" s="603">
        <v>0</v>
      </c>
      <c r="T366" s="603">
        <v>0</v>
      </c>
    </row>
    <row r="367" spans="1:20" x14ac:dyDescent="0.25">
      <c r="A367" s="603" t="s">
        <v>147</v>
      </c>
      <c r="B367" s="603" t="s">
        <v>143</v>
      </c>
      <c r="C367" s="603" t="s">
        <v>145</v>
      </c>
      <c r="D367" s="603">
        <v>3</v>
      </c>
      <c r="E367" s="603">
        <v>41</v>
      </c>
      <c r="F367" s="603">
        <v>43</v>
      </c>
      <c r="G367" s="603">
        <v>84</v>
      </c>
      <c r="H367" s="603">
        <v>48.80952380952381</v>
      </c>
      <c r="I367" s="603">
        <v>51.19047619047619</v>
      </c>
      <c r="J367" s="603">
        <v>98.333333333333329</v>
      </c>
      <c r="K367" s="603">
        <v>1200</v>
      </c>
      <c r="L367" s="603">
        <v>0</v>
      </c>
      <c r="M367" s="603">
        <v>0</v>
      </c>
      <c r="N367" s="603">
        <v>0</v>
      </c>
      <c r="O367" s="603">
        <v>0</v>
      </c>
      <c r="P367" s="603">
        <v>1200</v>
      </c>
      <c r="Q367" s="603">
        <v>2400</v>
      </c>
      <c r="R367" s="603">
        <v>0</v>
      </c>
      <c r="S367" s="603">
        <v>1200</v>
      </c>
      <c r="T367" s="603">
        <v>1200</v>
      </c>
    </row>
    <row r="368" spans="1:20" x14ac:dyDescent="0.25">
      <c r="A368" s="603" t="s">
        <v>147</v>
      </c>
      <c r="B368" s="603" t="s">
        <v>143</v>
      </c>
      <c r="C368" s="603" t="s">
        <v>145</v>
      </c>
      <c r="D368" s="603">
        <v>3</v>
      </c>
      <c r="E368" s="603">
        <v>19</v>
      </c>
      <c r="F368" s="603">
        <v>26</v>
      </c>
      <c r="G368" s="603">
        <v>45</v>
      </c>
      <c r="H368" s="603">
        <v>42.222222222222221</v>
      </c>
      <c r="I368" s="603">
        <v>57.777777777777779</v>
      </c>
      <c r="J368" s="603">
        <v>177.5</v>
      </c>
      <c r="K368" s="603">
        <v>1600</v>
      </c>
      <c r="L368" s="603">
        <v>0</v>
      </c>
      <c r="M368" s="603">
        <v>0</v>
      </c>
      <c r="N368" s="603">
        <v>0</v>
      </c>
      <c r="O368" s="603">
        <v>0</v>
      </c>
      <c r="P368" s="603">
        <v>400</v>
      </c>
      <c r="Q368" s="603">
        <v>2000</v>
      </c>
      <c r="R368" s="603">
        <v>0</v>
      </c>
      <c r="S368" s="603">
        <v>400</v>
      </c>
      <c r="T368" s="603">
        <v>400</v>
      </c>
    </row>
    <row r="369" spans="1:20" x14ac:dyDescent="0.25">
      <c r="A369" s="603" t="s">
        <v>147</v>
      </c>
      <c r="B369" s="603" t="s">
        <v>143</v>
      </c>
      <c r="C369" s="603" t="s">
        <v>145</v>
      </c>
      <c r="D369" s="603">
        <v>3</v>
      </c>
      <c r="E369" s="603">
        <v>44</v>
      </c>
      <c r="F369" s="603">
        <v>40</v>
      </c>
      <c r="G369" s="603">
        <v>84</v>
      </c>
      <c r="H369" s="603">
        <v>52.38095238095238</v>
      </c>
      <c r="I369" s="603">
        <v>47.61904761904762</v>
      </c>
      <c r="J369" s="603">
        <v>92.5</v>
      </c>
      <c r="K369" s="603">
        <v>0</v>
      </c>
      <c r="L369" s="603">
        <v>2000</v>
      </c>
      <c r="M369" s="603">
        <v>0</v>
      </c>
      <c r="N369" s="603">
        <v>0</v>
      </c>
      <c r="O369" s="603">
        <v>0</v>
      </c>
      <c r="P369" s="603">
        <v>1200</v>
      </c>
      <c r="Q369" s="603">
        <v>3200</v>
      </c>
      <c r="R369" s="603">
        <v>0</v>
      </c>
      <c r="S369" s="603">
        <v>1200</v>
      </c>
      <c r="T369" s="603">
        <v>1200</v>
      </c>
    </row>
    <row r="370" spans="1:20" x14ac:dyDescent="0.25">
      <c r="A370" s="603" t="s">
        <v>147</v>
      </c>
      <c r="B370" s="603" t="s">
        <v>143</v>
      </c>
      <c r="C370" s="603" t="s">
        <v>145</v>
      </c>
      <c r="D370" s="603">
        <v>3</v>
      </c>
      <c r="E370" s="603">
        <v>19</v>
      </c>
      <c r="F370" s="603">
        <v>20</v>
      </c>
      <c r="G370" s="603">
        <v>39</v>
      </c>
      <c r="H370" s="603">
        <v>48.717948717948715</v>
      </c>
      <c r="I370" s="603">
        <v>51.282051282051285</v>
      </c>
      <c r="J370" s="603">
        <v>12.5</v>
      </c>
      <c r="K370" s="603">
        <v>400</v>
      </c>
      <c r="L370" s="603">
        <v>0</v>
      </c>
      <c r="M370" s="603">
        <v>0</v>
      </c>
      <c r="N370" s="603">
        <v>0</v>
      </c>
      <c r="O370" s="603">
        <v>0</v>
      </c>
      <c r="P370" s="603">
        <v>0</v>
      </c>
      <c r="Q370" s="603">
        <v>400</v>
      </c>
      <c r="R370" s="603">
        <v>0</v>
      </c>
      <c r="S370" s="603">
        <v>0</v>
      </c>
      <c r="T370" s="603">
        <v>0</v>
      </c>
    </row>
    <row r="371" spans="1:20" x14ac:dyDescent="0.25">
      <c r="A371" s="603" t="s">
        <v>147</v>
      </c>
      <c r="B371" s="603" t="s">
        <v>143</v>
      </c>
      <c r="C371" s="603" t="s">
        <v>145</v>
      </c>
      <c r="D371" s="603">
        <v>3</v>
      </c>
      <c r="E371" s="603">
        <v>54</v>
      </c>
      <c r="F371" s="603">
        <v>41</v>
      </c>
      <c r="G371" s="603">
        <v>95</v>
      </c>
      <c r="H371" s="603">
        <v>56.842105263157897</v>
      </c>
      <c r="I371" s="603">
        <v>43.157894736842103</v>
      </c>
      <c r="J371" s="603">
        <v>55</v>
      </c>
      <c r="K371" s="603">
        <v>0</v>
      </c>
      <c r="L371" s="603">
        <v>400</v>
      </c>
      <c r="M371" s="603">
        <v>0</v>
      </c>
      <c r="N371" s="603">
        <v>0</v>
      </c>
      <c r="O371" s="603">
        <v>0</v>
      </c>
      <c r="P371" s="603">
        <v>0</v>
      </c>
      <c r="Q371" s="603">
        <v>400</v>
      </c>
      <c r="R371" s="603">
        <v>0</v>
      </c>
      <c r="S371" s="603">
        <v>0</v>
      </c>
      <c r="T371" s="603">
        <v>0</v>
      </c>
    </row>
    <row r="372" spans="1:20" x14ac:dyDescent="0.25">
      <c r="A372" s="603" t="s">
        <v>147</v>
      </c>
      <c r="B372" s="603" t="s">
        <v>143</v>
      </c>
      <c r="C372" s="603" t="s">
        <v>145</v>
      </c>
      <c r="D372" s="603">
        <v>3</v>
      </c>
      <c r="E372" s="603">
        <v>69</v>
      </c>
      <c r="F372" s="603">
        <v>50</v>
      </c>
      <c r="G372" s="603">
        <v>119</v>
      </c>
      <c r="H372" s="603">
        <v>57.983193277310924</v>
      </c>
      <c r="I372" s="603">
        <v>42.016806722689076</v>
      </c>
      <c r="J372" s="603">
        <v>283.125</v>
      </c>
      <c r="K372" s="603">
        <v>2800</v>
      </c>
      <c r="L372" s="603">
        <v>400</v>
      </c>
      <c r="M372" s="603">
        <v>0</v>
      </c>
      <c r="N372" s="603">
        <v>0</v>
      </c>
      <c r="O372" s="603">
        <v>0</v>
      </c>
      <c r="P372" s="603">
        <v>1600</v>
      </c>
      <c r="Q372" s="603">
        <v>4800</v>
      </c>
      <c r="R372" s="603">
        <v>0</v>
      </c>
      <c r="S372" s="603">
        <v>1600</v>
      </c>
      <c r="T372" s="603">
        <v>1600</v>
      </c>
    </row>
    <row r="373" spans="1:20" x14ac:dyDescent="0.25">
      <c r="A373" s="603" t="s">
        <v>147</v>
      </c>
      <c r="B373" s="603" t="s">
        <v>143</v>
      </c>
      <c r="C373" s="603" t="s">
        <v>145</v>
      </c>
      <c r="D373" s="603">
        <v>3</v>
      </c>
      <c r="E373" s="603">
        <v>19</v>
      </c>
      <c r="F373" s="603">
        <v>50</v>
      </c>
      <c r="G373" s="603">
        <v>69</v>
      </c>
      <c r="H373" s="603">
        <v>27.536231884057973</v>
      </c>
      <c r="I373" s="603">
        <v>72.463768115942031</v>
      </c>
      <c r="J373" s="603">
        <v>65</v>
      </c>
      <c r="K373" s="603">
        <v>0</v>
      </c>
      <c r="L373" s="603">
        <v>0</v>
      </c>
      <c r="M373" s="603">
        <v>0</v>
      </c>
      <c r="N373" s="603">
        <v>0</v>
      </c>
      <c r="O373" s="603">
        <v>0</v>
      </c>
      <c r="P373" s="603">
        <v>400</v>
      </c>
      <c r="Q373" s="603">
        <v>400</v>
      </c>
      <c r="R373" s="603">
        <v>0</v>
      </c>
      <c r="S373" s="603">
        <v>400</v>
      </c>
      <c r="T373" s="603">
        <v>400</v>
      </c>
    </row>
    <row r="374" spans="1:20" x14ac:dyDescent="0.25">
      <c r="A374" s="603" t="s">
        <v>147</v>
      </c>
      <c r="B374" s="603" t="s">
        <v>143</v>
      </c>
      <c r="C374" s="603" t="s">
        <v>145</v>
      </c>
      <c r="D374" s="603">
        <v>3</v>
      </c>
      <c r="E374" s="603">
        <v>150</v>
      </c>
      <c r="F374" s="603">
        <v>76</v>
      </c>
      <c r="G374" s="603">
        <v>226</v>
      </c>
      <c r="H374" s="603">
        <v>66.371681415929203</v>
      </c>
      <c r="I374" s="603">
        <v>33.628318584070797</v>
      </c>
      <c r="J374" s="603">
        <v>111.11111111111111</v>
      </c>
      <c r="K374" s="603">
        <v>400</v>
      </c>
      <c r="L374" s="603">
        <v>1200</v>
      </c>
      <c r="M374" s="603">
        <v>0</v>
      </c>
      <c r="N374" s="603">
        <v>0</v>
      </c>
      <c r="O374" s="603">
        <v>400</v>
      </c>
      <c r="P374" s="603">
        <v>1200</v>
      </c>
      <c r="Q374" s="603">
        <v>3200</v>
      </c>
      <c r="R374" s="603">
        <v>400</v>
      </c>
      <c r="S374" s="603">
        <v>1200</v>
      </c>
      <c r="T374" s="603">
        <v>1600</v>
      </c>
    </row>
    <row r="375" spans="1:20" x14ac:dyDescent="0.25">
      <c r="A375" s="603" t="s">
        <v>147</v>
      </c>
      <c r="B375" s="603" t="s">
        <v>143</v>
      </c>
      <c r="C375" s="603" t="s">
        <v>145</v>
      </c>
      <c r="D375" s="603">
        <v>3</v>
      </c>
      <c r="E375" s="603">
        <v>159</v>
      </c>
      <c r="F375" s="603">
        <v>32</v>
      </c>
      <c r="G375" s="603">
        <v>191</v>
      </c>
      <c r="H375" s="603">
        <v>83.246073298429323</v>
      </c>
      <c r="I375" s="603">
        <v>16.753926701570681</v>
      </c>
      <c r="J375" s="603">
        <v>9.5</v>
      </c>
      <c r="K375" s="603">
        <v>1600</v>
      </c>
      <c r="L375" s="603">
        <v>400</v>
      </c>
      <c r="M375" s="603">
        <v>0</v>
      </c>
      <c r="N375" s="603">
        <v>0</v>
      </c>
      <c r="O375" s="603">
        <v>0</v>
      </c>
      <c r="P375" s="603">
        <v>400</v>
      </c>
      <c r="Q375" s="603">
        <v>2400</v>
      </c>
      <c r="R375" s="603">
        <v>0</v>
      </c>
      <c r="S375" s="603">
        <v>400</v>
      </c>
      <c r="T375" s="603">
        <v>400</v>
      </c>
    </row>
    <row r="376" spans="1:20" x14ac:dyDescent="0.25">
      <c r="A376" s="603" t="s">
        <v>147</v>
      </c>
      <c r="B376" s="603" t="s">
        <v>143</v>
      </c>
      <c r="C376" s="603" t="s">
        <v>145</v>
      </c>
      <c r="D376" s="603">
        <v>3</v>
      </c>
      <c r="E376" s="603">
        <v>23</v>
      </c>
      <c r="F376" s="603">
        <v>23</v>
      </c>
      <c r="G376" s="603">
        <v>46</v>
      </c>
      <c r="H376" s="603">
        <v>50</v>
      </c>
      <c r="I376" s="603">
        <v>50</v>
      </c>
      <c r="J376" s="603">
        <v>80</v>
      </c>
      <c r="K376" s="603">
        <v>3600</v>
      </c>
      <c r="L376" s="603">
        <v>0</v>
      </c>
      <c r="M376" s="603">
        <v>0</v>
      </c>
      <c r="N376" s="603">
        <v>0</v>
      </c>
      <c r="O376" s="603">
        <v>0</v>
      </c>
      <c r="P376" s="603">
        <v>400</v>
      </c>
      <c r="Q376" s="603">
        <v>4000</v>
      </c>
      <c r="R376" s="603">
        <v>0</v>
      </c>
      <c r="S376" s="603">
        <v>400</v>
      </c>
      <c r="T376" s="603">
        <v>400</v>
      </c>
    </row>
    <row r="377" spans="1:20" x14ac:dyDescent="0.25">
      <c r="A377" s="603" t="s">
        <v>147</v>
      </c>
      <c r="B377" s="603" t="s">
        <v>143</v>
      </c>
      <c r="C377" s="603" t="s">
        <v>145</v>
      </c>
      <c r="D377" s="603">
        <v>3</v>
      </c>
      <c r="E377" s="603">
        <v>25</v>
      </c>
      <c r="F377" s="603">
        <v>41</v>
      </c>
      <c r="G377" s="603">
        <v>66</v>
      </c>
      <c r="H377" s="603">
        <v>37.878787878787875</v>
      </c>
      <c r="I377" s="603">
        <v>62.121212121212125</v>
      </c>
      <c r="J377" s="603">
        <v>200</v>
      </c>
      <c r="K377" s="603">
        <v>400</v>
      </c>
      <c r="L377" s="603">
        <v>400</v>
      </c>
      <c r="M377" s="603">
        <v>0</v>
      </c>
      <c r="N377" s="603">
        <v>0</v>
      </c>
      <c r="O377" s="603">
        <v>0</v>
      </c>
      <c r="P377" s="603">
        <v>0</v>
      </c>
      <c r="Q377" s="603">
        <v>800</v>
      </c>
      <c r="R377" s="603">
        <v>0</v>
      </c>
      <c r="S377" s="603">
        <v>0</v>
      </c>
      <c r="T377" s="603">
        <v>0</v>
      </c>
    </row>
    <row r="378" spans="1:20" x14ac:dyDescent="0.25">
      <c r="A378" s="603" t="s">
        <v>147</v>
      </c>
      <c r="B378" s="603" t="s">
        <v>143</v>
      </c>
      <c r="C378" s="603" t="s">
        <v>145</v>
      </c>
      <c r="D378" s="603">
        <v>3</v>
      </c>
      <c r="E378" s="603">
        <v>39</v>
      </c>
      <c r="F378" s="603">
        <v>20</v>
      </c>
      <c r="G378" s="603">
        <v>59</v>
      </c>
      <c r="H378" s="603">
        <v>66.101694915254242</v>
      </c>
      <c r="I378" s="603">
        <v>33.898305084745765</v>
      </c>
      <c r="J378" s="603">
        <v>145</v>
      </c>
      <c r="K378" s="603">
        <v>800</v>
      </c>
      <c r="L378" s="603">
        <v>400</v>
      </c>
      <c r="M378" s="603">
        <v>0</v>
      </c>
      <c r="N378" s="603">
        <v>0</v>
      </c>
      <c r="O378" s="603">
        <v>0</v>
      </c>
      <c r="P378" s="603">
        <v>0</v>
      </c>
      <c r="Q378" s="603">
        <v>1200</v>
      </c>
      <c r="R378" s="603">
        <v>0</v>
      </c>
      <c r="S378" s="603">
        <v>0</v>
      </c>
      <c r="T378" s="603">
        <v>0</v>
      </c>
    </row>
    <row r="379" spans="1:20" x14ac:dyDescent="0.25">
      <c r="A379" s="603" t="s">
        <v>147</v>
      </c>
      <c r="B379" s="603" t="s">
        <v>143</v>
      </c>
      <c r="C379" s="603" t="s">
        <v>145</v>
      </c>
      <c r="D379" s="603">
        <v>3</v>
      </c>
      <c r="E379" s="603">
        <v>23</v>
      </c>
      <c r="F379" s="603">
        <v>1</v>
      </c>
      <c r="G379" s="603">
        <v>24</v>
      </c>
      <c r="H379" s="603">
        <v>95.833333333333329</v>
      </c>
      <c r="I379" s="603">
        <v>4.166666666666667</v>
      </c>
      <c r="J379" s="603">
        <v>40</v>
      </c>
      <c r="K379" s="603">
        <v>0</v>
      </c>
      <c r="L379" s="603">
        <v>400</v>
      </c>
      <c r="M379" s="603">
        <v>0</v>
      </c>
      <c r="N379" s="603">
        <v>0</v>
      </c>
      <c r="O379" s="603">
        <v>0</v>
      </c>
      <c r="P379" s="603">
        <v>400</v>
      </c>
      <c r="Q379" s="603">
        <v>800</v>
      </c>
      <c r="R379" s="603">
        <v>0</v>
      </c>
      <c r="S379" s="603">
        <v>400</v>
      </c>
      <c r="T379" s="603">
        <v>400</v>
      </c>
    </row>
    <row r="380" spans="1:20" x14ac:dyDescent="0.25">
      <c r="A380" s="603" t="s">
        <v>147</v>
      </c>
      <c r="B380" s="603" t="s">
        <v>143</v>
      </c>
      <c r="C380" s="603" t="s">
        <v>145</v>
      </c>
      <c r="D380" s="603">
        <v>3</v>
      </c>
      <c r="E380" s="603">
        <v>54</v>
      </c>
      <c r="F380" s="603">
        <v>28</v>
      </c>
      <c r="G380" s="603">
        <v>82</v>
      </c>
      <c r="H380" s="603">
        <v>65.853658536585371</v>
      </c>
      <c r="I380" s="603">
        <v>34.146341463414636</v>
      </c>
      <c r="J380" s="603">
        <v>217.5</v>
      </c>
      <c r="K380" s="603">
        <v>0</v>
      </c>
      <c r="L380" s="603">
        <v>0</v>
      </c>
      <c r="M380" s="603">
        <v>0</v>
      </c>
      <c r="N380" s="603">
        <v>0</v>
      </c>
      <c r="O380" s="603">
        <v>0</v>
      </c>
      <c r="P380" s="603">
        <v>1200</v>
      </c>
      <c r="Q380" s="603">
        <v>1200</v>
      </c>
      <c r="R380" s="603">
        <v>0</v>
      </c>
      <c r="S380" s="603">
        <v>1200</v>
      </c>
      <c r="T380" s="603">
        <v>1200</v>
      </c>
    </row>
    <row r="381" spans="1:20" x14ac:dyDescent="0.25">
      <c r="A381" s="603" t="s">
        <v>147</v>
      </c>
      <c r="B381" s="603" t="s">
        <v>143</v>
      </c>
      <c r="C381" s="603" t="s">
        <v>145</v>
      </c>
      <c r="D381" s="603">
        <v>3</v>
      </c>
      <c r="E381" s="603">
        <v>81</v>
      </c>
      <c r="F381" s="603">
        <v>31</v>
      </c>
      <c r="G381" s="603">
        <v>112</v>
      </c>
      <c r="H381" s="603">
        <v>72.321428571428569</v>
      </c>
      <c r="I381" s="603">
        <v>27.678571428571427</v>
      </c>
      <c r="J381" s="603">
        <v>27.142857142857142</v>
      </c>
      <c r="K381" s="603">
        <v>2800</v>
      </c>
      <c r="L381" s="603">
        <v>400</v>
      </c>
      <c r="M381" s="603">
        <v>0</v>
      </c>
      <c r="N381" s="603">
        <v>0</v>
      </c>
      <c r="O381" s="603">
        <v>0</v>
      </c>
      <c r="P381" s="603">
        <v>1600</v>
      </c>
      <c r="Q381" s="603">
        <v>4800</v>
      </c>
      <c r="R381" s="603">
        <v>0</v>
      </c>
      <c r="S381" s="603">
        <v>1600</v>
      </c>
      <c r="T381" s="603">
        <v>1600</v>
      </c>
    </row>
    <row r="382" spans="1:20" x14ac:dyDescent="0.25">
      <c r="A382" s="603" t="s">
        <v>147</v>
      </c>
      <c r="B382" s="603" t="s">
        <v>143</v>
      </c>
      <c r="C382" s="603" t="s">
        <v>146</v>
      </c>
      <c r="D382" s="603">
        <v>3</v>
      </c>
      <c r="E382" s="603">
        <v>15</v>
      </c>
      <c r="F382" s="603">
        <v>36</v>
      </c>
      <c r="G382" s="603">
        <v>51</v>
      </c>
      <c r="H382" s="603">
        <v>29.411764705882351</v>
      </c>
      <c r="I382" s="603">
        <v>70.588235294117652</v>
      </c>
      <c r="J382" s="603">
        <v>50</v>
      </c>
      <c r="K382" s="603">
        <v>0</v>
      </c>
      <c r="L382" s="603">
        <v>0</v>
      </c>
      <c r="M382" s="603">
        <v>0</v>
      </c>
      <c r="N382" s="603">
        <v>0</v>
      </c>
      <c r="O382" s="603">
        <v>0</v>
      </c>
      <c r="P382" s="603">
        <v>400</v>
      </c>
      <c r="Q382" s="603">
        <v>400</v>
      </c>
      <c r="R382" s="603">
        <v>0</v>
      </c>
      <c r="S382" s="603">
        <v>400</v>
      </c>
      <c r="T382" s="603">
        <v>400</v>
      </c>
    </row>
    <row r="383" spans="1:20" x14ac:dyDescent="0.25">
      <c r="A383" s="603" t="s">
        <v>147</v>
      </c>
      <c r="B383" s="603" t="s">
        <v>143</v>
      </c>
      <c r="C383" s="603" t="s">
        <v>146</v>
      </c>
      <c r="D383" s="603">
        <v>3</v>
      </c>
      <c r="E383" s="603">
        <v>20</v>
      </c>
      <c r="F383" s="603">
        <v>56</v>
      </c>
      <c r="G383" s="603">
        <v>76</v>
      </c>
      <c r="H383" s="603">
        <v>26.315789473684209</v>
      </c>
      <c r="I383" s="603">
        <v>73.684210526315795</v>
      </c>
      <c r="J383" s="603">
        <v>102.5</v>
      </c>
      <c r="K383" s="603">
        <v>0</v>
      </c>
      <c r="L383" s="603">
        <v>400</v>
      </c>
      <c r="M383" s="603">
        <v>0</v>
      </c>
      <c r="N383" s="603">
        <v>0</v>
      </c>
      <c r="O383" s="603">
        <v>0</v>
      </c>
      <c r="P383" s="603">
        <v>400</v>
      </c>
      <c r="Q383" s="603">
        <v>800</v>
      </c>
      <c r="R383" s="603">
        <v>0</v>
      </c>
      <c r="S383" s="603">
        <v>400</v>
      </c>
      <c r="T383" s="603">
        <v>400</v>
      </c>
    </row>
    <row r="384" spans="1:20" x14ac:dyDescent="0.25">
      <c r="A384" s="603" t="s">
        <v>147</v>
      </c>
      <c r="B384" s="603" t="s">
        <v>143</v>
      </c>
      <c r="C384" s="603" t="s">
        <v>146</v>
      </c>
      <c r="D384" s="603">
        <v>3</v>
      </c>
      <c r="E384" s="603">
        <v>24</v>
      </c>
      <c r="F384" s="603">
        <v>25</v>
      </c>
      <c r="G384" s="603">
        <v>49</v>
      </c>
      <c r="H384" s="603">
        <v>48.979591836734691</v>
      </c>
      <c r="I384" s="603">
        <v>51.020408163265309</v>
      </c>
      <c r="J384" s="603">
        <v>202.5</v>
      </c>
      <c r="K384" s="603">
        <v>0</v>
      </c>
      <c r="L384" s="603">
        <v>0</v>
      </c>
      <c r="M384" s="603">
        <v>0</v>
      </c>
      <c r="N384" s="603">
        <v>0</v>
      </c>
      <c r="O384" s="603">
        <v>0</v>
      </c>
      <c r="P384" s="603">
        <v>400</v>
      </c>
      <c r="Q384" s="603">
        <v>400</v>
      </c>
      <c r="R384" s="603">
        <v>0</v>
      </c>
      <c r="S384" s="603">
        <v>400</v>
      </c>
      <c r="T384" s="603">
        <v>400</v>
      </c>
    </row>
    <row r="385" spans="1:20" x14ac:dyDescent="0.25">
      <c r="A385" s="603" t="s">
        <v>147</v>
      </c>
      <c r="B385" s="603" t="s">
        <v>143</v>
      </c>
      <c r="C385" s="603" t="s">
        <v>146</v>
      </c>
      <c r="D385" s="603">
        <v>3</v>
      </c>
      <c r="E385" s="603">
        <v>20</v>
      </c>
      <c r="F385" s="603">
        <v>13</v>
      </c>
      <c r="G385" s="603">
        <v>33</v>
      </c>
      <c r="H385" s="603">
        <v>60.606060606060609</v>
      </c>
      <c r="I385" s="603">
        <v>39.393939393939391</v>
      </c>
      <c r="J385" s="603">
        <v>40</v>
      </c>
      <c r="K385" s="603">
        <v>0</v>
      </c>
      <c r="L385" s="603">
        <v>0</v>
      </c>
      <c r="M385" s="603">
        <v>0</v>
      </c>
      <c r="N385" s="603">
        <v>0</v>
      </c>
      <c r="O385" s="603">
        <v>0</v>
      </c>
      <c r="P385" s="603">
        <v>400</v>
      </c>
      <c r="Q385" s="603">
        <v>400</v>
      </c>
      <c r="R385" s="603">
        <v>0</v>
      </c>
      <c r="S385" s="603">
        <v>400</v>
      </c>
      <c r="T385" s="603">
        <v>400</v>
      </c>
    </row>
    <row r="386" spans="1:20" x14ac:dyDescent="0.25">
      <c r="A386" s="603" t="s">
        <v>147</v>
      </c>
      <c r="B386" s="603" t="s">
        <v>143</v>
      </c>
      <c r="C386" s="603" t="s">
        <v>146</v>
      </c>
      <c r="D386" s="603">
        <v>3</v>
      </c>
      <c r="E386" s="603">
        <v>25</v>
      </c>
      <c r="F386" s="603">
        <v>21</v>
      </c>
      <c r="G386" s="603">
        <v>46</v>
      </c>
      <c r="H386" s="603">
        <v>54.347826086956523</v>
      </c>
      <c r="I386" s="603">
        <v>45.652173913043477</v>
      </c>
      <c r="J386" s="603">
        <v>10</v>
      </c>
      <c r="K386" s="603">
        <v>0</v>
      </c>
      <c r="L386" s="603">
        <v>0</v>
      </c>
      <c r="M386" s="603">
        <v>0</v>
      </c>
      <c r="N386" s="603">
        <v>0</v>
      </c>
      <c r="O386" s="603">
        <v>0</v>
      </c>
      <c r="P386" s="603">
        <v>1200</v>
      </c>
      <c r="Q386" s="603">
        <v>1200</v>
      </c>
      <c r="R386" s="603">
        <v>0</v>
      </c>
      <c r="S386" s="603">
        <v>1200</v>
      </c>
      <c r="T386" s="603">
        <v>1200</v>
      </c>
    </row>
    <row r="387" spans="1:20" x14ac:dyDescent="0.25">
      <c r="A387" s="603" t="s">
        <v>147</v>
      </c>
      <c r="B387" s="603" t="s">
        <v>143</v>
      </c>
      <c r="C387" s="603" t="s">
        <v>146</v>
      </c>
      <c r="D387" s="603">
        <v>3</v>
      </c>
      <c r="E387" s="603">
        <v>61</v>
      </c>
      <c r="F387" s="603">
        <v>36</v>
      </c>
      <c r="G387" s="603">
        <v>97</v>
      </c>
      <c r="H387" s="603">
        <v>62.886597938144327</v>
      </c>
      <c r="I387" s="603">
        <v>37.113402061855673</v>
      </c>
      <c r="J387" s="603">
        <v>180</v>
      </c>
      <c r="K387" s="603">
        <v>1200</v>
      </c>
      <c r="L387" s="603">
        <v>1200</v>
      </c>
      <c r="M387" s="603">
        <v>0</v>
      </c>
      <c r="N387" s="603">
        <v>0</v>
      </c>
      <c r="O387" s="603">
        <v>0</v>
      </c>
      <c r="P387" s="603">
        <v>1200</v>
      </c>
      <c r="Q387" s="603">
        <v>3600</v>
      </c>
      <c r="R387" s="603">
        <v>0</v>
      </c>
      <c r="S387" s="603">
        <v>1200</v>
      </c>
      <c r="T387" s="603">
        <v>1200</v>
      </c>
    </row>
    <row r="388" spans="1:20" x14ac:dyDescent="0.25">
      <c r="A388" s="603" t="s">
        <v>147</v>
      </c>
      <c r="B388" s="603" t="s">
        <v>143</v>
      </c>
      <c r="C388" s="603" t="s">
        <v>146</v>
      </c>
      <c r="D388" s="603">
        <v>3</v>
      </c>
      <c r="E388" s="603">
        <v>33</v>
      </c>
      <c r="F388" s="603">
        <v>38</v>
      </c>
      <c r="G388" s="603">
        <v>71</v>
      </c>
      <c r="H388" s="603">
        <v>46.478873239436616</v>
      </c>
      <c r="I388" s="603">
        <v>53.521126760563384</v>
      </c>
      <c r="J388" s="603">
        <v>40</v>
      </c>
      <c r="K388" s="603">
        <v>400</v>
      </c>
      <c r="L388" s="603">
        <v>0</v>
      </c>
      <c r="M388" s="603">
        <v>0</v>
      </c>
      <c r="N388" s="603">
        <v>0</v>
      </c>
      <c r="O388" s="603">
        <v>0</v>
      </c>
      <c r="P388" s="603">
        <v>800</v>
      </c>
      <c r="Q388" s="603">
        <v>1200</v>
      </c>
      <c r="R388" s="603">
        <v>0</v>
      </c>
      <c r="S388" s="603">
        <v>800</v>
      </c>
      <c r="T388" s="603">
        <v>800</v>
      </c>
    </row>
    <row r="389" spans="1:20" x14ac:dyDescent="0.25">
      <c r="A389" s="603" t="s">
        <v>147</v>
      </c>
      <c r="B389" s="603" t="s">
        <v>143</v>
      </c>
      <c r="C389" s="603" t="s">
        <v>146</v>
      </c>
      <c r="D389" s="603">
        <v>3</v>
      </c>
      <c r="E389" s="603">
        <v>31</v>
      </c>
      <c r="F389" s="603">
        <v>70</v>
      </c>
      <c r="G389" s="603">
        <v>101</v>
      </c>
      <c r="H389" s="603">
        <v>30.693069306930692</v>
      </c>
      <c r="I389" s="603">
        <v>69.306930693069305</v>
      </c>
      <c r="J389" s="603">
        <v>87.5</v>
      </c>
      <c r="K389" s="603">
        <v>0</v>
      </c>
      <c r="L389" s="603">
        <v>0</v>
      </c>
      <c r="M389" s="603">
        <v>0</v>
      </c>
      <c r="N389" s="603">
        <v>0</v>
      </c>
      <c r="O389" s="603">
        <v>0</v>
      </c>
      <c r="P389" s="603">
        <v>1200</v>
      </c>
      <c r="Q389" s="603">
        <v>1200</v>
      </c>
      <c r="R389" s="603">
        <v>0</v>
      </c>
      <c r="S389" s="603">
        <v>1200</v>
      </c>
      <c r="T389" s="603">
        <v>1200</v>
      </c>
    </row>
    <row r="390" spans="1:20" x14ac:dyDescent="0.25">
      <c r="A390" s="603" t="s">
        <v>147</v>
      </c>
      <c r="B390" s="603" t="s">
        <v>143</v>
      </c>
      <c r="C390" s="603" t="s">
        <v>146</v>
      </c>
      <c r="D390" s="603">
        <v>3</v>
      </c>
      <c r="E390" s="603">
        <v>59</v>
      </c>
      <c r="F390" s="603">
        <v>61</v>
      </c>
      <c r="G390" s="603">
        <v>120</v>
      </c>
      <c r="H390" s="603">
        <v>49.166666666666664</v>
      </c>
      <c r="I390" s="603">
        <v>50.833333333333336</v>
      </c>
      <c r="J390" s="603">
        <v>56.333333333333329</v>
      </c>
      <c r="K390" s="603">
        <v>800</v>
      </c>
      <c r="L390" s="603">
        <v>0</v>
      </c>
      <c r="M390" s="603">
        <v>0</v>
      </c>
      <c r="N390" s="603">
        <v>0</v>
      </c>
      <c r="O390" s="603">
        <v>0</v>
      </c>
      <c r="P390" s="603">
        <v>400</v>
      </c>
      <c r="Q390" s="603">
        <v>1200</v>
      </c>
      <c r="R390" s="603">
        <v>0</v>
      </c>
      <c r="S390" s="603">
        <v>400</v>
      </c>
      <c r="T390" s="603">
        <v>400</v>
      </c>
    </row>
    <row r="391" spans="1:20" x14ac:dyDescent="0.25">
      <c r="A391" s="603" t="s">
        <v>147</v>
      </c>
      <c r="B391" s="603" t="s">
        <v>143</v>
      </c>
      <c r="C391" s="603" t="s">
        <v>146</v>
      </c>
      <c r="D391" s="603">
        <v>3</v>
      </c>
      <c r="E391" s="603">
        <v>12</v>
      </c>
      <c r="F391" s="603">
        <v>30</v>
      </c>
      <c r="G391" s="603">
        <v>42</v>
      </c>
      <c r="H391" s="603">
        <v>28.571428571428573</v>
      </c>
      <c r="I391" s="603">
        <v>71.428571428571431</v>
      </c>
      <c r="J391" s="603">
        <v>7.5</v>
      </c>
      <c r="K391" s="603">
        <v>0</v>
      </c>
      <c r="L391" s="603">
        <v>400</v>
      </c>
      <c r="M391" s="603">
        <v>0</v>
      </c>
      <c r="N391" s="603">
        <v>0</v>
      </c>
      <c r="O391" s="603">
        <v>0</v>
      </c>
      <c r="P391" s="603">
        <v>0</v>
      </c>
      <c r="Q391" s="603">
        <v>400</v>
      </c>
      <c r="R391" s="603">
        <v>0</v>
      </c>
      <c r="S391" s="603">
        <v>0</v>
      </c>
      <c r="T391" s="603">
        <v>0</v>
      </c>
    </row>
    <row r="392" spans="1:20" x14ac:dyDescent="0.25">
      <c r="A392" s="603" t="s">
        <v>147</v>
      </c>
      <c r="B392" s="603" t="s">
        <v>143</v>
      </c>
      <c r="C392" s="603" t="s">
        <v>146</v>
      </c>
      <c r="D392" s="603">
        <v>3</v>
      </c>
      <c r="E392" s="603">
        <v>11</v>
      </c>
      <c r="F392" s="603">
        <v>49</v>
      </c>
      <c r="G392" s="603">
        <v>60</v>
      </c>
      <c r="H392" s="603">
        <v>18.333333333333332</v>
      </c>
      <c r="I392" s="603">
        <v>81.666666666666671</v>
      </c>
      <c r="J392" s="603">
        <v>20</v>
      </c>
      <c r="K392" s="603">
        <v>0</v>
      </c>
      <c r="L392" s="603">
        <v>0</v>
      </c>
      <c r="M392" s="603">
        <v>0</v>
      </c>
      <c r="N392" s="603">
        <v>0</v>
      </c>
      <c r="O392" s="603">
        <v>0</v>
      </c>
      <c r="P392" s="603">
        <v>0</v>
      </c>
      <c r="Q392" s="603">
        <v>0</v>
      </c>
      <c r="R392" s="603">
        <v>0</v>
      </c>
      <c r="S392" s="603">
        <v>0</v>
      </c>
      <c r="T392" s="603">
        <v>0</v>
      </c>
    </row>
    <row r="393" spans="1:20" x14ac:dyDescent="0.25">
      <c r="A393" s="603" t="s">
        <v>147</v>
      </c>
      <c r="B393" s="603" t="s">
        <v>143</v>
      </c>
      <c r="C393" s="603" t="s">
        <v>146</v>
      </c>
      <c r="D393" s="603">
        <v>3</v>
      </c>
      <c r="E393" s="603">
        <v>20</v>
      </c>
      <c r="F393" s="603">
        <v>21</v>
      </c>
      <c r="G393" s="603">
        <v>41</v>
      </c>
      <c r="H393" s="603">
        <v>48.780487804878049</v>
      </c>
      <c r="I393" s="603">
        <v>51.219512195121951</v>
      </c>
      <c r="J393" s="603">
        <v>177.5</v>
      </c>
      <c r="K393" s="603">
        <v>800</v>
      </c>
      <c r="L393" s="603">
        <v>0</v>
      </c>
      <c r="M393" s="603">
        <v>0</v>
      </c>
      <c r="N393" s="603">
        <v>0</v>
      </c>
      <c r="O393" s="603">
        <v>0</v>
      </c>
      <c r="P393" s="603">
        <v>2000</v>
      </c>
      <c r="Q393" s="603">
        <v>2800</v>
      </c>
      <c r="R393" s="603">
        <v>0</v>
      </c>
      <c r="S393" s="603">
        <v>2000</v>
      </c>
      <c r="T393" s="603">
        <v>2000</v>
      </c>
    </row>
    <row r="394" spans="1:20" x14ac:dyDescent="0.25">
      <c r="A394" s="603" t="s">
        <v>147</v>
      </c>
      <c r="B394" s="603" t="s">
        <v>143</v>
      </c>
      <c r="C394" s="603" t="s">
        <v>146</v>
      </c>
      <c r="D394" s="603">
        <v>3</v>
      </c>
      <c r="E394" s="603">
        <v>39</v>
      </c>
      <c r="F394" s="603">
        <v>65</v>
      </c>
      <c r="G394" s="603">
        <v>104</v>
      </c>
      <c r="H394" s="603">
        <v>37.5</v>
      </c>
      <c r="I394" s="603">
        <v>62.5</v>
      </c>
      <c r="J394" s="603">
        <v>66</v>
      </c>
      <c r="K394" s="603">
        <v>0</v>
      </c>
      <c r="L394" s="603">
        <v>0</v>
      </c>
      <c r="M394" s="603">
        <v>0</v>
      </c>
      <c r="N394" s="603">
        <v>0</v>
      </c>
      <c r="O394" s="603">
        <v>0</v>
      </c>
      <c r="P394" s="603">
        <v>1200</v>
      </c>
      <c r="Q394" s="603">
        <v>1200</v>
      </c>
      <c r="R394" s="603">
        <v>0</v>
      </c>
      <c r="S394" s="603">
        <v>1200</v>
      </c>
      <c r="T394" s="603">
        <v>1200</v>
      </c>
    </row>
    <row r="395" spans="1:20" x14ac:dyDescent="0.25">
      <c r="A395" s="603" t="s">
        <v>147</v>
      </c>
      <c r="B395" s="603" t="s">
        <v>143</v>
      </c>
      <c r="C395" s="603" t="s">
        <v>146</v>
      </c>
      <c r="D395" s="603">
        <v>3</v>
      </c>
      <c r="E395" s="603">
        <v>53</v>
      </c>
      <c r="F395" s="603">
        <v>29</v>
      </c>
      <c r="G395" s="603">
        <v>82</v>
      </c>
      <c r="H395" s="603">
        <v>64.634146341463421</v>
      </c>
      <c r="I395" s="603">
        <v>35.365853658536587</v>
      </c>
      <c r="J395" s="603">
        <v>8.75</v>
      </c>
      <c r="K395" s="603">
        <v>2000</v>
      </c>
      <c r="L395" s="603">
        <v>400</v>
      </c>
      <c r="M395" s="603">
        <v>0</v>
      </c>
      <c r="N395" s="603">
        <v>0</v>
      </c>
      <c r="O395" s="603">
        <v>0</v>
      </c>
      <c r="P395" s="603">
        <v>400</v>
      </c>
      <c r="Q395" s="603">
        <v>2800</v>
      </c>
      <c r="R395" s="603">
        <v>0</v>
      </c>
      <c r="S395" s="603">
        <v>400</v>
      </c>
      <c r="T395" s="603">
        <v>400</v>
      </c>
    </row>
    <row r="396" spans="1:20" x14ac:dyDescent="0.25">
      <c r="A396" s="603" t="s">
        <v>147</v>
      </c>
      <c r="B396" s="603" t="s">
        <v>143</v>
      </c>
      <c r="C396" s="603" t="s">
        <v>146</v>
      </c>
      <c r="D396" s="603">
        <v>3</v>
      </c>
      <c r="E396" s="603">
        <v>49</v>
      </c>
      <c r="F396" s="603">
        <v>67</v>
      </c>
      <c r="G396" s="603">
        <v>116</v>
      </c>
      <c r="H396" s="603">
        <v>42.241379310344826</v>
      </c>
      <c r="I396" s="603">
        <v>57.758620689655174</v>
      </c>
      <c r="J396" s="603">
        <v>38.125</v>
      </c>
      <c r="K396" s="603">
        <v>1200</v>
      </c>
      <c r="L396" s="603">
        <v>0</v>
      </c>
      <c r="M396" s="603">
        <v>0</v>
      </c>
      <c r="N396" s="603">
        <v>0</v>
      </c>
      <c r="O396" s="603">
        <v>0</v>
      </c>
      <c r="P396" s="603">
        <v>0</v>
      </c>
      <c r="Q396" s="603">
        <v>1200</v>
      </c>
      <c r="R396" s="603">
        <v>0</v>
      </c>
      <c r="S396" s="603">
        <v>0</v>
      </c>
      <c r="T396" s="603">
        <v>0</v>
      </c>
    </row>
    <row r="397" spans="1:20" x14ac:dyDescent="0.25">
      <c r="A397" s="603" t="s">
        <v>147</v>
      </c>
      <c r="B397" s="603" t="s">
        <v>143</v>
      </c>
      <c r="C397" s="603" t="s">
        <v>146</v>
      </c>
      <c r="D397" s="603">
        <v>3</v>
      </c>
      <c r="E397" s="603">
        <v>88</v>
      </c>
      <c r="F397" s="603">
        <v>42</v>
      </c>
      <c r="G397" s="603">
        <v>130</v>
      </c>
      <c r="H397" s="603">
        <v>67.692307692307693</v>
      </c>
      <c r="I397" s="603">
        <v>32.307692307692307</v>
      </c>
      <c r="J397" s="603">
        <v>66</v>
      </c>
      <c r="K397" s="603">
        <v>0</v>
      </c>
      <c r="L397" s="603">
        <v>0</v>
      </c>
      <c r="M397" s="603">
        <v>0</v>
      </c>
      <c r="N397" s="603">
        <v>0</v>
      </c>
      <c r="O397" s="603">
        <v>0</v>
      </c>
      <c r="P397" s="603">
        <v>1200</v>
      </c>
      <c r="Q397" s="603">
        <v>1200</v>
      </c>
      <c r="R397" s="603">
        <v>0</v>
      </c>
      <c r="S397" s="603">
        <v>1200</v>
      </c>
      <c r="T397" s="603">
        <v>1200</v>
      </c>
    </row>
    <row r="398" spans="1:20" x14ac:dyDescent="0.25">
      <c r="A398" s="603" t="s">
        <v>147</v>
      </c>
      <c r="B398" s="603" t="s">
        <v>143</v>
      </c>
      <c r="C398" s="603" t="s">
        <v>146</v>
      </c>
      <c r="D398" s="603">
        <v>3</v>
      </c>
      <c r="E398" s="603">
        <v>40</v>
      </c>
      <c r="F398" s="603">
        <v>49</v>
      </c>
      <c r="G398" s="603">
        <v>89</v>
      </c>
      <c r="H398" s="603">
        <v>44.943820224719104</v>
      </c>
      <c r="I398" s="603">
        <v>55.056179775280896</v>
      </c>
      <c r="J398" s="603">
        <v>135</v>
      </c>
      <c r="K398" s="603">
        <v>0</v>
      </c>
      <c r="L398" s="603">
        <v>0</v>
      </c>
      <c r="M398" s="603">
        <v>0</v>
      </c>
      <c r="N398" s="603">
        <v>0</v>
      </c>
      <c r="O398" s="603">
        <v>0</v>
      </c>
      <c r="P398" s="603">
        <v>400</v>
      </c>
      <c r="Q398" s="603">
        <v>400</v>
      </c>
      <c r="R398" s="603">
        <v>0</v>
      </c>
      <c r="S398" s="603">
        <v>400</v>
      </c>
      <c r="T398" s="603">
        <v>400</v>
      </c>
    </row>
    <row r="399" spans="1:20" x14ac:dyDescent="0.25">
      <c r="A399" s="603" t="s">
        <v>147</v>
      </c>
      <c r="B399" s="603" t="s">
        <v>143</v>
      </c>
      <c r="C399" s="603" t="s">
        <v>146</v>
      </c>
      <c r="D399" s="603">
        <v>3</v>
      </c>
      <c r="E399" s="603">
        <v>33</v>
      </c>
      <c r="F399" s="603">
        <v>11</v>
      </c>
      <c r="G399" s="603">
        <v>44</v>
      </c>
      <c r="H399" s="603">
        <v>75</v>
      </c>
      <c r="I399" s="603">
        <v>25</v>
      </c>
      <c r="J399" s="603">
        <v>80</v>
      </c>
      <c r="K399" s="603">
        <v>0</v>
      </c>
      <c r="L399" s="603">
        <v>0</v>
      </c>
      <c r="M399" s="603">
        <v>0</v>
      </c>
      <c r="N399" s="603">
        <v>0</v>
      </c>
      <c r="O399" s="603">
        <v>0</v>
      </c>
      <c r="P399" s="603">
        <v>0</v>
      </c>
      <c r="Q399" s="603">
        <v>0</v>
      </c>
      <c r="R399" s="603">
        <v>0</v>
      </c>
      <c r="S399" s="603">
        <v>0</v>
      </c>
      <c r="T399" s="603">
        <v>0</v>
      </c>
    </row>
    <row r="400" spans="1:20" x14ac:dyDescent="0.25">
      <c r="A400" s="603" t="s">
        <v>147</v>
      </c>
      <c r="B400" s="603" t="s">
        <v>143</v>
      </c>
      <c r="C400" s="603" t="s">
        <v>146</v>
      </c>
      <c r="D400" s="603">
        <v>3</v>
      </c>
      <c r="E400" s="603">
        <v>58</v>
      </c>
      <c r="F400" s="603">
        <v>109</v>
      </c>
      <c r="G400" s="603">
        <v>167</v>
      </c>
      <c r="H400" s="603">
        <v>34.730538922155688</v>
      </c>
      <c r="I400" s="603">
        <v>65.269461077844312</v>
      </c>
      <c r="J400" s="603">
        <v>95</v>
      </c>
      <c r="K400" s="603">
        <v>0</v>
      </c>
      <c r="L400" s="603">
        <v>0</v>
      </c>
      <c r="M400" s="603">
        <v>0</v>
      </c>
      <c r="N400" s="603">
        <v>0</v>
      </c>
      <c r="O400" s="603">
        <v>0</v>
      </c>
      <c r="P400" s="603">
        <v>0</v>
      </c>
      <c r="Q400" s="603">
        <v>0</v>
      </c>
      <c r="R400" s="603">
        <v>0</v>
      </c>
      <c r="S400" s="603">
        <v>0</v>
      </c>
      <c r="T400" s="603">
        <v>0</v>
      </c>
    </row>
    <row r="401" spans="1:20" x14ac:dyDescent="0.25">
      <c r="A401" s="603" t="s">
        <v>147</v>
      </c>
      <c r="B401" s="603" t="s">
        <v>143</v>
      </c>
      <c r="C401" s="603" t="s">
        <v>146</v>
      </c>
      <c r="D401" s="603">
        <v>3</v>
      </c>
      <c r="E401" s="603">
        <v>2</v>
      </c>
      <c r="F401" s="603">
        <v>43</v>
      </c>
      <c r="G401" s="603">
        <v>45</v>
      </c>
      <c r="H401" s="603">
        <v>4.4444444444444446</v>
      </c>
      <c r="I401" s="603">
        <v>95.555555555555557</v>
      </c>
      <c r="J401" s="603">
        <v>0</v>
      </c>
      <c r="K401" s="603">
        <v>0</v>
      </c>
      <c r="L401" s="603">
        <v>0</v>
      </c>
      <c r="M401" s="603">
        <v>0</v>
      </c>
      <c r="N401" s="603">
        <v>0</v>
      </c>
      <c r="O401" s="603">
        <v>0</v>
      </c>
      <c r="P401" s="603">
        <v>0</v>
      </c>
      <c r="Q401" s="603">
        <v>0</v>
      </c>
      <c r="R401" s="603">
        <v>0</v>
      </c>
      <c r="S401" s="603">
        <v>0</v>
      </c>
      <c r="T401" s="603">
        <v>0</v>
      </c>
    </row>
    <row r="402" spans="1:20" x14ac:dyDescent="0.25">
      <c r="A402" s="603" t="s">
        <v>149</v>
      </c>
      <c r="B402" s="603" t="s">
        <v>148</v>
      </c>
      <c r="C402" s="603" t="s">
        <v>145</v>
      </c>
      <c r="D402" s="603">
        <v>3</v>
      </c>
      <c r="E402" s="603">
        <v>46</v>
      </c>
      <c r="F402" s="603">
        <v>50</v>
      </c>
      <c r="G402" s="603">
        <v>96</v>
      </c>
      <c r="H402" s="603">
        <v>47.916666666666664</v>
      </c>
      <c r="I402" s="603">
        <v>52.083333333333336</v>
      </c>
      <c r="J402" s="603">
        <v>23.75</v>
      </c>
      <c r="K402" s="603">
        <v>2400</v>
      </c>
      <c r="L402" s="603">
        <v>0</v>
      </c>
      <c r="M402" s="603">
        <v>0</v>
      </c>
      <c r="N402" s="603">
        <v>0</v>
      </c>
      <c r="O402" s="603">
        <v>0</v>
      </c>
      <c r="P402" s="603">
        <v>2400</v>
      </c>
      <c r="Q402" s="603">
        <v>4800</v>
      </c>
      <c r="R402" s="603">
        <v>0</v>
      </c>
      <c r="S402" s="603">
        <v>2400</v>
      </c>
      <c r="T402" s="603">
        <v>2400</v>
      </c>
    </row>
    <row r="403" spans="1:20" x14ac:dyDescent="0.25">
      <c r="A403" s="603" t="s">
        <v>149</v>
      </c>
      <c r="B403" s="603" t="s">
        <v>148</v>
      </c>
      <c r="C403" s="603" t="s">
        <v>145</v>
      </c>
      <c r="D403" s="603">
        <v>3</v>
      </c>
      <c r="E403" s="603">
        <v>17</v>
      </c>
      <c r="F403" s="603">
        <v>20</v>
      </c>
      <c r="G403" s="603">
        <v>37</v>
      </c>
      <c r="H403" s="603">
        <v>45.945945945945944</v>
      </c>
      <c r="I403" s="603">
        <v>54.054054054054056</v>
      </c>
      <c r="J403" s="603">
        <v>70</v>
      </c>
      <c r="K403" s="603">
        <v>0</v>
      </c>
      <c r="L403" s="603">
        <v>2000</v>
      </c>
      <c r="M403" s="603">
        <v>0</v>
      </c>
      <c r="N403" s="603">
        <v>0</v>
      </c>
      <c r="O403" s="603">
        <v>0</v>
      </c>
      <c r="P403" s="603">
        <v>0</v>
      </c>
      <c r="Q403" s="603">
        <v>2000</v>
      </c>
      <c r="R403" s="603">
        <v>0</v>
      </c>
      <c r="S403" s="603">
        <v>0</v>
      </c>
      <c r="T403" s="603">
        <v>0</v>
      </c>
    </row>
    <row r="404" spans="1:20" x14ac:dyDescent="0.25">
      <c r="A404" s="603" t="s">
        <v>149</v>
      </c>
      <c r="B404" s="603" t="s">
        <v>148</v>
      </c>
      <c r="C404" s="603" t="s">
        <v>145</v>
      </c>
      <c r="D404" s="603">
        <v>3</v>
      </c>
      <c r="E404" s="603">
        <v>10</v>
      </c>
      <c r="F404" s="603">
        <v>15</v>
      </c>
      <c r="G404" s="603">
        <v>25</v>
      </c>
      <c r="H404" s="603">
        <v>40</v>
      </c>
      <c r="I404" s="603">
        <v>60</v>
      </c>
      <c r="J404" s="603">
        <v>2.5</v>
      </c>
      <c r="K404" s="603">
        <v>0</v>
      </c>
      <c r="L404" s="603">
        <v>0</v>
      </c>
      <c r="M404" s="603">
        <v>0</v>
      </c>
      <c r="N404" s="603">
        <v>0</v>
      </c>
      <c r="O404" s="603">
        <v>0</v>
      </c>
      <c r="P404" s="603">
        <v>0</v>
      </c>
      <c r="Q404" s="603">
        <v>0</v>
      </c>
      <c r="R404" s="603">
        <v>0</v>
      </c>
      <c r="S404" s="603">
        <v>0</v>
      </c>
      <c r="T404" s="603">
        <v>0</v>
      </c>
    </row>
    <row r="405" spans="1:20" x14ac:dyDescent="0.25">
      <c r="A405" s="603" t="s">
        <v>149</v>
      </c>
      <c r="B405" s="603" t="s">
        <v>148</v>
      </c>
      <c r="C405" s="603" t="s">
        <v>145</v>
      </c>
      <c r="D405" s="603">
        <v>3</v>
      </c>
      <c r="E405" s="603">
        <v>13</v>
      </c>
      <c r="F405" s="603">
        <v>10</v>
      </c>
      <c r="G405" s="603">
        <v>23</v>
      </c>
      <c r="H405" s="603">
        <v>56.521739130434781</v>
      </c>
      <c r="I405" s="603">
        <v>43.478260869565219</v>
      </c>
      <c r="J405" s="603">
        <v>55</v>
      </c>
      <c r="K405" s="603">
        <v>0</v>
      </c>
      <c r="L405" s="603">
        <v>400</v>
      </c>
      <c r="M405" s="603">
        <v>0</v>
      </c>
      <c r="N405" s="603">
        <v>0</v>
      </c>
      <c r="O405" s="603">
        <v>0</v>
      </c>
      <c r="P405" s="603">
        <v>400</v>
      </c>
      <c r="Q405" s="603">
        <v>800</v>
      </c>
      <c r="R405" s="603">
        <v>0</v>
      </c>
      <c r="S405" s="603">
        <v>400</v>
      </c>
      <c r="T405" s="603">
        <v>400</v>
      </c>
    </row>
    <row r="406" spans="1:20" x14ac:dyDescent="0.25">
      <c r="A406" s="603" t="s">
        <v>149</v>
      </c>
      <c r="B406" s="603" t="s">
        <v>148</v>
      </c>
      <c r="C406" s="603" t="s">
        <v>145</v>
      </c>
      <c r="D406" s="603">
        <v>3</v>
      </c>
      <c r="E406" s="603">
        <v>6</v>
      </c>
      <c r="F406" s="603">
        <v>43</v>
      </c>
      <c r="G406" s="603">
        <v>49</v>
      </c>
      <c r="H406" s="603">
        <v>12.244897959183673</v>
      </c>
      <c r="I406" s="603">
        <v>87.755102040816325</v>
      </c>
      <c r="J406" s="603">
        <v>10</v>
      </c>
      <c r="K406" s="603">
        <v>0</v>
      </c>
      <c r="L406" s="603">
        <v>0</v>
      </c>
      <c r="M406" s="603">
        <v>0</v>
      </c>
      <c r="N406" s="603">
        <v>0</v>
      </c>
      <c r="O406" s="603">
        <v>0</v>
      </c>
      <c r="P406" s="603">
        <v>0</v>
      </c>
      <c r="Q406" s="603">
        <v>0</v>
      </c>
      <c r="R406" s="603">
        <v>0</v>
      </c>
      <c r="S406" s="603">
        <v>0</v>
      </c>
      <c r="T406" s="603">
        <v>0</v>
      </c>
    </row>
    <row r="407" spans="1:20" x14ac:dyDescent="0.25">
      <c r="A407" s="603" t="s">
        <v>149</v>
      </c>
      <c r="B407" s="603" t="s">
        <v>148</v>
      </c>
      <c r="C407" s="603" t="s">
        <v>145</v>
      </c>
      <c r="D407" s="603">
        <v>3</v>
      </c>
      <c r="E407" s="603">
        <v>35</v>
      </c>
      <c r="F407" s="603">
        <v>24</v>
      </c>
      <c r="G407" s="603">
        <v>59</v>
      </c>
      <c r="H407" s="603">
        <v>59.322033898305087</v>
      </c>
      <c r="I407" s="603">
        <v>40.677966101694913</v>
      </c>
      <c r="J407" s="603">
        <v>195</v>
      </c>
      <c r="K407" s="603">
        <v>0</v>
      </c>
      <c r="L407" s="603">
        <v>0</v>
      </c>
      <c r="M407" s="603">
        <v>0</v>
      </c>
      <c r="N407" s="603">
        <v>0</v>
      </c>
      <c r="O407" s="603">
        <v>0</v>
      </c>
      <c r="P407" s="603">
        <v>1200</v>
      </c>
      <c r="Q407" s="603">
        <v>1200</v>
      </c>
      <c r="R407" s="603">
        <v>0</v>
      </c>
      <c r="S407" s="603">
        <v>1200</v>
      </c>
      <c r="T407" s="603">
        <v>1200</v>
      </c>
    </row>
    <row r="408" spans="1:20" x14ac:dyDescent="0.25">
      <c r="A408" s="603" t="s">
        <v>149</v>
      </c>
      <c r="B408" s="603" t="s">
        <v>148</v>
      </c>
      <c r="C408" s="603" t="s">
        <v>145</v>
      </c>
      <c r="D408" s="603">
        <v>3</v>
      </c>
      <c r="E408" s="603">
        <v>9</v>
      </c>
      <c r="F408" s="603">
        <v>34</v>
      </c>
      <c r="G408" s="603">
        <v>43</v>
      </c>
      <c r="H408" s="603">
        <v>20.930232558139537</v>
      </c>
      <c r="I408" s="603">
        <v>79.069767441860463</v>
      </c>
      <c r="J408" s="603">
        <v>17.5</v>
      </c>
      <c r="K408" s="603">
        <v>1600</v>
      </c>
      <c r="L408" s="603">
        <v>0</v>
      </c>
      <c r="M408" s="603">
        <v>0</v>
      </c>
      <c r="N408" s="603">
        <v>0</v>
      </c>
      <c r="O408" s="603">
        <v>0</v>
      </c>
      <c r="P408" s="603">
        <v>0</v>
      </c>
      <c r="Q408" s="603">
        <v>1600</v>
      </c>
      <c r="R408" s="603">
        <v>0</v>
      </c>
      <c r="S408" s="603">
        <v>0</v>
      </c>
      <c r="T408" s="603">
        <v>0</v>
      </c>
    </row>
    <row r="409" spans="1:20" x14ac:dyDescent="0.25">
      <c r="A409" s="603" t="s">
        <v>149</v>
      </c>
      <c r="B409" s="603" t="s">
        <v>148</v>
      </c>
      <c r="C409" s="603" t="s">
        <v>145</v>
      </c>
      <c r="D409" s="603">
        <v>3</v>
      </c>
      <c r="E409" s="603">
        <v>3</v>
      </c>
      <c r="F409" s="603">
        <v>23</v>
      </c>
      <c r="G409" s="603">
        <v>26</v>
      </c>
      <c r="H409" s="603">
        <v>11.538461538461538</v>
      </c>
      <c r="I409" s="603">
        <v>88.461538461538467</v>
      </c>
      <c r="J409" s="603">
        <v>30</v>
      </c>
      <c r="K409" s="603">
        <v>0</v>
      </c>
      <c r="L409" s="603">
        <v>0</v>
      </c>
      <c r="M409" s="603">
        <v>0</v>
      </c>
      <c r="N409" s="603">
        <v>0</v>
      </c>
      <c r="O409" s="603">
        <v>0</v>
      </c>
      <c r="P409" s="603">
        <v>400</v>
      </c>
      <c r="Q409" s="603">
        <v>400</v>
      </c>
      <c r="R409" s="603">
        <v>0</v>
      </c>
      <c r="S409" s="603">
        <v>400</v>
      </c>
      <c r="T409" s="603">
        <v>400</v>
      </c>
    </row>
    <row r="410" spans="1:20" x14ac:dyDescent="0.25">
      <c r="A410" s="603" t="s">
        <v>149</v>
      </c>
      <c r="B410" s="603" t="s">
        <v>148</v>
      </c>
      <c r="C410" s="603" t="s">
        <v>145</v>
      </c>
      <c r="D410" s="603">
        <v>3</v>
      </c>
      <c r="E410" s="603">
        <v>21</v>
      </c>
      <c r="F410" s="603">
        <v>30</v>
      </c>
      <c r="G410" s="603">
        <v>51</v>
      </c>
      <c r="H410" s="603">
        <v>41.176470588235297</v>
      </c>
      <c r="I410" s="603">
        <v>58.823529411764703</v>
      </c>
      <c r="J410" s="603">
        <v>62.5</v>
      </c>
      <c r="K410" s="603">
        <v>0</v>
      </c>
      <c r="L410" s="603">
        <v>800</v>
      </c>
      <c r="M410" s="603">
        <v>0</v>
      </c>
      <c r="N410" s="603">
        <v>0</v>
      </c>
      <c r="O410" s="603">
        <v>0</v>
      </c>
      <c r="P410" s="603">
        <v>400</v>
      </c>
      <c r="Q410" s="603">
        <v>1200</v>
      </c>
      <c r="R410" s="603">
        <v>0</v>
      </c>
      <c r="S410" s="603">
        <v>400</v>
      </c>
      <c r="T410" s="603">
        <v>400</v>
      </c>
    </row>
    <row r="411" spans="1:20" x14ac:dyDescent="0.25">
      <c r="A411" s="603" t="s">
        <v>149</v>
      </c>
      <c r="B411" s="603" t="s">
        <v>148</v>
      </c>
      <c r="C411" s="603" t="s">
        <v>145</v>
      </c>
      <c r="D411" s="603">
        <v>3</v>
      </c>
      <c r="E411" s="603">
        <v>37</v>
      </c>
      <c r="F411" s="603">
        <v>18</v>
      </c>
      <c r="G411" s="603">
        <v>55</v>
      </c>
      <c r="H411" s="603">
        <v>67.272727272727266</v>
      </c>
      <c r="I411" s="603">
        <v>32.727272727272727</v>
      </c>
      <c r="J411" s="603">
        <v>190</v>
      </c>
      <c r="K411" s="603">
        <v>0</v>
      </c>
      <c r="L411" s="603">
        <v>0</v>
      </c>
      <c r="M411" s="603">
        <v>0</v>
      </c>
      <c r="N411" s="603">
        <v>0</v>
      </c>
      <c r="O411" s="603">
        <v>0</v>
      </c>
      <c r="P411" s="603">
        <v>1600</v>
      </c>
      <c r="Q411" s="603">
        <v>1600</v>
      </c>
      <c r="R411" s="603">
        <v>0</v>
      </c>
      <c r="S411" s="603">
        <v>1600</v>
      </c>
      <c r="T411" s="603">
        <v>1600</v>
      </c>
    </row>
    <row r="412" spans="1:20" x14ac:dyDescent="0.25">
      <c r="A412" s="603" t="s">
        <v>149</v>
      </c>
      <c r="B412" s="603" t="s">
        <v>148</v>
      </c>
      <c r="C412" s="603" t="s">
        <v>145</v>
      </c>
      <c r="D412" s="603">
        <v>3</v>
      </c>
      <c r="E412" s="603">
        <v>20</v>
      </c>
      <c r="F412" s="603">
        <v>49</v>
      </c>
      <c r="G412" s="603">
        <v>69</v>
      </c>
      <c r="H412" s="603">
        <v>28.985507246376812</v>
      </c>
      <c r="I412" s="603">
        <v>71.014492753623188</v>
      </c>
      <c r="J412" s="603">
        <v>57.5</v>
      </c>
      <c r="K412" s="603">
        <v>0</v>
      </c>
      <c r="L412" s="603">
        <v>0</v>
      </c>
      <c r="M412" s="603">
        <v>0</v>
      </c>
      <c r="N412" s="603">
        <v>0</v>
      </c>
      <c r="O412" s="603">
        <v>0</v>
      </c>
      <c r="P412" s="603">
        <v>0</v>
      </c>
      <c r="Q412" s="603">
        <v>0</v>
      </c>
      <c r="R412" s="603">
        <v>0</v>
      </c>
      <c r="S412" s="603">
        <v>0</v>
      </c>
      <c r="T412" s="603">
        <v>0</v>
      </c>
    </row>
    <row r="413" spans="1:20" x14ac:dyDescent="0.25">
      <c r="A413" s="603" t="s">
        <v>149</v>
      </c>
      <c r="B413" s="603" t="s">
        <v>148</v>
      </c>
      <c r="C413" s="603" t="s">
        <v>145</v>
      </c>
      <c r="D413" s="603">
        <v>3</v>
      </c>
      <c r="E413" s="603">
        <v>7</v>
      </c>
      <c r="F413" s="603">
        <v>52</v>
      </c>
      <c r="G413" s="603">
        <v>59</v>
      </c>
      <c r="H413" s="603">
        <v>11.864406779661017</v>
      </c>
      <c r="I413" s="603">
        <v>88.13559322033899</v>
      </c>
      <c r="J413" s="603">
        <v>7.5</v>
      </c>
      <c r="K413" s="603">
        <v>0</v>
      </c>
      <c r="L413" s="603">
        <v>0</v>
      </c>
      <c r="M413" s="603">
        <v>0</v>
      </c>
      <c r="N413" s="603">
        <v>0</v>
      </c>
      <c r="O413" s="603">
        <v>0</v>
      </c>
      <c r="P413" s="603">
        <v>400</v>
      </c>
      <c r="Q413" s="603">
        <v>400</v>
      </c>
      <c r="R413" s="603">
        <v>0</v>
      </c>
      <c r="S413" s="603">
        <v>400</v>
      </c>
      <c r="T413" s="603">
        <v>400</v>
      </c>
    </row>
    <row r="414" spans="1:20" x14ac:dyDescent="0.25">
      <c r="A414" s="603" t="s">
        <v>149</v>
      </c>
      <c r="B414" s="603" t="s">
        <v>148</v>
      </c>
      <c r="C414" s="603" t="s">
        <v>145</v>
      </c>
      <c r="D414" s="603">
        <v>3</v>
      </c>
      <c r="E414" s="603">
        <v>42</v>
      </c>
      <c r="F414" s="603">
        <v>37</v>
      </c>
      <c r="G414" s="603">
        <v>79</v>
      </c>
      <c r="H414" s="603">
        <v>53.164556962025316</v>
      </c>
      <c r="I414" s="603">
        <v>46.835443037974684</v>
      </c>
      <c r="J414" s="603">
        <v>47.5</v>
      </c>
      <c r="K414" s="603">
        <v>400</v>
      </c>
      <c r="L414" s="603">
        <v>400</v>
      </c>
      <c r="M414" s="603">
        <v>0</v>
      </c>
      <c r="N414" s="603">
        <v>0</v>
      </c>
      <c r="O414" s="603">
        <v>0</v>
      </c>
      <c r="P414" s="603">
        <v>1200</v>
      </c>
      <c r="Q414" s="603">
        <v>2000</v>
      </c>
      <c r="R414" s="603">
        <v>0</v>
      </c>
      <c r="S414" s="603">
        <v>1200</v>
      </c>
      <c r="T414" s="603">
        <v>1200</v>
      </c>
    </row>
    <row r="415" spans="1:20" x14ac:dyDescent="0.25">
      <c r="A415" s="603" t="s">
        <v>149</v>
      </c>
      <c r="B415" s="603" t="s">
        <v>148</v>
      </c>
      <c r="C415" s="603" t="s">
        <v>145</v>
      </c>
      <c r="D415" s="603">
        <v>3</v>
      </c>
      <c r="E415" s="603">
        <v>9</v>
      </c>
      <c r="F415" s="603">
        <v>8</v>
      </c>
      <c r="G415" s="603">
        <v>17</v>
      </c>
      <c r="H415" s="603">
        <v>52.941176470588232</v>
      </c>
      <c r="I415" s="603">
        <v>47.058823529411768</v>
      </c>
      <c r="J415" s="603">
        <v>25</v>
      </c>
      <c r="K415" s="603">
        <v>400</v>
      </c>
      <c r="L415" s="603">
        <v>0</v>
      </c>
      <c r="M415" s="603">
        <v>0</v>
      </c>
      <c r="N415" s="603">
        <v>0</v>
      </c>
      <c r="O415" s="603">
        <v>0</v>
      </c>
      <c r="P415" s="603">
        <v>1200</v>
      </c>
      <c r="Q415" s="603">
        <v>1600</v>
      </c>
      <c r="R415" s="603">
        <v>0</v>
      </c>
      <c r="S415" s="603">
        <v>1200</v>
      </c>
      <c r="T415" s="603">
        <v>1200</v>
      </c>
    </row>
    <row r="416" spans="1:20" x14ac:dyDescent="0.25">
      <c r="A416" s="603" t="s">
        <v>149</v>
      </c>
      <c r="B416" s="603" t="s">
        <v>148</v>
      </c>
      <c r="C416" s="603" t="s">
        <v>145</v>
      </c>
      <c r="D416" s="603">
        <v>3</v>
      </c>
      <c r="E416" s="603">
        <v>21</v>
      </c>
      <c r="F416" s="603">
        <v>23</v>
      </c>
      <c r="G416" s="603">
        <v>44</v>
      </c>
      <c r="H416" s="603">
        <v>47.727272727272727</v>
      </c>
      <c r="I416" s="603">
        <v>52.272727272727273</v>
      </c>
      <c r="J416" s="603">
        <v>27.5</v>
      </c>
      <c r="K416" s="603">
        <v>0</v>
      </c>
      <c r="L416" s="603">
        <v>0</v>
      </c>
      <c r="M416" s="603">
        <v>0</v>
      </c>
      <c r="N416" s="603">
        <v>0</v>
      </c>
      <c r="O416" s="603">
        <v>0</v>
      </c>
      <c r="P416" s="603">
        <v>400</v>
      </c>
      <c r="Q416" s="603">
        <v>400</v>
      </c>
      <c r="R416" s="603">
        <v>0</v>
      </c>
      <c r="S416" s="603">
        <v>400</v>
      </c>
      <c r="T416" s="603">
        <v>400</v>
      </c>
    </row>
    <row r="417" spans="1:20" x14ac:dyDescent="0.25">
      <c r="A417" s="603" t="s">
        <v>149</v>
      </c>
      <c r="B417" s="603" t="s">
        <v>148</v>
      </c>
      <c r="C417" s="603" t="s">
        <v>145</v>
      </c>
      <c r="D417" s="603">
        <v>3</v>
      </c>
      <c r="E417" s="603">
        <v>34</v>
      </c>
      <c r="F417" s="603">
        <v>18</v>
      </c>
      <c r="G417" s="603">
        <v>52</v>
      </c>
      <c r="H417" s="603">
        <v>65.384615384615387</v>
      </c>
      <c r="I417" s="603">
        <v>34.615384615384613</v>
      </c>
      <c r="J417" s="603">
        <v>32.5</v>
      </c>
      <c r="K417" s="603">
        <v>0</v>
      </c>
      <c r="L417" s="603">
        <v>0</v>
      </c>
      <c r="M417" s="603">
        <v>0</v>
      </c>
      <c r="N417" s="603">
        <v>0</v>
      </c>
      <c r="O417" s="603">
        <v>0</v>
      </c>
      <c r="P417" s="603">
        <v>0</v>
      </c>
      <c r="Q417" s="603">
        <v>0</v>
      </c>
      <c r="R417" s="603">
        <v>0</v>
      </c>
      <c r="S417" s="603">
        <v>0</v>
      </c>
      <c r="T417" s="603">
        <v>0</v>
      </c>
    </row>
    <row r="418" spans="1:20" x14ac:dyDescent="0.25">
      <c r="A418" s="603" t="s">
        <v>149</v>
      </c>
      <c r="B418" s="603" t="s">
        <v>148</v>
      </c>
      <c r="C418" s="603" t="s">
        <v>145</v>
      </c>
      <c r="D418" s="603">
        <v>3</v>
      </c>
      <c r="E418" s="603">
        <v>16</v>
      </c>
      <c r="F418" s="603">
        <v>45</v>
      </c>
      <c r="G418" s="603">
        <v>61</v>
      </c>
      <c r="H418" s="603">
        <v>26.229508196721312</v>
      </c>
      <c r="I418" s="603">
        <v>73.770491803278688</v>
      </c>
      <c r="J418" s="603">
        <v>87.5</v>
      </c>
      <c r="K418" s="603">
        <v>0</v>
      </c>
      <c r="L418" s="603">
        <v>0</v>
      </c>
      <c r="M418" s="603">
        <v>0</v>
      </c>
      <c r="N418" s="603">
        <v>0</v>
      </c>
      <c r="O418" s="603">
        <v>0</v>
      </c>
      <c r="P418" s="603">
        <v>1600</v>
      </c>
      <c r="Q418" s="603">
        <v>1600</v>
      </c>
      <c r="R418" s="603">
        <v>0</v>
      </c>
      <c r="S418" s="603">
        <v>1600</v>
      </c>
      <c r="T418" s="603">
        <v>1600</v>
      </c>
    </row>
    <row r="419" spans="1:20" x14ac:dyDescent="0.25">
      <c r="A419" s="603" t="s">
        <v>149</v>
      </c>
      <c r="B419" s="603" t="s">
        <v>148</v>
      </c>
      <c r="C419" s="603" t="s">
        <v>145</v>
      </c>
      <c r="D419" s="603">
        <v>3</v>
      </c>
      <c r="E419" s="603">
        <v>9</v>
      </c>
      <c r="F419" s="603">
        <v>40</v>
      </c>
      <c r="G419" s="603">
        <v>49</v>
      </c>
      <c r="H419" s="603">
        <v>18.367346938775512</v>
      </c>
      <c r="I419" s="603">
        <v>81.632653061224488</v>
      </c>
      <c r="J419" s="603">
        <v>22.5</v>
      </c>
      <c r="K419" s="603">
        <v>0</v>
      </c>
      <c r="L419" s="603">
        <v>0</v>
      </c>
      <c r="M419" s="603">
        <v>0</v>
      </c>
      <c r="N419" s="603">
        <v>0</v>
      </c>
      <c r="O419" s="603">
        <v>0</v>
      </c>
      <c r="P419" s="603">
        <v>0</v>
      </c>
      <c r="Q419" s="603">
        <v>0</v>
      </c>
      <c r="R419" s="603">
        <v>0</v>
      </c>
      <c r="S419" s="603">
        <v>0</v>
      </c>
      <c r="T419" s="603">
        <v>0</v>
      </c>
    </row>
    <row r="420" spans="1:20" x14ac:dyDescent="0.25">
      <c r="A420" s="603" t="s">
        <v>149</v>
      </c>
      <c r="B420" s="603" t="s">
        <v>148</v>
      </c>
      <c r="C420" s="603" t="s">
        <v>145</v>
      </c>
      <c r="D420" s="603">
        <v>3</v>
      </c>
      <c r="E420" s="603">
        <v>26</v>
      </c>
      <c r="F420" s="603">
        <v>30</v>
      </c>
      <c r="G420" s="603">
        <v>56</v>
      </c>
      <c r="H420" s="603">
        <v>46.428571428571431</v>
      </c>
      <c r="I420" s="603">
        <v>53.571428571428569</v>
      </c>
      <c r="J420" s="603">
        <v>7.5</v>
      </c>
      <c r="K420" s="603">
        <v>1200</v>
      </c>
      <c r="L420" s="603">
        <v>0</v>
      </c>
      <c r="M420" s="603">
        <v>0</v>
      </c>
      <c r="N420" s="603">
        <v>0</v>
      </c>
      <c r="O420" s="603">
        <v>0</v>
      </c>
      <c r="P420" s="603">
        <v>400</v>
      </c>
      <c r="Q420" s="603">
        <v>1600</v>
      </c>
      <c r="R420" s="603">
        <v>0</v>
      </c>
      <c r="S420" s="603">
        <v>400</v>
      </c>
      <c r="T420" s="603">
        <v>400</v>
      </c>
    </row>
    <row r="421" spans="1:20" x14ac:dyDescent="0.25">
      <c r="A421" s="603" t="s">
        <v>149</v>
      </c>
      <c r="B421" s="603" t="s">
        <v>148</v>
      </c>
      <c r="C421" s="603" t="s">
        <v>145</v>
      </c>
      <c r="D421" s="603">
        <v>3</v>
      </c>
      <c r="E421" s="603">
        <v>5</v>
      </c>
      <c r="F421" s="603">
        <v>27</v>
      </c>
      <c r="G421" s="603">
        <v>32</v>
      </c>
      <c r="H421" s="603">
        <v>15.625</v>
      </c>
      <c r="I421" s="603">
        <v>84.375</v>
      </c>
      <c r="J421" s="603">
        <v>27.5</v>
      </c>
      <c r="K421" s="603">
        <v>0</v>
      </c>
      <c r="L421" s="603">
        <v>0</v>
      </c>
      <c r="M421" s="603">
        <v>0</v>
      </c>
      <c r="N421" s="603">
        <v>0</v>
      </c>
      <c r="O421" s="603">
        <v>0</v>
      </c>
      <c r="P421" s="603">
        <v>800</v>
      </c>
      <c r="Q421" s="603">
        <v>800</v>
      </c>
      <c r="R421" s="603">
        <v>0</v>
      </c>
      <c r="S421" s="603">
        <v>800</v>
      </c>
      <c r="T421" s="603">
        <v>800</v>
      </c>
    </row>
    <row r="422" spans="1:20" x14ac:dyDescent="0.25">
      <c r="A422" s="603" t="s">
        <v>149</v>
      </c>
      <c r="B422" s="603" t="s">
        <v>148</v>
      </c>
      <c r="C422" s="603" t="s">
        <v>146</v>
      </c>
      <c r="D422" s="603">
        <v>3</v>
      </c>
      <c r="E422" s="603">
        <v>25</v>
      </c>
      <c r="F422" s="603">
        <v>13</v>
      </c>
      <c r="G422" s="603">
        <v>38</v>
      </c>
      <c r="H422" s="603">
        <v>65.78947368421052</v>
      </c>
      <c r="I422" s="603">
        <v>34.210526315789473</v>
      </c>
      <c r="J422" s="603">
        <v>2.5</v>
      </c>
      <c r="K422" s="603">
        <v>400</v>
      </c>
      <c r="L422" s="603">
        <v>0</v>
      </c>
      <c r="M422" s="603">
        <v>0</v>
      </c>
      <c r="N422" s="603">
        <v>0</v>
      </c>
      <c r="O422" s="603">
        <v>0</v>
      </c>
      <c r="P422" s="603">
        <v>400</v>
      </c>
      <c r="Q422" s="603">
        <v>800</v>
      </c>
      <c r="R422" s="603">
        <v>0</v>
      </c>
      <c r="S422" s="603">
        <v>400</v>
      </c>
      <c r="T422" s="603">
        <v>400</v>
      </c>
    </row>
    <row r="423" spans="1:20" x14ac:dyDescent="0.25">
      <c r="A423" s="603" t="s">
        <v>149</v>
      </c>
      <c r="B423" s="603" t="s">
        <v>148</v>
      </c>
      <c r="C423" s="603" t="s">
        <v>146</v>
      </c>
      <c r="D423" s="603">
        <v>3</v>
      </c>
      <c r="E423" s="603">
        <v>27</v>
      </c>
      <c r="F423" s="603">
        <v>30</v>
      </c>
      <c r="G423" s="603">
        <v>57</v>
      </c>
      <c r="H423" s="603">
        <v>47.368421052631582</v>
      </c>
      <c r="I423" s="603">
        <v>52.631578947368418</v>
      </c>
      <c r="J423" s="603">
        <v>65</v>
      </c>
      <c r="K423" s="603">
        <v>0</v>
      </c>
      <c r="L423" s="603">
        <v>0</v>
      </c>
      <c r="M423" s="603">
        <v>0</v>
      </c>
      <c r="N423" s="603">
        <v>0</v>
      </c>
      <c r="O423" s="603">
        <v>0</v>
      </c>
      <c r="P423" s="603">
        <v>0</v>
      </c>
      <c r="Q423" s="603">
        <v>0</v>
      </c>
      <c r="R423" s="603">
        <v>0</v>
      </c>
      <c r="S423" s="603">
        <v>0</v>
      </c>
      <c r="T423" s="603">
        <v>0</v>
      </c>
    </row>
    <row r="424" spans="1:20" x14ac:dyDescent="0.25">
      <c r="A424" s="603" t="s">
        <v>149</v>
      </c>
      <c r="B424" s="603" t="s">
        <v>148</v>
      </c>
      <c r="C424" s="603" t="s">
        <v>146</v>
      </c>
      <c r="D424" s="603">
        <v>3</v>
      </c>
      <c r="E424" s="603">
        <v>93</v>
      </c>
      <c r="F424" s="603">
        <v>27</v>
      </c>
      <c r="G424" s="603">
        <v>120</v>
      </c>
      <c r="H424" s="603">
        <v>77.5</v>
      </c>
      <c r="I424" s="603">
        <v>22.5</v>
      </c>
      <c r="J424" s="603">
        <v>18.333333333333332</v>
      </c>
      <c r="K424" s="603">
        <v>0</v>
      </c>
      <c r="L424" s="603">
        <v>0</v>
      </c>
      <c r="M424" s="603">
        <v>0</v>
      </c>
      <c r="N424" s="603">
        <v>0</v>
      </c>
      <c r="O424" s="603">
        <v>0</v>
      </c>
      <c r="P424" s="603">
        <v>800</v>
      </c>
      <c r="Q424" s="603">
        <v>800</v>
      </c>
      <c r="R424" s="603">
        <v>0</v>
      </c>
      <c r="S424" s="603">
        <v>800</v>
      </c>
      <c r="T424" s="603">
        <v>800</v>
      </c>
    </row>
    <row r="425" spans="1:20" x14ac:dyDescent="0.25">
      <c r="A425" s="603" t="s">
        <v>149</v>
      </c>
      <c r="B425" s="603" t="s">
        <v>148</v>
      </c>
      <c r="C425" s="603" t="s">
        <v>146</v>
      </c>
      <c r="D425" s="603">
        <v>3</v>
      </c>
      <c r="E425" s="603">
        <v>23</v>
      </c>
      <c r="F425" s="603">
        <v>34</v>
      </c>
      <c r="G425" s="603">
        <v>57</v>
      </c>
      <c r="H425" s="603">
        <v>40.350877192982459</v>
      </c>
      <c r="I425" s="603">
        <v>59.649122807017541</v>
      </c>
      <c r="J425" s="603">
        <v>35</v>
      </c>
      <c r="K425" s="603">
        <v>400</v>
      </c>
      <c r="L425" s="603">
        <v>0</v>
      </c>
      <c r="M425" s="603">
        <v>0</v>
      </c>
      <c r="N425" s="603">
        <v>0</v>
      </c>
      <c r="O425" s="603">
        <v>0</v>
      </c>
      <c r="P425" s="603">
        <v>0</v>
      </c>
      <c r="Q425" s="603">
        <v>400</v>
      </c>
      <c r="R425" s="603">
        <v>0</v>
      </c>
      <c r="S425" s="603">
        <v>0</v>
      </c>
      <c r="T425" s="603">
        <v>0</v>
      </c>
    </row>
    <row r="426" spans="1:20" x14ac:dyDescent="0.25">
      <c r="A426" s="603" t="s">
        <v>149</v>
      </c>
      <c r="B426" s="603" t="s">
        <v>148</v>
      </c>
      <c r="C426" s="603" t="s">
        <v>146</v>
      </c>
      <c r="D426" s="603">
        <v>3</v>
      </c>
      <c r="E426" s="603">
        <v>14</v>
      </c>
      <c r="F426" s="603">
        <v>41</v>
      </c>
      <c r="G426" s="603">
        <v>55</v>
      </c>
      <c r="H426" s="603">
        <v>25.454545454545453</v>
      </c>
      <c r="I426" s="603">
        <v>74.545454545454547</v>
      </c>
      <c r="J426" s="603">
        <v>32.5</v>
      </c>
      <c r="K426" s="603">
        <v>0</v>
      </c>
      <c r="L426" s="603">
        <v>0</v>
      </c>
      <c r="M426" s="603">
        <v>0</v>
      </c>
      <c r="N426" s="603">
        <v>0</v>
      </c>
      <c r="O426" s="603">
        <v>0</v>
      </c>
      <c r="P426" s="603">
        <v>0</v>
      </c>
      <c r="Q426" s="603">
        <v>0</v>
      </c>
      <c r="R426" s="603">
        <v>0</v>
      </c>
      <c r="S426" s="603">
        <v>0</v>
      </c>
      <c r="T426" s="603">
        <v>0</v>
      </c>
    </row>
    <row r="427" spans="1:20" x14ac:dyDescent="0.25">
      <c r="A427" s="603" t="s">
        <v>149</v>
      </c>
      <c r="B427" s="603" t="s">
        <v>148</v>
      </c>
      <c r="C427" s="603" t="s">
        <v>146</v>
      </c>
      <c r="D427" s="603">
        <v>3</v>
      </c>
      <c r="E427" s="603">
        <v>36</v>
      </c>
      <c r="F427" s="603">
        <v>31</v>
      </c>
      <c r="G427" s="603">
        <v>67</v>
      </c>
      <c r="H427" s="603">
        <v>53.731343283582092</v>
      </c>
      <c r="I427" s="603">
        <v>46.268656716417908</v>
      </c>
      <c r="J427" s="603">
        <v>48.333333333333336</v>
      </c>
      <c r="K427" s="603">
        <v>800</v>
      </c>
      <c r="L427" s="603">
        <v>0</v>
      </c>
      <c r="M427" s="603">
        <v>0</v>
      </c>
      <c r="N427" s="603">
        <v>0</v>
      </c>
      <c r="O427" s="603">
        <v>0</v>
      </c>
      <c r="P427" s="603">
        <v>0</v>
      </c>
      <c r="Q427" s="603">
        <v>800</v>
      </c>
      <c r="R427" s="603">
        <v>0</v>
      </c>
      <c r="S427" s="603">
        <v>0</v>
      </c>
      <c r="T427" s="603">
        <v>0</v>
      </c>
    </row>
    <row r="428" spans="1:20" x14ac:dyDescent="0.25">
      <c r="A428" s="603" t="s">
        <v>149</v>
      </c>
      <c r="B428" s="603" t="s">
        <v>148</v>
      </c>
      <c r="C428" s="603" t="s">
        <v>146</v>
      </c>
      <c r="D428" s="603">
        <v>3</v>
      </c>
      <c r="E428" s="603">
        <v>45</v>
      </c>
      <c r="F428" s="603">
        <v>16</v>
      </c>
      <c r="G428" s="603">
        <v>61</v>
      </c>
      <c r="H428" s="603">
        <v>73.770491803278688</v>
      </c>
      <c r="I428" s="603">
        <v>26.229508196721312</v>
      </c>
      <c r="J428" s="603">
        <v>40</v>
      </c>
      <c r="K428" s="603">
        <v>0</v>
      </c>
      <c r="L428" s="603">
        <v>0</v>
      </c>
      <c r="M428" s="603">
        <v>0</v>
      </c>
      <c r="N428" s="603">
        <v>0</v>
      </c>
      <c r="O428" s="603">
        <v>0</v>
      </c>
      <c r="P428" s="603">
        <v>0</v>
      </c>
      <c r="Q428" s="603">
        <v>0</v>
      </c>
      <c r="R428" s="603">
        <v>0</v>
      </c>
      <c r="S428" s="603">
        <v>0</v>
      </c>
      <c r="T428" s="603">
        <v>0</v>
      </c>
    </row>
    <row r="429" spans="1:20" x14ac:dyDescent="0.25">
      <c r="A429" s="603" t="s">
        <v>149</v>
      </c>
      <c r="B429" s="603" t="s">
        <v>148</v>
      </c>
      <c r="C429" s="603" t="s">
        <v>146</v>
      </c>
      <c r="D429" s="603">
        <v>3</v>
      </c>
      <c r="E429" s="603">
        <v>37</v>
      </c>
      <c r="F429" s="603">
        <v>22</v>
      </c>
      <c r="G429" s="603">
        <v>59</v>
      </c>
      <c r="H429" s="603">
        <v>62.711864406779661</v>
      </c>
      <c r="I429" s="603">
        <v>37.288135593220339</v>
      </c>
      <c r="J429" s="603">
        <v>85</v>
      </c>
      <c r="K429" s="603">
        <v>0</v>
      </c>
      <c r="L429" s="603">
        <v>400</v>
      </c>
      <c r="M429" s="603">
        <v>0</v>
      </c>
      <c r="N429" s="603">
        <v>0</v>
      </c>
      <c r="O429" s="603">
        <v>0</v>
      </c>
      <c r="P429" s="603">
        <v>400</v>
      </c>
      <c r="Q429" s="603">
        <v>800</v>
      </c>
      <c r="R429" s="603">
        <v>0</v>
      </c>
      <c r="S429" s="603">
        <v>400</v>
      </c>
      <c r="T429" s="603">
        <v>400</v>
      </c>
    </row>
    <row r="430" spans="1:20" x14ac:dyDescent="0.25">
      <c r="A430" s="603" t="s">
        <v>149</v>
      </c>
      <c r="B430" s="603" t="s">
        <v>148</v>
      </c>
      <c r="C430" s="603" t="s">
        <v>146</v>
      </c>
      <c r="D430" s="603">
        <v>3</v>
      </c>
      <c r="E430" s="603">
        <v>7</v>
      </c>
      <c r="F430" s="603">
        <v>22</v>
      </c>
      <c r="G430" s="603">
        <v>29</v>
      </c>
      <c r="H430" s="603">
        <v>24.137931034482758</v>
      </c>
      <c r="I430" s="603">
        <v>75.862068965517238</v>
      </c>
      <c r="J430" s="603">
        <v>47.5</v>
      </c>
      <c r="K430" s="603">
        <v>0</v>
      </c>
      <c r="L430" s="603">
        <v>0</v>
      </c>
      <c r="M430" s="603">
        <v>0</v>
      </c>
      <c r="N430" s="603">
        <v>0</v>
      </c>
      <c r="O430" s="603">
        <v>400</v>
      </c>
      <c r="P430" s="603">
        <v>0</v>
      </c>
      <c r="Q430" s="603">
        <v>400</v>
      </c>
      <c r="R430" s="603">
        <v>400</v>
      </c>
      <c r="S430" s="603">
        <v>0</v>
      </c>
      <c r="T430" s="603">
        <v>400</v>
      </c>
    </row>
    <row r="431" spans="1:20" x14ac:dyDescent="0.25">
      <c r="A431" s="603" t="s">
        <v>149</v>
      </c>
      <c r="B431" s="603" t="s">
        <v>148</v>
      </c>
      <c r="C431" s="603" t="s">
        <v>146</v>
      </c>
      <c r="D431" s="603">
        <v>3</v>
      </c>
      <c r="E431" s="603">
        <v>6</v>
      </c>
      <c r="F431" s="603">
        <v>15</v>
      </c>
      <c r="G431" s="603">
        <v>21</v>
      </c>
      <c r="H431" s="603">
        <v>28.571428571428573</v>
      </c>
      <c r="I431" s="603">
        <v>71.428571428571431</v>
      </c>
      <c r="J431" s="603">
        <v>30</v>
      </c>
      <c r="K431" s="603">
        <v>0</v>
      </c>
      <c r="L431" s="603">
        <v>0</v>
      </c>
      <c r="M431" s="603">
        <v>0</v>
      </c>
      <c r="N431" s="603">
        <v>0</v>
      </c>
      <c r="O431" s="603">
        <v>0</v>
      </c>
      <c r="P431" s="603">
        <v>0</v>
      </c>
      <c r="Q431" s="603">
        <v>0</v>
      </c>
      <c r="R431" s="603">
        <v>0</v>
      </c>
      <c r="S431" s="603">
        <v>0</v>
      </c>
      <c r="T431" s="603">
        <v>0</v>
      </c>
    </row>
    <row r="432" spans="1:20" x14ac:dyDescent="0.25">
      <c r="A432" s="603" t="s">
        <v>149</v>
      </c>
      <c r="B432" s="603" t="s">
        <v>148</v>
      </c>
      <c r="C432" s="603" t="s">
        <v>146</v>
      </c>
      <c r="D432" s="603">
        <v>3</v>
      </c>
      <c r="E432" s="603">
        <v>5</v>
      </c>
      <c r="F432" s="603">
        <v>25</v>
      </c>
      <c r="G432" s="603">
        <v>30</v>
      </c>
      <c r="H432" s="603">
        <v>16.666666666666668</v>
      </c>
      <c r="I432" s="603">
        <v>83.333333333333329</v>
      </c>
      <c r="J432" s="603">
        <v>30</v>
      </c>
      <c r="K432" s="603">
        <v>0</v>
      </c>
      <c r="L432" s="603">
        <v>0</v>
      </c>
      <c r="M432" s="603">
        <v>0</v>
      </c>
      <c r="N432" s="603">
        <v>0</v>
      </c>
      <c r="O432" s="603">
        <v>0</v>
      </c>
      <c r="P432" s="603">
        <v>0</v>
      </c>
      <c r="Q432" s="603">
        <v>0</v>
      </c>
      <c r="R432" s="603">
        <v>0</v>
      </c>
      <c r="S432" s="603">
        <v>0</v>
      </c>
      <c r="T432" s="603">
        <v>0</v>
      </c>
    </row>
    <row r="433" spans="1:20" x14ac:dyDescent="0.25">
      <c r="A433" s="603" t="s">
        <v>149</v>
      </c>
      <c r="B433" s="603" t="s">
        <v>148</v>
      </c>
      <c r="C433" s="603" t="s">
        <v>146</v>
      </c>
      <c r="D433" s="603">
        <v>3</v>
      </c>
      <c r="E433" s="603">
        <v>9</v>
      </c>
      <c r="F433" s="603">
        <v>33</v>
      </c>
      <c r="G433" s="603">
        <v>42</v>
      </c>
      <c r="H433" s="603">
        <v>21.428571428571427</v>
      </c>
      <c r="I433" s="603">
        <v>78.571428571428569</v>
      </c>
      <c r="J433" s="603">
        <v>40</v>
      </c>
      <c r="K433" s="603">
        <v>0</v>
      </c>
      <c r="L433" s="603">
        <v>0</v>
      </c>
      <c r="M433" s="603">
        <v>0</v>
      </c>
      <c r="N433" s="603">
        <v>0</v>
      </c>
      <c r="O433" s="603">
        <v>0</v>
      </c>
      <c r="P433" s="603">
        <v>0</v>
      </c>
      <c r="Q433" s="603">
        <v>0</v>
      </c>
      <c r="R433" s="603">
        <v>0</v>
      </c>
      <c r="S433" s="603">
        <v>0</v>
      </c>
      <c r="T433" s="603">
        <v>0</v>
      </c>
    </row>
    <row r="434" spans="1:20" x14ac:dyDescent="0.25">
      <c r="A434" s="603" t="s">
        <v>149</v>
      </c>
      <c r="B434" s="603" t="s">
        <v>148</v>
      </c>
      <c r="C434" s="603" t="s">
        <v>146</v>
      </c>
      <c r="D434" s="603">
        <v>3</v>
      </c>
      <c r="E434" s="603">
        <v>24</v>
      </c>
      <c r="F434" s="603">
        <v>20</v>
      </c>
      <c r="G434" s="603">
        <v>44</v>
      </c>
      <c r="H434" s="603">
        <v>54.545454545454547</v>
      </c>
      <c r="I434" s="603">
        <v>45.454545454545453</v>
      </c>
      <c r="J434" s="603">
        <v>72.5</v>
      </c>
      <c r="K434" s="603">
        <v>0</v>
      </c>
      <c r="L434" s="603">
        <v>0</v>
      </c>
      <c r="M434" s="603">
        <v>0</v>
      </c>
      <c r="N434" s="603">
        <v>0</v>
      </c>
      <c r="O434" s="603">
        <v>0</v>
      </c>
      <c r="P434" s="603">
        <v>400</v>
      </c>
      <c r="Q434" s="603">
        <v>400</v>
      </c>
      <c r="R434" s="603">
        <v>0</v>
      </c>
      <c r="S434" s="603">
        <v>400</v>
      </c>
      <c r="T434" s="603">
        <v>400</v>
      </c>
    </row>
    <row r="435" spans="1:20" x14ac:dyDescent="0.25">
      <c r="A435" s="603" t="s">
        <v>149</v>
      </c>
      <c r="B435" s="603" t="s">
        <v>148</v>
      </c>
      <c r="C435" s="603" t="s">
        <v>146</v>
      </c>
      <c r="D435" s="603">
        <v>3</v>
      </c>
      <c r="E435" s="603">
        <v>18</v>
      </c>
      <c r="F435" s="603">
        <v>31</v>
      </c>
      <c r="G435" s="603">
        <v>49</v>
      </c>
      <c r="H435" s="603">
        <v>36.734693877551024</v>
      </c>
      <c r="I435" s="603">
        <v>63.265306122448976</v>
      </c>
      <c r="J435" s="603">
        <v>120</v>
      </c>
      <c r="K435" s="603">
        <v>0</v>
      </c>
      <c r="L435" s="603">
        <v>0</v>
      </c>
      <c r="M435" s="603">
        <v>0</v>
      </c>
      <c r="N435" s="603">
        <v>0</v>
      </c>
      <c r="O435" s="603">
        <v>0</v>
      </c>
      <c r="P435" s="603">
        <v>400</v>
      </c>
      <c r="Q435" s="603">
        <v>400</v>
      </c>
      <c r="R435" s="603">
        <v>0</v>
      </c>
      <c r="S435" s="603">
        <v>400</v>
      </c>
      <c r="T435" s="603">
        <v>400</v>
      </c>
    </row>
    <row r="436" spans="1:20" x14ac:dyDescent="0.25">
      <c r="A436" s="603" t="s">
        <v>149</v>
      </c>
      <c r="B436" s="603" t="s">
        <v>148</v>
      </c>
      <c r="C436" s="603" t="s">
        <v>146</v>
      </c>
      <c r="D436" s="603">
        <v>3</v>
      </c>
      <c r="E436" s="603">
        <v>17</v>
      </c>
      <c r="F436" s="603">
        <v>6</v>
      </c>
      <c r="G436" s="603">
        <v>23</v>
      </c>
      <c r="H436" s="603">
        <v>73.913043478260875</v>
      </c>
      <c r="I436" s="603">
        <v>26.086956521739129</v>
      </c>
      <c r="J436" s="603">
        <v>42.5</v>
      </c>
      <c r="K436" s="603">
        <v>0</v>
      </c>
      <c r="L436" s="603">
        <v>400</v>
      </c>
      <c r="M436" s="603">
        <v>0</v>
      </c>
      <c r="N436" s="603">
        <v>0</v>
      </c>
      <c r="O436" s="603">
        <v>0</v>
      </c>
      <c r="P436" s="603">
        <v>0</v>
      </c>
      <c r="Q436" s="603">
        <v>400</v>
      </c>
      <c r="R436" s="603">
        <v>0</v>
      </c>
      <c r="S436" s="603">
        <v>0</v>
      </c>
      <c r="T436" s="603">
        <v>0</v>
      </c>
    </row>
    <row r="437" spans="1:20" x14ac:dyDescent="0.25">
      <c r="A437" s="603" t="s">
        <v>149</v>
      </c>
      <c r="B437" s="603" t="s">
        <v>148</v>
      </c>
      <c r="C437" s="603" t="s">
        <v>146</v>
      </c>
      <c r="D437" s="603">
        <v>3</v>
      </c>
      <c r="E437" s="603">
        <v>9</v>
      </c>
      <c r="F437" s="603">
        <v>39</v>
      </c>
      <c r="G437" s="603">
        <v>48</v>
      </c>
      <c r="H437" s="603">
        <v>18.75</v>
      </c>
      <c r="I437" s="603">
        <v>81.25</v>
      </c>
      <c r="J437" s="603">
        <v>57.5</v>
      </c>
      <c r="K437" s="603">
        <v>0</v>
      </c>
      <c r="L437" s="603">
        <v>0</v>
      </c>
      <c r="M437" s="603">
        <v>0</v>
      </c>
      <c r="N437" s="603">
        <v>0</v>
      </c>
      <c r="O437" s="603">
        <v>0</v>
      </c>
      <c r="P437" s="603">
        <v>0</v>
      </c>
      <c r="Q437" s="603">
        <v>0</v>
      </c>
      <c r="R437" s="603">
        <v>0</v>
      </c>
      <c r="S437" s="603">
        <v>0</v>
      </c>
      <c r="T437" s="603">
        <v>0</v>
      </c>
    </row>
    <row r="438" spans="1:20" x14ac:dyDescent="0.25">
      <c r="A438" s="603" t="s">
        <v>149</v>
      </c>
      <c r="B438" s="603" t="s">
        <v>148</v>
      </c>
      <c r="C438" s="603" t="s">
        <v>146</v>
      </c>
      <c r="D438" s="603">
        <v>3</v>
      </c>
      <c r="E438" s="603">
        <v>22</v>
      </c>
      <c r="F438" s="603">
        <v>25</v>
      </c>
      <c r="G438" s="603">
        <v>47</v>
      </c>
      <c r="H438" s="603">
        <v>46.808510638297875</v>
      </c>
      <c r="I438" s="603">
        <v>53.191489361702125</v>
      </c>
      <c r="J438" s="603">
        <v>22.5</v>
      </c>
      <c r="K438" s="603">
        <v>0</v>
      </c>
      <c r="L438" s="603">
        <v>0</v>
      </c>
      <c r="M438" s="603">
        <v>0</v>
      </c>
      <c r="N438" s="603">
        <v>0</v>
      </c>
      <c r="O438" s="603">
        <v>0</v>
      </c>
      <c r="P438" s="603">
        <v>800</v>
      </c>
      <c r="Q438" s="603">
        <v>800</v>
      </c>
      <c r="R438" s="603">
        <v>0</v>
      </c>
      <c r="S438" s="603">
        <v>800</v>
      </c>
      <c r="T438" s="603">
        <v>800</v>
      </c>
    </row>
    <row r="439" spans="1:20" x14ac:dyDescent="0.25">
      <c r="A439" s="603" t="s">
        <v>149</v>
      </c>
      <c r="B439" s="603" t="s">
        <v>148</v>
      </c>
      <c r="C439" s="603" t="s">
        <v>146</v>
      </c>
      <c r="D439" s="603">
        <v>3</v>
      </c>
      <c r="E439" s="603">
        <v>23</v>
      </c>
      <c r="F439" s="603">
        <v>27</v>
      </c>
      <c r="G439" s="603">
        <v>50</v>
      </c>
      <c r="H439" s="603">
        <v>46</v>
      </c>
      <c r="I439" s="603">
        <v>54</v>
      </c>
      <c r="J439" s="603">
        <v>257.5</v>
      </c>
      <c r="K439" s="603">
        <v>0</v>
      </c>
      <c r="L439" s="603">
        <v>0</v>
      </c>
      <c r="M439" s="603">
        <v>0</v>
      </c>
      <c r="N439" s="603">
        <v>0</v>
      </c>
      <c r="O439" s="603">
        <v>0</v>
      </c>
      <c r="P439" s="603">
        <v>1200</v>
      </c>
      <c r="Q439" s="603">
        <v>1200</v>
      </c>
      <c r="R439" s="603">
        <v>0</v>
      </c>
      <c r="S439" s="603">
        <v>1200</v>
      </c>
      <c r="T439" s="603">
        <v>1200</v>
      </c>
    </row>
    <row r="440" spans="1:20" x14ac:dyDescent="0.25">
      <c r="A440" s="603" t="s">
        <v>149</v>
      </c>
      <c r="B440" s="603" t="s">
        <v>148</v>
      </c>
      <c r="C440" s="603" t="s">
        <v>146</v>
      </c>
      <c r="D440" s="603">
        <v>3</v>
      </c>
      <c r="E440" s="603">
        <v>31</v>
      </c>
      <c r="F440" s="603">
        <v>41</v>
      </c>
      <c r="G440" s="603">
        <v>72</v>
      </c>
      <c r="H440" s="603">
        <v>43.055555555555557</v>
      </c>
      <c r="I440" s="603">
        <v>56.944444444444443</v>
      </c>
      <c r="J440" s="603">
        <v>77.5</v>
      </c>
      <c r="K440" s="603">
        <v>0</v>
      </c>
      <c r="L440" s="603">
        <v>0</v>
      </c>
      <c r="M440" s="603">
        <v>0</v>
      </c>
      <c r="N440" s="603">
        <v>0</v>
      </c>
      <c r="O440" s="603">
        <v>0</v>
      </c>
      <c r="P440" s="603">
        <v>0</v>
      </c>
      <c r="Q440" s="603">
        <v>0</v>
      </c>
      <c r="R440" s="603">
        <v>0</v>
      </c>
      <c r="S440" s="603">
        <v>0</v>
      </c>
      <c r="T440" s="603">
        <v>0</v>
      </c>
    </row>
    <row r="441" spans="1:20" x14ac:dyDescent="0.25">
      <c r="A441" s="603" t="s">
        <v>149</v>
      </c>
      <c r="B441" s="603" t="s">
        <v>148</v>
      </c>
      <c r="C441" s="603" t="s">
        <v>146</v>
      </c>
      <c r="D441" s="603">
        <v>3</v>
      </c>
      <c r="E441" s="603">
        <v>19</v>
      </c>
      <c r="F441" s="603">
        <v>41</v>
      </c>
      <c r="G441" s="603">
        <v>60</v>
      </c>
      <c r="H441" s="603">
        <v>31.666666666666668</v>
      </c>
      <c r="I441" s="603">
        <v>68.333333333333329</v>
      </c>
      <c r="J441" s="603">
        <v>32.5</v>
      </c>
      <c r="K441" s="603">
        <v>400</v>
      </c>
      <c r="L441" s="603">
        <v>0</v>
      </c>
      <c r="M441" s="603">
        <v>0</v>
      </c>
      <c r="N441" s="603">
        <v>0</v>
      </c>
      <c r="O441" s="603">
        <v>0</v>
      </c>
      <c r="P441" s="603">
        <v>0</v>
      </c>
      <c r="Q441" s="603">
        <v>400</v>
      </c>
      <c r="R441" s="603">
        <v>0</v>
      </c>
      <c r="S441" s="603">
        <v>0</v>
      </c>
      <c r="T441" s="603">
        <v>0</v>
      </c>
    </row>
    <row r="442" spans="1:20" x14ac:dyDescent="0.25">
      <c r="A442" s="603" t="s">
        <v>150</v>
      </c>
      <c r="B442" s="603" t="s">
        <v>148</v>
      </c>
      <c r="C442" s="603" t="s">
        <v>145</v>
      </c>
      <c r="D442" s="603">
        <v>3</v>
      </c>
      <c r="E442" s="603">
        <v>3</v>
      </c>
      <c r="F442" s="603">
        <v>11</v>
      </c>
      <c r="G442" s="603">
        <v>14</v>
      </c>
      <c r="H442" s="603">
        <v>21.428571428571427</v>
      </c>
      <c r="I442" s="603">
        <v>78.571428571428569</v>
      </c>
      <c r="J442" s="603">
        <v>0</v>
      </c>
      <c r="K442" s="603">
        <v>0</v>
      </c>
      <c r="L442" s="603">
        <v>0</v>
      </c>
      <c r="M442" s="603">
        <v>0</v>
      </c>
      <c r="N442" s="603">
        <v>0</v>
      </c>
      <c r="O442" s="603">
        <v>0</v>
      </c>
      <c r="P442" s="603">
        <v>0</v>
      </c>
      <c r="Q442" s="603">
        <v>0</v>
      </c>
      <c r="R442" s="603">
        <v>0</v>
      </c>
      <c r="S442" s="603">
        <v>0</v>
      </c>
      <c r="T442" s="603">
        <v>0</v>
      </c>
    </row>
    <row r="443" spans="1:20" x14ac:dyDescent="0.25">
      <c r="A443" s="603" t="s">
        <v>150</v>
      </c>
      <c r="B443" s="603" t="s">
        <v>148</v>
      </c>
      <c r="C443" s="603" t="s">
        <v>145</v>
      </c>
      <c r="D443" s="603">
        <v>3</v>
      </c>
      <c r="E443" s="603">
        <v>10</v>
      </c>
      <c r="F443" s="603">
        <v>3</v>
      </c>
      <c r="G443" s="603">
        <v>13</v>
      </c>
      <c r="H443" s="603">
        <v>76.92307692307692</v>
      </c>
      <c r="I443" s="603">
        <v>23.076923076923077</v>
      </c>
      <c r="J443" s="603">
        <v>2.5</v>
      </c>
      <c r="K443" s="603">
        <v>0</v>
      </c>
      <c r="L443" s="603">
        <v>0</v>
      </c>
      <c r="M443" s="603">
        <v>0</v>
      </c>
      <c r="N443" s="603">
        <v>0</v>
      </c>
      <c r="O443" s="603">
        <v>0</v>
      </c>
      <c r="P443" s="603">
        <v>0</v>
      </c>
      <c r="Q443" s="603">
        <v>0</v>
      </c>
      <c r="R443" s="603">
        <v>0</v>
      </c>
      <c r="S443" s="603">
        <v>0</v>
      </c>
      <c r="T443" s="603">
        <v>0</v>
      </c>
    </row>
    <row r="444" spans="1:20" x14ac:dyDescent="0.25">
      <c r="A444" s="603" t="s">
        <v>150</v>
      </c>
      <c r="B444" s="603" t="s">
        <v>148</v>
      </c>
      <c r="C444" s="603" t="s">
        <v>145</v>
      </c>
      <c r="D444" s="603">
        <v>3</v>
      </c>
      <c r="E444" s="603">
        <v>16</v>
      </c>
      <c r="F444" s="603">
        <v>8</v>
      </c>
      <c r="G444" s="603">
        <v>24</v>
      </c>
      <c r="H444" s="603">
        <v>66.666666666666671</v>
      </c>
      <c r="I444" s="603">
        <v>33.333333333333336</v>
      </c>
      <c r="J444" s="603">
        <v>0</v>
      </c>
      <c r="K444" s="603">
        <v>0</v>
      </c>
      <c r="L444" s="603">
        <v>0</v>
      </c>
      <c r="M444" s="603">
        <v>0</v>
      </c>
      <c r="N444" s="603">
        <v>0</v>
      </c>
      <c r="O444" s="603">
        <v>0</v>
      </c>
      <c r="P444" s="603">
        <v>0</v>
      </c>
      <c r="Q444" s="603">
        <v>0</v>
      </c>
      <c r="R444" s="603">
        <v>0</v>
      </c>
      <c r="S444" s="603">
        <v>0</v>
      </c>
      <c r="T444" s="603">
        <v>0</v>
      </c>
    </row>
    <row r="445" spans="1:20" x14ac:dyDescent="0.25">
      <c r="A445" s="603" t="s">
        <v>150</v>
      </c>
      <c r="B445" s="603" t="s">
        <v>148</v>
      </c>
      <c r="C445" s="603" t="s">
        <v>145</v>
      </c>
      <c r="D445" s="603">
        <v>3</v>
      </c>
      <c r="E445" s="603">
        <v>51</v>
      </c>
      <c r="F445" s="603">
        <v>10</v>
      </c>
      <c r="G445" s="603">
        <v>61</v>
      </c>
      <c r="H445" s="603">
        <v>83.606557377049185</v>
      </c>
      <c r="I445" s="603">
        <v>16.393442622950818</v>
      </c>
      <c r="J445" s="603">
        <v>1.6666666666666667</v>
      </c>
      <c r="K445" s="603">
        <v>0</v>
      </c>
      <c r="L445" s="603">
        <v>0</v>
      </c>
      <c r="M445" s="603">
        <v>0</v>
      </c>
      <c r="N445" s="603">
        <v>0</v>
      </c>
      <c r="O445" s="603">
        <v>0</v>
      </c>
      <c r="P445" s="603">
        <v>400</v>
      </c>
      <c r="Q445" s="603">
        <v>400</v>
      </c>
      <c r="R445" s="603">
        <v>0</v>
      </c>
      <c r="S445" s="603">
        <v>400</v>
      </c>
      <c r="T445" s="603">
        <v>400</v>
      </c>
    </row>
    <row r="446" spans="1:20" x14ac:dyDescent="0.25">
      <c r="A446" s="603" t="s">
        <v>150</v>
      </c>
      <c r="B446" s="603" t="s">
        <v>148</v>
      </c>
      <c r="C446" s="603" t="s">
        <v>145</v>
      </c>
      <c r="D446" s="603">
        <v>3</v>
      </c>
      <c r="E446" s="603">
        <v>27</v>
      </c>
      <c r="F446" s="603">
        <v>4</v>
      </c>
      <c r="G446" s="603">
        <v>31</v>
      </c>
      <c r="H446" s="603">
        <v>87.096774193548384</v>
      </c>
      <c r="I446" s="603">
        <v>12.903225806451612</v>
      </c>
      <c r="J446" s="603">
        <v>17.5</v>
      </c>
      <c r="K446" s="603">
        <v>0</v>
      </c>
      <c r="L446" s="603">
        <v>0</v>
      </c>
      <c r="M446" s="603">
        <v>0</v>
      </c>
      <c r="N446" s="603">
        <v>0</v>
      </c>
      <c r="O446" s="603">
        <v>0</v>
      </c>
      <c r="P446" s="603">
        <v>400</v>
      </c>
      <c r="Q446" s="603">
        <v>400</v>
      </c>
      <c r="R446" s="603">
        <v>0</v>
      </c>
      <c r="S446" s="603">
        <v>400</v>
      </c>
      <c r="T446" s="603">
        <v>400</v>
      </c>
    </row>
    <row r="447" spans="1:20" x14ac:dyDescent="0.25">
      <c r="A447" s="603" t="s">
        <v>150</v>
      </c>
      <c r="B447" s="603" t="s">
        <v>148</v>
      </c>
      <c r="C447" s="603" t="s">
        <v>145</v>
      </c>
      <c r="D447" s="603">
        <v>3</v>
      </c>
      <c r="E447" s="603">
        <v>33</v>
      </c>
      <c r="F447" s="603">
        <v>6</v>
      </c>
      <c r="G447" s="603">
        <v>39</v>
      </c>
      <c r="H447" s="603">
        <v>84.615384615384613</v>
      </c>
      <c r="I447" s="603">
        <v>15.384615384615385</v>
      </c>
      <c r="J447" s="603">
        <v>0</v>
      </c>
      <c r="K447" s="603">
        <v>0</v>
      </c>
      <c r="L447" s="603">
        <v>0</v>
      </c>
      <c r="M447" s="603">
        <v>0</v>
      </c>
      <c r="N447" s="603">
        <v>0</v>
      </c>
      <c r="O447" s="603">
        <v>0</v>
      </c>
      <c r="P447" s="603">
        <v>0</v>
      </c>
      <c r="Q447" s="603">
        <v>0</v>
      </c>
      <c r="R447" s="603">
        <v>0</v>
      </c>
      <c r="S447" s="603">
        <v>0</v>
      </c>
      <c r="T447" s="603">
        <v>0</v>
      </c>
    </row>
    <row r="448" spans="1:20" x14ac:dyDescent="0.25">
      <c r="A448" s="603" t="s">
        <v>150</v>
      </c>
      <c r="B448" s="603" t="s">
        <v>148</v>
      </c>
      <c r="C448" s="603" t="s">
        <v>145</v>
      </c>
      <c r="D448" s="603">
        <v>3</v>
      </c>
      <c r="E448" s="603">
        <v>27</v>
      </c>
      <c r="F448" s="603">
        <v>27</v>
      </c>
      <c r="G448" s="603">
        <v>54</v>
      </c>
      <c r="H448" s="603">
        <v>50</v>
      </c>
      <c r="I448" s="603">
        <v>50</v>
      </c>
      <c r="J448" s="603">
        <v>5</v>
      </c>
      <c r="K448" s="603">
        <v>0</v>
      </c>
      <c r="L448" s="603">
        <v>0</v>
      </c>
      <c r="M448" s="603">
        <v>0</v>
      </c>
      <c r="N448" s="603">
        <v>0</v>
      </c>
      <c r="O448" s="603">
        <v>0</v>
      </c>
      <c r="P448" s="603">
        <v>0</v>
      </c>
      <c r="Q448" s="603">
        <v>0</v>
      </c>
      <c r="R448" s="603">
        <v>0</v>
      </c>
      <c r="S448" s="603">
        <v>0</v>
      </c>
      <c r="T448" s="603">
        <v>0</v>
      </c>
    </row>
    <row r="449" spans="1:20" x14ac:dyDescent="0.25">
      <c r="A449" s="603" t="s">
        <v>150</v>
      </c>
      <c r="B449" s="603" t="s">
        <v>148</v>
      </c>
      <c r="C449" s="603" t="s">
        <v>145</v>
      </c>
      <c r="D449" s="603">
        <v>3</v>
      </c>
      <c r="E449" s="603">
        <v>45</v>
      </c>
      <c r="F449" s="603">
        <v>14</v>
      </c>
      <c r="G449" s="603">
        <v>59</v>
      </c>
      <c r="H449" s="603">
        <v>76.271186440677965</v>
      </c>
      <c r="I449" s="603">
        <v>23.728813559322035</v>
      </c>
      <c r="J449" s="603">
        <v>40</v>
      </c>
      <c r="K449" s="603">
        <v>0</v>
      </c>
      <c r="L449" s="603">
        <v>0</v>
      </c>
      <c r="M449" s="603">
        <v>400</v>
      </c>
      <c r="N449" s="603">
        <v>0</v>
      </c>
      <c r="O449" s="603">
        <v>0</v>
      </c>
      <c r="P449" s="603">
        <v>1200</v>
      </c>
      <c r="Q449" s="603">
        <v>1600</v>
      </c>
      <c r="R449" s="603">
        <v>0</v>
      </c>
      <c r="S449" s="603">
        <v>1200</v>
      </c>
      <c r="T449" s="603">
        <v>1200</v>
      </c>
    </row>
    <row r="450" spans="1:20" x14ac:dyDescent="0.25">
      <c r="A450" s="603" t="s">
        <v>150</v>
      </c>
      <c r="B450" s="603" t="s">
        <v>148</v>
      </c>
      <c r="C450" s="603" t="s">
        <v>145</v>
      </c>
      <c r="D450" s="603">
        <v>3</v>
      </c>
      <c r="E450" s="603">
        <v>59</v>
      </c>
      <c r="F450" s="603">
        <v>5</v>
      </c>
      <c r="G450" s="603">
        <v>64</v>
      </c>
      <c r="H450" s="603">
        <v>92.1875</v>
      </c>
      <c r="I450" s="603">
        <v>7.8125</v>
      </c>
      <c r="J450" s="603">
        <v>5</v>
      </c>
      <c r="K450" s="603">
        <v>0</v>
      </c>
      <c r="L450" s="603">
        <v>0</v>
      </c>
      <c r="M450" s="603">
        <v>0</v>
      </c>
      <c r="N450" s="603">
        <v>0</v>
      </c>
      <c r="O450" s="603">
        <v>0</v>
      </c>
      <c r="P450" s="603">
        <v>800</v>
      </c>
      <c r="Q450" s="603">
        <v>800</v>
      </c>
      <c r="R450" s="603">
        <v>0</v>
      </c>
      <c r="S450" s="603">
        <v>800</v>
      </c>
      <c r="T450" s="603">
        <v>800</v>
      </c>
    </row>
    <row r="451" spans="1:20" x14ac:dyDescent="0.25">
      <c r="A451" s="603" t="s">
        <v>150</v>
      </c>
      <c r="B451" s="603" t="s">
        <v>148</v>
      </c>
      <c r="C451" s="603" t="s">
        <v>145</v>
      </c>
      <c r="D451" s="603">
        <v>3</v>
      </c>
      <c r="E451" s="603">
        <v>34</v>
      </c>
      <c r="F451" s="603">
        <v>2</v>
      </c>
      <c r="G451" s="603">
        <v>36</v>
      </c>
      <c r="H451" s="603">
        <v>94.444444444444443</v>
      </c>
      <c r="I451" s="603">
        <v>5.5555555555555554</v>
      </c>
      <c r="J451" s="603">
        <v>15</v>
      </c>
      <c r="K451" s="603">
        <v>0</v>
      </c>
      <c r="L451" s="603">
        <v>400</v>
      </c>
      <c r="M451" s="603">
        <v>0</v>
      </c>
      <c r="N451" s="603">
        <v>0</v>
      </c>
      <c r="O451" s="603">
        <v>0</v>
      </c>
      <c r="P451" s="603">
        <v>0</v>
      </c>
      <c r="Q451" s="603">
        <v>400</v>
      </c>
      <c r="R451" s="603">
        <v>0</v>
      </c>
      <c r="S451" s="603">
        <v>0</v>
      </c>
      <c r="T451" s="603">
        <v>0</v>
      </c>
    </row>
    <row r="452" spans="1:20" x14ac:dyDescent="0.25">
      <c r="A452" s="603" t="s">
        <v>150</v>
      </c>
      <c r="B452" s="603" t="s">
        <v>148</v>
      </c>
      <c r="C452" s="603" t="s">
        <v>145</v>
      </c>
      <c r="D452" s="603">
        <v>3</v>
      </c>
      <c r="E452" s="603">
        <v>5</v>
      </c>
      <c r="F452" s="603">
        <v>8</v>
      </c>
      <c r="G452" s="603">
        <v>13</v>
      </c>
      <c r="H452" s="603">
        <v>38.46153846153846</v>
      </c>
      <c r="I452" s="603">
        <v>61.53846153846154</v>
      </c>
      <c r="J452" s="603">
        <v>0</v>
      </c>
      <c r="K452" s="603">
        <v>0</v>
      </c>
      <c r="L452" s="603">
        <v>0</v>
      </c>
      <c r="M452" s="603">
        <v>0</v>
      </c>
      <c r="N452" s="603">
        <v>0</v>
      </c>
      <c r="O452" s="603">
        <v>0</v>
      </c>
      <c r="P452" s="603">
        <v>800</v>
      </c>
      <c r="Q452" s="603">
        <v>800</v>
      </c>
      <c r="R452" s="603">
        <v>0</v>
      </c>
      <c r="S452" s="603">
        <v>800</v>
      </c>
      <c r="T452" s="603">
        <v>800</v>
      </c>
    </row>
    <row r="453" spans="1:20" x14ac:dyDescent="0.25">
      <c r="A453" s="603" t="s">
        <v>150</v>
      </c>
      <c r="B453" s="603" t="s">
        <v>148</v>
      </c>
      <c r="C453" s="603" t="s">
        <v>145</v>
      </c>
      <c r="D453" s="603">
        <v>3</v>
      </c>
      <c r="E453" s="603">
        <v>71</v>
      </c>
      <c r="F453" s="603">
        <v>21</v>
      </c>
      <c r="G453" s="603">
        <v>92</v>
      </c>
      <c r="H453" s="603">
        <v>77.173913043478265</v>
      </c>
      <c r="I453" s="603">
        <v>22.826086956521738</v>
      </c>
      <c r="J453" s="603">
        <v>15</v>
      </c>
      <c r="K453" s="603">
        <v>0</v>
      </c>
      <c r="L453" s="603">
        <v>400</v>
      </c>
      <c r="M453" s="603">
        <v>0</v>
      </c>
      <c r="N453" s="603">
        <v>0</v>
      </c>
      <c r="O453" s="603">
        <v>0</v>
      </c>
      <c r="P453" s="603">
        <v>400</v>
      </c>
      <c r="Q453" s="603">
        <v>800</v>
      </c>
      <c r="R453" s="603">
        <v>0</v>
      </c>
      <c r="S453" s="603">
        <v>400</v>
      </c>
      <c r="T453" s="603">
        <v>400</v>
      </c>
    </row>
    <row r="454" spans="1:20" x14ac:dyDescent="0.25">
      <c r="A454" s="603" t="s">
        <v>150</v>
      </c>
      <c r="B454" s="603" t="s">
        <v>148</v>
      </c>
      <c r="C454" s="603" t="s">
        <v>145</v>
      </c>
      <c r="D454" s="603">
        <v>3</v>
      </c>
      <c r="E454" s="603">
        <v>56</v>
      </c>
      <c r="F454" s="603">
        <v>67</v>
      </c>
      <c r="G454" s="603">
        <v>123</v>
      </c>
      <c r="H454" s="603">
        <v>45.528455284552848</v>
      </c>
      <c r="I454" s="603">
        <v>54.471544715447152</v>
      </c>
      <c r="J454" s="603">
        <v>1</v>
      </c>
      <c r="K454" s="603">
        <v>0</v>
      </c>
      <c r="L454" s="603">
        <v>0</v>
      </c>
      <c r="M454" s="603">
        <v>0</v>
      </c>
      <c r="N454" s="603">
        <v>0</v>
      </c>
      <c r="O454" s="603">
        <v>0</v>
      </c>
      <c r="P454" s="603">
        <v>0</v>
      </c>
      <c r="Q454" s="603">
        <v>0</v>
      </c>
      <c r="R454" s="603">
        <v>0</v>
      </c>
      <c r="S454" s="603">
        <v>0</v>
      </c>
      <c r="T454" s="603">
        <v>0</v>
      </c>
    </row>
    <row r="455" spans="1:20" x14ac:dyDescent="0.25">
      <c r="A455" s="603" t="s">
        <v>150</v>
      </c>
      <c r="B455" s="603" t="s">
        <v>148</v>
      </c>
      <c r="C455" s="603" t="s">
        <v>145</v>
      </c>
      <c r="D455" s="603">
        <v>3</v>
      </c>
      <c r="E455" s="603">
        <v>47</v>
      </c>
      <c r="F455" s="603">
        <v>72</v>
      </c>
      <c r="G455" s="603">
        <v>119</v>
      </c>
      <c r="H455" s="603">
        <v>39.495798319327733</v>
      </c>
      <c r="I455" s="603">
        <v>60.504201680672267</v>
      </c>
      <c r="J455" s="603">
        <v>11</v>
      </c>
      <c r="K455" s="603">
        <v>0</v>
      </c>
      <c r="L455" s="603">
        <v>0</v>
      </c>
      <c r="M455" s="603">
        <v>0</v>
      </c>
      <c r="N455" s="603">
        <v>0</v>
      </c>
      <c r="O455" s="603">
        <v>0</v>
      </c>
      <c r="P455" s="603">
        <v>0</v>
      </c>
      <c r="Q455" s="603">
        <v>0</v>
      </c>
      <c r="R455" s="603">
        <v>0</v>
      </c>
      <c r="S455" s="603">
        <v>0</v>
      </c>
      <c r="T455" s="603">
        <v>0</v>
      </c>
    </row>
    <row r="456" spans="1:20" x14ac:dyDescent="0.25">
      <c r="A456" s="603" t="s">
        <v>150</v>
      </c>
      <c r="B456" s="603" t="s">
        <v>148</v>
      </c>
      <c r="C456" s="603" t="s">
        <v>145</v>
      </c>
      <c r="D456" s="603">
        <v>3</v>
      </c>
      <c r="E456" s="603">
        <v>14</v>
      </c>
      <c r="F456" s="603">
        <v>14</v>
      </c>
      <c r="G456" s="603">
        <v>28</v>
      </c>
      <c r="H456" s="603">
        <v>50</v>
      </c>
      <c r="I456" s="603">
        <v>50</v>
      </c>
      <c r="J456" s="603">
        <v>2.5</v>
      </c>
      <c r="K456" s="603">
        <v>400</v>
      </c>
      <c r="L456" s="603">
        <v>0</v>
      </c>
      <c r="M456" s="603">
        <v>0</v>
      </c>
      <c r="N456" s="603">
        <v>0</v>
      </c>
      <c r="O456" s="603">
        <v>0</v>
      </c>
      <c r="P456" s="603">
        <v>0</v>
      </c>
      <c r="Q456" s="603">
        <v>400</v>
      </c>
      <c r="R456" s="603">
        <v>0</v>
      </c>
      <c r="S456" s="603">
        <v>0</v>
      </c>
      <c r="T456" s="603">
        <v>0</v>
      </c>
    </row>
    <row r="457" spans="1:20" x14ac:dyDescent="0.25">
      <c r="A457" s="603" t="s">
        <v>150</v>
      </c>
      <c r="B457" s="603" t="s">
        <v>148</v>
      </c>
      <c r="C457" s="603" t="s">
        <v>145</v>
      </c>
      <c r="D457" s="603">
        <v>3</v>
      </c>
      <c r="E457" s="603">
        <v>8</v>
      </c>
      <c r="F457" s="603">
        <v>63</v>
      </c>
      <c r="G457" s="603">
        <v>71</v>
      </c>
      <c r="H457" s="603">
        <v>11.267605633802816</v>
      </c>
      <c r="I457" s="603">
        <v>88.732394366197184</v>
      </c>
      <c r="J457" s="603">
        <v>20</v>
      </c>
      <c r="K457" s="603">
        <v>400</v>
      </c>
      <c r="L457" s="603">
        <v>0</v>
      </c>
      <c r="M457" s="603">
        <v>0</v>
      </c>
      <c r="N457" s="603">
        <v>0</v>
      </c>
      <c r="O457" s="603">
        <v>0</v>
      </c>
      <c r="P457" s="603">
        <v>1600</v>
      </c>
      <c r="Q457" s="603">
        <v>2000</v>
      </c>
      <c r="R457" s="603">
        <v>0</v>
      </c>
      <c r="S457" s="603">
        <v>1600</v>
      </c>
      <c r="T457" s="603">
        <v>1600</v>
      </c>
    </row>
    <row r="458" spans="1:20" x14ac:dyDescent="0.25">
      <c r="A458" s="603" t="s">
        <v>150</v>
      </c>
      <c r="B458" s="603" t="s">
        <v>148</v>
      </c>
      <c r="C458" s="603" t="s">
        <v>145</v>
      </c>
      <c r="D458" s="603">
        <v>3</v>
      </c>
      <c r="E458" s="603">
        <v>2</v>
      </c>
      <c r="F458" s="603">
        <v>23</v>
      </c>
      <c r="G458" s="603">
        <v>25</v>
      </c>
      <c r="H458" s="603">
        <v>8</v>
      </c>
      <c r="I458" s="603">
        <v>92</v>
      </c>
      <c r="J458" s="603">
        <v>0</v>
      </c>
      <c r="K458" s="603">
        <v>0</v>
      </c>
      <c r="L458" s="603">
        <v>0</v>
      </c>
      <c r="M458" s="603">
        <v>0</v>
      </c>
      <c r="N458" s="603">
        <v>0</v>
      </c>
      <c r="O458" s="603">
        <v>0</v>
      </c>
      <c r="P458" s="603">
        <v>0</v>
      </c>
      <c r="Q458" s="603">
        <v>0</v>
      </c>
      <c r="R458" s="603">
        <v>0</v>
      </c>
      <c r="S458" s="603">
        <v>0</v>
      </c>
      <c r="T458" s="603">
        <v>0</v>
      </c>
    </row>
    <row r="459" spans="1:20" x14ac:dyDescent="0.25">
      <c r="A459" s="603" t="s">
        <v>150</v>
      </c>
      <c r="B459" s="603" t="s">
        <v>148</v>
      </c>
      <c r="C459" s="603" t="s">
        <v>145</v>
      </c>
      <c r="D459" s="603">
        <v>3</v>
      </c>
      <c r="E459" s="603">
        <v>54</v>
      </c>
      <c r="F459" s="603">
        <v>50</v>
      </c>
      <c r="G459" s="603">
        <v>104</v>
      </c>
      <c r="H459" s="603">
        <v>51.92307692307692</v>
      </c>
      <c r="I459" s="603">
        <v>48.07692307692308</v>
      </c>
      <c r="J459" s="603">
        <v>36</v>
      </c>
      <c r="K459" s="603">
        <v>400</v>
      </c>
      <c r="L459" s="603">
        <v>0</v>
      </c>
      <c r="M459" s="603">
        <v>0</v>
      </c>
      <c r="N459" s="603">
        <v>0</v>
      </c>
      <c r="O459" s="603">
        <v>0</v>
      </c>
      <c r="P459" s="603">
        <v>2400</v>
      </c>
      <c r="Q459" s="603">
        <v>2800</v>
      </c>
      <c r="R459" s="603">
        <v>0</v>
      </c>
      <c r="S459" s="603">
        <v>2400</v>
      </c>
      <c r="T459" s="603">
        <v>2400</v>
      </c>
    </row>
    <row r="460" spans="1:20" x14ac:dyDescent="0.25">
      <c r="A460" s="603" t="s">
        <v>150</v>
      </c>
      <c r="B460" s="603" t="s">
        <v>148</v>
      </c>
      <c r="C460" s="603" t="s">
        <v>145</v>
      </c>
      <c r="D460" s="603">
        <v>3</v>
      </c>
      <c r="E460" s="603">
        <v>29</v>
      </c>
      <c r="F460" s="603">
        <v>2</v>
      </c>
      <c r="G460" s="603">
        <v>31</v>
      </c>
      <c r="H460" s="603">
        <v>93.548387096774192</v>
      </c>
      <c r="I460" s="603">
        <v>6.4516129032258061</v>
      </c>
      <c r="J460" s="603">
        <v>20</v>
      </c>
      <c r="K460" s="603">
        <v>0</v>
      </c>
      <c r="L460" s="603">
        <v>0</v>
      </c>
      <c r="M460" s="603">
        <v>0</v>
      </c>
      <c r="N460" s="603">
        <v>0</v>
      </c>
      <c r="O460" s="603">
        <v>0</v>
      </c>
      <c r="P460" s="603">
        <v>0</v>
      </c>
      <c r="Q460" s="603">
        <v>0</v>
      </c>
      <c r="R460" s="603">
        <v>0</v>
      </c>
      <c r="S460" s="603">
        <v>0</v>
      </c>
      <c r="T460" s="603">
        <v>0</v>
      </c>
    </row>
    <row r="461" spans="1:20" x14ac:dyDescent="0.25">
      <c r="A461" s="603" t="s">
        <v>150</v>
      </c>
      <c r="B461" s="603" t="s">
        <v>148</v>
      </c>
      <c r="C461" s="603" t="s">
        <v>145</v>
      </c>
      <c r="D461" s="603">
        <v>3</v>
      </c>
      <c r="E461" s="603">
        <v>11</v>
      </c>
      <c r="F461" s="603">
        <v>36</v>
      </c>
      <c r="G461" s="603">
        <v>47</v>
      </c>
      <c r="H461" s="603">
        <v>23.404255319148938</v>
      </c>
      <c r="I461" s="603">
        <v>76.59574468085107</v>
      </c>
      <c r="J461" s="603">
        <v>0</v>
      </c>
      <c r="K461" s="603">
        <v>0</v>
      </c>
      <c r="L461" s="603">
        <v>0</v>
      </c>
      <c r="M461" s="603">
        <v>0</v>
      </c>
      <c r="N461" s="603">
        <v>0</v>
      </c>
      <c r="O461" s="603">
        <v>0</v>
      </c>
      <c r="P461" s="603">
        <v>800</v>
      </c>
      <c r="Q461" s="603">
        <v>800</v>
      </c>
      <c r="R461" s="603">
        <v>0</v>
      </c>
      <c r="S461" s="603">
        <v>800</v>
      </c>
      <c r="T461" s="603">
        <v>800</v>
      </c>
    </row>
    <row r="462" spans="1:20" x14ac:dyDescent="0.25">
      <c r="A462" s="603" t="s">
        <v>150</v>
      </c>
      <c r="B462" s="603" t="s">
        <v>148</v>
      </c>
      <c r="C462" s="603" t="s">
        <v>146</v>
      </c>
      <c r="D462" s="603">
        <v>3</v>
      </c>
      <c r="E462" s="603">
        <v>3</v>
      </c>
      <c r="F462" s="603">
        <v>33</v>
      </c>
      <c r="G462" s="603">
        <v>36</v>
      </c>
      <c r="H462" s="603">
        <v>8.3333333333333339</v>
      </c>
      <c r="I462" s="603">
        <v>91.666666666666671</v>
      </c>
      <c r="J462" s="603">
        <v>0</v>
      </c>
      <c r="K462" s="603">
        <v>0</v>
      </c>
      <c r="L462" s="603">
        <v>0</v>
      </c>
      <c r="M462" s="603">
        <v>0</v>
      </c>
      <c r="N462" s="603">
        <v>0</v>
      </c>
      <c r="O462" s="603">
        <v>0</v>
      </c>
      <c r="P462" s="603">
        <v>0</v>
      </c>
      <c r="Q462" s="603">
        <v>0</v>
      </c>
      <c r="R462" s="603">
        <v>0</v>
      </c>
      <c r="S462" s="603">
        <v>0</v>
      </c>
      <c r="T462" s="603">
        <v>0</v>
      </c>
    </row>
    <row r="463" spans="1:20" x14ac:dyDescent="0.25">
      <c r="A463" s="603" t="s">
        <v>150</v>
      </c>
      <c r="B463" s="603" t="s">
        <v>148</v>
      </c>
      <c r="C463" s="603" t="s">
        <v>146</v>
      </c>
      <c r="D463" s="603">
        <v>3</v>
      </c>
      <c r="E463" s="603">
        <v>0</v>
      </c>
      <c r="F463" s="603">
        <v>18</v>
      </c>
      <c r="G463" s="603">
        <v>18</v>
      </c>
      <c r="H463" s="603">
        <v>0</v>
      </c>
      <c r="I463" s="603">
        <v>100</v>
      </c>
      <c r="J463" s="603" t="s">
        <v>217</v>
      </c>
      <c r="K463" s="603" t="e">
        <v>#DIV/0!</v>
      </c>
      <c r="L463" s="603" t="e">
        <v>#DIV/0!</v>
      </c>
      <c r="M463" s="603" t="e">
        <v>#DIV/0!</v>
      </c>
      <c r="N463" s="603" t="e">
        <v>#DIV/0!</v>
      </c>
      <c r="O463" s="603" t="e">
        <v>#DIV/0!</v>
      </c>
      <c r="P463" s="603" t="e">
        <v>#DIV/0!</v>
      </c>
      <c r="Q463" s="603" t="e">
        <v>#DIV/0!</v>
      </c>
      <c r="R463" s="603" t="e">
        <v>#DIV/0!</v>
      </c>
      <c r="S463" s="603" t="e">
        <v>#DIV/0!</v>
      </c>
      <c r="T463" s="603" t="e">
        <v>#DIV/0!</v>
      </c>
    </row>
    <row r="464" spans="1:20" x14ac:dyDescent="0.25">
      <c r="A464" s="603" t="s">
        <v>150</v>
      </c>
      <c r="B464" s="603" t="s">
        <v>148</v>
      </c>
      <c r="C464" s="603" t="s">
        <v>146</v>
      </c>
      <c r="D464" s="603">
        <v>3</v>
      </c>
      <c r="E464" s="603">
        <v>9</v>
      </c>
      <c r="F464" s="603">
        <v>2</v>
      </c>
      <c r="G464" s="603">
        <v>11</v>
      </c>
      <c r="H464" s="603">
        <v>81.818181818181813</v>
      </c>
      <c r="I464" s="603">
        <v>18.181818181818183</v>
      </c>
      <c r="J464" s="603">
        <v>0</v>
      </c>
      <c r="K464" s="603">
        <v>0</v>
      </c>
      <c r="L464" s="603">
        <v>400</v>
      </c>
      <c r="M464" s="603">
        <v>0</v>
      </c>
      <c r="N464" s="603">
        <v>0</v>
      </c>
      <c r="O464" s="603">
        <v>0</v>
      </c>
      <c r="P464" s="603">
        <v>0</v>
      </c>
      <c r="Q464" s="603">
        <v>400</v>
      </c>
      <c r="R464" s="603">
        <v>0</v>
      </c>
      <c r="S464" s="603">
        <v>0</v>
      </c>
      <c r="T464" s="603">
        <v>0</v>
      </c>
    </row>
    <row r="465" spans="1:20" x14ac:dyDescent="0.25">
      <c r="A465" s="603" t="s">
        <v>150</v>
      </c>
      <c r="B465" s="603" t="s">
        <v>148</v>
      </c>
      <c r="C465" s="603" t="s">
        <v>146</v>
      </c>
      <c r="D465" s="603">
        <v>3</v>
      </c>
      <c r="E465" s="603">
        <v>23</v>
      </c>
      <c r="F465" s="603">
        <v>13</v>
      </c>
      <c r="G465" s="603">
        <v>36</v>
      </c>
      <c r="H465" s="603">
        <v>63.888888888888886</v>
      </c>
      <c r="I465" s="603">
        <v>36.111111111111114</v>
      </c>
      <c r="J465" s="603">
        <v>0</v>
      </c>
      <c r="K465" s="603">
        <v>400</v>
      </c>
      <c r="L465" s="603">
        <v>0</v>
      </c>
      <c r="M465" s="603">
        <v>400</v>
      </c>
      <c r="N465" s="603">
        <v>0</v>
      </c>
      <c r="O465" s="603">
        <v>0</v>
      </c>
      <c r="P465" s="603">
        <v>0</v>
      </c>
      <c r="Q465" s="603">
        <v>800</v>
      </c>
      <c r="R465" s="603">
        <v>0</v>
      </c>
      <c r="S465" s="603">
        <v>0</v>
      </c>
      <c r="T465" s="603">
        <v>0</v>
      </c>
    </row>
    <row r="466" spans="1:20" x14ac:dyDescent="0.25">
      <c r="A466" s="603" t="s">
        <v>150</v>
      </c>
      <c r="B466" s="603" t="s">
        <v>148</v>
      </c>
      <c r="C466" s="603" t="s">
        <v>146</v>
      </c>
      <c r="D466" s="603">
        <v>3</v>
      </c>
      <c r="E466" s="603">
        <v>9</v>
      </c>
      <c r="F466" s="603">
        <v>12</v>
      </c>
      <c r="G466" s="603">
        <v>21</v>
      </c>
      <c r="H466" s="603">
        <v>42.857142857142854</v>
      </c>
      <c r="I466" s="603">
        <v>57.142857142857146</v>
      </c>
      <c r="J466" s="603">
        <v>12.5</v>
      </c>
      <c r="K466" s="603">
        <v>0</v>
      </c>
      <c r="L466" s="603">
        <v>0</v>
      </c>
      <c r="M466" s="603">
        <v>0</v>
      </c>
      <c r="N466" s="603">
        <v>0</v>
      </c>
      <c r="O466" s="603">
        <v>0</v>
      </c>
      <c r="P466" s="603">
        <v>0</v>
      </c>
      <c r="Q466" s="603">
        <v>0</v>
      </c>
      <c r="R466" s="603">
        <v>0</v>
      </c>
      <c r="S466" s="603">
        <v>0</v>
      </c>
      <c r="T466" s="603">
        <v>0</v>
      </c>
    </row>
    <row r="467" spans="1:20" x14ac:dyDescent="0.25">
      <c r="A467" s="603" t="s">
        <v>150</v>
      </c>
      <c r="B467" s="603" t="s">
        <v>148</v>
      </c>
      <c r="C467" s="603" t="s">
        <v>146</v>
      </c>
      <c r="D467" s="603">
        <v>3</v>
      </c>
      <c r="E467" s="603">
        <v>6</v>
      </c>
      <c r="F467" s="603">
        <v>8</v>
      </c>
      <c r="G467" s="603">
        <v>14</v>
      </c>
      <c r="H467" s="603">
        <v>42.857142857142854</v>
      </c>
      <c r="I467" s="603">
        <v>57.142857142857146</v>
      </c>
      <c r="J467" s="603">
        <v>2.5</v>
      </c>
      <c r="K467" s="603">
        <v>0</v>
      </c>
      <c r="L467" s="603">
        <v>0</v>
      </c>
      <c r="M467" s="603">
        <v>0</v>
      </c>
      <c r="N467" s="603">
        <v>0</v>
      </c>
      <c r="O467" s="603">
        <v>0</v>
      </c>
      <c r="P467" s="603">
        <v>0</v>
      </c>
      <c r="Q467" s="603">
        <v>0</v>
      </c>
      <c r="R467" s="603">
        <v>0</v>
      </c>
      <c r="S467" s="603">
        <v>0</v>
      </c>
      <c r="T467" s="603">
        <v>0</v>
      </c>
    </row>
    <row r="468" spans="1:20" x14ac:dyDescent="0.25">
      <c r="A468" s="603" t="s">
        <v>150</v>
      </c>
      <c r="B468" s="603" t="s">
        <v>148</v>
      </c>
      <c r="C468" s="603" t="s">
        <v>146</v>
      </c>
      <c r="D468" s="603">
        <v>3</v>
      </c>
      <c r="E468" s="603">
        <v>33</v>
      </c>
      <c r="F468" s="603">
        <v>4</v>
      </c>
      <c r="G468" s="603">
        <v>37</v>
      </c>
      <c r="H468" s="603">
        <v>89.189189189189193</v>
      </c>
      <c r="I468" s="603">
        <v>10.810810810810811</v>
      </c>
      <c r="J468" s="603">
        <v>0</v>
      </c>
      <c r="K468" s="603">
        <v>0</v>
      </c>
      <c r="L468" s="603">
        <v>0</v>
      </c>
      <c r="M468" s="603">
        <v>0</v>
      </c>
      <c r="N468" s="603">
        <v>0</v>
      </c>
      <c r="O468" s="603">
        <v>0</v>
      </c>
      <c r="P468" s="603">
        <v>0</v>
      </c>
      <c r="Q468" s="603">
        <v>0</v>
      </c>
      <c r="R468" s="603">
        <v>0</v>
      </c>
      <c r="S468" s="603">
        <v>0</v>
      </c>
      <c r="T468" s="603">
        <v>0</v>
      </c>
    </row>
    <row r="469" spans="1:20" x14ac:dyDescent="0.25">
      <c r="A469" s="603" t="s">
        <v>150</v>
      </c>
      <c r="B469" s="603" t="s">
        <v>148</v>
      </c>
      <c r="C469" s="603" t="s">
        <v>146</v>
      </c>
      <c r="D469" s="603">
        <v>3</v>
      </c>
      <c r="E469" s="603">
        <v>4</v>
      </c>
      <c r="F469" s="603">
        <v>0</v>
      </c>
      <c r="G469" s="603">
        <v>4</v>
      </c>
      <c r="H469" s="603">
        <v>100</v>
      </c>
      <c r="I469" s="603">
        <v>0</v>
      </c>
      <c r="J469" s="603">
        <v>0</v>
      </c>
      <c r="K469" s="603">
        <v>0</v>
      </c>
      <c r="L469" s="603">
        <v>0</v>
      </c>
      <c r="M469" s="603">
        <v>0</v>
      </c>
      <c r="N469" s="603">
        <v>0</v>
      </c>
      <c r="O469" s="603">
        <v>0</v>
      </c>
      <c r="P469" s="603">
        <v>400</v>
      </c>
      <c r="Q469" s="603">
        <v>400</v>
      </c>
      <c r="R469" s="603">
        <v>0</v>
      </c>
      <c r="S469" s="603">
        <v>400</v>
      </c>
      <c r="T469" s="603">
        <v>400</v>
      </c>
    </row>
    <row r="470" spans="1:20" x14ac:dyDescent="0.25">
      <c r="A470" s="603" t="s">
        <v>150</v>
      </c>
      <c r="B470" s="603" t="s">
        <v>148</v>
      </c>
      <c r="C470" s="603" t="s">
        <v>146</v>
      </c>
      <c r="D470" s="603">
        <v>3</v>
      </c>
      <c r="E470" s="603">
        <v>24</v>
      </c>
      <c r="F470" s="603">
        <v>37</v>
      </c>
      <c r="G470" s="603">
        <v>61</v>
      </c>
      <c r="H470" s="603">
        <v>39.344262295081968</v>
      </c>
      <c r="I470" s="603">
        <v>60.655737704918032</v>
      </c>
      <c r="J470" s="603">
        <v>0</v>
      </c>
      <c r="K470" s="603">
        <v>0</v>
      </c>
      <c r="L470" s="603">
        <v>800</v>
      </c>
      <c r="M470" s="603">
        <v>4000</v>
      </c>
      <c r="N470" s="603">
        <v>0</v>
      </c>
      <c r="O470" s="603">
        <v>0</v>
      </c>
      <c r="P470" s="603">
        <v>0</v>
      </c>
      <c r="Q470" s="603">
        <v>4800</v>
      </c>
      <c r="R470" s="603">
        <v>0</v>
      </c>
      <c r="S470" s="603">
        <v>0</v>
      </c>
      <c r="T470" s="603">
        <v>0</v>
      </c>
    </row>
    <row r="471" spans="1:20" x14ac:dyDescent="0.25">
      <c r="A471" s="603" t="s">
        <v>150</v>
      </c>
      <c r="B471" s="603" t="s">
        <v>148</v>
      </c>
      <c r="C471" s="603" t="s">
        <v>146</v>
      </c>
      <c r="D471" s="603">
        <v>3</v>
      </c>
      <c r="E471" s="603">
        <v>15</v>
      </c>
      <c r="F471" s="603">
        <v>6</v>
      </c>
      <c r="G471" s="603">
        <v>21</v>
      </c>
      <c r="H471" s="603">
        <v>71.428571428571431</v>
      </c>
      <c r="I471" s="603">
        <v>28.571428571428573</v>
      </c>
      <c r="J471" s="603">
        <v>5</v>
      </c>
      <c r="K471" s="603">
        <v>0</v>
      </c>
      <c r="L471" s="603">
        <v>0</v>
      </c>
      <c r="M471" s="603">
        <v>800</v>
      </c>
      <c r="N471" s="603">
        <v>0</v>
      </c>
      <c r="O471" s="603">
        <v>0</v>
      </c>
      <c r="P471" s="603">
        <v>0</v>
      </c>
      <c r="Q471" s="603">
        <v>800</v>
      </c>
      <c r="R471" s="603">
        <v>0</v>
      </c>
      <c r="S471" s="603">
        <v>0</v>
      </c>
      <c r="T471" s="603">
        <v>0</v>
      </c>
    </row>
    <row r="472" spans="1:20" x14ac:dyDescent="0.25">
      <c r="A472" s="603" t="s">
        <v>150</v>
      </c>
      <c r="B472" s="603" t="s">
        <v>148</v>
      </c>
      <c r="C472" s="603" t="s">
        <v>146</v>
      </c>
      <c r="D472" s="603">
        <v>3</v>
      </c>
      <c r="E472" s="603">
        <v>0</v>
      </c>
      <c r="F472" s="603">
        <v>5</v>
      </c>
      <c r="G472" s="603">
        <v>5</v>
      </c>
      <c r="H472" s="603">
        <v>0</v>
      </c>
      <c r="I472" s="603">
        <v>100</v>
      </c>
      <c r="J472" s="603" t="s">
        <v>217</v>
      </c>
      <c r="K472" s="603" t="e">
        <v>#DIV/0!</v>
      </c>
      <c r="L472" s="603" t="e">
        <v>#DIV/0!</v>
      </c>
      <c r="M472" s="603" t="e">
        <v>#DIV/0!</v>
      </c>
      <c r="N472" s="603" t="e">
        <v>#DIV/0!</v>
      </c>
      <c r="O472" s="603" t="e">
        <v>#DIV/0!</v>
      </c>
      <c r="P472" s="603" t="e">
        <v>#DIV/0!</v>
      </c>
      <c r="Q472" s="603" t="e">
        <v>#DIV/0!</v>
      </c>
      <c r="R472" s="603" t="e">
        <v>#DIV/0!</v>
      </c>
      <c r="S472" s="603" t="e">
        <v>#DIV/0!</v>
      </c>
      <c r="T472" s="603" t="e">
        <v>#DIV/0!</v>
      </c>
    </row>
    <row r="473" spans="1:20" x14ac:dyDescent="0.25">
      <c r="A473" s="603" t="s">
        <v>150</v>
      </c>
      <c r="B473" s="603" t="s">
        <v>148</v>
      </c>
      <c r="C473" s="603" t="s">
        <v>146</v>
      </c>
      <c r="D473" s="603">
        <v>3</v>
      </c>
      <c r="E473" s="603">
        <v>14</v>
      </c>
      <c r="F473" s="603">
        <v>5</v>
      </c>
      <c r="G473" s="603">
        <v>19</v>
      </c>
      <c r="H473" s="603">
        <v>73.684210526315795</v>
      </c>
      <c r="I473" s="603">
        <v>26.315789473684209</v>
      </c>
      <c r="J473" s="603">
        <v>10</v>
      </c>
      <c r="K473" s="603">
        <v>400</v>
      </c>
      <c r="L473" s="603">
        <v>400</v>
      </c>
      <c r="M473" s="603">
        <v>0</v>
      </c>
      <c r="N473" s="603">
        <v>0</v>
      </c>
      <c r="O473" s="603">
        <v>0</v>
      </c>
      <c r="P473" s="603">
        <v>0</v>
      </c>
      <c r="Q473" s="603">
        <v>800</v>
      </c>
      <c r="R473" s="603">
        <v>0</v>
      </c>
      <c r="S473" s="603">
        <v>0</v>
      </c>
      <c r="T473" s="603">
        <v>0</v>
      </c>
    </row>
    <row r="474" spans="1:20" x14ac:dyDescent="0.25">
      <c r="A474" s="603" t="s">
        <v>150</v>
      </c>
      <c r="B474" s="603" t="s">
        <v>148</v>
      </c>
      <c r="C474" s="603" t="s">
        <v>146</v>
      </c>
      <c r="D474" s="603">
        <v>3</v>
      </c>
      <c r="E474" s="603">
        <v>6</v>
      </c>
      <c r="F474" s="603">
        <v>1</v>
      </c>
      <c r="G474" s="603">
        <v>7</v>
      </c>
      <c r="H474" s="603">
        <v>85.714285714285708</v>
      </c>
      <c r="I474" s="603">
        <v>14.285714285714286</v>
      </c>
      <c r="J474" s="603">
        <v>30</v>
      </c>
      <c r="K474" s="603">
        <v>0</v>
      </c>
      <c r="L474" s="603">
        <v>0</v>
      </c>
      <c r="M474" s="603">
        <v>0</v>
      </c>
      <c r="N474" s="603">
        <v>0</v>
      </c>
      <c r="O474" s="603">
        <v>0</v>
      </c>
      <c r="P474" s="603">
        <v>0</v>
      </c>
      <c r="Q474" s="603">
        <v>0</v>
      </c>
      <c r="R474" s="603">
        <v>0</v>
      </c>
      <c r="S474" s="603">
        <v>0</v>
      </c>
      <c r="T474" s="603">
        <v>0</v>
      </c>
    </row>
    <row r="475" spans="1:20" x14ac:dyDescent="0.25">
      <c r="A475" s="603" t="s">
        <v>150</v>
      </c>
      <c r="B475" s="603" t="s">
        <v>148</v>
      </c>
      <c r="C475" s="603" t="s">
        <v>146</v>
      </c>
      <c r="D475" s="603">
        <v>3</v>
      </c>
      <c r="E475" s="603">
        <v>14</v>
      </c>
      <c r="F475" s="603">
        <v>6</v>
      </c>
      <c r="G475" s="603">
        <v>20</v>
      </c>
      <c r="H475" s="603">
        <v>70</v>
      </c>
      <c r="I475" s="603">
        <v>30</v>
      </c>
      <c r="J475" s="603">
        <v>0</v>
      </c>
      <c r="K475" s="603">
        <v>0</v>
      </c>
      <c r="L475" s="603">
        <v>400</v>
      </c>
      <c r="M475" s="603">
        <v>0</v>
      </c>
      <c r="N475" s="603">
        <v>0</v>
      </c>
      <c r="O475" s="603">
        <v>0</v>
      </c>
      <c r="P475" s="603">
        <v>400</v>
      </c>
      <c r="Q475" s="603">
        <v>800</v>
      </c>
      <c r="R475" s="603">
        <v>0</v>
      </c>
      <c r="S475" s="603">
        <v>400</v>
      </c>
      <c r="T475" s="603">
        <v>400</v>
      </c>
    </row>
    <row r="476" spans="1:20" x14ac:dyDescent="0.25">
      <c r="A476" s="603" t="s">
        <v>150</v>
      </c>
      <c r="B476" s="603" t="s">
        <v>148</v>
      </c>
      <c r="C476" s="603" t="s">
        <v>146</v>
      </c>
      <c r="D476" s="603">
        <v>3</v>
      </c>
      <c r="E476" s="603">
        <v>20</v>
      </c>
      <c r="F476" s="603">
        <v>6</v>
      </c>
      <c r="G476" s="603">
        <v>26</v>
      </c>
      <c r="H476" s="603">
        <v>76.92307692307692</v>
      </c>
      <c r="I476" s="603">
        <v>23.076923076923077</v>
      </c>
      <c r="J476" s="603">
        <v>0</v>
      </c>
      <c r="K476" s="603">
        <v>0</v>
      </c>
      <c r="L476" s="603">
        <v>1600</v>
      </c>
      <c r="M476" s="603">
        <v>1600</v>
      </c>
      <c r="N476" s="603">
        <v>0</v>
      </c>
      <c r="O476" s="603">
        <v>0</v>
      </c>
      <c r="P476" s="603">
        <v>0</v>
      </c>
      <c r="Q476" s="603">
        <v>3200</v>
      </c>
      <c r="R476" s="603">
        <v>0</v>
      </c>
      <c r="S476" s="603">
        <v>0</v>
      </c>
      <c r="T476" s="603">
        <v>0</v>
      </c>
    </row>
    <row r="477" spans="1:20" x14ac:dyDescent="0.25">
      <c r="A477" s="603" t="s">
        <v>150</v>
      </c>
      <c r="B477" s="603" t="s">
        <v>148</v>
      </c>
      <c r="C477" s="603" t="s">
        <v>146</v>
      </c>
      <c r="D477" s="603">
        <v>3</v>
      </c>
      <c r="E477" s="603">
        <v>34</v>
      </c>
      <c r="F477" s="603">
        <v>6</v>
      </c>
      <c r="G477" s="603">
        <v>40</v>
      </c>
      <c r="H477" s="603">
        <v>85</v>
      </c>
      <c r="I477" s="603">
        <v>15</v>
      </c>
      <c r="J477" s="603">
        <v>2.5</v>
      </c>
      <c r="K477" s="603">
        <v>0</v>
      </c>
      <c r="L477" s="603">
        <v>400</v>
      </c>
      <c r="M477" s="603">
        <v>0</v>
      </c>
      <c r="N477" s="603">
        <v>0</v>
      </c>
      <c r="O477" s="603">
        <v>0</v>
      </c>
      <c r="P477" s="603">
        <v>800</v>
      </c>
      <c r="Q477" s="603">
        <v>1200</v>
      </c>
      <c r="R477" s="603">
        <v>0</v>
      </c>
      <c r="S477" s="603">
        <v>800</v>
      </c>
      <c r="T477" s="603">
        <v>800</v>
      </c>
    </row>
    <row r="478" spans="1:20" x14ac:dyDescent="0.25">
      <c r="A478" s="603" t="s">
        <v>150</v>
      </c>
      <c r="B478" s="603" t="s">
        <v>148</v>
      </c>
      <c r="C478" s="603" t="s">
        <v>146</v>
      </c>
      <c r="D478" s="603">
        <v>3</v>
      </c>
      <c r="E478" s="603">
        <v>14</v>
      </c>
      <c r="F478" s="603">
        <v>8</v>
      </c>
      <c r="G478" s="603">
        <v>22</v>
      </c>
      <c r="H478" s="603">
        <v>63.636363636363633</v>
      </c>
      <c r="I478" s="603">
        <v>36.363636363636367</v>
      </c>
      <c r="J478" s="603">
        <v>0</v>
      </c>
      <c r="K478" s="603">
        <v>0</v>
      </c>
      <c r="L478" s="603">
        <v>400</v>
      </c>
      <c r="M478" s="603">
        <v>0</v>
      </c>
      <c r="N478" s="603">
        <v>0</v>
      </c>
      <c r="O478" s="603">
        <v>0</v>
      </c>
      <c r="P478" s="603">
        <v>0</v>
      </c>
      <c r="Q478" s="603">
        <v>400</v>
      </c>
      <c r="R478" s="603">
        <v>0</v>
      </c>
      <c r="S478" s="603">
        <v>0</v>
      </c>
      <c r="T478" s="603">
        <v>0</v>
      </c>
    </row>
    <row r="479" spans="1:20" x14ac:dyDescent="0.25">
      <c r="A479" s="603" t="s">
        <v>150</v>
      </c>
      <c r="B479" s="603" t="s">
        <v>148</v>
      </c>
      <c r="C479" s="603" t="s">
        <v>146</v>
      </c>
      <c r="D479" s="603">
        <v>3</v>
      </c>
      <c r="E479" s="603">
        <v>7</v>
      </c>
      <c r="F479" s="603">
        <v>14</v>
      </c>
      <c r="G479" s="603">
        <v>21</v>
      </c>
      <c r="H479" s="603">
        <v>33.333333333333336</v>
      </c>
      <c r="I479" s="603">
        <v>66.666666666666671</v>
      </c>
      <c r="J479" s="603">
        <v>5</v>
      </c>
      <c r="K479" s="603">
        <v>0</v>
      </c>
      <c r="L479" s="603">
        <v>0</v>
      </c>
      <c r="M479" s="603">
        <v>0</v>
      </c>
      <c r="N479" s="603">
        <v>0</v>
      </c>
      <c r="O479" s="603">
        <v>0</v>
      </c>
      <c r="P479" s="603">
        <v>0</v>
      </c>
      <c r="Q479" s="603">
        <v>0</v>
      </c>
      <c r="R479" s="603">
        <v>0</v>
      </c>
      <c r="S479" s="603">
        <v>0</v>
      </c>
      <c r="T479" s="603">
        <v>0</v>
      </c>
    </row>
    <row r="480" spans="1:20" x14ac:dyDescent="0.25">
      <c r="A480" s="603" t="s">
        <v>150</v>
      </c>
      <c r="B480" s="603" t="s">
        <v>148</v>
      </c>
      <c r="C480" s="603" t="s">
        <v>146</v>
      </c>
      <c r="D480" s="603">
        <v>3</v>
      </c>
      <c r="E480" s="603">
        <v>7</v>
      </c>
      <c r="F480" s="603">
        <v>40</v>
      </c>
      <c r="G480" s="603">
        <v>47</v>
      </c>
      <c r="H480" s="603">
        <v>14.893617021276595</v>
      </c>
      <c r="I480" s="603">
        <v>85.106382978723403</v>
      </c>
      <c r="J480" s="603">
        <v>40</v>
      </c>
      <c r="K480" s="603">
        <v>0</v>
      </c>
      <c r="L480" s="603">
        <v>0</v>
      </c>
      <c r="M480" s="603">
        <v>0</v>
      </c>
      <c r="N480" s="603">
        <v>0</v>
      </c>
      <c r="O480" s="603">
        <v>0</v>
      </c>
      <c r="P480" s="603">
        <v>0</v>
      </c>
      <c r="Q480" s="603">
        <v>0</v>
      </c>
      <c r="R480" s="603">
        <v>0</v>
      </c>
      <c r="S480" s="603">
        <v>0</v>
      </c>
      <c r="T480" s="603">
        <v>0</v>
      </c>
    </row>
    <row r="481" spans="1:20" x14ac:dyDescent="0.25">
      <c r="A481" s="603" t="s">
        <v>150</v>
      </c>
      <c r="B481" s="603" t="s">
        <v>148</v>
      </c>
      <c r="C481" s="603" t="s">
        <v>146</v>
      </c>
      <c r="D481" s="603">
        <v>3</v>
      </c>
      <c r="E481" s="603">
        <v>0</v>
      </c>
      <c r="F481" s="603">
        <v>30</v>
      </c>
      <c r="G481" s="603">
        <v>30</v>
      </c>
      <c r="H481" s="603">
        <v>0</v>
      </c>
      <c r="I481" s="603">
        <v>100</v>
      </c>
      <c r="J481" s="603" t="s">
        <v>217</v>
      </c>
      <c r="K481" s="603" t="e">
        <v>#DIV/0!</v>
      </c>
      <c r="L481" s="603" t="e">
        <v>#DIV/0!</v>
      </c>
      <c r="M481" s="603" t="e">
        <v>#DIV/0!</v>
      </c>
      <c r="N481" s="603" t="e">
        <v>#DIV/0!</v>
      </c>
      <c r="O481" s="603" t="e">
        <v>#DIV/0!</v>
      </c>
      <c r="P481" s="603" t="e">
        <v>#DIV/0!</v>
      </c>
      <c r="Q481" s="603" t="e">
        <v>#DIV/0!</v>
      </c>
      <c r="R481" s="603" t="e">
        <v>#DIV/0!</v>
      </c>
      <c r="S481" s="603" t="e">
        <v>#DIV/0!</v>
      </c>
      <c r="T481" s="603" t="e">
        <v>#DIV/0!</v>
      </c>
    </row>
  </sheetData>
  <mergeCells count="1">
    <mergeCell ref="V2:AE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3"/>
  <sheetViews>
    <sheetView tabSelected="1" topLeftCell="P1" workbookViewId="0">
      <selection activeCell="Z21" sqref="Z20:Z21"/>
    </sheetView>
  </sheetViews>
  <sheetFormatPr baseColWidth="10" defaultRowHeight="15" x14ac:dyDescent="0.25"/>
  <cols>
    <col min="1" max="17" width="11.42578125" style="603"/>
    <col min="18" max="18" width="15.5703125" style="603" customWidth="1"/>
    <col min="19" max="19" width="11.42578125" style="603"/>
    <col min="20" max="20" width="32.28515625" style="603" customWidth="1"/>
  </cols>
  <sheetData>
    <row r="1" spans="1:31" x14ac:dyDescent="0.25">
      <c r="A1" s="603" t="s">
        <v>0</v>
      </c>
      <c r="B1" s="603" t="s">
        <v>151</v>
      </c>
      <c r="C1" s="603" t="s">
        <v>152</v>
      </c>
      <c r="D1" s="603" t="s">
        <v>75</v>
      </c>
      <c r="E1" s="603" t="s">
        <v>28</v>
      </c>
      <c r="F1" s="603" t="s">
        <v>29</v>
      </c>
      <c r="G1" s="603" t="s">
        <v>39</v>
      </c>
      <c r="H1" s="603" t="s">
        <v>30</v>
      </c>
      <c r="I1" s="603" t="s">
        <v>31</v>
      </c>
      <c r="J1" s="603" t="s">
        <v>32</v>
      </c>
      <c r="K1" s="603" t="s">
        <v>48</v>
      </c>
      <c r="L1" s="603" t="s">
        <v>33</v>
      </c>
      <c r="M1" s="603" t="s">
        <v>36</v>
      </c>
      <c r="N1" s="603" t="s">
        <v>37</v>
      </c>
      <c r="O1" s="603" t="s">
        <v>34</v>
      </c>
      <c r="P1" s="603" t="s">
        <v>35</v>
      </c>
      <c r="Q1" s="603" t="s">
        <v>38</v>
      </c>
      <c r="R1" s="603" t="s">
        <v>72</v>
      </c>
      <c r="S1" s="603" t="s">
        <v>74</v>
      </c>
      <c r="T1" s="603" t="s">
        <v>73</v>
      </c>
    </row>
    <row r="2" spans="1:31" ht="15" customHeight="1" x14ac:dyDescent="0.25">
      <c r="A2" s="603" t="s">
        <v>121</v>
      </c>
      <c r="B2" s="603" t="s">
        <v>143</v>
      </c>
      <c r="C2" s="603" t="s">
        <v>145</v>
      </c>
      <c r="D2" s="603">
        <v>1</v>
      </c>
      <c r="E2" s="603">
        <v>79.400000000000006</v>
      </c>
      <c r="F2" s="603">
        <v>115.8</v>
      </c>
      <c r="G2" s="603">
        <v>195.2</v>
      </c>
      <c r="H2" s="603">
        <v>40.676229508196727</v>
      </c>
      <c r="I2" s="603">
        <v>59.32377049180328</v>
      </c>
      <c r="J2" s="603">
        <v>16.25</v>
      </c>
      <c r="K2" s="603">
        <v>40000</v>
      </c>
      <c r="L2" s="603">
        <v>19200</v>
      </c>
      <c r="M2" s="603">
        <v>0</v>
      </c>
      <c r="N2" s="603">
        <v>0</v>
      </c>
      <c r="O2" s="603">
        <v>0</v>
      </c>
      <c r="P2" s="603">
        <v>0</v>
      </c>
      <c r="Q2" s="603">
        <v>59200</v>
      </c>
      <c r="R2" s="603">
        <v>0</v>
      </c>
      <c r="S2" s="603">
        <v>1600</v>
      </c>
      <c r="T2" s="603">
        <v>1600</v>
      </c>
      <c r="V2" s="605" t="s">
        <v>219</v>
      </c>
      <c r="W2" s="605"/>
      <c r="X2" s="605"/>
      <c r="Y2" s="605"/>
      <c r="Z2" s="605"/>
      <c r="AA2" s="605"/>
      <c r="AB2" s="605"/>
      <c r="AC2" s="604"/>
      <c r="AD2" s="604"/>
      <c r="AE2" s="604"/>
    </row>
    <row r="3" spans="1:31" x14ac:dyDescent="0.25">
      <c r="A3" s="603" t="s">
        <v>121</v>
      </c>
      <c r="B3" s="603" t="s">
        <v>143</v>
      </c>
      <c r="C3" s="603" t="s">
        <v>146</v>
      </c>
      <c r="D3" s="603">
        <v>1</v>
      </c>
      <c r="E3" s="603">
        <v>72</v>
      </c>
      <c r="F3" s="603">
        <v>78.599999999999994</v>
      </c>
      <c r="G3" s="603">
        <v>150.6</v>
      </c>
      <c r="H3" s="603">
        <v>47.808764940239044</v>
      </c>
      <c r="I3" s="603">
        <v>52.191235059760949</v>
      </c>
      <c r="J3" s="603">
        <v>19.055555555555557</v>
      </c>
      <c r="K3" s="603">
        <v>32000</v>
      </c>
      <c r="L3" s="603">
        <v>12800</v>
      </c>
      <c r="M3" s="603">
        <v>0</v>
      </c>
      <c r="N3" s="603">
        <v>0</v>
      </c>
      <c r="O3" s="603">
        <v>0</v>
      </c>
      <c r="P3" s="603">
        <v>0</v>
      </c>
      <c r="Q3" s="603">
        <v>44800</v>
      </c>
      <c r="R3" s="603">
        <v>0</v>
      </c>
      <c r="S3" s="603">
        <v>4000</v>
      </c>
      <c r="T3" s="603">
        <v>4000</v>
      </c>
      <c r="V3" s="605"/>
      <c r="W3" s="605"/>
      <c r="X3" s="605"/>
      <c r="Y3" s="605"/>
      <c r="Z3" s="605"/>
      <c r="AA3" s="605"/>
      <c r="AB3" s="605"/>
      <c r="AC3" s="604"/>
      <c r="AD3" s="604"/>
      <c r="AE3" s="604"/>
    </row>
    <row r="4" spans="1:31" x14ac:dyDescent="0.25">
      <c r="A4" s="603" t="s">
        <v>121</v>
      </c>
      <c r="B4" s="603" t="s">
        <v>143</v>
      </c>
      <c r="C4" s="603" t="s">
        <v>145</v>
      </c>
      <c r="D4" s="603">
        <v>2</v>
      </c>
      <c r="E4" s="603">
        <v>83.6</v>
      </c>
      <c r="F4" s="603">
        <v>81.8</v>
      </c>
      <c r="G4" s="603">
        <v>165.39999999999998</v>
      </c>
      <c r="H4" s="603">
        <v>50.544135429262404</v>
      </c>
      <c r="I4" s="603">
        <v>49.45586457073761</v>
      </c>
      <c r="J4" s="603">
        <v>10.85</v>
      </c>
      <c r="K4" s="603">
        <v>41600</v>
      </c>
      <c r="L4" s="603">
        <v>24000</v>
      </c>
      <c r="M4" s="603">
        <v>0</v>
      </c>
      <c r="N4" s="603">
        <v>400</v>
      </c>
      <c r="O4" s="603">
        <v>0</v>
      </c>
      <c r="P4" s="603">
        <v>0</v>
      </c>
      <c r="Q4" s="603">
        <v>66000</v>
      </c>
      <c r="R4" s="603">
        <v>0</v>
      </c>
      <c r="S4" s="603">
        <v>7200</v>
      </c>
      <c r="T4" s="603">
        <v>7200</v>
      </c>
      <c r="V4" s="605"/>
      <c r="W4" s="605"/>
      <c r="X4" s="605"/>
      <c r="Y4" s="605"/>
      <c r="Z4" s="605"/>
      <c r="AA4" s="605"/>
      <c r="AB4" s="605"/>
      <c r="AC4" s="604"/>
      <c r="AD4" s="604"/>
      <c r="AE4" s="604"/>
    </row>
    <row r="5" spans="1:31" x14ac:dyDescent="0.25">
      <c r="A5" s="603" t="s">
        <v>121</v>
      </c>
      <c r="B5" s="603" t="s">
        <v>143</v>
      </c>
      <c r="C5" s="603" t="s">
        <v>146</v>
      </c>
      <c r="D5" s="603">
        <v>2</v>
      </c>
      <c r="E5" s="603">
        <v>130.6</v>
      </c>
      <c r="F5" s="603">
        <v>151.19999999999999</v>
      </c>
      <c r="G5" s="603">
        <v>281.79999999999995</v>
      </c>
      <c r="H5" s="603">
        <v>46.344925479063171</v>
      </c>
      <c r="I5" s="603">
        <v>53.655074520936836</v>
      </c>
      <c r="J5" s="603">
        <v>32</v>
      </c>
      <c r="K5" s="603">
        <v>26800</v>
      </c>
      <c r="L5" s="603">
        <v>18800</v>
      </c>
      <c r="M5" s="603">
        <v>400</v>
      </c>
      <c r="N5" s="603">
        <v>0</v>
      </c>
      <c r="O5" s="603">
        <v>0</v>
      </c>
      <c r="P5" s="603">
        <v>0</v>
      </c>
      <c r="Q5" s="603">
        <v>46000</v>
      </c>
      <c r="R5" s="603">
        <v>0</v>
      </c>
      <c r="S5" s="603">
        <v>2400</v>
      </c>
      <c r="T5" s="603">
        <v>2400</v>
      </c>
      <c r="V5" s="605"/>
      <c r="W5" s="605"/>
      <c r="X5" s="605"/>
      <c r="Y5" s="605"/>
      <c r="Z5" s="605"/>
      <c r="AA5" s="605"/>
      <c r="AB5" s="605"/>
      <c r="AC5" s="604"/>
      <c r="AD5" s="604"/>
      <c r="AE5" s="604"/>
    </row>
    <row r="6" spans="1:31" x14ac:dyDescent="0.25">
      <c r="A6" s="603" t="s">
        <v>121</v>
      </c>
      <c r="B6" s="603" t="s">
        <v>143</v>
      </c>
      <c r="C6" s="603" t="s">
        <v>145</v>
      </c>
      <c r="D6" s="603">
        <v>3</v>
      </c>
      <c r="E6" s="603">
        <v>37.200000000000003</v>
      </c>
      <c r="F6" s="603">
        <v>113</v>
      </c>
      <c r="G6" s="603">
        <v>150.19999999999999</v>
      </c>
      <c r="H6" s="603">
        <v>24.766977363515316</v>
      </c>
      <c r="I6" s="603">
        <v>75.233022636484691</v>
      </c>
      <c r="J6" s="603">
        <v>11.25</v>
      </c>
      <c r="K6" s="603">
        <v>30400</v>
      </c>
      <c r="L6" s="603">
        <v>18800</v>
      </c>
      <c r="M6" s="603">
        <v>0</v>
      </c>
      <c r="N6" s="603">
        <v>400</v>
      </c>
      <c r="O6" s="603">
        <v>0</v>
      </c>
      <c r="P6" s="603">
        <v>0</v>
      </c>
      <c r="Q6" s="603">
        <v>49600</v>
      </c>
      <c r="R6" s="603">
        <v>0</v>
      </c>
      <c r="S6" s="603">
        <v>2800</v>
      </c>
      <c r="T6" s="603">
        <v>2800</v>
      </c>
      <c r="V6" s="605"/>
      <c r="W6" s="605"/>
      <c r="X6" s="605"/>
      <c r="Y6" s="605"/>
      <c r="Z6" s="605"/>
      <c r="AA6" s="605"/>
      <c r="AB6" s="605"/>
      <c r="AC6" s="604"/>
      <c r="AD6" s="604"/>
      <c r="AE6" s="604"/>
    </row>
    <row r="7" spans="1:31" x14ac:dyDescent="0.25">
      <c r="A7" s="603" t="s">
        <v>121</v>
      </c>
      <c r="B7" s="603" t="s">
        <v>143</v>
      </c>
      <c r="C7" s="603" t="s">
        <v>146</v>
      </c>
      <c r="D7" s="603">
        <v>3</v>
      </c>
      <c r="E7" s="603">
        <v>75.8</v>
      </c>
      <c r="F7" s="603">
        <v>109</v>
      </c>
      <c r="G7" s="603">
        <v>184.8</v>
      </c>
      <c r="H7" s="603">
        <v>41.017316017316013</v>
      </c>
      <c r="I7" s="603">
        <v>58.98268398268398</v>
      </c>
      <c r="J7" s="603">
        <v>41.666666666666664</v>
      </c>
      <c r="K7" s="603">
        <v>42000</v>
      </c>
      <c r="L7" s="603">
        <v>8800</v>
      </c>
      <c r="M7" s="603">
        <v>0</v>
      </c>
      <c r="N7" s="603">
        <v>400</v>
      </c>
      <c r="O7" s="603">
        <v>0</v>
      </c>
      <c r="P7" s="603">
        <v>0</v>
      </c>
      <c r="Q7" s="603">
        <v>51200</v>
      </c>
      <c r="R7" s="603">
        <v>0</v>
      </c>
      <c r="S7" s="603">
        <v>1600</v>
      </c>
      <c r="T7" s="603">
        <v>1600</v>
      </c>
      <c r="V7" s="604"/>
      <c r="W7" s="604"/>
      <c r="X7" s="604"/>
      <c r="Y7" s="604"/>
      <c r="Z7" s="604"/>
      <c r="AA7" s="604"/>
      <c r="AB7" s="604"/>
      <c r="AC7" s="604"/>
      <c r="AD7" s="604"/>
      <c r="AE7" s="604"/>
    </row>
    <row r="8" spans="1:31" x14ac:dyDescent="0.25">
      <c r="A8" s="603" t="s">
        <v>121</v>
      </c>
      <c r="B8" s="603" t="s">
        <v>143</v>
      </c>
      <c r="C8" s="603" t="s">
        <v>145</v>
      </c>
      <c r="D8" s="603">
        <v>4</v>
      </c>
      <c r="E8" s="603">
        <v>65</v>
      </c>
      <c r="F8" s="603">
        <v>126.6</v>
      </c>
      <c r="G8" s="603">
        <v>191.6</v>
      </c>
      <c r="H8" s="603">
        <v>33.924843423799587</v>
      </c>
      <c r="I8" s="603">
        <v>66.075156576200413</v>
      </c>
      <c r="J8" s="603">
        <v>13.75</v>
      </c>
      <c r="K8" s="603">
        <v>51200</v>
      </c>
      <c r="L8" s="603">
        <v>9200</v>
      </c>
      <c r="M8" s="603">
        <v>400</v>
      </c>
      <c r="N8" s="603">
        <v>0</v>
      </c>
      <c r="O8" s="603">
        <v>0</v>
      </c>
      <c r="P8" s="603">
        <v>0</v>
      </c>
      <c r="Q8" s="603">
        <v>60800</v>
      </c>
      <c r="R8" s="603">
        <v>0</v>
      </c>
      <c r="S8" s="603">
        <v>2800</v>
      </c>
      <c r="T8" s="603">
        <v>2800</v>
      </c>
      <c r="V8" s="604"/>
      <c r="W8" s="604"/>
      <c r="X8" s="604"/>
      <c r="Y8" s="604"/>
      <c r="Z8" s="604"/>
      <c r="AA8" s="604"/>
      <c r="AB8" s="604"/>
      <c r="AC8" s="604"/>
      <c r="AD8" s="604"/>
      <c r="AE8" s="604"/>
    </row>
    <row r="9" spans="1:31" x14ac:dyDescent="0.25">
      <c r="A9" s="603" t="s">
        <v>121</v>
      </c>
      <c r="B9" s="603" t="s">
        <v>143</v>
      </c>
      <c r="C9" s="603" t="s">
        <v>146</v>
      </c>
      <c r="D9" s="603">
        <v>4</v>
      </c>
      <c r="E9" s="603">
        <v>85.6</v>
      </c>
      <c r="F9" s="603">
        <v>86.6</v>
      </c>
      <c r="G9" s="603">
        <v>172.2</v>
      </c>
      <c r="H9" s="603">
        <v>49.709639953542393</v>
      </c>
      <c r="I9" s="603">
        <v>50.290360046457607</v>
      </c>
      <c r="J9" s="603">
        <v>8</v>
      </c>
      <c r="K9" s="603">
        <v>19200</v>
      </c>
      <c r="L9" s="603">
        <v>5200</v>
      </c>
      <c r="M9" s="603">
        <v>0</v>
      </c>
      <c r="N9" s="603">
        <v>0</v>
      </c>
      <c r="O9" s="603">
        <v>0</v>
      </c>
      <c r="P9" s="603">
        <v>0</v>
      </c>
      <c r="Q9" s="603">
        <v>24400</v>
      </c>
      <c r="R9" s="603">
        <v>0</v>
      </c>
      <c r="S9" s="603">
        <v>2400</v>
      </c>
      <c r="T9" s="603">
        <v>2400</v>
      </c>
      <c r="V9" s="604"/>
      <c r="W9" s="604"/>
      <c r="X9" s="604"/>
      <c r="Y9" s="604"/>
      <c r="Z9" s="604"/>
      <c r="AA9" s="604"/>
      <c r="AB9" s="604"/>
      <c r="AC9" s="604"/>
      <c r="AD9" s="604"/>
      <c r="AE9" s="604"/>
    </row>
    <row r="10" spans="1:31" x14ac:dyDescent="0.25">
      <c r="A10" s="603" t="s">
        <v>121</v>
      </c>
      <c r="B10" s="603" t="s">
        <v>143</v>
      </c>
      <c r="C10" s="603" t="s">
        <v>145</v>
      </c>
      <c r="D10" s="603">
        <v>5</v>
      </c>
      <c r="E10" s="603">
        <v>56.2</v>
      </c>
      <c r="F10" s="603">
        <v>80.599999999999994</v>
      </c>
      <c r="G10" s="603">
        <v>136.80000000000001</v>
      </c>
      <c r="H10" s="603">
        <v>41.081871345029235</v>
      </c>
      <c r="I10" s="603">
        <v>58.918128654970751</v>
      </c>
      <c r="J10" s="603">
        <v>10</v>
      </c>
      <c r="K10" s="603">
        <v>13200</v>
      </c>
      <c r="L10" s="603">
        <v>14800</v>
      </c>
      <c r="M10" s="603">
        <v>0</v>
      </c>
      <c r="N10" s="603">
        <v>0</v>
      </c>
      <c r="O10" s="603">
        <v>0</v>
      </c>
      <c r="P10" s="603">
        <v>0</v>
      </c>
      <c r="Q10" s="603">
        <v>28000</v>
      </c>
      <c r="R10" s="603">
        <v>0</v>
      </c>
      <c r="S10" s="603">
        <v>800</v>
      </c>
      <c r="T10" s="603">
        <v>800</v>
      </c>
      <c r="V10" s="604"/>
      <c r="W10" s="604"/>
      <c r="X10" s="604"/>
      <c r="Y10" s="604"/>
      <c r="Z10" s="604"/>
      <c r="AA10" s="604"/>
      <c r="AB10" s="604"/>
      <c r="AC10" s="604"/>
      <c r="AD10" s="604"/>
      <c r="AE10" s="604"/>
    </row>
    <row r="11" spans="1:31" x14ac:dyDescent="0.25">
      <c r="A11" s="603" t="s">
        <v>121</v>
      </c>
      <c r="B11" s="603" t="s">
        <v>143</v>
      </c>
      <c r="C11" s="603" t="s">
        <v>146</v>
      </c>
      <c r="D11" s="603">
        <v>5</v>
      </c>
      <c r="E11" s="603">
        <v>94.4</v>
      </c>
      <c r="F11" s="603">
        <v>83.4</v>
      </c>
      <c r="G11" s="603">
        <v>177.8</v>
      </c>
      <c r="H11" s="603">
        <v>53.093363329583802</v>
      </c>
      <c r="I11" s="603">
        <v>46.906636670416198</v>
      </c>
      <c r="J11" s="603">
        <v>16.5</v>
      </c>
      <c r="K11" s="603">
        <v>12800</v>
      </c>
      <c r="L11" s="603">
        <v>16000</v>
      </c>
      <c r="M11" s="603">
        <v>0</v>
      </c>
      <c r="N11" s="603">
        <v>0</v>
      </c>
      <c r="O11" s="603">
        <v>0</v>
      </c>
      <c r="P11" s="603">
        <v>0</v>
      </c>
      <c r="Q11" s="603">
        <v>28800</v>
      </c>
      <c r="R11" s="603">
        <v>0</v>
      </c>
      <c r="S11" s="603">
        <v>1600</v>
      </c>
      <c r="T11" s="603">
        <v>1600</v>
      </c>
      <c r="V11" s="604"/>
      <c r="W11" s="604"/>
      <c r="X11" s="604"/>
      <c r="Y11" s="604"/>
      <c r="Z11" s="604"/>
      <c r="AA11" s="604"/>
      <c r="AB11" s="604"/>
      <c r="AC11" s="604"/>
      <c r="AD11" s="604"/>
      <c r="AE11" s="604"/>
    </row>
    <row r="12" spans="1:31" x14ac:dyDescent="0.25">
      <c r="A12" s="603" t="s">
        <v>121</v>
      </c>
      <c r="B12" s="603" t="s">
        <v>143</v>
      </c>
      <c r="C12" s="603" t="s">
        <v>145</v>
      </c>
      <c r="D12" s="603">
        <v>6</v>
      </c>
      <c r="E12" s="603">
        <v>98.8</v>
      </c>
      <c r="F12" s="603">
        <v>68.599999999999994</v>
      </c>
      <c r="G12" s="603">
        <v>167.39999999999998</v>
      </c>
      <c r="H12" s="603">
        <v>59.020310633213867</v>
      </c>
      <c r="I12" s="603">
        <v>40.97968936678614</v>
      </c>
      <c r="J12" s="603">
        <v>19.75</v>
      </c>
      <c r="K12" s="603">
        <v>10000</v>
      </c>
      <c r="L12" s="603">
        <v>4000</v>
      </c>
      <c r="M12" s="603">
        <v>0</v>
      </c>
      <c r="N12" s="603">
        <v>0</v>
      </c>
      <c r="O12" s="603">
        <v>0</v>
      </c>
      <c r="P12" s="603">
        <v>0</v>
      </c>
      <c r="Q12" s="603">
        <v>14000</v>
      </c>
      <c r="R12" s="603">
        <v>0</v>
      </c>
      <c r="S12" s="603">
        <v>800</v>
      </c>
      <c r="T12" s="603">
        <v>800</v>
      </c>
      <c r="V12" s="604"/>
      <c r="W12" s="604"/>
      <c r="X12" s="604"/>
      <c r="Y12" s="604"/>
      <c r="Z12" s="604"/>
      <c r="AA12" s="604"/>
      <c r="AB12" s="604"/>
      <c r="AC12" s="604"/>
      <c r="AD12" s="604"/>
      <c r="AE12" s="604"/>
    </row>
    <row r="13" spans="1:31" x14ac:dyDescent="0.25">
      <c r="A13" s="603" t="s">
        <v>121</v>
      </c>
      <c r="B13" s="603" t="s">
        <v>143</v>
      </c>
      <c r="C13" s="603" t="s">
        <v>146</v>
      </c>
      <c r="D13" s="603">
        <v>6</v>
      </c>
      <c r="E13" s="603">
        <v>123.4</v>
      </c>
      <c r="F13" s="603">
        <v>119.4</v>
      </c>
      <c r="G13" s="603">
        <v>242.8</v>
      </c>
      <c r="H13" s="603">
        <v>50.823723228995057</v>
      </c>
      <c r="I13" s="603">
        <v>49.176276771004943</v>
      </c>
      <c r="J13" s="603">
        <v>4.5</v>
      </c>
      <c r="K13" s="603">
        <v>6800</v>
      </c>
      <c r="L13" s="603">
        <v>4000</v>
      </c>
      <c r="M13" s="603">
        <v>0</v>
      </c>
      <c r="N13" s="603">
        <v>0</v>
      </c>
      <c r="O13" s="603">
        <v>0</v>
      </c>
      <c r="P13" s="603">
        <v>0</v>
      </c>
      <c r="Q13" s="603">
        <v>10800</v>
      </c>
      <c r="R13" s="603">
        <v>0</v>
      </c>
      <c r="S13" s="603">
        <v>0</v>
      </c>
      <c r="T13" s="603">
        <v>0</v>
      </c>
      <c r="V13" s="604"/>
      <c r="W13" s="604"/>
      <c r="X13" s="604"/>
      <c r="Y13" s="604"/>
      <c r="Z13" s="604"/>
      <c r="AA13" s="604"/>
      <c r="AB13" s="604"/>
      <c r="AC13" s="604"/>
      <c r="AD13" s="604"/>
      <c r="AE13" s="604"/>
    </row>
    <row r="14" spans="1:31" x14ac:dyDescent="0.25">
      <c r="A14" s="603" t="s">
        <v>121</v>
      </c>
      <c r="B14" s="603" t="s">
        <v>143</v>
      </c>
      <c r="C14" s="603" t="s">
        <v>145</v>
      </c>
      <c r="D14" s="603">
        <v>7</v>
      </c>
      <c r="E14" s="603">
        <v>60.4</v>
      </c>
      <c r="F14" s="603">
        <v>116.8</v>
      </c>
      <c r="G14" s="603">
        <v>177.2</v>
      </c>
      <c r="H14" s="603">
        <v>34.085778781038378</v>
      </c>
      <c r="I14" s="603">
        <v>65.914221218961629</v>
      </c>
      <c r="J14" s="603">
        <v>32.6</v>
      </c>
      <c r="K14" s="603">
        <v>26600</v>
      </c>
      <c r="L14" s="603">
        <v>8800</v>
      </c>
      <c r="M14" s="603">
        <v>400</v>
      </c>
      <c r="N14" s="603">
        <v>400</v>
      </c>
      <c r="O14" s="603">
        <v>0</v>
      </c>
      <c r="P14" s="603">
        <v>0</v>
      </c>
      <c r="Q14" s="603">
        <v>36200</v>
      </c>
      <c r="R14" s="603">
        <v>0</v>
      </c>
      <c r="S14" s="603">
        <v>800</v>
      </c>
      <c r="T14" s="603">
        <v>800</v>
      </c>
      <c r="V14" s="604"/>
      <c r="W14" s="604"/>
      <c r="X14" s="604"/>
      <c r="Y14" s="604"/>
      <c r="Z14" s="604"/>
      <c r="AA14" s="604"/>
      <c r="AB14" s="604"/>
      <c r="AC14" s="604"/>
      <c r="AD14" s="604"/>
      <c r="AE14" s="604"/>
    </row>
    <row r="15" spans="1:31" x14ac:dyDescent="0.25">
      <c r="A15" s="603" t="s">
        <v>121</v>
      </c>
      <c r="B15" s="603" t="s">
        <v>143</v>
      </c>
      <c r="C15" s="603" t="s">
        <v>146</v>
      </c>
      <c r="D15" s="603">
        <v>7</v>
      </c>
      <c r="E15" s="603">
        <v>96.6</v>
      </c>
      <c r="F15" s="603">
        <v>61.2</v>
      </c>
      <c r="G15" s="603">
        <v>157.80000000000001</v>
      </c>
      <c r="H15" s="603">
        <v>61.21673003802281</v>
      </c>
      <c r="I15" s="603">
        <v>38.783269961977183</v>
      </c>
      <c r="J15" s="603">
        <v>6.85</v>
      </c>
      <c r="K15" s="603">
        <v>7400</v>
      </c>
      <c r="L15" s="603">
        <v>6400</v>
      </c>
      <c r="M15" s="603">
        <v>400</v>
      </c>
      <c r="N15" s="603">
        <v>0</v>
      </c>
      <c r="O15" s="603">
        <v>0</v>
      </c>
      <c r="P15" s="603">
        <v>0</v>
      </c>
      <c r="Q15" s="603">
        <v>14200</v>
      </c>
      <c r="R15" s="603">
        <v>0</v>
      </c>
      <c r="S15" s="603">
        <v>400</v>
      </c>
      <c r="T15" s="603">
        <v>400</v>
      </c>
      <c r="V15" s="604"/>
      <c r="W15" s="604"/>
      <c r="X15" s="604"/>
      <c r="Y15" s="604"/>
      <c r="Z15" s="604"/>
      <c r="AA15" s="604"/>
      <c r="AB15" s="604"/>
      <c r="AC15" s="604"/>
      <c r="AD15" s="604"/>
      <c r="AE15" s="604"/>
    </row>
    <row r="16" spans="1:31" x14ac:dyDescent="0.25">
      <c r="A16" s="603" t="s">
        <v>121</v>
      </c>
      <c r="B16" s="603" t="s">
        <v>143</v>
      </c>
      <c r="C16" s="603" t="s">
        <v>145</v>
      </c>
      <c r="D16" s="603">
        <v>8</v>
      </c>
      <c r="E16" s="603">
        <v>103.4</v>
      </c>
      <c r="F16" s="603">
        <v>37.4</v>
      </c>
      <c r="G16" s="603">
        <v>140.80000000000001</v>
      </c>
      <c r="H16" s="603">
        <v>73.4375</v>
      </c>
      <c r="I16" s="603">
        <v>26.562499999999996</v>
      </c>
      <c r="J16" s="603">
        <v>41</v>
      </c>
      <c r="K16" s="603">
        <v>37400</v>
      </c>
      <c r="L16" s="603">
        <v>17600</v>
      </c>
      <c r="M16" s="603">
        <v>200</v>
      </c>
      <c r="N16" s="603">
        <v>0</v>
      </c>
      <c r="O16" s="603">
        <v>0</v>
      </c>
      <c r="P16" s="603">
        <v>0</v>
      </c>
      <c r="Q16" s="603">
        <v>55200</v>
      </c>
      <c r="R16" s="603">
        <v>0</v>
      </c>
      <c r="S16" s="603">
        <v>2800</v>
      </c>
      <c r="T16" s="603">
        <v>2800</v>
      </c>
      <c r="V16" s="604"/>
      <c r="W16" s="604"/>
      <c r="X16" s="604"/>
      <c r="Y16" s="604"/>
      <c r="Z16" s="604"/>
      <c r="AA16" s="604"/>
      <c r="AB16" s="604"/>
      <c r="AC16" s="604"/>
      <c r="AD16" s="604"/>
      <c r="AE16" s="604"/>
    </row>
    <row r="17" spans="1:31" x14ac:dyDescent="0.25">
      <c r="A17" s="603" t="s">
        <v>121</v>
      </c>
      <c r="B17" s="603" t="s">
        <v>143</v>
      </c>
      <c r="C17" s="603" t="s">
        <v>146</v>
      </c>
      <c r="D17" s="603">
        <v>8</v>
      </c>
      <c r="E17" s="603">
        <v>158</v>
      </c>
      <c r="F17" s="603">
        <v>19.600000000000001</v>
      </c>
      <c r="G17" s="603">
        <v>177.6</v>
      </c>
      <c r="H17" s="603">
        <v>88.963963963963963</v>
      </c>
      <c r="I17" s="603">
        <v>11.036036036036037</v>
      </c>
      <c r="J17" s="603">
        <v>19</v>
      </c>
      <c r="K17" s="603">
        <v>21600</v>
      </c>
      <c r="L17" s="603">
        <v>18200</v>
      </c>
      <c r="M17" s="603">
        <v>0</v>
      </c>
      <c r="N17" s="603">
        <v>0</v>
      </c>
      <c r="O17" s="603">
        <v>0</v>
      </c>
      <c r="P17" s="603">
        <v>0</v>
      </c>
      <c r="Q17" s="603">
        <v>39800</v>
      </c>
      <c r="R17" s="603">
        <v>0</v>
      </c>
      <c r="S17" s="603">
        <v>3200</v>
      </c>
      <c r="T17" s="603">
        <v>3200</v>
      </c>
      <c r="V17" s="604"/>
      <c r="W17" s="604"/>
      <c r="X17" s="604"/>
      <c r="Y17" s="604"/>
      <c r="Z17" s="604"/>
      <c r="AA17" s="604"/>
      <c r="AB17" s="604"/>
      <c r="AC17" s="604"/>
      <c r="AD17" s="604"/>
      <c r="AE17" s="604"/>
    </row>
    <row r="18" spans="1:31" x14ac:dyDescent="0.25">
      <c r="A18" s="603" t="s">
        <v>121</v>
      </c>
      <c r="B18" s="603" t="s">
        <v>143</v>
      </c>
      <c r="C18" s="603" t="s">
        <v>145</v>
      </c>
      <c r="D18" s="603">
        <v>9</v>
      </c>
      <c r="E18" s="603">
        <v>110.8</v>
      </c>
      <c r="F18" s="603">
        <v>76</v>
      </c>
      <c r="G18" s="603">
        <v>186.8</v>
      </c>
      <c r="H18" s="603">
        <v>59.314775160599567</v>
      </c>
      <c r="I18" s="603">
        <v>40.685224839400426</v>
      </c>
      <c r="J18" s="603">
        <v>40.200000000000003</v>
      </c>
      <c r="K18" s="603">
        <v>43600</v>
      </c>
      <c r="L18" s="603">
        <v>27000</v>
      </c>
      <c r="M18" s="603">
        <v>0</v>
      </c>
      <c r="N18" s="603">
        <v>0</v>
      </c>
      <c r="O18" s="603">
        <v>0</v>
      </c>
      <c r="P18" s="603">
        <v>0</v>
      </c>
      <c r="Q18" s="603">
        <v>70600</v>
      </c>
      <c r="R18" s="603">
        <v>0</v>
      </c>
      <c r="S18" s="603">
        <v>2800</v>
      </c>
      <c r="T18" s="603">
        <v>2800</v>
      </c>
      <c r="V18" s="604"/>
      <c r="W18" s="604"/>
      <c r="X18" s="604"/>
      <c r="Y18" s="604"/>
      <c r="Z18" s="604"/>
      <c r="AA18" s="604"/>
      <c r="AB18" s="604"/>
      <c r="AC18" s="604"/>
      <c r="AD18" s="604"/>
      <c r="AE18" s="604"/>
    </row>
    <row r="19" spans="1:31" x14ac:dyDescent="0.25">
      <c r="A19" s="603" t="s">
        <v>121</v>
      </c>
      <c r="B19" s="603" t="s">
        <v>143</v>
      </c>
      <c r="C19" s="603" t="s">
        <v>146</v>
      </c>
      <c r="D19" s="603">
        <v>9</v>
      </c>
      <c r="E19" s="603">
        <v>167.4</v>
      </c>
      <c r="F19" s="603">
        <v>84.8</v>
      </c>
      <c r="G19" s="603">
        <v>252.2</v>
      </c>
      <c r="H19" s="603">
        <v>66.375892149088031</v>
      </c>
      <c r="I19" s="603">
        <v>33.624107850911976</v>
      </c>
      <c r="J19" s="603">
        <v>32.15</v>
      </c>
      <c r="K19" s="603">
        <v>18000</v>
      </c>
      <c r="L19" s="603">
        <v>19600</v>
      </c>
      <c r="M19" s="603">
        <v>0</v>
      </c>
      <c r="N19" s="603">
        <v>200</v>
      </c>
      <c r="O19" s="603">
        <v>0</v>
      </c>
      <c r="P19" s="603">
        <v>0</v>
      </c>
      <c r="Q19" s="603">
        <v>37800</v>
      </c>
      <c r="R19" s="603">
        <v>0</v>
      </c>
      <c r="S19" s="603">
        <v>3200</v>
      </c>
      <c r="T19" s="603">
        <v>3200</v>
      </c>
    </row>
    <row r="20" spans="1:31" x14ac:dyDescent="0.25">
      <c r="A20" s="603" t="s">
        <v>121</v>
      </c>
      <c r="B20" s="603" t="s">
        <v>143</v>
      </c>
      <c r="C20" s="603" t="s">
        <v>145</v>
      </c>
      <c r="D20" s="603">
        <v>10</v>
      </c>
      <c r="E20" s="603">
        <v>108.8</v>
      </c>
      <c r="F20" s="603">
        <v>25.6</v>
      </c>
      <c r="G20" s="603">
        <v>134.4</v>
      </c>
      <c r="H20" s="603">
        <v>80.952380952380949</v>
      </c>
      <c r="I20" s="603">
        <v>19.047619047619047</v>
      </c>
      <c r="J20" s="603">
        <v>8</v>
      </c>
      <c r="K20" s="603">
        <v>33400</v>
      </c>
      <c r="L20" s="603">
        <v>18600</v>
      </c>
      <c r="M20" s="603">
        <v>0</v>
      </c>
      <c r="N20" s="603">
        <v>0</v>
      </c>
      <c r="O20" s="603">
        <v>0</v>
      </c>
      <c r="P20" s="603">
        <v>0</v>
      </c>
      <c r="Q20" s="603">
        <v>52000</v>
      </c>
      <c r="R20" s="603">
        <v>0</v>
      </c>
      <c r="S20" s="603">
        <v>3400</v>
      </c>
      <c r="T20" s="603">
        <v>3400</v>
      </c>
    </row>
    <row r="21" spans="1:31" x14ac:dyDescent="0.25">
      <c r="A21" s="603" t="s">
        <v>121</v>
      </c>
      <c r="B21" s="603" t="s">
        <v>143</v>
      </c>
      <c r="C21" s="603" t="s">
        <v>146</v>
      </c>
      <c r="D21" s="603">
        <v>10</v>
      </c>
      <c r="E21" s="603">
        <v>138.6</v>
      </c>
      <c r="F21" s="603">
        <v>43.8</v>
      </c>
      <c r="G21" s="603">
        <v>182.39999999999998</v>
      </c>
      <c r="H21" s="603">
        <v>75.986842105263165</v>
      </c>
      <c r="I21" s="603">
        <v>24.013157894736846</v>
      </c>
      <c r="J21" s="603">
        <v>40.75</v>
      </c>
      <c r="K21" s="603">
        <v>59200</v>
      </c>
      <c r="L21" s="603">
        <v>30800</v>
      </c>
      <c r="M21" s="603">
        <v>0</v>
      </c>
      <c r="N21" s="603">
        <v>0</v>
      </c>
      <c r="O21" s="603">
        <v>0</v>
      </c>
      <c r="P21" s="603">
        <v>0</v>
      </c>
      <c r="Q21" s="603">
        <v>90000</v>
      </c>
      <c r="R21" s="603">
        <v>0</v>
      </c>
      <c r="S21" s="603">
        <v>5600</v>
      </c>
      <c r="T21" s="603">
        <v>5600</v>
      </c>
    </row>
    <row r="22" spans="1:31" x14ac:dyDescent="0.25">
      <c r="A22" s="603" t="s">
        <v>121</v>
      </c>
      <c r="B22" s="603" t="s">
        <v>143</v>
      </c>
      <c r="C22" s="603" t="s">
        <v>145</v>
      </c>
      <c r="D22" s="603">
        <v>11</v>
      </c>
      <c r="E22" s="603">
        <v>135.80000000000001</v>
      </c>
      <c r="F22" s="603">
        <v>60.4</v>
      </c>
      <c r="G22" s="603">
        <v>196.20000000000002</v>
      </c>
      <c r="H22" s="603">
        <v>69.215086646279303</v>
      </c>
      <c r="I22" s="603">
        <v>30.78491335372069</v>
      </c>
      <c r="J22" s="603">
        <v>28.5</v>
      </c>
      <c r="K22" s="603">
        <v>20000</v>
      </c>
      <c r="L22" s="603">
        <v>13400</v>
      </c>
      <c r="M22" s="603">
        <v>0</v>
      </c>
      <c r="N22" s="603">
        <v>0</v>
      </c>
      <c r="O22" s="603">
        <v>0</v>
      </c>
      <c r="P22" s="603">
        <v>0</v>
      </c>
      <c r="Q22" s="603">
        <v>33400</v>
      </c>
      <c r="R22" s="603">
        <v>0</v>
      </c>
      <c r="S22" s="603">
        <v>2400</v>
      </c>
      <c r="T22" s="603">
        <v>2400</v>
      </c>
    </row>
    <row r="23" spans="1:31" x14ac:dyDescent="0.25">
      <c r="A23" s="603" t="s">
        <v>121</v>
      </c>
      <c r="B23" s="603" t="s">
        <v>143</v>
      </c>
      <c r="C23" s="603" t="s">
        <v>146</v>
      </c>
      <c r="D23" s="603">
        <v>11</v>
      </c>
      <c r="E23" s="603">
        <v>188.4</v>
      </c>
      <c r="F23" s="603">
        <v>47.8</v>
      </c>
      <c r="G23" s="603">
        <v>236.2</v>
      </c>
      <c r="H23" s="603">
        <v>79.762912785774773</v>
      </c>
      <c r="I23" s="603">
        <v>20.237087214225234</v>
      </c>
      <c r="J23" s="603">
        <v>30</v>
      </c>
      <c r="K23" s="603">
        <v>43000</v>
      </c>
      <c r="L23" s="603">
        <v>37400</v>
      </c>
      <c r="M23" s="603">
        <v>0</v>
      </c>
      <c r="N23" s="603">
        <v>0</v>
      </c>
      <c r="O23" s="603">
        <v>0</v>
      </c>
      <c r="P23" s="603">
        <v>0</v>
      </c>
      <c r="Q23" s="603">
        <v>80400</v>
      </c>
      <c r="R23" s="603">
        <v>0</v>
      </c>
      <c r="S23" s="603">
        <v>3600</v>
      </c>
      <c r="T23" s="603">
        <v>3600</v>
      </c>
    </row>
    <row r="24" spans="1:31" x14ac:dyDescent="0.25">
      <c r="A24" s="603" t="s">
        <v>121</v>
      </c>
      <c r="B24" s="603" t="s">
        <v>143</v>
      </c>
      <c r="C24" s="603" t="s">
        <v>145</v>
      </c>
      <c r="D24" s="603">
        <v>12</v>
      </c>
      <c r="E24" s="603">
        <v>95.6</v>
      </c>
      <c r="F24" s="603">
        <v>24.2</v>
      </c>
      <c r="G24" s="603">
        <v>119.8</v>
      </c>
      <c r="H24" s="603">
        <v>79.799666110183637</v>
      </c>
      <c r="I24" s="603">
        <v>20.20033388981636</v>
      </c>
      <c r="J24" s="603">
        <v>23.75</v>
      </c>
      <c r="K24" s="603">
        <v>36400</v>
      </c>
      <c r="L24" s="603">
        <v>15200</v>
      </c>
      <c r="M24" s="603">
        <v>0</v>
      </c>
      <c r="N24" s="603">
        <v>0</v>
      </c>
      <c r="O24" s="603">
        <v>0</v>
      </c>
      <c r="P24" s="603">
        <v>0</v>
      </c>
      <c r="Q24" s="603">
        <v>51600</v>
      </c>
      <c r="R24" s="603">
        <v>0</v>
      </c>
      <c r="S24" s="603">
        <v>6400</v>
      </c>
      <c r="T24" s="603">
        <v>6400</v>
      </c>
    </row>
    <row r="25" spans="1:31" x14ac:dyDescent="0.25">
      <c r="A25" s="603" t="s">
        <v>121</v>
      </c>
      <c r="B25" s="603" t="s">
        <v>143</v>
      </c>
      <c r="C25" s="603" t="s">
        <v>146</v>
      </c>
      <c r="D25" s="603">
        <v>12</v>
      </c>
      <c r="E25" s="603">
        <v>117.2</v>
      </c>
      <c r="F25" s="603">
        <v>32</v>
      </c>
      <c r="G25" s="603">
        <v>149.19999999999999</v>
      </c>
      <c r="H25" s="603">
        <v>78.552278820375335</v>
      </c>
      <c r="I25" s="603">
        <v>21.447721179624665</v>
      </c>
      <c r="J25" s="603">
        <v>37.5</v>
      </c>
      <c r="K25" s="603">
        <v>22400</v>
      </c>
      <c r="L25" s="603">
        <v>46000</v>
      </c>
      <c r="M25" s="603">
        <v>800</v>
      </c>
      <c r="N25" s="603">
        <v>0</v>
      </c>
      <c r="O25" s="603">
        <v>0</v>
      </c>
      <c r="P25" s="603">
        <v>0</v>
      </c>
      <c r="Q25" s="603">
        <v>69200</v>
      </c>
      <c r="R25" s="603">
        <v>0</v>
      </c>
      <c r="S25" s="603">
        <v>2000</v>
      </c>
      <c r="T25" s="603">
        <v>2000</v>
      </c>
    </row>
    <row r="26" spans="1:31" x14ac:dyDescent="0.25">
      <c r="A26" s="603" t="s">
        <v>121</v>
      </c>
      <c r="B26" s="603" t="s">
        <v>143</v>
      </c>
      <c r="C26" s="603" t="s">
        <v>145</v>
      </c>
      <c r="D26" s="603">
        <v>13</v>
      </c>
      <c r="E26" s="603">
        <v>54.6</v>
      </c>
      <c r="F26" s="603">
        <v>25.4</v>
      </c>
      <c r="G26" s="603">
        <v>80</v>
      </c>
      <c r="H26" s="603">
        <v>68.25</v>
      </c>
      <c r="I26" s="603">
        <v>31.75</v>
      </c>
      <c r="J26" s="603">
        <v>34.75</v>
      </c>
      <c r="K26" s="603">
        <v>38800</v>
      </c>
      <c r="L26" s="603">
        <v>34800</v>
      </c>
      <c r="M26" s="603">
        <v>400</v>
      </c>
      <c r="N26" s="603">
        <v>0</v>
      </c>
      <c r="O26" s="603">
        <v>0</v>
      </c>
      <c r="P26" s="603">
        <v>0</v>
      </c>
      <c r="Q26" s="603">
        <v>74000</v>
      </c>
      <c r="R26" s="603">
        <v>0</v>
      </c>
      <c r="S26" s="603">
        <v>4800</v>
      </c>
      <c r="T26" s="603">
        <v>4800</v>
      </c>
    </row>
    <row r="27" spans="1:31" x14ac:dyDescent="0.25">
      <c r="A27" s="603" t="s">
        <v>121</v>
      </c>
      <c r="B27" s="603" t="s">
        <v>143</v>
      </c>
      <c r="C27" s="603" t="s">
        <v>146</v>
      </c>
      <c r="D27" s="603">
        <v>13</v>
      </c>
      <c r="E27" s="603">
        <v>73</v>
      </c>
      <c r="F27" s="603">
        <v>56.4</v>
      </c>
      <c r="G27" s="603">
        <v>129.4</v>
      </c>
      <c r="H27" s="603">
        <v>56.414219474497678</v>
      </c>
      <c r="I27" s="603">
        <v>43.585780525502315</v>
      </c>
      <c r="J27" s="603">
        <v>47.35</v>
      </c>
      <c r="K27" s="603">
        <v>47200</v>
      </c>
      <c r="L27" s="603">
        <v>14400</v>
      </c>
      <c r="M27" s="603">
        <v>0</v>
      </c>
      <c r="N27" s="603">
        <v>800</v>
      </c>
      <c r="O27" s="603">
        <v>0</v>
      </c>
      <c r="P27" s="603">
        <v>0</v>
      </c>
      <c r="Q27" s="603">
        <v>62400</v>
      </c>
      <c r="R27" s="603">
        <v>0</v>
      </c>
      <c r="S27" s="603">
        <v>10800</v>
      </c>
      <c r="T27" s="603">
        <v>10800</v>
      </c>
    </row>
    <row r="28" spans="1:31" x14ac:dyDescent="0.25">
      <c r="A28" s="603" t="s">
        <v>147</v>
      </c>
      <c r="B28" s="603" t="s">
        <v>143</v>
      </c>
      <c r="C28" s="603" t="s">
        <v>145</v>
      </c>
      <c r="D28" s="603">
        <v>1</v>
      </c>
      <c r="E28" s="603">
        <v>61</v>
      </c>
      <c r="F28" s="603">
        <v>85.8</v>
      </c>
      <c r="G28" s="603">
        <v>146.80000000000001</v>
      </c>
      <c r="H28" s="603">
        <v>41.553133514986371</v>
      </c>
      <c r="I28" s="603">
        <v>58.446866485013622</v>
      </c>
      <c r="J28" s="603">
        <v>11.25</v>
      </c>
      <c r="K28" s="603">
        <v>13200</v>
      </c>
      <c r="L28" s="603">
        <v>26400</v>
      </c>
      <c r="M28" s="603">
        <v>1200</v>
      </c>
      <c r="N28" s="603">
        <v>800</v>
      </c>
      <c r="O28" s="603">
        <v>0</v>
      </c>
      <c r="P28" s="603">
        <v>0</v>
      </c>
      <c r="Q28" s="603">
        <v>41600</v>
      </c>
      <c r="R28" s="603">
        <v>0</v>
      </c>
      <c r="S28" s="603">
        <v>400</v>
      </c>
      <c r="T28" s="603">
        <v>400</v>
      </c>
    </row>
    <row r="29" spans="1:31" x14ac:dyDescent="0.25">
      <c r="A29" s="603" t="s">
        <v>147</v>
      </c>
      <c r="B29" s="603" t="s">
        <v>143</v>
      </c>
      <c r="C29" s="603" t="s">
        <v>146</v>
      </c>
      <c r="D29" s="603">
        <v>1</v>
      </c>
      <c r="E29" s="603">
        <v>61.2</v>
      </c>
      <c r="F29" s="603">
        <v>98.4</v>
      </c>
      <c r="G29" s="603">
        <v>159.60000000000002</v>
      </c>
      <c r="H29" s="603">
        <v>38.345864661654133</v>
      </c>
      <c r="I29" s="603">
        <v>61.654135338345853</v>
      </c>
      <c r="J29" s="603">
        <v>11.25</v>
      </c>
      <c r="K29" s="603">
        <v>20400</v>
      </c>
      <c r="L29" s="603">
        <v>16000</v>
      </c>
      <c r="M29" s="603">
        <v>0</v>
      </c>
      <c r="N29" s="603">
        <v>0</v>
      </c>
      <c r="O29" s="603">
        <v>0</v>
      </c>
      <c r="P29" s="603">
        <v>0</v>
      </c>
      <c r="Q29" s="603">
        <v>36400</v>
      </c>
      <c r="R29" s="603">
        <v>0</v>
      </c>
      <c r="S29" s="603">
        <v>1600</v>
      </c>
      <c r="T29" s="603">
        <v>1600</v>
      </c>
    </row>
    <row r="30" spans="1:31" x14ac:dyDescent="0.25">
      <c r="A30" s="603" t="s">
        <v>147</v>
      </c>
      <c r="B30" s="603" t="s">
        <v>143</v>
      </c>
      <c r="C30" s="603" t="s">
        <v>145</v>
      </c>
      <c r="D30" s="603">
        <v>2</v>
      </c>
      <c r="E30" s="603">
        <v>44</v>
      </c>
      <c r="F30" s="603">
        <v>59.8</v>
      </c>
      <c r="G30" s="603">
        <v>103.8</v>
      </c>
      <c r="H30" s="603">
        <v>42.389210019267821</v>
      </c>
      <c r="I30" s="603">
        <v>57.610789980732179</v>
      </c>
      <c r="J30" s="603">
        <v>32.5</v>
      </c>
      <c r="K30" s="603">
        <v>19600</v>
      </c>
      <c r="L30" s="603">
        <v>10800</v>
      </c>
      <c r="M30" s="603">
        <v>4400</v>
      </c>
      <c r="N30" s="603">
        <v>0</v>
      </c>
      <c r="O30" s="603">
        <v>0</v>
      </c>
      <c r="P30" s="603">
        <v>0</v>
      </c>
      <c r="Q30" s="603">
        <v>34800</v>
      </c>
      <c r="R30" s="603">
        <v>0</v>
      </c>
      <c r="S30" s="603">
        <v>0</v>
      </c>
      <c r="T30" s="603">
        <v>0</v>
      </c>
    </row>
    <row r="31" spans="1:31" x14ac:dyDescent="0.25">
      <c r="A31" s="603" t="s">
        <v>147</v>
      </c>
      <c r="B31" s="603" t="s">
        <v>143</v>
      </c>
      <c r="C31" s="603" t="s">
        <v>146</v>
      </c>
      <c r="D31" s="603">
        <v>2</v>
      </c>
      <c r="E31" s="603">
        <v>44</v>
      </c>
      <c r="F31" s="603">
        <v>67.8</v>
      </c>
      <c r="G31" s="603">
        <v>111.8</v>
      </c>
      <c r="H31" s="603">
        <v>39.355992844364941</v>
      </c>
      <c r="I31" s="603">
        <v>60.644007155635066</v>
      </c>
      <c r="J31" s="603">
        <v>6.75</v>
      </c>
      <c r="K31" s="603">
        <v>8400</v>
      </c>
      <c r="L31" s="603">
        <v>24400</v>
      </c>
      <c r="M31" s="603">
        <v>2800</v>
      </c>
      <c r="N31" s="603">
        <v>0</v>
      </c>
      <c r="O31" s="603">
        <v>0</v>
      </c>
      <c r="P31" s="603">
        <v>0</v>
      </c>
      <c r="Q31" s="603">
        <v>35600</v>
      </c>
      <c r="R31" s="603">
        <v>0</v>
      </c>
      <c r="S31" s="603">
        <v>0</v>
      </c>
      <c r="T31" s="603">
        <v>0</v>
      </c>
    </row>
    <row r="32" spans="1:31" x14ac:dyDescent="0.25">
      <c r="A32" s="603" t="s">
        <v>147</v>
      </c>
      <c r="B32" s="603" t="s">
        <v>143</v>
      </c>
      <c r="C32" s="603" t="s">
        <v>145</v>
      </c>
      <c r="D32" s="603">
        <v>3</v>
      </c>
      <c r="E32" s="603">
        <v>427</v>
      </c>
      <c r="F32" s="603">
        <v>248</v>
      </c>
      <c r="G32" s="603">
        <v>675</v>
      </c>
      <c r="H32" s="603">
        <v>63.25925925925926</v>
      </c>
      <c r="I32" s="603">
        <v>36.74074074074074</v>
      </c>
      <c r="J32" s="603">
        <v>0</v>
      </c>
      <c r="K32" s="603">
        <v>13200</v>
      </c>
      <c r="L32" s="603">
        <v>22000</v>
      </c>
      <c r="M32" s="603">
        <v>3200</v>
      </c>
      <c r="N32" s="603">
        <v>0</v>
      </c>
      <c r="O32" s="603">
        <v>0</v>
      </c>
      <c r="P32" s="603">
        <v>0</v>
      </c>
      <c r="Q32" s="603">
        <v>38400</v>
      </c>
      <c r="R32" s="603">
        <v>0</v>
      </c>
      <c r="S32" s="603">
        <v>800</v>
      </c>
      <c r="T32" s="603">
        <v>800</v>
      </c>
    </row>
    <row r="33" spans="1:20" x14ac:dyDescent="0.25">
      <c r="A33" s="603" t="s">
        <v>147</v>
      </c>
      <c r="B33" s="603" t="s">
        <v>143</v>
      </c>
      <c r="C33" s="603" t="s">
        <v>146</v>
      </c>
      <c r="D33" s="603">
        <v>3</v>
      </c>
      <c r="E33" s="603">
        <v>883</v>
      </c>
      <c r="F33" s="603">
        <v>416</v>
      </c>
      <c r="G33" s="603">
        <v>1299</v>
      </c>
      <c r="H33" s="603">
        <v>67.975365665896845</v>
      </c>
      <c r="I33" s="603">
        <v>32.024634334103155</v>
      </c>
      <c r="J33" s="603">
        <v>0</v>
      </c>
      <c r="K33" s="603">
        <v>2800</v>
      </c>
      <c r="L33" s="603">
        <v>32400</v>
      </c>
      <c r="M33" s="603">
        <v>6800</v>
      </c>
      <c r="N33" s="603">
        <v>0</v>
      </c>
      <c r="O33" s="603">
        <v>0</v>
      </c>
      <c r="P33" s="603">
        <v>0</v>
      </c>
      <c r="Q33" s="603">
        <v>42000</v>
      </c>
      <c r="R33" s="603">
        <v>0</v>
      </c>
      <c r="S33" s="603">
        <v>800</v>
      </c>
      <c r="T33" s="603">
        <v>800</v>
      </c>
    </row>
    <row r="34" spans="1:20" x14ac:dyDescent="0.25">
      <c r="A34" s="603" t="s">
        <v>147</v>
      </c>
      <c r="B34" s="603" t="s">
        <v>143</v>
      </c>
      <c r="C34" s="603" t="s">
        <v>145</v>
      </c>
      <c r="D34" s="603">
        <v>4</v>
      </c>
      <c r="E34" s="603">
        <v>133.75</v>
      </c>
      <c r="F34" s="603">
        <v>52.5</v>
      </c>
      <c r="G34" s="603">
        <v>186.25</v>
      </c>
      <c r="H34" s="603">
        <v>71.812080536912745</v>
      </c>
      <c r="I34" s="603">
        <v>28.187919463087248</v>
      </c>
      <c r="J34" s="603">
        <v>3.65</v>
      </c>
      <c r="K34" s="603">
        <v>5600</v>
      </c>
      <c r="L34" s="603">
        <v>22400</v>
      </c>
      <c r="M34" s="603">
        <v>800</v>
      </c>
      <c r="N34" s="603">
        <v>0</v>
      </c>
      <c r="O34" s="603">
        <v>0</v>
      </c>
      <c r="P34" s="603">
        <v>0</v>
      </c>
      <c r="Q34" s="603">
        <v>28800</v>
      </c>
      <c r="R34" s="603">
        <v>0</v>
      </c>
      <c r="S34" s="603">
        <v>0</v>
      </c>
      <c r="T34" s="603">
        <v>0</v>
      </c>
    </row>
    <row r="35" spans="1:20" x14ac:dyDescent="0.25">
      <c r="A35" s="603" t="s">
        <v>147</v>
      </c>
      <c r="B35" s="603" t="s">
        <v>143</v>
      </c>
      <c r="C35" s="603" t="s">
        <v>146</v>
      </c>
      <c r="D35" s="603">
        <v>4</v>
      </c>
      <c r="E35" s="603">
        <v>220</v>
      </c>
      <c r="F35" s="603">
        <v>57.5</v>
      </c>
      <c r="G35" s="603">
        <v>277.5</v>
      </c>
      <c r="H35" s="603">
        <v>79.27927927927928</v>
      </c>
      <c r="I35" s="603">
        <v>20.72072072072072</v>
      </c>
      <c r="J35" s="603">
        <v>22.5</v>
      </c>
      <c r="K35" s="603">
        <v>6000</v>
      </c>
      <c r="L35" s="603">
        <v>15200</v>
      </c>
      <c r="M35" s="603">
        <v>400</v>
      </c>
      <c r="N35" s="603">
        <v>0</v>
      </c>
      <c r="O35" s="603">
        <v>0</v>
      </c>
      <c r="P35" s="603">
        <v>0</v>
      </c>
      <c r="Q35" s="603">
        <v>21600</v>
      </c>
      <c r="R35" s="603">
        <v>0</v>
      </c>
      <c r="S35" s="603">
        <v>800</v>
      </c>
      <c r="T35" s="603">
        <v>800</v>
      </c>
    </row>
    <row r="36" spans="1:20" x14ac:dyDescent="0.25">
      <c r="A36" s="603" t="s">
        <v>147</v>
      </c>
      <c r="B36" s="603" t="s">
        <v>143</v>
      </c>
      <c r="C36" s="603" t="s">
        <v>145</v>
      </c>
      <c r="D36" s="603">
        <v>5</v>
      </c>
      <c r="E36" s="603">
        <v>87.8</v>
      </c>
      <c r="F36" s="603">
        <v>107</v>
      </c>
      <c r="G36" s="603">
        <v>194.8</v>
      </c>
      <c r="H36" s="603">
        <v>45.071868583162214</v>
      </c>
      <c r="I36" s="603">
        <v>54.928131416837779</v>
      </c>
      <c r="J36" s="603">
        <v>7.35</v>
      </c>
      <c r="K36" s="603">
        <v>800</v>
      </c>
      <c r="L36" s="603">
        <v>400</v>
      </c>
      <c r="M36" s="603">
        <v>0</v>
      </c>
      <c r="N36" s="603">
        <v>0</v>
      </c>
      <c r="O36" s="603">
        <v>0</v>
      </c>
      <c r="P36" s="603">
        <v>0</v>
      </c>
      <c r="Q36" s="603">
        <v>1200</v>
      </c>
      <c r="R36" s="603">
        <v>0</v>
      </c>
      <c r="S36" s="603">
        <v>400</v>
      </c>
      <c r="T36" s="603">
        <v>400</v>
      </c>
    </row>
    <row r="37" spans="1:20" x14ac:dyDescent="0.25">
      <c r="A37" s="603" t="s">
        <v>147</v>
      </c>
      <c r="B37" s="603" t="s">
        <v>143</v>
      </c>
      <c r="C37" s="603" t="s">
        <v>146</v>
      </c>
      <c r="D37" s="603">
        <v>5</v>
      </c>
      <c r="E37" s="603">
        <v>189.8</v>
      </c>
      <c r="F37" s="603">
        <v>94</v>
      </c>
      <c r="G37" s="603">
        <v>283.8</v>
      </c>
      <c r="H37" s="603">
        <v>66.878083157152915</v>
      </c>
      <c r="I37" s="603">
        <v>33.121916842847071</v>
      </c>
      <c r="J37" s="603">
        <v>6.25</v>
      </c>
      <c r="K37" s="603">
        <v>400</v>
      </c>
      <c r="L37" s="603">
        <v>4000</v>
      </c>
      <c r="M37" s="603">
        <v>3600</v>
      </c>
      <c r="N37" s="603">
        <v>0</v>
      </c>
      <c r="O37" s="603">
        <v>400</v>
      </c>
      <c r="P37" s="603">
        <v>0</v>
      </c>
      <c r="Q37" s="603">
        <v>8400</v>
      </c>
      <c r="R37" s="603">
        <v>0</v>
      </c>
      <c r="S37" s="603">
        <v>0</v>
      </c>
      <c r="T37" s="603">
        <v>0</v>
      </c>
    </row>
    <row r="38" spans="1:20" x14ac:dyDescent="0.25">
      <c r="A38" s="603" t="s">
        <v>147</v>
      </c>
      <c r="B38" s="603" t="s">
        <v>143</v>
      </c>
      <c r="C38" s="603" t="s">
        <v>145</v>
      </c>
      <c r="D38" s="603">
        <v>7</v>
      </c>
      <c r="E38" s="603">
        <v>197.8</v>
      </c>
      <c r="F38" s="603">
        <v>99</v>
      </c>
      <c r="G38" s="603">
        <v>296.8</v>
      </c>
      <c r="H38" s="603">
        <v>66.644204851752022</v>
      </c>
      <c r="I38" s="603">
        <v>33.355795148247978</v>
      </c>
      <c r="J38" s="603">
        <v>20.111111111111114</v>
      </c>
      <c r="K38" s="603">
        <v>36000</v>
      </c>
      <c r="L38" s="603">
        <v>30400</v>
      </c>
      <c r="M38" s="603">
        <v>400</v>
      </c>
      <c r="N38" s="603">
        <v>800</v>
      </c>
      <c r="O38" s="603">
        <v>0</v>
      </c>
      <c r="P38" s="603">
        <v>0</v>
      </c>
      <c r="Q38" s="603">
        <v>67600</v>
      </c>
      <c r="R38" s="603">
        <v>0</v>
      </c>
      <c r="S38" s="603">
        <v>2400</v>
      </c>
      <c r="T38" s="603">
        <v>2400</v>
      </c>
    </row>
    <row r="39" spans="1:20" x14ac:dyDescent="0.25">
      <c r="A39" s="603" t="s">
        <v>147</v>
      </c>
      <c r="B39" s="603" t="s">
        <v>143</v>
      </c>
      <c r="C39" s="603" t="s">
        <v>146</v>
      </c>
      <c r="D39" s="603">
        <v>7</v>
      </c>
      <c r="E39" s="603">
        <v>102.8</v>
      </c>
      <c r="F39" s="603">
        <v>70.599999999999994</v>
      </c>
      <c r="G39" s="603">
        <v>173.39999999999998</v>
      </c>
      <c r="H39" s="603">
        <v>59.284890426758949</v>
      </c>
      <c r="I39" s="603">
        <v>40.715109573241058</v>
      </c>
      <c r="J39" s="603">
        <v>31.2</v>
      </c>
      <c r="K39" s="603">
        <v>18400</v>
      </c>
      <c r="L39" s="603">
        <v>28800</v>
      </c>
      <c r="M39" s="603">
        <v>400</v>
      </c>
      <c r="N39" s="603">
        <v>400</v>
      </c>
      <c r="O39" s="603">
        <v>0</v>
      </c>
      <c r="P39" s="603">
        <v>0</v>
      </c>
      <c r="Q39" s="603">
        <v>48000</v>
      </c>
      <c r="R39" s="603">
        <v>0</v>
      </c>
      <c r="S39" s="603">
        <v>0</v>
      </c>
      <c r="T39" s="603">
        <v>0</v>
      </c>
    </row>
    <row r="40" spans="1:20" x14ac:dyDescent="0.25">
      <c r="A40" s="603" t="s">
        <v>147</v>
      </c>
      <c r="B40" s="603" t="s">
        <v>143</v>
      </c>
      <c r="C40" s="603" t="s">
        <v>145</v>
      </c>
      <c r="D40" s="603">
        <v>8</v>
      </c>
      <c r="E40" s="603">
        <v>106.6</v>
      </c>
      <c r="F40" s="603">
        <v>48.2</v>
      </c>
      <c r="G40" s="603">
        <v>154.80000000000001</v>
      </c>
      <c r="H40" s="603">
        <v>68.863049095607224</v>
      </c>
      <c r="I40" s="603">
        <v>31.136950904392762</v>
      </c>
      <c r="J40" s="603">
        <v>44.5</v>
      </c>
      <c r="K40" s="603">
        <v>60600</v>
      </c>
      <c r="L40" s="603">
        <v>11600</v>
      </c>
      <c r="M40" s="603">
        <v>0</v>
      </c>
      <c r="N40" s="603">
        <v>0</v>
      </c>
      <c r="O40" s="603">
        <v>0</v>
      </c>
      <c r="P40" s="603">
        <v>0</v>
      </c>
      <c r="Q40" s="603">
        <v>72200</v>
      </c>
      <c r="R40" s="603">
        <v>0</v>
      </c>
      <c r="S40" s="603">
        <v>2600</v>
      </c>
      <c r="T40" s="603">
        <v>2600</v>
      </c>
    </row>
    <row r="41" spans="1:20" x14ac:dyDescent="0.25">
      <c r="A41" s="603" t="s">
        <v>147</v>
      </c>
      <c r="B41" s="603" t="s">
        <v>143</v>
      </c>
      <c r="C41" s="603" t="s">
        <v>146</v>
      </c>
      <c r="D41" s="603">
        <v>8</v>
      </c>
      <c r="E41" s="603">
        <v>178.4</v>
      </c>
      <c r="F41" s="603">
        <v>30.6</v>
      </c>
      <c r="G41" s="603">
        <v>209</v>
      </c>
      <c r="H41" s="603">
        <v>85.358851674641144</v>
      </c>
      <c r="I41" s="603">
        <v>14.641148325358852</v>
      </c>
      <c r="J41" s="603">
        <v>15.5</v>
      </c>
      <c r="K41" s="603">
        <v>16600</v>
      </c>
      <c r="L41" s="603">
        <v>16000</v>
      </c>
      <c r="M41" s="603">
        <v>0</v>
      </c>
      <c r="N41" s="603">
        <v>0</v>
      </c>
      <c r="O41" s="603">
        <v>0</v>
      </c>
      <c r="P41" s="603">
        <v>0</v>
      </c>
      <c r="Q41" s="603">
        <v>32600</v>
      </c>
      <c r="R41" s="603">
        <v>0</v>
      </c>
      <c r="S41" s="603">
        <v>1600</v>
      </c>
      <c r="T41" s="603">
        <v>1600</v>
      </c>
    </row>
    <row r="42" spans="1:20" x14ac:dyDescent="0.25">
      <c r="A42" s="603" t="s">
        <v>147</v>
      </c>
      <c r="B42" s="603" t="s">
        <v>143</v>
      </c>
      <c r="C42" s="603" t="s">
        <v>145</v>
      </c>
      <c r="D42" s="603">
        <v>9</v>
      </c>
      <c r="E42" s="603">
        <v>88.8</v>
      </c>
      <c r="F42" s="603">
        <v>36</v>
      </c>
      <c r="G42" s="603">
        <v>124.8</v>
      </c>
      <c r="H42" s="603">
        <v>71.15384615384616</v>
      </c>
      <c r="I42" s="603">
        <v>28.846153846153847</v>
      </c>
      <c r="J42" s="603">
        <v>15.5</v>
      </c>
      <c r="K42" s="603">
        <v>53200</v>
      </c>
      <c r="L42" s="603">
        <v>20800</v>
      </c>
      <c r="M42" s="603">
        <v>0</v>
      </c>
      <c r="N42" s="603">
        <v>200</v>
      </c>
      <c r="O42" s="603">
        <v>0</v>
      </c>
      <c r="P42" s="603">
        <v>0</v>
      </c>
      <c r="Q42" s="603">
        <v>74200</v>
      </c>
      <c r="R42" s="603">
        <v>0</v>
      </c>
      <c r="S42" s="603">
        <v>4800</v>
      </c>
      <c r="T42" s="603">
        <v>4800</v>
      </c>
    </row>
    <row r="43" spans="1:20" x14ac:dyDescent="0.25">
      <c r="A43" s="603" t="s">
        <v>147</v>
      </c>
      <c r="B43" s="603" t="s">
        <v>143</v>
      </c>
      <c r="C43" s="603" t="s">
        <v>146</v>
      </c>
      <c r="D43" s="603">
        <v>9</v>
      </c>
      <c r="E43" s="603">
        <v>172.8</v>
      </c>
      <c r="F43" s="603">
        <v>24.4</v>
      </c>
      <c r="G43" s="603">
        <v>197.20000000000002</v>
      </c>
      <c r="H43" s="603">
        <v>87.62677484787018</v>
      </c>
      <c r="I43" s="603">
        <v>12.373225152129816</v>
      </c>
      <c r="J43" s="603">
        <v>12.222222222222221</v>
      </c>
      <c r="K43" s="603">
        <v>25600</v>
      </c>
      <c r="L43" s="603">
        <v>21400</v>
      </c>
      <c r="M43" s="603">
        <v>0</v>
      </c>
      <c r="N43" s="603">
        <v>400</v>
      </c>
      <c r="O43" s="603">
        <v>0</v>
      </c>
      <c r="P43" s="603">
        <v>0</v>
      </c>
      <c r="Q43" s="603">
        <v>47400</v>
      </c>
      <c r="R43" s="603">
        <v>0</v>
      </c>
      <c r="S43" s="603">
        <v>3200</v>
      </c>
      <c r="T43" s="603">
        <v>3200</v>
      </c>
    </row>
    <row r="44" spans="1:20" x14ac:dyDescent="0.25">
      <c r="A44" s="603" t="s">
        <v>147</v>
      </c>
      <c r="B44" s="603" t="s">
        <v>143</v>
      </c>
      <c r="C44" s="603" t="s">
        <v>145</v>
      </c>
      <c r="D44" s="603">
        <v>10</v>
      </c>
      <c r="E44" s="603">
        <v>115.6</v>
      </c>
      <c r="F44" s="603">
        <v>43.8</v>
      </c>
      <c r="G44" s="603">
        <v>159.39999999999998</v>
      </c>
      <c r="H44" s="603">
        <v>72.521957340025111</v>
      </c>
      <c r="I44" s="603">
        <v>27.478042659974911</v>
      </c>
      <c r="J44" s="603">
        <v>9</v>
      </c>
      <c r="K44" s="603">
        <v>38600</v>
      </c>
      <c r="L44" s="603">
        <v>29600</v>
      </c>
      <c r="M44" s="603">
        <v>0</v>
      </c>
      <c r="N44" s="603">
        <v>400</v>
      </c>
      <c r="O44" s="603">
        <v>0</v>
      </c>
      <c r="P44" s="603">
        <v>0</v>
      </c>
      <c r="Q44" s="603">
        <v>68600</v>
      </c>
      <c r="R44" s="603">
        <v>0</v>
      </c>
      <c r="S44" s="603">
        <v>3600</v>
      </c>
      <c r="T44" s="603">
        <v>3600</v>
      </c>
    </row>
    <row r="45" spans="1:20" x14ac:dyDescent="0.25">
      <c r="A45" s="603" t="s">
        <v>147</v>
      </c>
      <c r="B45" s="603" t="s">
        <v>143</v>
      </c>
      <c r="C45" s="603" t="s">
        <v>146</v>
      </c>
      <c r="D45" s="603">
        <v>10</v>
      </c>
      <c r="E45" s="603">
        <v>142</v>
      </c>
      <c r="F45" s="603">
        <v>45.6</v>
      </c>
      <c r="G45" s="603">
        <v>187.6</v>
      </c>
      <c r="H45" s="603">
        <v>75.69296375266525</v>
      </c>
      <c r="I45" s="603">
        <v>24.307036247334757</v>
      </c>
      <c r="J45" s="603">
        <v>11.5</v>
      </c>
      <c r="K45" s="603">
        <v>63400</v>
      </c>
      <c r="L45" s="603">
        <v>9400</v>
      </c>
      <c r="M45" s="603">
        <v>0</v>
      </c>
      <c r="N45" s="603">
        <v>400</v>
      </c>
      <c r="O45" s="603">
        <v>0</v>
      </c>
      <c r="P45" s="603">
        <v>0</v>
      </c>
      <c r="Q45" s="603">
        <v>73200</v>
      </c>
      <c r="R45" s="603">
        <v>0</v>
      </c>
      <c r="S45" s="603">
        <v>1000</v>
      </c>
      <c r="T45" s="603">
        <v>1000</v>
      </c>
    </row>
    <row r="46" spans="1:20" x14ac:dyDescent="0.25">
      <c r="A46" s="603" t="s">
        <v>147</v>
      </c>
      <c r="B46" s="603" t="s">
        <v>143</v>
      </c>
      <c r="C46" s="603" t="s">
        <v>145</v>
      </c>
      <c r="D46" s="603">
        <v>11</v>
      </c>
      <c r="E46" s="603">
        <v>89.6</v>
      </c>
      <c r="F46" s="603">
        <v>403</v>
      </c>
      <c r="G46" s="603">
        <v>492.6</v>
      </c>
      <c r="H46" s="603">
        <v>18.189200162403573</v>
      </c>
      <c r="I46" s="603">
        <v>81.81079983759642</v>
      </c>
      <c r="J46" s="603">
        <v>29.25</v>
      </c>
      <c r="K46" s="603">
        <v>15800</v>
      </c>
      <c r="L46" s="603">
        <v>40400</v>
      </c>
      <c r="M46" s="603">
        <v>600</v>
      </c>
      <c r="N46" s="603">
        <v>200</v>
      </c>
      <c r="O46" s="603">
        <v>0</v>
      </c>
      <c r="P46" s="603">
        <v>0</v>
      </c>
      <c r="Q46" s="603">
        <v>57000</v>
      </c>
      <c r="R46" s="603">
        <v>0</v>
      </c>
      <c r="S46" s="603">
        <v>1800</v>
      </c>
      <c r="T46" s="603">
        <v>1800</v>
      </c>
    </row>
    <row r="47" spans="1:20" x14ac:dyDescent="0.25">
      <c r="A47" s="603" t="s">
        <v>147</v>
      </c>
      <c r="B47" s="603" t="s">
        <v>143</v>
      </c>
      <c r="C47" s="603" t="s">
        <v>146</v>
      </c>
      <c r="D47" s="603">
        <v>11</v>
      </c>
      <c r="E47" s="603">
        <v>112.8</v>
      </c>
      <c r="F47" s="603">
        <v>57.6</v>
      </c>
      <c r="G47" s="603">
        <v>170.4</v>
      </c>
      <c r="H47" s="603">
        <v>66.197183098591552</v>
      </c>
      <c r="I47" s="603">
        <v>33.802816901408448</v>
      </c>
      <c r="J47" s="603">
        <v>36.75</v>
      </c>
      <c r="K47" s="603">
        <v>26400</v>
      </c>
      <c r="L47" s="603">
        <v>16800</v>
      </c>
      <c r="M47" s="603">
        <v>0</v>
      </c>
      <c r="N47" s="603">
        <v>200</v>
      </c>
      <c r="O47" s="603">
        <v>0</v>
      </c>
      <c r="P47" s="603">
        <v>0</v>
      </c>
      <c r="Q47" s="603">
        <v>43400</v>
      </c>
      <c r="R47" s="603">
        <v>0</v>
      </c>
      <c r="S47" s="603">
        <v>1000</v>
      </c>
      <c r="T47" s="603">
        <v>1000</v>
      </c>
    </row>
    <row r="48" spans="1:20" x14ac:dyDescent="0.25">
      <c r="A48" s="603" t="s">
        <v>147</v>
      </c>
      <c r="B48" s="603" t="s">
        <v>143</v>
      </c>
      <c r="C48" s="603" t="s">
        <v>145</v>
      </c>
      <c r="D48" s="603">
        <v>12</v>
      </c>
      <c r="E48" s="603">
        <v>95.6</v>
      </c>
      <c r="F48" s="603">
        <v>24.2</v>
      </c>
      <c r="G48" s="603">
        <v>119.8</v>
      </c>
      <c r="H48" s="603">
        <v>79.799666110183637</v>
      </c>
      <c r="I48" s="603">
        <v>20.20033388981636</v>
      </c>
      <c r="J48" s="603">
        <v>23.75</v>
      </c>
      <c r="K48" s="603">
        <v>36400</v>
      </c>
      <c r="L48" s="603">
        <v>23200</v>
      </c>
      <c r="M48" s="603">
        <v>0</v>
      </c>
      <c r="N48" s="603">
        <v>0</v>
      </c>
      <c r="O48" s="603">
        <v>0</v>
      </c>
      <c r="P48" s="603">
        <v>0</v>
      </c>
      <c r="Q48" s="603">
        <v>59600</v>
      </c>
      <c r="R48" s="603">
        <v>0</v>
      </c>
      <c r="S48" s="603">
        <v>6400</v>
      </c>
      <c r="T48" s="603">
        <v>6400</v>
      </c>
    </row>
    <row r="49" spans="1:20" x14ac:dyDescent="0.25">
      <c r="A49" s="603" t="s">
        <v>147</v>
      </c>
      <c r="B49" s="603" t="s">
        <v>143</v>
      </c>
      <c r="C49" s="603" t="s">
        <v>146</v>
      </c>
      <c r="D49" s="603">
        <v>12</v>
      </c>
      <c r="E49" s="603">
        <v>117.2</v>
      </c>
      <c r="F49" s="603">
        <v>32</v>
      </c>
      <c r="G49" s="603">
        <v>149.19999999999999</v>
      </c>
      <c r="H49" s="603">
        <v>78.552278820375335</v>
      </c>
      <c r="I49" s="603">
        <v>21.447721179624665</v>
      </c>
      <c r="J49" s="603">
        <v>37.5</v>
      </c>
      <c r="K49" s="603">
        <v>22400</v>
      </c>
      <c r="L49" s="603">
        <v>46000</v>
      </c>
      <c r="M49" s="603">
        <v>800</v>
      </c>
      <c r="N49" s="603">
        <v>0</v>
      </c>
      <c r="O49" s="603">
        <v>0</v>
      </c>
      <c r="P49" s="603">
        <v>0</v>
      </c>
      <c r="Q49" s="603">
        <v>69200</v>
      </c>
      <c r="R49" s="603">
        <v>0</v>
      </c>
      <c r="S49" s="603">
        <v>2000</v>
      </c>
      <c r="T49" s="603">
        <v>2000</v>
      </c>
    </row>
    <row r="50" spans="1:20" x14ac:dyDescent="0.25">
      <c r="A50" s="603">
        <v>0</v>
      </c>
      <c r="B50" s="603">
        <v>0</v>
      </c>
      <c r="C50" s="603">
        <v>0</v>
      </c>
      <c r="D50" s="603">
        <v>0</v>
      </c>
      <c r="E50" s="603" t="e">
        <v>#DIV/0!</v>
      </c>
      <c r="F50" s="603" t="e">
        <v>#DIV/0!</v>
      </c>
      <c r="G50" s="603" t="e">
        <v>#DIV/0!</v>
      </c>
      <c r="H50" s="603" t="e">
        <v>#DIV/0!</v>
      </c>
      <c r="I50" s="603" t="e">
        <v>#DIV/0!</v>
      </c>
      <c r="J50" s="603" t="s">
        <v>217</v>
      </c>
      <c r="K50" s="603" t="e">
        <v>#DIV/0!</v>
      </c>
      <c r="L50" s="603" t="e">
        <v>#DIV/0!</v>
      </c>
      <c r="M50" s="603" t="e">
        <v>#DIV/0!</v>
      </c>
      <c r="N50" s="603" t="e">
        <v>#DIV/0!</v>
      </c>
      <c r="O50" s="603" t="e">
        <v>#DIV/0!</v>
      </c>
      <c r="P50" s="603" t="e">
        <v>#DIV/0!</v>
      </c>
      <c r="Q50" s="603" t="e">
        <v>#DIV/0!</v>
      </c>
      <c r="R50" s="603" t="e">
        <v>#DIV/0!</v>
      </c>
      <c r="S50" s="603" t="e">
        <v>#DIV/0!</v>
      </c>
      <c r="T50" s="603" t="e">
        <v>#DIV/0!</v>
      </c>
    </row>
    <row r="51" spans="1:20" x14ac:dyDescent="0.25">
      <c r="A51" s="603">
        <v>0</v>
      </c>
      <c r="B51" s="603">
        <v>0</v>
      </c>
      <c r="C51" s="603">
        <v>0</v>
      </c>
      <c r="D51" s="603">
        <v>0</v>
      </c>
      <c r="E51" s="603" t="e">
        <v>#DIV/0!</v>
      </c>
      <c r="F51" s="603" t="e">
        <v>#DIV/0!</v>
      </c>
      <c r="G51" s="603" t="e">
        <v>#DIV/0!</v>
      </c>
      <c r="H51" s="603" t="e">
        <v>#DIV/0!</v>
      </c>
      <c r="I51" s="603" t="e">
        <v>#DIV/0!</v>
      </c>
      <c r="J51" s="603" t="s">
        <v>217</v>
      </c>
      <c r="K51" s="603" t="e">
        <v>#DIV/0!</v>
      </c>
      <c r="L51" s="603" t="e">
        <v>#DIV/0!</v>
      </c>
      <c r="M51" s="603" t="e">
        <v>#DIV/0!</v>
      </c>
      <c r="N51" s="603" t="e">
        <v>#DIV/0!</v>
      </c>
      <c r="O51" s="603" t="e">
        <v>#DIV/0!</v>
      </c>
      <c r="P51" s="603" t="e">
        <v>#DIV/0!</v>
      </c>
      <c r="Q51" s="603" t="e">
        <v>#DIV/0!</v>
      </c>
      <c r="R51" s="603" t="e">
        <v>#DIV/0!</v>
      </c>
      <c r="S51" s="603" t="e">
        <v>#DIV/0!</v>
      </c>
      <c r="T51" s="603" t="e">
        <v>#DIV/0!</v>
      </c>
    </row>
    <row r="52" spans="1:20" x14ac:dyDescent="0.25">
      <c r="A52" s="603" t="s">
        <v>149</v>
      </c>
      <c r="B52" s="603" t="s">
        <v>148</v>
      </c>
      <c r="C52" s="603" t="s">
        <v>145</v>
      </c>
      <c r="D52" s="603">
        <v>1</v>
      </c>
      <c r="E52" s="603">
        <v>24.6</v>
      </c>
      <c r="F52" s="603">
        <v>39.200000000000003</v>
      </c>
      <c r="G52" s="603">
        <v>63.800000000000004</v>
      </c>
      <c r="H52" s="603">
        <v>38.557993730407524</v>
      </c>
      <c r="I52" s="603">
        <v>61.442006269592483</v>
      </c>
      <c r="J52" s="603">
        <v>2.5</v>
      </c>
      <c r="K52" s="603">
        <v>15600</v>
      </c>
      <c r="L52" s="603">
        <v>20800</v>
      </c>
      <c r="M52" s="603">
        <v>0</v>
      </c>
      <c r="N52" s="603">
        <v>0</v>
      </c>
      <c r="O52" s="603">
        <v>0</v>
      </c>
      <c r="P52" s="603">
        <v>0</v>
      </c>
      <c r="Q52" s="603">
        <v>36400</v>
      </c>
      <c r="R52" s="603">
        <v>0</v>
      </c>
      <c r="S52" s="603">
        <v>1200</v>
      </c>
      <c r="T52" s="603">
        <v>1200</v>
      </c>
    </row>
    <row r="53" spans="1:20" x14ac:dyDescent="0.25">
      <c r="A53" s="603" t="s">
        <v>149</v>
      </c>
      <c r="B53" s="603" t="s">
        <v>148</v>
      </c>
      <c r="C53" s="603" t="s">
        <v>146</v>
      </c>
      <c r="D53" s="603">
        <v>1</v>
      </c>
      <c r="E53" s="603">
        <v>17.600000000000001</v>
      </c>
      <c r="F53" s="603">
        <v>30.2</v>
      </c>
      <c r="G53" s="603">
        <v>47.8</v>
      </c>
      <c r="H53" s="603">
        <v>36.820083682008374</v>
      </c>
      <c r="I53" s="603">
        <v>63.179916317991633</v>
      </c>
      <c r="J53" s="603">
        <v>0.7142857142857143</v>
      </c>
      <c r="K53" s="603">
        <v>2000</v>
      </c>
      <c r="L53" s="603">
        <v>3200</v>
      </c>
      <c r="M53" s="603">
        <v>0</v>
      </c>
      <c r="N53" s="603">
        <v>0</v>
      </c>
      <c r="O53" s="603">
        <v>0</v>
      </c>
      <c r="P53" s="603">
        <v>0</v>
      </c>
      <c r="Q53" s="603">
        <v>5200</v>
      </c>
      <c r="R53" s="603">
        <v>0</v>
      </c>
      <c r="S53" s="603">
        <v>0</v>
      </c>
      <c r="T53" s="603">
        <v>0</v>
      </c>
    </row>
    <row r="54" spans="1:20" x14ac:dyDescent="0.25">
      <c r="A54" s="603" t="s">
        <v>149</v>
      </c>
      <c r="B54" s="603" t="s">
        <v>148</v>
      </c>
      <c r="C54" s="603" t="s">
        <v>145</v>
      </c>
      <c r="D54" s="603">
        <v>2</v>
      </c>
      <c r="E54" s="603">
        <v>51.4</v>
      </c>
      <c r="F54" s="603">
        <v>25.2</v>
      </c>
      <c r="G54" s="603">
        <v>76.599999999999994</v>
      </c>
      <c r="H54" s="603">
        <v>67.101827676240219</v>
      </c>
      <c r="I54" s="603">
        <v>32.898172323759795</v>
      </c>
      <c r="J54" s="603">
        <v>0</v>
      </c>
      <c r="K54" s="603">
        <v>5000</v>
      </c>
      <c r="L54" s="603">
        <v>15200</v>
      </c>
      <c r="M54" s="603">
        <v>0</v>
      </c>
      <c r="N54" s="603">
        <v>0</v>
      </c>
      <c r="O54" s="603">
        <v>0</v>
      </c>
      <c r="P54" s="603">
        <v>0</v>
      </c>
      <c r="Q54" s="603">
        <v>20200</v>
      </c>
      <c r="R54" s="603">
        <v>0</v>
      </c>
      <c r="S54" s="603">
        <v>0</v>
      </c>
      <c r="T54" s="603">
        <v>0</v>
      </c>
    </row>
    <row r="55" spans="1:20" x14ac:dyDescent="0.25">
      <c r="A55" s="603" t="s">
        <v>149</v>
      </c>
      <c r="B55" s="603" t="s">
        <v>148</v>
      </c>
      <c r="C55" s="603" t="s">
        <v>146</v>
      </c>
      <c r="D55" s="603">
        <v>2</v>
      </c>
      <c r="E55" s="603">
        <v>34.799999999999997</v>
      </c>
      <c r="F55" s="603">
        <v>52.6</v>
      </c>
      <c r="G55" s="603">
        <v>87.4</v>
      </c>
      <c r="H55" s="603">
        <v>39.816933638443928</v>
      </c>
      <c r="I55" s="603">
        <v>60.183066361556058</v>
      </c>
      <c r="J55" s="603">
        <v>8</v>
      </c>
      <c r="K55" s="603">
        <v>3600</v>
      </c>
      <c r="L55" s="603">
        <v>6400</v>
      </c>
      <c r="M55" s="603">
        <v>400</v>
      </c>
      <c r="N55" s="603">
        <v>400</v>
      </c>
      <c r="O55" s="603">
        <v>0</v>
      </c>
      <c r="P55" s="603">
        <v>0</v>
      </c>
      <c r="Q55" s="603">
        <v>10800</v>
      </c>
      <c r="R55" s="603">
        <v>0</v>
      </c>
      <c r="S55" s="603">
        <v>0</v>
      </c>
      <c r="T55" s="603">
        <v>0</v>
      </c>
    </row>
    <row r="56" spans="1:20" x14ac:dyDescent="0.25">
      <c r="A56" s="603" t="s">
        <v>149</v>
      </c>
      <c r="B56" s="603" t="s">
        <v>148</v>
      </c>
      <c r="C56" s="603" t="s">
        <v>145</v>
      </c>
      <c r="D56" s="603">
        <v>3</v>
      </c>
      <c r="E56" s="603">
        <v>47</v>
      </c>
      <c r="F56" s="603">
        <v>74.400000000000006</v>
      </c>
      <c r="G56" s="603">
        <v>121.4</v>
      </c>
      <c r="H56" s="603">
        <v>38.71499176276771</v>
      </c>
      <c r="I56" s="603">
        <v>61.285008237232297</v>
      </c>
      <c r="J56" s="603">
        <v>11.25</v>
      </c>
      <c r="K56" s="603">
        <v>23200</v>
      </c>
      <c r="L56" s="603">
        <v>26000</v>
      </c>
      <c r="M56" s="603">
        <v>0</v>
      </c>
      <c r="N56" s="603">
        <v>0</v>
      </c>
      <c r="O56" s="603">
        <v>0</v>
      </c>
      <c r="P56" s="603">
        <v>0</v>
      </c>
      <c r="Q56" s="603">
        <v>49200</v>
      </c>
      <c r="R56" s="603">
        <v>0</v>
      </c>
      <c r="S56" s="603">
        <v>2400</v>
      </c>
      <c r="T56" s="603">
        <v>2400</v>
      </c>
    </row>
    <row r="57" spans="1:20" x14ac:dyDescent="0.25">
      <c r="A57" s="603" t="s">
        <v>149</v>
      </c>
      <c r="B57" s="603" t="s">
        <v>148</v>
      </c>
      <c r="C57" s="603" t="s">
        <v>146</v>
      </c>
      <c r="D57" s="603">
        <v>3</v>
      </c>
      <c r="E57" s="603">
        <v>45.8</v>
      </c>
      <c r="F57" s="603">
        <v>34</v>
      </c>
      <c r="G57" s="603">
        <v>79.8</v>
      </c>
      <c r="H57" s="603">
        <v>57.393483709273184</v>
      </c>
      <c r="I57" s="603">
        <v>42.606516290726816</v>
      </c>
      <c r="J57" s="603">
        <v>3.25</v>
      </c>
      <c r="K57" s="603">
        <v>17200</v>
      </c>
      <c r="L57" s="603">
        <v>0</v>
      </c>
      <c r="M57" s="603">
        <v>400</v>
      </c>
      <c r="N57" s="603">
        <v>0</v>
      </c>
      <c r="O57" s="603">
        <v>0</v>
      </c>
      <c r="P57" s="603">
        <v>0</v>
      </c>
      <c r="Q57" s="603">
        <v>17600</v>
      </c>
      <c r="R57" s="603">
        <v>0</v>
      </c>
      <c r="S57" s="603">
        <v>0</v>
      </c>
      <c r="T57" s="603">
        <v>0</v>
      </c>
    </row>
    <row r="58" spans="1:20" x14ac:dyDescent="0.25">
      <c r="A58" s="603" t="s">
        <v>149</v>
      </c>
      <c r="B58" s="603" t="s">
        <v>148</v>
      </c>
      <c r="C58" s="603" t="s">
        <v>145</v>
      </c>
      <c r="D58" s="603">
        <v>4</v>
      </c>
      <c r="E58" s="603">
        <v>12.6</v>
      </c>
      <c r="F58" s="603">
        <v>11.6</v>
      </c>
      <c r="G58" s="603">
        <v>24.2</v>
      </c>
      <c r="H58" s="603">
        <v>52.066115702479337</v>
      </c>
      <c r="I58" s="603">
        <v>47.933884297520663</v>
      </c>
      <c r="J58" s="603">
        <v>14.166666666666666</v>
      </c>
      <c r="K58" s="603">
        <v>8000</v>
      </c>
      <c r="L58" s="603">
        <v>5200</v>
      </c>
      <c r="M58" s="603">
        <v>0</v>
      </c>
      <c r="N58" s="603">
        <v>0</v>
      </c>
      <c r="O58" s="603">
        <v>0</v>
      </c>
      <c r="P58" s="603">
        <v>0</v>
      </c>
      <c r="Q58" s="603">
        <v>13200</v>
      </c>
      <c r="R58" s="603">
        <v>0</v>
      </c>
      <c r="S58" s="603">
        <v>400</v>
      </c>
      <c r="T58" s="603">
        <v>400</v>
      </c>
    </row>
    <row r="59" spans="1:20" x14ac:dyDescent="0.25">
      <c r="A59" s="603" t="s">
        <v>149</v>
      </c>
      <c r="B59" s="603" t="s">
        <v>148</v>
      </c>
      <c r="C59" s="603" t="s">
        <v>146</v>
      </c>
      <c r="D59" s="603">
        <v>4</v>
      </c>
      <c r="E59" s="603">
        <v>14.8</v>
      </c>
      <c r="F59" s="603">
        <v>41.6</v>
      </c>
      <c r="G59" s="603">
        <v>56.400000000000006</v>
      </c>
      <c r="H59" s="603">
        <v>26.241134751773046</v>
      </c>
      <c r="I59" s="603">
        <v>73.75886524822694</v>
      </c>
      <c r="J59" s="603">
        <v>10.5</v>
      </c>
      <c r="K59" s="603">
        <v>9600</v>
      </c>
      <c r="L59" s="603">
        <v>8400</v>
      </c>
      <c r="M59" s="603">
        <v>0</v>
      </c>
      <c r="N59" s="603">
        <v>0</v>
      </c>
      <c r="O59" s="603">
        <v>0</v>
      </c>
      <c r="P59" s="603">
        <v>0</v>
      </c>
      <c r="Q59" s="603">
        <v>18000</v>
      </c>
      <c r="R59" s="603">
        <v>0</v>
      </c>
      <c r="S59" s="603">
        <v>400</v>
      </c>
      <c r="T59" s="603">
        <v>400</v>
      </c>
    </row>
    <row r="60" spans="1:20" x14ac:dyDescent="0.25">
      <c r="A60" s="603" t="s">
        <v>149</v>
      </c>
      <c r="B60" s="603" t="s">
        <v>148</v>
      </c>
      <c r="C60" s="603" t="s">
        <v>145</v>
      </c>
      <c r="D60" s="603">
        <v>5</v>
      </c>
      <c r="E60" s="603">
        <v>23.8</v>
      </c>
      <c r="F60" s="603">
        <v>32.6</v>
      </c>
      <c r="G60" s="603">
        <v>56.400000000000006</v>
      </c>
      <c r="H60" s="603">
        <v>42.198581560283685</v>
      </c>
      <c r="I60" s="603">
        <v>57.801418439716308</v>
      </c>
      <c r="J60" s="603">
        <v>10.5</v>
      </c>
      <c r="K60" s="603">
        <v>13600</v>
      </c>
      <c r="L60" s="603">
        <v>15200</v>
      </c>
      <c r="M60" s="603">
        <v>1200</v>
      </c>
      <c r="N60" s="603">
        <v>0</v>
      </c>
      <c r="O60" s="603">
        <v>0</v>
      </c>
      <c r="P60" s="603">
        <v>0</v>
      </c>
      <c r="Q60" s="603">
        <v>30000</v>
      </c>
      <c r="R60" s="603">
        <v>0</v>
      </c>
      <c r="S60" s="603">
        <v>0</v>
      </c>
      <c r="T60" s="603">
        <v>0</v>
      </c>
    </row>
    <row r="61" spans="1:20" x14ac:dyDescent="0.25">
      <c r="A61" s="603" t="s">
        <v>149</v>
      </c>
      <c r="B61" s="603" t="s">
        <v>148</v>
      </c>
      <c r="C61" s="603" t="s">
        <v>146</v>
      </c>
      <c r="D61" s="603">
        <v>5</v>
      </c>
      <c r="E61" s="603">
        <v>22.4</v>
      </c>
      <c r="F61" s="603">
        <v>26</v>
      </c>
      <c r="G61" s="603">
        <v>48.4</v>
      </c>
      <c r="H61" s="603">
        <v>46.280991735537192</v>
      </c>
      <c r="I61" s="603">
        <v>53.719008264462815</v>
      </c>
      <c r="J61" s="603">
        <v>0</v>
      </c>
      <c r="K61" s="603">
        <v>400</v>
      </c>
      <c r="L61" s="603">
        <v>3600</v>
      </c>
      <c r="M61" s="603">
        <v>0</v>
      </c>
      <c r="N61" s="603">
        <v>0</v>
      </c>
      <c r="O61" s="603">
        <v>0</v>
      </c>
      <c r="P61" s="603">
        <v>0</v>
      </c>
      <c r="Q61" s="603">
        <v>4000</v>
      </c>
      <c r="R61" s="603">
        <v>0</v>
      </c>
      <c r="S61" s="603">
        <v>0</v>
      </c>
      <c r="T61" s="603">
        <v>0</v>
      </c>
    </row>
    <row r="62" spans="1:20" x14ac:dyDescent="0.25">
      <c r="A62" s="603">
        <v>0</v>
      </c>
      <c r="B62" s="603">
        <v>0</v>
      </c>
      <c r="C62" s="603">
        <v>0</v>
      </c>
      <c r="D62" s="603">
        <v>0</v>
      </c>
      <c r="E62" s="603" t="e">
        <v>#DIV/0!</v>
      </c>
      <c r="F62" s="603" t="e">
        <v>#DIV/0!</v>
      </c>
      <c r="G62" s="603" t="e">
        <v>#DIV/0!</v>
      </c>
      <c r="H62" s="603" t="e">
        <v>#DIV/0!</v>
      </c>
      <c r="I62" s="603" t="e">
        <v>#DIV/0!</v>
      </c>
      <c r="J62" s="603" t="s">
        <v>217</v>
      </c>
      <c r="K62" s="603" t="e">
        <v>#DIV/0!</v>
      </c>
      <c r="L62" s="603" t="e">
        <v>#DIV/0!</v>
      </c>
      <c r="M62" s="603" t="e">
        <v>#DIV/0!</v>
      </c>
      <c r="N62" s="603" t="e">
        <v>#DIV/0!</v>
      </c>
      <c r="O62" s="603" t="e">
        <v>#DIV/0!</v>
      </c>
      <c r="P62" s="603" t="e">
        <v>#DIV/0!</v>
      </c>
      <c r="Q62" s="603" t="e">
        <v>#DIV/0!</v>
      </c>
      <c r="R62" s="603" t="e">
        <v>#DIV/0!</v>
      </c>
      <c r="S62" s="603" t="e">
        <v>#DIV/0!</v>
      </c>
      <c r="T62" s="603" t="e">
        <v>#DIV/0!</v>
      </c>
    </row>
    <row r="63" spans="1:20" x14ac:dyDescent="0.25">
      <c r="A63" s="603">
        <v>0</v>
      </c>
      <c r="B63" s="603">
        <v>0</v>
      </c>
      <c r="C63" s="603">
        <v>0</v>
      </c>
      <c r="D63" s="603">
        <v>0</v>
      </c>
      <c r="E63" s="603" t="e">
        <v>#DIV/0!</v>
      </c>
      <c r="F63" s="603" t="e">
        <v>#DIV/0!</v>
      </c>
      <c r="G63" s="603" t="e">
        <v>#DIV/0!</v>
      </c>
      <c r="H63" s="603" t="e">
        <v>#DIV/0!</v>
      </c>
      <c r="I63" s="603" t="e">
        <v>#DIV/0!</v>
      </c>
      <c r="J63" s="603" t="s">
        <v>217</v>
      </c>
      <c r="K63" s="603" t="e">
        <v>#DIV/0!</v>
      </c>
      <c r="L63" s="603" t="e">
        <v>#DIV/0!</v>
      </c>
      <c r="M63" s="603" t="e">
        <v>#DIV/0!</v>
      </c>
      <c r="N63" s="603" t="e">
        <v>#DIV/0!</v>
      </c>
      <c r="O63" s="603" t="e">
        <v>#DIV/0!</v>
      </c>
      <c r="P63" s="603" t="e">
        <v>#DIV/0!</v>
      </c>
      <c r="Q63" s="603" t="e">
        <v>#DIV/0!</v>
      </c>
      <c r="R63" s="603" t="e">
        <v>#DIV/0!</v>
      </c>
      <c r="S63" s="603" t="e">
        <v>#DIV/0!</v>
      </c>
      <c r="T63" s="603" t="e">
        <v>#DIV/0!</v>
      </c>
    </row>
    <row r="64" spans="1:20" x14ac:dyDescent="0.25">
      <c r="A64" s="603" t="s">
        <v>149</v>
      </c>
      <c r="B64" s="603" t="s">
        <v>148</v>
      </c>
      <c r="C64" s="603" t="s">
        <v>145</v>
      </c>
      <c r="D64" s="603">
        <v>7</v>
      </c>
      <c r="E64" s="603">
        <v>103.4</v>
      </c>
      <c r="F64" s="603">
        <v>37.4</v>
      </c>
      <c r="G64" s="603">
        <v>140.80000000000001</v>
      </c>
      <c r="H64" s="603">
        <v>73.4375</v>
      </c>
      <c r="I64" s="603">
        <v>26.562499999999996</v>
      </c>
      <c r="J64" s="603">
        <v>4.75</v>
      </c>
      <c r="K64" s="603">
        <v>3600</v>
      </c>
      <c r="L64" s="603">
        <v>9600</v>
      </c>
      <c r="M64" s="603">
        <v>0</v>
      </c>
      <c r="N64" s="603">
        <v>0</v>
      </c>
      <c r="O64" s="603">
        <v>0</v>
      </c>
      <c r="P64" s="603">
        <v>0</v>
      </c>
      <c r="Q64" s="603">
        <v>13200</v>
      </c>
      <c r="R64" s="603">
        <v>0</v>
      </c>
      <c r="S64" s="603">
        <v>800</v>
      </c>
      <c r="T64" s="603">
        <v>800</v>
      </c>
    </row>
    <row r="65" spans="1:20" x14ac:dyDescent="0.25">
      <c r="A65" s="603" t="s">
        <v>149</v>
      </c>
      <c r="B65" s="603" t="s">
        <v>148</v>
      </c>
      <c r="C65" s="603" t="s">
        <v>146</v>
      </c>
      <c r="D65" s="603">
        <v>7</v>
      </c>
      <c r="E65" s="603">
        <v>103.4</v>
      </c>
      <c r="F65" s="603">
        <v>37.4</v>
      </c>
      <c r="G65" s="603">
        <v>140.80000000000001</v>
      </c>
      <c r="H65" s="603">
        <v>73.4375</v>
      </c>
      <c r="I65" s="603">
        <v>26.562499999999996</v>
      </c>
      <c r="J65" s="603">
        <v>1.5</v>
      </c>
      <c r="K65" s="603">
        <v>6800</v>
      </c>
      <c r="L65" s="603">
        <v>6400</v>
      </c>
      <c r="M65" s="603">
        <v>0</v>
      </c>
      <c r="N65" s="603">
        <v>400</v>
      </c>
      <c r="O65" s="603">
        <v>400</v>
      </c>
      <c r="P65" s="603">
        <v>0</v>
      </c>
      <c r="Q65" s="603">
        <v>14000</v>
      </c>
      <c r="R65" s="603">
        <v>0</v>
      </c>
      <c r="S65" s="603">
        <v>800</v>
      </c>
      <c r="T65" s="603">
        <v>800</v>
      </c>
    </row>
    <row r="66" spans="1:20" x14ac:dyDescent="0.25">
      <c r="A66" s="603" t="s">
        <v>149</v>
      </c>
      <c r="B66" s="603" t="s">
        <v>148</v>
      </c>
      <c r="C66" s="603" t="s">
        <v>145</v>
      </c>
      <c r="D66" s="603">
        <v>8</v>
      </c>
      <c r="E66" s="603">
        <v>150.4</v>
      </c>
      <c r="F66" s="603">
        <v>27.8</v>
      </c>
      <c r="G66" s="603">
        <v>178.20000000000002</v>
      </c>
      <c r="H66" s="603">
        <v>84.399551066217725</v>
      </c>
      <c r="I66" s="603">
        <v>15.600448933782266</v>
      </c>
      <c r="J66" s="603">
        <v>16</v>
      </c>
      <c r="K66" s="603">
        <v>2400</v>
      </c>
      <c r="L66" s="603">
        <v>11800</v>
      </c>
      <c r="M66" s="603">
        <v>0</v>
      </c>
      <c r="N66" s="603">
        <v>0</v>
      </c>
      <c r="O66" s="603">
        <v>0</v>
      </c>
      <c r="P66" s="603">
        <v>0</v>
      </c>
      <c r="Q66" s="603">
        <v>14200</v>
      </c>
      <c r="R66" s="603">
        <v>0</v>
      </c>
      <c r="S66" s="603">
        <v>800</v>
      </c>
      <c r="T66" s="603">
        <v>800</v>
      </c>
    </row>
    <row r="67" spans="1:20" x14ac:dyDescent="0.25">
      <c r="A67" s="603" t="s">
        <v>149</v>
      </c>
      <c r="B67" s="603" t="s">
        <v>148</v>
      </c>
      <c r="C67" s="603" t="s">
        <v>146</v>
      </c>
      <c r="D67" s="603">
        <v>8</v>
      </c>
      <c r="E67" s="603">
        <v>156</v>
      </c>
      <c r="F67" s="603">
        <v>47.4</v>
      </c>
      <c r="G67" s="603">
        <v>203.4</v>
      </c>
      <c r="H67" s="603">
        <v>76.696165191740405</v>
      </c>
      <c r="I67" s="603">
        <v>23.303834808259587</v>
      </c>
      <c r="J67" s="603">
        <v>15.5</v>
      </c>
      <c r="K67" s="603">
        <v>4800</v>
      </c>
      <c r="L67" s="603">
        <v>15800</v>
      </c>
      <c r="M67" s="603">
        <v>0</v>
      </c>
      <c r="N67" s="603">
        <v>0</v>
      </c>
      <c r="O67" s="603">
        <v>0</v>
      </c>
      <c r="P67" s="603">
        <v>800</v>
      </c>
      <c r="Q67" s="603">
        <v>21400</v>
      </c>
      <c r="R67" s="603">
        <v>0</v>
      </c>
      <c r="S67" s="603">
        <v>400</v>
      </c>
      <c r="T67" s="603">
        <v>400</v>
      </c>
    </row>
    <row r="68" spans="1:20" x14ac:dyDescent="0.25">
      <c r="A68" s="603" t="s">
        <v>149</v>
      </c>
      <c r="B68" s="603" t="s">
        <v>148</v>
      </c>
      <c r="C68" s="603" t="s">
        <v>145</v>
      </c>
      <c r="D68" s="603">
        <v>9</v>
      </c>
      <c r="E68" s="603">
        <v>175</v>
      </c>
      <c r="F68" s="603">
        <v>47.8</v>
      </c>
      <c r="G68" s="603">
        <v>222.8</v>
      </c>
      <c r="H68" s="603">
        <v>78.545780969479353</v>
      </c>
      <c r="I68" s="603">
        <v>21.454219030520644</v>
      </c>
      <c r="J68" s="603">
        <v>22.1</v>
      </c>
      <c r="K68" s="603">
        <v>10600</v>
      </c>
      <c r="L68" s="603">
        <v>6800</v>
      </c>
      <c r="M68" s="603">
        <v>2000</v>
      </c>
      <c r="N68" s="603">
        <v>200</v>
      </c>
      <c r="O68" s="603">
        <v>0</v>
      </c>
      <c r="P68" s="603">
        <v>0</v>
      </c>
      <c r="Q68" s="603">
        <v>19600</v>
      </c>
      <c r="R68" s="603">
        <v>0</v>
      </c>
      <c r="S68" s="603">
        <v>600</v>
      </c>
      <c r="T68" s="603">
        <v>600</v>
      </c>
    </row>
    <row r="69" spans="1:20" x14ac:dyDescent="0.25">
      <c r="A69" s="603" t="s">
        <v>149</v>
      </c>
      <c r="B69" s="603" t="s">
        <v>148</v>
      </c>
      <c r="C69" s="603" t="s">
        <v>146</v>
      </c>
      <c r="D69" s="603">
        <v>9</v>
      </c>
      <c r="E69" s="603">
        <v>254.8</v>
      </c>
      <c r="F69" s="603">
        <v>34.4</v>
      </c>
      <c r="G69" s="603">
        <v>289.2</v>
      </c>
      <c r="H69" s="603">
        <v>88.105117565698478</v>
      </c>
      <c r="I69" s="603">
        <v>11.894882434301522</v>
      </c>
      <c r="J69" s="603">
        <v>15.75</v>
      </c>
      <c r="K69" s="603">
        <v>9400</v>
      </c>
      <c r="L69" s="603">
        <v>7600</v>
      </c>
      <c r="M69" s="603">
        <v>400</v>
      </c>
      <c r="N69" s="603">
        <v>0</v>
      </c>
      <c r="O69" s="603">
        <v>0</v>
      </c>
      <c r="P69" s="603">
        <v>0</v>
      </c>
      <c r="Q69" s="603">
        <v>17400</v>
      </c>
      <c r="R69" s="603">
        <v>0</v>
      </c>
      <c r="S69" s="603">
        <v>200</v>
      </c>
      <c r="T69" s="603">
        <v>200</v>
      </c>
    </row>
    <row r="70" spans="1:20" x14ac:dyDescent="0.25">
      <c r="A70" s="603" t="s">
        <v>149</v>
      </c>
      <c r="B70" s="603" t="s">
        <v>148</v>
      </c>
      <c r="C70" s="603" t="s">
        <v>145</v>
      </c>
      <c r="D70" s="603">
        <v>10</v>
      </c>
      <c r="E70" s="603">
        <v>45.4</v>
      </c>
      <c r="F70" s="603">
        <v>28</v>
      </c>
      <c r="G70" s="603">
        <v>73.400000000000006</v>
      </c>
      <c r="H70" s="603">
        <v>61.852861035422336</v>
      </c>
      <c r="I70" s="603">
        <v>38.147138964577657</v>
      </c>
      <c r="J70" s="603">
        <v>15.5</v>
      </c>
      <c r="K70" s="603">
        <v>15600</v>
      </c>
      <c r="L70" s="603">
        <v>12600</v>
      </c>
      <c r="M70" s="603">
        <v>0</v>
      </c>
      <c r="N70" s="603">
        <v>400</v>
      </c>
      <c r="O70" s="603">
        <v>0</v>
      </c>
      <c r="P70" s="603">
        <v>0</v>
      </c>
      <c r="Q70" s="603">
        <v>28600</v>
      </c>
      <c r="R70" s="603">
        <v>0</v>
      </c>
      <c r="S70" s="603">
        <v>800</v>
      </c>
      <c r="T70" s="603">
        <v>800</v>
      </c>
    </row>
    <row r="71" spans="1:20" x14ac:dyDescent="0.25">
      <c r="A71" s="603" t="s">
        <v>149</v>
      </c>
      <c r="B71" s="603" t="s">
        <v>148</v>
      </c>
      <c r="C71" s="603" t="s">
        <v>146</v>
      </c>
      <c r="D71" s="603">
        <v>10</v>
      </c>
      <c r="E71" s="603">
        <v>63.6</v>
      </c>
      <c r="F71" s="603">
        <v>26.6</v>
      </c>
      <c r="G71" s="603">
        <v>90.2</v>
      </c>
      <c r="H71" s="603">
        <v>70.509977827050989</v>
      </c>
      <c r="I71" s="603">
        <v>29.490022172949001</v>
      </c>
      <c r="J71" s="603">
        <v>5.75</v>
      </c>
      <c r="K71" s="603">
        <v>5400</v>
      </c>
      <c r="L71" s="603">
        <v>10000</v>
      </c>
      <c r="M71" s="603">
        <v>0</v>
      </c>
      <c r="N71" s="603">
        <v>0</v>
      </c>
      <c r="O71" s="603">
        <v>0</v>
      </c>
      <c r="P71" s="603">
        <v>0</v>
      </c>
      <c r="Q71" s="603">
        <v>15400</v>
      </c>
      <c r="R71" s="603">
        <v>0</v>
      </c>
      <c r="S71" s="603">
        <v>600</v>
      </c>
      <c r="T71" s="603">
        <v>600</v>
      </c>
    </row>
    <row r="72" spans="1:20" x14ac:dyDescent="0.25">
      <c r="A72" s="603" t="s">
        <v>149</v>
      </c>
      <c r="B72" s="603" t="s">
        <v>148</v>
      </c>
      <c r="C72" s="603" t="s">
        <v>145</v>
      </c>
      <c r="D72" s="603">
        <v>11</v>
      </c>
      <c r="E72" s="603">
        <v>53.8</v>
      </c>
      <c r="F72" s="603">
        <v>24.6</v>
      </c>
      <c r="G72" s="603">
        <v>78.400000000000006</v>
      </c>
      <c r="H72" s="603">
        <v>68.622448979591837</v>
      </c>
      <c r="I72" s="603">
        <v>31.377551020408163</v>
      </c>
      <c r="J72" s="603">
        <v>27</v>
      </c>
      <c r="K72" s="603">
        <v>14800</v>
      </c>
      <c r="L72" s="603">
        <v>21600</v>
      </c>
      <c r="M72" s="603">
        <v>0</v>
      </c>
      <c r="N72" s="603">
        <v>0</v>
      </c>
      <c r="O72" s="603">
        <v>0</v>
      </c>
      <c r="P72" s="603">
        <v>0</v>
      </c>
      <c r="Q72" s="603">
        <v>36400</v>
      </c>
      <c r="R72" s="603">
        <v>0</v>
      </c>
      <c r="S72" s="603">
        <v>2000</v>
      </c>
      <c r="T72" s="603">
        <v>2000</v>
      </c>
    </row>
    <row r="73" spans="1:20" x14ac:dyDescent="0.25">
      <c r="A73" s="603" t="s">
        <v>149</v>
      </c>
      <c r="B73" s="603" t="s">
        <v>148</v>
      </c>
      <c r="C73" s="603" t="s">
        <v>146</v>
      </c>
      <c r="D73" s="603">
        <v>11</v>
      </c>
      <c r="E73" s="603">
        <v>137.19999999999999</v>
      </c>
      <c r="F73" s="603">
        <v>30.6</v>
      </c>
      <c r="G73" s="603">
        <v>167.79999999999998</v>
      </c>
      <c r="H73" s="603">
        <v>81.764004767580445</v>
      </c>
      <c r="I73" s="603">
        <v>18.235995232419548</v>
      </c>
      <c r="J73" s="603">
        <v>2</v>
      </c>
      <c r="K73" s="603">
        <v>5600</v>
      </c>
      <c r="L73" s="603">
        <v>9600</v>
      </c>
      <c r="M73" s="603">
        <v>800</v>
      </c>
      <c r="N73" s="603">
        <v>0</v>
      </c>
      <c r="O73" s="603">
        <v>0</v>
      </c>
      <c r="P73" s="603">
        <v>0</v>
      </c>
      <c r="Q73" s="603">
        <v>16000</v>
      </c>
      <c r="R73" s="603">
        <v>0</v>
      </c>
      <c r="S73" s="603">
        <v>400</v>
      </c>
      <c r="T73" s="603">
        <v>400</v>
      </c>
    </row>
    <row r="74" spans="1:20" x14ac:dyDescent="0.25">
      <c r="A74" s="603" t="s">
        <v>149</v>
      </c>
      <c r="B74" s="603" t="s">
        <v>148</v>
      </c>
      <c r="C74" s="603" t="s">
        <v>145</v>
      </c>
      <c r="D74" s="603">
        <v>12</v>
      </c>
      <c r="E74" s="603">
        <v>45.2</v>
      </c>
      <c r="F74" s="603">
        <v>17.8</v>
      </c>
      <c r="G74" s="603">
        <v>63</v>
      </c>
      <c r="H74" s="603">
        <v>71.746031746031747</v>
      </c>
      <c r="I74" s="603">
        <v>28.253968253968253</v>
      </c>
      <c r="J74" s="603">
        <v>9</v>
      </c>
      <c r="K74" s="603">
        <v>6000</v>
      </c>
      <c r="L74" s="603">
        <v>10400</v>
      </c>
      <c r="M74" s="603">
        <v>400</v>
      </c>
      <c r="N74" s="603">
        <v>0</v>
      </c>
      <c r="O74" s="603">
        <v>0</v>
      </c>
      <c r="P74" s="603">
        <v>0</v>
      </c>
      <c r="Q74" s="603">
        <v>16800</v>
      </c>
      <c r="R74" s="603">
        <v>0</v>
      </c>
      <c r="S74" s="603">
        <v>0</v>
      </c>
      <c r="T74" s="603">
        <v>0</v>
      </c>
    </row>
    <row r="75" spans="1:20" x14ac:dyDescent="0.25">
      <c r="A75" s="603" t="s">
        <v>149</v>
      </c>
      <c r="B75" s="603" t="s">
        <v>148</v>
      </c>
      <c r="C75" s="603" t="s">
        <v>146</v>
      </c>
      <c r="D75" s="603">
        <v>12</v>
      </c>
      <c r="E75" s="603">
        <v>71.599999999999994</v>
      </c>
      <c r="F75" s="603">
        <v>26.4</v>
      </c>
      <c r="G75" s="603">
        <v>98</v>
      </c>
      <c r="H75" s="603">
        <v>73.061224489795904</v>
      </c>
      <c r="I75" s="603">
        <v>26.938775510204081</v>
      </c>
      <c r="J75" s="603">
        <v>10</v>
      </c>
      <c r="K75" s="603">
        <v>12800</v>
      </c>
      <c r="L75" s="603">
        <v>10000</v>
      </c>
      <c r="M75" s="603">
        <v>0</v>
      </c>
      <c r="N75" s="603">
        <v>0</v>
      </c>
      <c r="O75" s="603">
        <v>0</v>
      </c>
      <c r="P75" s="603">
        <v>0</v>
      </c>
      <c r="Q75" s="603">
        <v>22800</v>
      </c>
      <c r="R75" s="603">
        <v>0</v>
      </c>
      <c r="S75" s="603">
        <v>400</v>
      </c>
      <c r="T75" s="603">
        <v>400</v>
      </c>
    </row>
    <row r="76" spans="1:20" x14ac:dyDescent="0.25">
      <c r="A76" s="603" t="s">
        <v>149</v>
      </c>
      <c r="B76" s="603" t="s">
        <v>148</v>
      </c>
      <c r="C76" s="603" t="s">
        <v>145</v>
      </c>
      <c r="D76" s="603">
        <v>13</v>
      </c>
      <c r="E76" s="603">
        <v>59.6</v>
      </c>
      <c r="F76" s="603">
        <v>28</v>
      </c>
      <c r="G76" s="603">
        <v>87.6</v>
      </c>
      <c r="H76" s="603">
        <v>68.036529680365305</v>
      </c>
      <c r="I76" s="603">
        <v>31.963470319634705</v>
      </c>
      <c r="J76" s="603">
        <v>15.55</v>
      </c>
      <c r="K76" s="603">
        <v>8400</v>
      </c>
      <c r="L76" s="603">
        <v>7200</v>
      </c>
      <c r="M76" s="603">
        <v>800</v>
      </c>
      <c r="N76" s="603">
        <v>400</v>
      </c>
      <c r="O76" s="603">
        <v>0</v>
      </c>
      <c r="P76" s="603">
        <v>0</v>
      </c>
      <c r="Q76" s="603">
        <v>16800</v>
      </c>
      <c r="R76" s="603">
        <v>0</v>
      </c>
      <c r="S76" s="603">
        <v>1200</v>
      </c>
      <c r="T76" s="603">
        <v>1200</v>
      </c>
    </row>
    <row r="77" spans="1:20" x14ac:dyDescent="0.25">
      <c r="A77" s="603" t="s">
        <v>149</v>
      </c>
      <c r="B77" s="603" t="s">
        <v>148</v>
      </c>
      <c r="C77" s="603" t="s">
        <v>146</v>
      </c>
      <c r="D77" s="603">
        <v>13</v>
      </c>
      <c r="E77" s="603">
        <v>109.4</v>
      </c>
      <c r="F77" s="603">
        <v>80.599999999999994</v>
      </c>
      <c r="G77" s="603">
        <v>190</v>
      </c>
      <c r="H77" s="603">
        <v>57.578947368421055</v>
      </c>
      <c r="I77" s="603">
        <v>42.421052631578945</v>
      </c>
      <c r="J77" s="603">
        <v>19</v>
      </c>
      <c r="K77" s="603">
        <v>14800</v>
      </c>
      <c r="L77" s="603">
        <v>6000</v>
      </c>
      <c r="M77" s="603">
        <v>400</v>
      </c>
      <c r="N77" s="603">
        <v>0</v>
      </c>
      <c r="O77" s="603">
        <v>0</v>
      </c>
      <c r="P77" s="603">
        <v>0</v>
      </c>
      <c r="Q77" s="603">
        <v>21200</v>
      </c>
      <c r="R77" s="603">
        <v>0</v>
      </c>
      <c r="S77" s="603">
        <v>1200</v>
      </c>
      <c r="T77" s="603">
        <v>1200</v>
      </c>
    </row>
    <row r="78" spans="1:20" x14ac:dyDescent="0.25">
      <c r="A78" s="603" t="s">
        <v>150</v>
      </c>
      <c r="B78" s="603" t="s">
        <v>148</v>
      </c>
      <c r="C78" s="603" t="s">
        <v>145</v>
      </c>
      <c r="D78" s="603">
        <v>1</v>
      </c>
      <c r="E78" s="603">
        <v>32.799999999999997</v>
      </c>
      <c r="F78" s="603">
        <v>15.6</v>
      </c>
      <c r="G78" s="603">
        <v>48.4</v>
      </c>
      <c r="H78" s="603">
        <v>67.7685950413223</v>
      </c>
      <c r="I78" s="603">
        <v>32.231404958677686</v>
      </c>
      <c r="J78" s="603">
        <v>1</v>
      </c>
      <c r="K78" s="603">
        <v>400</v>
      </c>
      <c r="L78" s="603">
        <v>3200</v>
      </c>
      <c r="M78" s="603">
        <v>0</v>
      </c>
      <c r="N78" s="603">
        <v>0</v>
      </c>
      <c r="O78" s="603">
        <v>0</v>
      </c>
      <c r="P78" s="603">
        <v>0</v>
      </c>
      <c r="Q78" s="603">
        <v>3600</v>
      </c>
      <c r="R78" s="603">
        <v>0</v>
      </c>
      <c r="S78" s="603">
        <v>0</v>
      </c>
      <c r="T78" s="603">
        <v>0</v>
      </c>
    </row>
    <row r="79" spans="1:20" x14ac:dyDescent="0.25">
      <c r="A79" s="603" t="s">
        <v>150</v>
      </c>
      <c r="B79" s="603" t="s">
        <v>148</v>
      </c>
      <c r="C79" s="603" t="s">
        <v>146</v>
      </c>
      <c r="D79" s="603">
        <v>1</v>
      </c>
      <c r="E79" s="603">
        <v>21</v>
      </c>
      <c r="F79" s="603">
        <v>16.600000000000001</v>
      </c>
      <c r="G79" s="603">
        <v>37.6</v>
      </c>
      <c r="H79" s="603">
        <v>55.851063829787229</v>
      </c>
      <c r="I79" s="603">
        <v>44.148936170212771</v>
      </c>
      <c r="J79" s="603">
        <v>6.75</v>
      </c>
      <c r="K79" s="603">
        <v>17600</v>
      </c>
      <c r="L79" s="603">
        <v>15600</v>
      </c>
      <c r="M79" s="603">
        <v>2000</v>
      </c>
      <c r="N79" s="603">
        <v>0</v>
      </c>
      <c r="O79" s="603">
        <v>2800</v>
      </c>
      <c r="P79" s="603">
        <v>0</v>
      </c>
      <c r="Q79" s="603">
        <v>38000</v>
      </c>
      <c r="R79" s="603">
        <v>0</v>
      </c>
      <c r="S79" s="603">
        <v>2000</v>
      </c>
      <c r="T79" s="603">
        <v>2000</v>
      </c>
    </row>
    <row r="80" spans="1:20" x14ac:dyDescent="0.25">
      <c r="A80" s="603" t="s">
        <v>150</v>
      </c>
      <c r="B80" s="603" t="s">
        <v>148</v>
      </c>
      <c r="C80" s="603" t="s">
        <v>145</v>
      </c>
      <c r="D80" s="603">
        <v>2</v>
      </c>
      <c r="E80" s="603">
        <v>40.6</v>
      </c>
      <c r="F80" s="603">
        <v>9.4</v>
      </c>
      <c r="G80" s="603">
        <v>50</v>
      </c>
      <c r="H80" s="603">
        <v>81.2</v>
      </c>
      <c r="I80" s="603">
        <v>18.8</v>
      </c>
      <c r="J80" s="603">
        <v>5</v>
      </c>
      <c r="K80" s="603">
        <v>0</v>
      </c>
      <c r="L80" s="603">
        <v>4000</v>
      </c>
      <c r="M80" s="603">
        <v>800</v>
      </c>
      <c r="N80" s="603">
        <v>0</v>
      </c>
      <c r="O80" s="603">
        <v>0</v>
      </c>
      <c r="P80" s="603">
        <v>0</v>
      </c>
      <c r="Q80" s="603">
        <v>4800</v>
      </c>
      <c r="R80" s="603">
        <v>0</v>
      </c>
      <c r="S80" s="603">
        <v>0</v>
      </c>
      <c r="T80" s="603">
        <v>0</v>
      </c>
    </row>
    <row r="81" spans="1:20" x14ac:dyDescent="0.25">
      <c r="A81" s="603" t="s">
        <v>150</v>
      </c>
      <c r="B81" s="603" t="s">
        <v>148</v>
      </c>
      <c r="C81" s="603" t="s">
        <v>146</v>
      </c>
      <c r="D81" s="603">
        <v>2</v>
      </c>
      <c r="E81" s="603">
        <v>73.400000000000006</v>
      </c>
      <c r="F81" s="603">
        <v>29</v>
      </c>
      <c r="G81" s="603">
        <v>102.4</v>
      </c>
      <c r="H81" s="603">
        <v>71.6796875</v>
      </c>
      <c r="I81" s="603">
        <v>28.3203125</v>
      </c>
      <c r="J81" s="603">
        <v>7.5</v>
      </c>
      <c r="K81" s="603">
        <v>2400</v>
      </c>
      <c r="L81" s="603">
        <v>2400</v>
      </c>
      <c r="M81" s="603">
        <v>800</v>
      </c>
      <c r="N81" s="603">
        <v>400</v>
      </c>
      <c r="O81" s="603">
        <v>1200</v>
      </c>
      <c r="P81" s="603">
        <v>0</v>
      </c>
      <c r="Q81" s="603">
        <v>7200</v>
      </c>
      <c r="R81" s="603">
        <v>0</v>
      </c>
      <c r="S81" s="603">
        <v>0</v>
      </c>
      <c r="T81" s="603">
        <v>0</v>
      </c>
    </row>
    <row r="82" spans="1:20" x14ac:dyDescent="0.25">
      <c r="A82" s="603" t="s">
        <v>150</v>
      </c>
      <c r="B82" s="603" t="s">
        <v>148</v>
      </c>
      <c r="C82" s="603" t="s">
        <v>145</v>
      </c>
      <c r="D82" s="603">
        <v>3</v>
      </c>
      <c r="E82" s="603">
        <v>26.4</v>
      </c>
      <c r="F82" s="603">
        <v>21</v>
      </c>
      <c r="G82" s="603">
        <v>47.4</v>
      </c>
      <c r="H82" s="603">
        <v>55.696202531645568</v>
      </c>
      <c r="I82" s="603">
        <v>44.303797468354432</v>
      </c>
      <c r="J82" s="603">
        <v>0</v>
      </c>
      <c r="K82" s="603">
        <v>0</v>
      </c>
      <c r="L82" s="603">
        <v>4800</v>
      </c>
      <c r="M82" s="603">
        <v>0</v>
      </c>
      <c r="N82" s="603">
        <v>0</v>
      </c>
      <c r="O82" s="603">
        <v>1200</v>
      </c>
      <c r="P82" s="603">
        <v>0</v>
      </c>
      <c r="Q82" s="603">
        <v>6000</v>
      </c>
      <c r="R82" s="603">
        <v>0</v>
      </c>
      <c r="S82" s="603">
        <v>0</v>
      </c>
      <c r="T82" s="603">
        <v>0</v>
      </c>
    </row>
    <row r="83" spans="1:20" x14ac:dyDescent="0.25">
      <c r="A83" s="603" t="s">
        <v>150</v>
      </c>
      <c r="B83" s="603" t="s">
        <v>148</v>
      </c>
      <c r="C83" s="603" t="s">
        <v>146</v>
      </c>
      <c r="D83" s="603">
        <v>3</v>
      </c>
      <c r="E83" s="603">
        <v>13.4</v>
      </c>
      <c r="F83" s="603">
        <v>19.8</v>
      </c>
      <c r="G83" s="603">
        <v>33.200000000000003</v>
      </c>
      <c r="H83" s="603">
        <v>40.361445783132524</v>
      </c>
      <c r="I83" s="603">
        <v>59.638554216867462</v>
      </c>
      <c r="J83" s="603">
        <v>1.6666666666666667</v>
      </c>
      <c r="K83" s="603">
        <v>6000</v>
      </c>
      <c r="L83" s="603">
        <v>4800</v>
      </c>
      <c r="M83" s="603">
        <v>0</v>
      </c>
      <c r="N83" s="603">
        <v>0</v>
      </c>
      <c r="O83" s="603">
        <v>0</v>
      </c>
      <c r="P83" s="603">
        <v>0</v>
      </c>
      <c r="Q83" s="603">
        <v>10800</v>
      </c>
      <c r="R83" s="603">
        <v>0</v>
      </c>
      <c r="S83" s="603">
        <v>800</v>
      </c>
      <c r="T83" s="603">
        <v>800</v>
      </c>
    </row>
    <row r="84" spans="1:20" x14ac:dyDescent="0.25">
      <c r="A84" s="603" t="s">
        <v>150</v>
      </c>
      <c r="B84" s="603" t="s">
        <v>148</v>
      </c>
      <c r="C84" s="603" t="s">
        <v>145</v>
      </c>
      <c r="D84" s="603">
        <v>4</v>
      </c>
      <c r="E84" s="603">
        <v>17.600000000000001</v>
      </c>
      <c r="F84" s="603">
        <v>8.4</v>
      </c>
      <c r="G84" s="603">
        <v>26</v>
      </c>
      <c r="H84" s="603">
        <v>67.692307692307708</v>
      </c>
      <c r="I84" s="603">
        <v>32.307692307692307</v>
      </c>
      <c r="J84" s="603">
        <v>0</v>
      </c>
      <c r="K84" s="603" t="e">
        <v>#DIV/0!</v>
      </c>
      <c r="L84" s="603">
        <v>6000</v>
      </c>
      <c r="M84" s="603">
        <v>3200</v>
      </c>
      <c r="N84" s="603">
        <v>0</v>
      </c>
      <c r="O84" s="603">
        <v>200</v>
      </c>
      <c r="P84" s="603">
        <v>0</v>
      </c>
      <c r="Q84" s="603" t="e">
        <v>#DIV/0!</v>
      </c>
      <c r="R84" s="603">
        <v>0</v>
      </c>
      <c r="S84" s="603">
        <v>400</v>
      </c>
      <c r="T84" s="603">
        <v>400</v>
      </c>
    </row>
    <row r="85" spans="1:20" x14ac:dyDescent="0.25">
      <c r="A85" s="603" t="s">
        <v>150</v>
      </c>
      <c r="B85" s="603" t="s">
        <v>148</v>
      </c>
      <c r="C85" s="603" t="s">
        <v>146</v>
      </c>
      <c r="D85" s="603">
        <v>4</v>
      </c>
      <c r="E85" s="603">
        <v>24</v>
      </c>
      <c r="F85" s="603">
        <v>26.4</v>
      </c>
      <c r="G85" s="603">
        <v>50.4</v>
      </c>
      <c r="H85" s="603">
        <v>47.61904761904762</v>
      </c>
      <c r="I85" s="603">
        <v>52.38095238095238</v>
      </c>
      <c r="J85" s="603">
        <v>14.75</v>
      </c>
      <c r="K85" s="603">
        <v>2800</v>
      </c>
      <c r="L85" s="603">
        <v>6400</v>
      </c>
      <c r="M85" s="603">
        <v>0</v>
      </c>
      <c r="N85" s="603">
        <v>0</v>
      </c>
      <c r="O85" s="603">
        <v>2800</v>
      </c>
      <c r="P85" s="603">
        <v>0</v>
      </c>
      <c r="Q85" s="603">
        <v>12000</v>
      </c>
      <c r="R85" s="603">
        <v>0</v>
      </c>
      <c r="S85" s="603">
        <v>400</v>
      </c>
      <c r="T85" s="603">
        <v>400</v>
      </c>
    </row>
    <row r="86" spans="1:20" x14ac:dyDescent="0.25">
      <c r="A86" s="603" t="s">
        <v>150</v>
      </c>
      <c r="B86" s="603" t="s">
        <v>148</v>
      </c>
      <c r="C86" s="603" t="s">
        <v>145</v>
      </c>
      <c r="D86" s="603">
        <v>5</v>
      </c>
      <c r="E86" s="603">
        <v>38.4</v>
      </c>
      <c r="F86" s="603">
        <v>10.6</v>
      </c>
      <c r="G86" s="603">
        <v>49</v>
      </c>
      <c r="H86" s="603">
        <v>78.367346938775512</v>
      </c>
      <c r="I86" s="603">
        <v>21.632653061224488</v>
      </c>
      <c r="J86" s="603">
        <v>1</v>
      </c>
      <c r="K86" s="603">
        <v>1200</v>
      </c>
      <c r="L86" s="603">
        <v>8400</v>
      </c>
      <c r="M86" s="603">
        <v>3200</v>
      </c>
      <c r="N86" s="603">
        <v>0</v>
      </c>
      <c r="O86" s="603">
        <v>0</v>
      </c>
      <c r="P86" s="603">
        <v>0</v>
      </c>
      <c r="Q86" s="603">
        <v>12800</v>
      </c>
      <c r="R86" s="603">
        <v>400</v>
      </c>
      <c r="S86" s="603">
        <v>400</v>
      </c>
      <c r="T86" s="603">
        <v>800</v>
      </c>
    </row>
    <row r="87" spans="1:20" x14ac:dyDescent="0.25">
      <c r="A87" s="603" t="s">
        <v>150</v>
      </c>
      <c r="B87" s="603" t="s">
        <v>148</v>
      </c>
      <c r="C87" s="603" t="s">
        <v>146</v>
      </c>
      <c r="D87" s="603">
        <v>5</v>
      </c>
      <c r="E87" s="603">
        <v>8.4</v>
      </c>
      <c r="F87" s="603">
        <v>16.399999999999999</v>
      </c>
      <c r="G87" s="603">
        <v>24.799999999999997</v>
      </c>
      <c r="H87" s="603">
        <v>33.870967741935488</v>
      </c>
      <c r="I87" s="603">
        <v>66.129032258064512</v>
      </c>
      <c r="J87" s="603">
        <v>1.5</v>
      </c>
      <c r="K87" s="603">
        <v>5200</v>
      </c>
      <c r="L87" s="603">
        <v>400</v>
      </c>
      <c r="M87" s="603">
        <v>800</v>
      </c>
      <c r="N87" s="603">
        <v>0</v>
      </c>
      <c r="O87" s="603">
        <v>2400</v>
      </c>
      <c r="P87" s="603">
        <v>0</v>
      </c>
      <c r="Q87" s="603">
        <v>8800</v>
      </c>
      <c r="R87" s="603">
        <v>0</v>
      </c>
      <c r="S87" s="603">
        <v>1600</v>
      </c>
      <c r="T87" s="603">
        <v>1600</v>
      </c>
    </row>
    <row r="88" spans="1:20" x14ac:dyDescent="0.25">
      <c r="A88" s="603">
        <v>0</v>
      </c>
      <c r="B88" s="603">
        <v>0</v>
      </c>
      <c r="C88" s="603">
        <v>0</v>
      </c>
      <c r="D88" s="603">
        <v>0</v>
      </c>
      <c r="E88" s="603" t="e">
        <v>#DIV/0!</v>
      </c>
      <c r="F88" s="603" t="e">
        <v>#DIV/0!</v>
      </c>
      <c r="G88" s="603" t="e">
        <v>#DIV/0!</v>
      </c>
      <c r="H88" s="603" t="e">
        <v>#DIV/0!</v>
      </c>
      <c r="I88" s="603" t="e">
        <v>#DIV/0!</v>
      </c>
      <c r="J88" s="603" t="s">
        <v>217</v>
      </c>
      <c r="K88" s="603" t="e">
        <v>#DIV/0!</v>
      </c>
      <c r="L88" s="603" t="e">
        <v>#DIV/0!</v>
      </c>
      <c r="M88" s="603" t="e">
        <v>#DIV/0!</v>
      </c>
      <c r="N88" s="603" t="e">
        <v>#DIV/0!</v>
      </c>
      <c r="O88" s="603" t="e">
        <v>#DIV/0!</v>
      </c>
      <c r="P88" s="603" t="e">
        <v>#DIV/0!</v>
      </c>
      <c r="Q88" s="603" t="e">
        <v>#DIV/0!</v>
      </c>
      <c r="R88" s="603" t="e">
        <v>#DIV/0!</v>
      </c>
      <c r="S88" s="603" t="e">
        <v>#DIV/0!</v>
      </c>
      <c r="T88" s="603" t="e">
        <v>#DIV/0!</v>
      </c>
    </row>
    <row r="89" spans="1:20" x14ac:dyDescent="0.25">
      <c r="A89" s="603">
        <v>0</v>
      </c>
      <c r="B89" s="603">
        <v>0</v>
      </c>
      <c r="C89" s="603">
        <v>0</v>
      </c>
      <c r="D89" s="603">
        <v>0</v>
      </c>
      <c r="E89" s="603" t="e">
        <v>#DIV/0!</v>
      </c>
      <c r="F89" s="603" t="e">
        <v>#DIV/0!</v>
      </c>
      <c r="G89" s="603" t="e">
        <v>#DIV/0!</v>
      </c>
      <c r="H89" s="603" t="e">
        <v>#DIV/0!</v>
      </c>
      <c r="I89" s="603" t="e">
        <v>#DIV/0!</v>
      </c>
      <c r="J89" s="603" t="s">
        <v>217</v>
      </c>
      <c r="K89" s="603" t="e">
        <v>#DIV/0!</v>
      </c>
      <c r="L89" s="603" t="e">
        <v>#DIV/0!</v>
      </c>
      <c r="M89" s="603" t="e">
        <v>#DIV/0!</v>
      </c>
      <c r="N89" s="603" t="e">
        <v>#DIV/0!</v>
      </c>
      <c r="O89" s="603" t="e">
        <v>#DIV/0!</v>
      </c>
      <c r="P89" s="603" t="e">
        <v>#DIV/0!</v>
      </c>
      <c r="Q89" s="603" t="e">
        <v>#DIV/0!</v>
      </c>
      <c r="R89" s="603" t="e">
        <v>#DIV/0!</v>
      </c>
      <c r="S89" s="603" t="e">
        <v>#DIV/0!</v>
      </c>
      <c r="T89" s="603" t="e">
        <v>#DIV/0!</v>
      </c>
    </row>
    <row r="90" spans="1:20" x14ac:dyDescent="0.25">
      <c r="A90" s="603" t="s">
        <v>150</v>
      </c>
      <c r="B90" s="603" t="s">
        <v>148</v>
      </c>
      <c r="C90" s="603" t="s">
        <v>145</v>
      </c>
      <c r="D90" s="603">
        <v>7</v>
      </c>
      <c r="E90" s="603">
        <v>120</v>
      </c>
      <c r="F90" s="603">
        <v>39.200000000000003</v>
      </c>
      <c r="G90" s="603">
        <v>159.19999999999999</v>
      </c>
      <c r="H90" s="603">
        <v>75.376884422110564</v>
      </c>
      <c r="I90" s="603">
        <v>24.62311557788945</v>
      </c>
      <c r="J90" s="603">
        <v>2.75</v>
      </c>
      <c r="K90" s="603">
        <v>0</v>
      </c>
      <c r="L90" s="603">
        <v>15200</v>
      </c>
      <c r="M90" s="603">
        <v>10800</v>
      </c>
      <c r="N90" s="603">
        <v>0</v>
      </c>
      <c r="O90" s="603">
        <v>0</v>
      </c>
      <c r="P90" s="603">
        <v>0</v>
      </c>
      <c r="Q90" s="603">
        <v>26000</v>
      </c>
      <c r="R90" s="603">
        <v>0</v>
      </c>
      <c r="S90" s="603">
        <v>1600</v>
      </c>
      <c r="T90" s="603">
        <v>1600</v>
      </c>
    </row>
    <row r="91" spans="1:20" x14ac:dyDescent="0.25">
      <c r="A91" s="603" t="s">
        <v>150</v>
      </c>
      <c r="B91" s="603" t="s">
        <v>148</v>
      </c>
      <c r="C91" s="603" t="s">
        <v>146</v>
      </c>
      <c r="D91" s="603">
        <v>7</v>
      </c>
      <c r="E91" s="603">
        <v>198.6</v>
      </c>
      <c r="F91" s="603">
        <v>47.6</v>
      </c>
      <c r="G91" s="603">
        <v>246.2</v>
      </c>
      <c r="H91" s="603">
        <v>80.666125101543457</v>
      </c>
      <c r="I91" s="603">
        <v>19.333874898456539</v>
      </c>
      <c r="J91" s="603">
        <v>21.299999999999997</v>
      </c>
      <c r="K91" s="603">
        <v>5200</v>
      </c>
      <c r="L91" s="603">
        <v>29600</v>
      </c>
      <c r="M91" s="603">
        <v>0</v>
      </c>
      <c r="N91" s="603">
        <v>400</v>
      </c>
      <c r="O91" s="603">
        <v>0</v>
      </c>
      <c r="P91" s="603">
        <v>0</v>
      </c>
      <c r="Q91" s="603">
        <v>35200</v>
      </c>
      <c r="R91" s="603">
        <v>0</v>
      </c>
      <c r="S91" s="603">
        <v>800</v>
      </c>
      <c r="T91" s="603">
        <v>800</v>
      </c>
    </row>
    <row r="92" spans="1:20" x14ac:dyDescent="0.25">
      <c r="A92" s="603" t="s">
        <v>150</v>
      </c>
      <c r="B92" s="603" t="s">
        <v>148</v>
      </c>
      <c r="C92" s="603" t="s">
        <v>145</v>
      </c>
      <c r="D92" s="603">
        <v>8</v>
      </c>
      <c r="E92" s="603">
        <v>68.8</v>
      </c>
      <c r="F92" s="603">
        <v>11.6</v>
      </c>
      <c r="G92" s="603">
        <v>80.399999999999991</v>
      </c>
      <c r="H92" s="603">
        <v>85.572139303482601</v>
      </c>
      <c r="I92" s="603">
        <v>14.427860696517415</v>
      </c>
      <c r="J92" s="603">
        <v>0</v>
      </c>
      <c r="K92" s="603">
        <v>0</v>
      </c>
      <c r="L92" s="603">
        <v>27400</v>
      </c>
      <c r="M92" s="603">
        <v>3000</v>
      </c>
      <c r="N92" s="603">
        <v>0</v>
      </c>
      <c r="O92" s="603">
        <v>0</v>
      </c>
      <c r="P92" s="603">
        <v>0</v>
      </c>
      <c r="Q92" s="603">
        <v>30400</v>
      </c>
      <c r="R92" s="603">
        <v>0</v>
      </c>
      <c r="S92" s="603">
        <v>1000</v>
      </c>
      <c r="T92" s="603">
        <v>1000</v>
      </c>
    </row>
    <row r="93" spans="1:20" x14ac:dyDescent="0.25">
      <c r="A93" s="603" t="s">
        <v>150</v>
      </c>
      <c r="B93" s="603" t="s">
        <v>148</v>
      </c>
      <c r="C93" s="603" t="s">
        <v>146</v>
      </c>
      <c r="D93" s="603">
        <v>8</v>
      </c>
      <c r="E93" s="603">
        <v>145</v>
      </c>
      <c r="F93" s="603">
        <v>19</v>
      </c>
      <c r="G93" s="603">
        <v>164</v>
      </c>
      <c r="H93" s="603">
        <v>88.41463414634147</v>
      </c>
      <c r="I93" s="603">
        <v>11.585365853658537</v>
      </c>
      <c r="J93" s="603">
        <v>0</v>
      </c>
      <c r="K93" s="603">
        <v>1200</v>
      </c>
      <c r="L93" s="603">
        <v>11800</v>
      </c>
      <c r="M93" s="603">
        <v>0</v>
      </c>
      <c r="N93" s="603">
        <v>0</v>
      </c>
      <c r="O93" s="603">
        <v>0</v>
      </c>
      <c r="P93" s="603">
        <v>0</v>
      </c>
      <c r="Q93" s="603">
        <v>13000</v>
      </c>
      <c r="R93" s="603">
        <v>0</v>
      </c>
      <c r="S93" s="603">
        <v>600</v>
      </c>
      <c r="T93" s="603">
        <v>600</v>
      </c>
    </row>
    <row r="94" spans="1:20" x14ac:dyDescent="0.25">
      <c r="A94" s="603" t="s">
        <v>150</v>
      </c>
      <c r="B94" s="603" t="s">
        <v>148</v>
      </c>
      <c r="C94" s="603" t="s">
        <v>145</v>
      </c>
      <c r="D94" s="603">
        <v>9</v>
      </c>
      <c r="E94" s="603">
        <v>57.8</v>
      </c>
      <c r="F94" s="603">
        <v>32</v>
      </c>
      <c r="G94" s="603">
        <v>89.8</v>
      </c>
      <c r="H94" s="603">
        <v>64.365256124721611</v>
      </c>
      <c r="I94" s="603">
        <v>35.634743875278396</v>
      </c>
      <c r="J94" s="603">
        <v>1.5</v>
      </c>
      <c r="K94" s="603">
        <v>4200</v>
      </c>
      <c r="L94" s="603">
        <v>15800</v>
      </c>
      <c r="M94" s="603">
        <v>1000</v>
      </c>
      <c r="N94" s="603">
        <v>0</v>
      </c>
      <c r="O94" s="603">
        <v>0</v>
      </c>
      <c r="P94" s="603">
        <v>0</v>
      </c>
      <c r="Q94" s="603">
        <v>21000</v>
      </c>
      <c r="R94" s="603">
        <v>0</v>
      </c>
      <c r="S94" s="603">
        <v>800</v>
      </c>
      <c r="T94" s="603">
        <v>800</v>
      </c>
    </row>
    <row r="95" spans="1:20" x14ac:dyDescent="0.25">
      <c r="A95" s="603" t="s">
        <v>150</v>
      </c>
      <c r="B95" s="603" t="s">
        <v>148</v>
      </c>
      <c r="C95" s="603" t="s">
        <v>146</v>
      </c>
      <c r="D95" s="603">
        <v>9</v>
      </c>
      <c r="E95" s="603">
        <v>132.19999999999999</v>
      </c>
      <c r="F95" s="603">
        <v>24.6</v>
      </c>
      <c r="G95" s="603">
        <v>156.79999999999998</v>
      </c>
      <c r="H95" s="603">
        <v>84.311224489795919</v>
      </c>
      <c r="I95" s="603">
        <v>15.688775510204083</v>
      </c>
      <c r="J95" s="603">
        <v>16</v>
      </c>
      <c r="K95" s="603">
        <v>18600</v>
      </c>
      <c r="L95" s="603">
        <v>5200</v>
      </c>
      <c r="M95" s="603">
        <v>800</v>
      </c>
      <c r="N95" s="603">
        <v>0</v>
      </c>
      <c r="O95" s="603">
        <v>2600</v>
      </c>
      <c r="P95" s="603">
        <v>0</v>
      </c>
      <c r="Q95" s="603">
        <v>27200</v>
      </c>
      <c r="R95" s="603">
        <v>0</v>
      </c>
      <c r="S95" s="603">
        <v>2000</v>
      </c>
      <c r="T95" s="603">
        <v>2000</v>
      </c>
    </row>
    <row r="96" spans="1:20" x14ac:dyDescent="0.25">
      <c r="A96" s="603" t="s">
        <v>150</v>
      </c>
      <c r="B96" s="603" t="s">
        <v>148</v>
      </c>
      <c r="C96" s="603" t="s">
        <v>145</v>
      </c>
      <c r="D96" s="603">
        <v>10</v>
      </c>
      <c r="E96" s="603">
        <v>55.8</v>
      </c>
      <c r="F96" s="603">
        <v>17.399999999999999</v>
      </c>
      <c r="G96" s="603">
        <v>73.199999999999989</v>
      </c>
      <c r="H96" s="603">
        <v>76.229508196721326</v>
      </c>
      <c r="I96" s="603">
        <v>23.770491803278688</v>
      </c>
      <c r="J96" s="603">
        <v>7.5</v>
      </c>
      <c r="K96" s="603">
        <v>25000</v>
      </c>
      <c r="L96" s="603">
        <v>13400</v>
      </c>
      <c r="M96" s="603">
        <v>0</v>
      </c>
      <c r="N96" s="603">
        <v>0</v>
      </c>
      <c r="O96" s="603">
        <v>0</v>
      </c>
      <c r="P96" s="603">
        <v>0</v>
      </c>
      <c r="Q96" s="603">
        <v>38400</v>
      </c>
      <c r="R96" s="603">
        <v>0</v>
      </c>
      <c r="S96" s="603">
        <v>1000</v>
      </c>
      <c r="T96" s="603">
        <v>1000</v>
      </c>
    </row>
    <row r="97" spans="1:20" x14ac:dyDescent="0.25">
      <c r="A97" s="603" t="s">
        <v>150</v>
      </c>
      <c r="B97" s="603" t="s">
        <v>148</v>
      </c>
      <c r="C97" s="603" t="s">
        <v>146</v>
      </c>
      <c r="D97" s="603">
        <v>10</v>
      </c>
      <c r="E97" s="603">
        <v>98.6</v>
      </c>
      <c r="F97" s="603">
        <v>7</v>
      </c>
      <c r="G97" s="603">
        <v>105.6</v>
      </c>
      <c r="H97" s="603">
        <v>93.371212121212125</v>
      </c>
      <c r="I97" s="603">
        <v>6.6287878787878789</v>
      </c>
      <c r="J97" s="603">
        <v>1.5</v>
      </c>
      <c r="K97" s="603">
        <v>12400</v>
      </c>
      <c r="L97" s="603">
        <v>2800</v>
      </c>
      <c r="M97" s="603">
        <v>0</v>
      </c>
      <c r="N97" s="603">
        <v>200</v>
      </c>
      <c r="O97" s="603">
        <v>0</v>
      </c>
      <c r="P97" s="603">
        <v>0</v>
      </c>
      <c r="Q97" s="603">
        <v>15400</v>
      </c>
      <c r="R97" s="603">
        <v>0</v>
      </c>
      <c r="S97" s="603">
        <v>0</v>
      </c>
      <c r="T97" s="603">
        <v>0</v>
      </c>
    </row>
    <row r="98" spans="1:20" x14ac:dyDescent="0.25">
      <c r="A98" s="603" t="s">
        <v>150</v>
      </c>
      <c r="B98" s="603" t="s">
        <v>148</v>
      </c>
      <c r="C98" s="603" t="s">
        <v>145</v>
      </c>
      <c r="D98" s="603">
        <v>11</v>
      </c>
      <c r="E98" s="603">
        <v>61</v>
      </c>
      <c r="F98" s="603">
        <v>9.8000000000000007</v>
      </c>
      <c r="G98" s="603">
        <v>70.8</v>
      </c>
      <c r="H98" s="603">
        <v>86.158192090395488</v>
      </c>
      <c r="I98" s="603">
        <v>13.841807909604523</v>
      </c>
      <c r="J98" s="603">
        <v>0</v>
      </c>
      <c r="K98" s="603">
        <v>0</v>
      </c>
      <c r="L98" s="603">
        <v>5600</v>
      </c>
      <c r="M98" s="603">
        <v>0</v>
      </c>
      <c r="N98" s="603">
        <v>0</v>
      </c>
      <c r="O98" s="603">
        <v>0</v>
      </c>
      <c r="P98" s="603">
        <v>0</v>
      </c>
      <c r="Q98" s="603">
        <v>5600</v>
      </c>
      <c r="R98" s="603">
        <v>0</v>
      </c>
      <c r="S98" s="603">
        <v>0</v>
      </c>
      <c r="T98" s="603">
        <v>0</v>
      </c>
    </row>
    <row r="99" spans="1:20" x14ac:dyDescent="0.25">
      <c r="A99" s="603" t="s">
        <v>150</v>
      </c>
      <c r="B99" s="603" t="s">
        <v>148</v>
      </c>
      <c r="C99" s="603" t="s">
        <v>146</v>
      </c>
      <c r="D99" s="603">
        <v>11</v>
      </c>
      <c r="E99" s="603">
        <v>100.8</v>
      </c>
      <c r="F99" s="603">
        <v>11.4</v>
      </c>
      <c r="G99" s="603">
        <v>112.2</v>
      </c>
      <c r="H99" s="603">
        <v>89.839572192513373</v>
      </c>
      <c r="I99" s="603">
        <v>10.160427807486631</v>
      </c>
      <c r="J99" s="603">
        <v>5.5</v>
      </c>
      <c r="K99" s="603">
        <v>13200</v>
      </c>
      <c r="L99" s="603">
        <v>3600</v>
      </c>
      <c r="M99" s="603">
        <v>1200</v>
      </c>
      <c r="N99" s="603">
        <v>0</v>
      </c>
      <c r="O99" s="603">
        <v>0</v>
      </c>
      <c r="P99" s="603">
        <v>0</v>
      </c>
      <c r="Q99" s="603">
        <v>18000</v>
      </c>
      <c r="R99" s="603">
        <v>0</v>
      </c>
      <c r="S99" s="603">
        <v>400</v>
      </c>
      <c r="T99" s="603">
        <v>400</v>
      </c>
    </row>
    <row r="100" spans="1:20" x14ac:dyDescent="0.25">
      <c r="A100" s="603" t="s">
        <v>150</v>
      </c>
      <c r="B100" s="603" t="s">
        <v>148</v>
      </c>
      <c r="C100" s="603" t="s">
        <v>145</v>
      </c>
      <c r="D100" s="603">
        <v>12</v>
      </c>
      <c r="E100" s="603">
        <v>41.6</v>
      </c>
      <c r="F100" s="603">
        <v>16.8</v>
      </c>
      <c r="G100" s="603">
        <v>58.400000000000006</v>
      </c>
      <c r="H100" s="603">
        <v>71.232876712328761</v>
      </c>
      <c r="I100" s="603">
        <v>28.767123287671229</v>
      </c>
      <c r="J100" s="603">
        <v>31.428571428571427</v>
      </c>
      <c r="K100" s="603">
        <v>14400</v>
      </c>
      <c r="L100" s="603">
        <v>4000</v>
      </c>
      <c r="M100" s="603">
        <v>0</v>
      </c>
      <c r="N100" s="603">
        <v>0</v>
      </c>
      <c r="O100" s="603">
        <v>0</v>
      </c>
      <c r="P100" s="603">
        <v>0</v>
      </c>
      <c r="Q100" s="603">
        <v>18400</v>
      </c>
      <c r="R100" s="603">
        <v>0</v>
      </c>
      <c r="S100" s="603">
        <v>800</v>
      </c>
      <c r="T100" s="603">
        <v>800</v>
      </c>
    </row>
    <row r="101" spans="1:20" x14ac:dyDescent="0.25">
      <c r="A101" s="603" t="s">
        <v>150</v>
      </c>
      <c r="B101" s="603" t="s">
        <v>148</v>
      </c>
      <c r="C101" s="603" t="s">
        <v>146</v>
      </c>
      <c r="D101" s="603">
        <v>12</v>
      </c>
      <c r="E101" s="603">
        <v>92.6</v>
      </c>
      <c r="F101" s="603">
        <v>25.4</v>
      </c>
      <c r="G101" s="603">
        <v>118</v>
      </c>
      <c r="H101" s="603">
        <v>78.474576271186436</v>
      </c>
      <c r="I101" s="603">
        <v>21.525423728813561</v>
      </c>
      <c r="J101" s="603">
        <v>6.5</v>
      </c>
      <c r="K101" s="603">
        <v>10800</v>
      </c>
      <c r="L101" s="603">
        <v>2800</v>
      </c>
      <c r="M101" s="603">
        <v>400</v>
      </c>
      <c r="N101" s="603">
        <v>0</v>
      </c>
      <c r="O101" s="603">
        <v>0</v>
      </c>
      <c r="P101" s="603">
        <v>0</v>
      </c>
      <c r="Q101" s="603">
        <v>14000</v>
      </c>
      <c r="R101" s="603">
        <v>0</v>
      </c>
      <c r="S101" s="603">
        <v>800</v>
      </c>
      <c r="T101" s="603">
        <v>800</v>
      </c>
    </row>
    <row r="102" spans="1:20" x14ac:dyDescent="0.25">
      <c r="A102" s="603" t="s">
        <v>150</v>
      </c>
      <c r="B102" s="603" t="s">
        <v>148</v>
      </c>
      <c r="C102" s="603" t="s">
        <v>145</v>
      </c>
      <c r="D102" s="603">
        <v>13</v>
      </c>
      <c r="E102" s="603">
        <v>59.8</v>
      </c>
      <c r="F102" s="603">
        <v>22.6</v>
      </c>
      <c r="G102" s="603">
        <v>82.4</v>
      </c>
      <c r="H102" s="603">
        <v>72.572815533980574</v>
      </c>
      <c r="I102" s="603">
        <v>27.427184466019416</v>
      </c>
      <c r="J102" s="603">
        <v>22.25</v>
      </c>
      <c r="K102" s="603">
        <v>64000</v>
      </c>
      <c r="L102" s="603">
        <v>19600</v>
      </c>
      <c r="M102" s="603">
        <v>0</v>
      </c>
      <c r="N102" s="603">
        <v>0</v>
      </c>
      <c r="O102" s="603">
        <v>0</v>
      </c>
      <c r="P102" s="603">
        <v>0</v>
      </c>
      <c r="Q102" s="603">
        <v>83600</v>
      </c>
      <c r="R102" s="603">
        <v>0</v>
      </c>
      <c r="S102" s="603">
        <v>10400</v>
      </c>
      <c r="T102" s="603">
        <v>10400</v>
      </c>
    </row>
    <row r="103" spans="1:20" x14ac:dyDescent="0.25">
      <c r="A103" s="603" t="s">
        <v>150</v>
      </c>
      <c r="B103" s="603" t="s">
        <v>148</v>
      </c>
      <c r="C103" s="603" t="s">
        <v>146</v>
      </c>
      <c r="D103" s="603">
        <v>13</v>
      </c>
      <c r="E103" s="603">
        <v>143.19999999999999</v>
      </c>
      <c r="F103" s="603">
        <v>44.6</v>
      </c>
      <c r="G103" s="603">
        <v>187.79999999999998</v>
      </c>
      <c r="H103" s="603">
        <v>76.251331203407872</v>
      </c>
      <c r="I103" s="603">
        <v>23.748668796592121</v>
      </c>
      <c r="J103" s="603">
        <v>29</v>
      </c>
      <c r="K103" s="603">
        <v>12000</v>
      </c>
      <c r="L103" s="603">
        <v>2400</v>
      </c>
      <c r="M103" s="603">
        <v>0</v>
      </c>
      <c r="N103" s="603">
        <v>0</v>
      </c>
      <c r="O103" s="603">
        <v>0</v>
      </c>
      <c r="P103" s="603">
        <v>0</v>
      </c>
      <c r="Q103" s="603">
        <v>14400</v>
      </c>
      <c r="R103" s="603">
        <v>0</v>
      </c>
      <c r="S103" s="603">
        <v>3200</v>
      </c>
      <c r="T103" s="603">
        <v>3200</v>
      </c>
    </row>
  </sheetData>
  <mergeCells count="1">
    <mergeCell ref="V2:A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Formato impresión CYD</vt:lpstr>
      <vt:lpstr>Formato de impresión NMT</vt:lpstr>
      <vt:lpstr>Formato impresión seguimiento</vt:lpstr>
      <vt:lpstr>datos_campo</vt:lpstr>
      <vt:lpstr>resumen_general</vt:lpstr>
      <vt:lpstr>BASE DE DATOS SCREANING</vt:lpstr>
      <vt:lpstr>BASE DE DATOS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Higuita</dc:creator>
  <cp:lastModifiedBy>Usuario</cp:lastModifiedBy>
  <cp:lastPrinted>2016-12-26T19:34:51Z</cp:lastPrinted>
  <dcterms:created xsi:type="dcterms:W3CDTF">2011-08-09T22:11:59Z</dcterms:created>
  <dcterms:modified xsi:type="dcterms:W3CDTF">2017-12-22T18:23:52Z</dcterms:modified>
</cp:coreProperties>
</file>