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40009_{3EC51D0B-EDE8-4979-8D4E-F5F0DA2D1391}" xr6:coauthVersionLast="47" xr6:coauthVersionMax="47" xr10:uidLastSave="{00000000-0000-0000-0000-000000000000}"/>
  <bookViews>
    <workbookView xWindow="-110" yWindow="-110" windowWidth="19420" windowHeight="10300"/>
  </bookViews>
  <sheets>
    <sheet name="Histórico Receitas_data" sheetId="1" r:id="rId1"/>
  </sheets>
  <definedNames>
    <definedName name="_xlnm._FilterDatabase" localSheetId="0" hidden="1">'Histórico Receitas_data'!$C$1:$C$49</definedName>
  </definedNames>
  <calcPr calcId="0"/>
</workbook>
</file>

<file path=xl/calcChain.xml><?xml version="1.0" encoding="utf-8"?>
<calcChain xmlns="http://schemas.openxmlformats.org/spreadsheetml/2006/main">
  <c r="F47" i="1" l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  <c r="F2" i="1"/>
  <c r="E2" i="1"/>
  <c r="E5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</calcChain>
</file>

<file path=xl/sharedStrings.xml><?xml version="1.0" encoding="utf-8"?>
<sst xmlns="http://schemas.openxmlformats.org/spreadsheetml/2006/main" count="54" uniqueCount="9">
  <si>
    <t>Ano</t>
  </si>
  <si>
    <t>Valor arrecadacao</t>
  </si>
  <si>
    <t>Royalties</t>
  </si>
  <si>
    <t>Total</t>
  </si>
  <si>
    <t>Origem</t>
  </si>
  <si>
    <t>Própria</t>
  </si>
  <si>
    <t>IPCA</t>
  </si>
  <si>
    <t>IPCA acumulado</t>
  </si>
  <si>
    <t>Valor nominal (atlz_ipca)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</si>
</sst>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33" borderId="0" xfId="0" applyFont="1" applyFill="1"/>
    <xf numFmtId="164" fontId="16" fillId="33" borderId="0" xfId="0" applyNumberFormat="1" applyFont="1" applyFill="1"/>
    <xf numFmtId="10" fontId="0" fillId="34" borderId="0" xfId="1" applyNumberFormat="1" applyFont="1" applyFill="1" applyAlignment="1">
      <alignment horizontal="right"/>
    </xf>
    <xf numFmtId="10" fontId="0" fillId="0" borderId="0" xfId="1" applyNumberFormat="1" applyFont="1"/>
    <xf numFmtId="10" fontId="0" fillId="34" borderId="0" xfId="1" applyNumberFormat="1" applyFont="1" applyFill="1"/>
    <xf numFmtId="10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6" zoomScaleNormal="100" workbookViewId="0">
      <selection activeCell="I42" sqref="I42"/>
    </sheetView>
  </sheetViews>
  <sheetFormatPr defaultRowHeight="14.5" x14ac:dyDescent="0.35"/>
  <cols>
    <col min="2" max="2" width="19.453125" style="1" customWidth="1"/>
    <col min="4" max="4" width="10.453125" style="5" bestFit="1" customWidth="1"/>
    <col min="5" max="5" width="15.81640625" customWidth="1"/>
    <col min="6" max="6" width="21.1796875" customWidth="1"/>
  </cols>
  <sheetData>
    <row r="1" spans="1:6" x14ac:dyDescent="0.35">
      <c r="A1" s="2" t="s">
        <v>0</v>
      </c>
      <c r="B1" s="3" t="s">
        <v>1</v>
      </c>
      <c r="C1" t="s">
        <v>4</v>
      </c>
      <c r="D1" s="5" t="s">
        <v>6</v>
      </c>
      <c r="E1" t="s">
        <v>7</v>
      </c>
      <c r="F1" t="s">
        <v>8</v>
      </c>
    </row>
    <row r="2" spans="1:6" x14ac:dyDescent="0.35">
      <c r="A2">
        <v>2008</v>
      </c>
      <c r="B2" s="1">
        <v>81194616.489999995</v>
      </c>
      <c r="C2" t="s">
        <v>3</v>
      </c>
      <c r="D2" s="5">
        <v>5.9000000000000004E-2</v>
      </c>
      <c r="E2" s="7">
        <f>(E5+D2)+(D2*E5)</f>
        <v>1.3703581407530441</v>
      </c>
      <c r="F2" s="1">
        <f>B2*(1+E2)</f>
        <v>192460320.18239287</v>
      </c>
    </row>
    <row r="3" spans="1:6" x14ac:dyDescent="0.35">
      <c r="A3">
        <v>2008</v>
      </c>
      <c r="B3" s="1">
        <v>22047993.359999999</v>
      </c>
      <c r="C3" t="s">
        <v>2</v>
      </c>
    </row>
    <row r="4" spans="1:6" x14ac:dyDescent="0.35">
      <c r="A4">
        <v>2008</v>
      </c>
      <c r="B4" s="1">
        <v>59146623.130000003</v>
      </c>
      <c r="C4" t="s">
        <v>5</v>
      </c>
    </row>
    <row r="5" spans="1:6" x14ac:dyDescent="0.35">
      <c r="A5">
        <v>2009</v>
      </c>
      <c r="B5" s="1">
        <v>79138670.389999896</v>
      </c>
      <c r="C5" t="s">
        <v>3</v>
      </c>
      <c r="D5" s="5">
        <v>4.3099999999999999E-2</v>
      </c>
      <c r="E5" s="7">
        <f>(E8+D5)+(D5*E8)</f>
        <v>1.2382985276232712</v>
      </c>
      <c r="F5" s="1">
        <f>B5*(1+E5)</f>
        <v>177135969.41200015</v>
      </c>
    </row>
    <row r="6" spans="1:6" x14ac:dyDescent="0.35">
      <c r="A6">
        <v>2009</v>
      </c>
      <c r="B6" s="1">
        <v>14458021.689999999</v>
      </c>
      <c r="C6" t="s">
        <v>2</v>
      </c>
    </row>
    <row r="7" spans="1:6" x14ac:dyDescent="0.35">
      <c r="A7">
        <v>2009</v>
      </c>
      <c r="B7" s="1">
        <v>64680648.699999899</v>
      </c>
      <c r="C7" t="s">
        <v>5</v>
      </c>
    </row>
    <row r="8" spans="1:6" x14ac:dyDescent="0.35">
      <c r="A8">
        <v>2010</v>
      </c>
      <c r="B8" s="1">
        <v>98048198.480000094</v>
      </c>
      <c r="C8" t="s">
        <v>3</v>
      </c>
      <c r="D8" s="5">
        <v>5.91E-2</v>
      </c>
      <c r="E8" s="7">
        <f>(E11+D8)+(D8*E11)</f>
        <v>1.145813946527918</v>
      </c>
      <c r="F8" s="1">
        <f>B8*(1+E8)</f>
        <v>210393191.73032159</v>
      </c>
    </row>
    <row r="9" spans="1:6" x14ac:dyDescent="0.35">
      <c r="A9">
        <v>2010</v>
      </c>
      <c r="B9" s="1">
        <v>18783605.129999999</v>
      </c>
      <c r="C9" t="s">
        <v>2</v>
      </c>
    </row>
    <row r="10" spans="1:6" x14ac:dyDescent="0.35">
      <c r="A10">
        <v>2010</v>
      </c>
      <c r="B10" s="1">
        <v>79264593.349999905</v>
      </c>
      <c r="C10" t="s">
        <v>5</v>
      </c>
    </row>
    <row r="11" spans="1:6" x14ac:dyDescent="0.35">
      <c r="A11">
        <v>2011</v>
      </c>
      <c r="B11" s="1">
        <v>130061196.89</v>
      </c>
      <c r="C11" t="s">
        <v>3</v>
      </c>
      <c r="D11" s="5">
        <v>6.5000000000000002E-2</v>
      </c>
      <c r="E11" s="7">
        <f>(E14+D11)+(D11*E14)</f>
        <v>1.0260730304295327</v>
      </c>
      <c r="F11" s="1">
        <f>B11*(1+E11)</f>
        <v>263513483.32421443</v>
      </c>
    </row>
    <row r="12" spans="1:6" x14ac:dyDescent="0.35">
      <c r="A12">
        <v>2011</v>
      </c>
      <c r="B12" s="1">
        <v>33770954.640000001</v>
      </c>
      <c r="C12" t="s">
        <v>2</v>
      </c>
    </row>
    <row r="13" spans="1:6" x14ac:dyDescent="0.35">
      <c r="A13">
        <v>2011</v>
      </c>
      <c r="B13" s="1">
        <v>96290242.250000104</v>
      </c>
      <c r="C13" t="s">
        <v>5</v>
      </c>
    </row>
    <row r="14" spans="1:6" x14ac:dyDescent="0.35">
      <c r="A14">
        <v>2012</v>
      </c>
      <c r="B14" s="1">
        <v>144030881.84999999</v>
      </c>
      <c r="C14" t="s">
        <v>3</v>
      </c>
      <c r="D14" s="5">
        <v>5.8400000000000001E-2</v>
      </c>
      <c r="E14" s="7">
        <f>(E17+D14)+(D14*E17)</f>
        <v>0.90241599101364567</v>
      </c>
      <c r="F14" s="1">
        <f>B14*(1+E14)</f>
        <v>274006652.83123708</v>
      </c>
    </row>
    <row r="15" spans="1:6" x14ac:dyDescent="0.35">
      <c r="A15">
        <v>2012</v>
      </c>
      <c r="B15" s="1">
        <v>40677196.119999997</v>
      </c>
      <c r="C15" t="s">
        <v>2</v>
      </c>
    </row>
    <row r="16" spans="1:6" x14ac:dyDescent="0.35">
      <c r="A16">
        <v>2012</v>
      </c>
      <c r="B16" s="1">
        <v>103353685.73</v>
      </c>
      <c r="C16" t="s">
        <v>5</v>
      </c>
    </row>
    <row r="17" spans="1:6" x14ac:dyDescent="0.35">
      <c r="A17">
        <v>2013</v>
      </c>
      <c r="B17" s="1">
        <v>168470804.16999999</v>
      </c>
      <c r="C17" t="s">
        <v>3</v>
      </c>
      <c r="D17" s="5">
        <v>5.91E-2</v>
      </c>
      <c r="E17" s="7">
        <f>(E20+D17)+(D17*E20)</f>
        <v>0.79744519181183449</v>
      </c>
      <c r="F17" s="1">
        <f>B17*(1+E17)</f>
        <v>302817036.91603965</v>
      </c>
    </row>
    <row r="18" spans="1:6" x14ac:dyDescent="0.35">
      <c r="A18">
        <v>2013</v>
      </c>
      <c r="B18" s="1">
        <v>62006256.219999999</v>
      </c>
      <c r="C18" t="s">
        <v>2</v>
      </c>
    </row>
    <row r="19" spans="1:6" x14ac:dyDescent="0.35">
      <c r="A19">
        <v>2013</v>
      </c>
      <c r="B19" s="1">
        <v>106464547.95</v>
      </c>
      <c r="C19" t="s">
        <v>5</v>
      </c>
    </row>
    <row r="20" spans="1:6" x14ac:dyDescent="0.35">
      <c r="A20">
        <v>2014</v>
      </c>
      <c r="B20" s="1">
        <v>272333056</v>
      </c>
      <c r="C20" t="s">
        <v>3</v>
      </c>
      <c r="D20" s="5">
        <v>6.4100000000000004E-2</v>
      </c>
      <c r="E20" s="7">
        <f>(E23+D20)+(D20*E23)</f>
        <v>0.69714398244909304</v>
      </c>
      <c r="F20" s="1">
        <f>B20*(1+E20)</f>
        <v>462188407.21237189</v>
      </c>
    </row>
    <row r="21" spans="1:6" x14ac:dyDescent="0.35">
      <c r="A21">
        <v>2014</v>
      </c>
      <c r="B21" s="1">
        <v>139176827.06999999</v>
      </c>
      <c r="C21" t="s">
        <v>2</v>
      </c>
    </row>
    <row r="22" spans="1:6" x14ac:dyDescent="0.35">
      <c r="A22">
        <v>2014</v>
      </c>
      <c r="B22" s="1">
        <v>133156228.93000001</v>
      </c>
      <c r="C22" t="s">
        <v>5</v>
      </c>
    </row>
    <row r="23" spans="1:6" x14ac:dyDescent="0.35">
      <c r="A23">
        <v>2015</v>
      </c>
      <c r="B23" s="1">
        <v>433308963.07999998</v>
      </c>
      <c r="C23" t="s">
        <v>3</v>
      </c>
      <c r="D23" s="5">
        <v>0.1067</v>
      </c>
      <c r="E23" s="7">
        <f>(E26+D23)+(D23*E26)</f>
        <v>0.59491023630212669</v>
      </c>
      <c r="F23" s="1">
        <f>B23*(1+E23)</f>
        <v>691088900.69775236</v>
      </c>
    </row>
    <row r="24" spans="1:6" x14ac:dyDescent="0.35">
      <c r="A24">
        <v>2015</v>
      </c>
      <c r="B24" s="1">
        <v>271482879.22000003</v>
      </c>
      <c r="C24" t="s">
        <v>2</v>
      </c>
    </row>
    <row r="25" spans="1:6" x14ac:dyDescent="0.35">
      <c r="A25">
        <v>2015</v>
      </c>
      <c r="B25" s="1">
        <v>161826083.86000001</v>
      </c>
      <c r="C25" t="s">
        <v>5</v>
      </c>
    </row>
    <row r="26" spans="1:6" x14ac:dyDescent="0.35">
      <c r="A26">
        <v>2016</v>
      </c>
      <c r="B26" s="1">
        <v>420024117.90999901</v>
      </c>
      <c r="C26" t="s">
        <v>3</v>
      </c>
      <c r="D26" s="5">
        <v>6.2899999999999998E-2</v>
      </c>
      <c r="E26" s="7">
        <f>(E29+D26)+(D26*E29)</f>
        <v>0.44114054061816815</v>
      </c>
      <c r="F26" s="1">
        <f>B26*(1+E26)</f>
        <v>605313784.35748518</v>
      </c>
    </row>
    <row r="27" spans="1:6" x14ac:dyDescent="0.35">
      <c r="A27">
        <v>2016</v>
      </c>
      <c r="B27" s="1">
        <v>236210598.81</v>
      </c>
      <c r="C27" t="s">
        <v>2</v>
      </c>
    </row>
    <row r="28" spans="1:6" x14ac:dyDescent="0.35">
      <c r="A28">
        <v>2016</v>
      </c>
      <c r="B28" s="1">
        <v>183813519.09999999</v>
      </c>
      <c r="C28" t="s">
        <v>5</v>
      </c>
    </row>
    <row r="29" spans="1:6" x14ac:dyDescent="0.35">
      <c r="A29">
        <v>2017</v>
      </c>
      <c r="B29" s="1">
        <v>627918543.87999904</v>
      </c>
      <c r="C29" t="s">
        <v>3</v>
      </c>
      <c r="D29" s="5">
        <v>2.9500000000000002E-2</v>
      </c>
      <c r="E29" s="7">
        <f>(E32+D29)+(D29*E32)</f>
        <v>0.3558571273103473</v>
      </c>
      <c r="F29" s="1">
        <f>B29*(1+E29)</f>
        <v>851367833.09003174</v>
      </c>
    </row>
    <row r="30" spans="1:6" x14ac:dyDescent="0.35">
      <c r="A30">
        <v>2017</v>
      </c>
      <c r="B30" s="1">
        <v>439724106.80000001</v>
      </c>
      <c r="C30" t="s">
        <v>2</v>
      </c>
    </row>
    <row r="31" spans="1:6" x14ac:dyDescent="0.35">
      <c r="A31">
        <v>2017</v>
      </c>
      <c r="B31" s="1">
        <v>188194437.08000001</v>
      </c>
      <c r="C31" t="s">
        <v>5</v>
      </c>
    </row>
    <row r="32" spans="1:6" x14ac:dyDescent="0.35">
      <c r="A32">
        <v>2018</v>
      </c>
      <c r="B32" s="1">
        <v>971571569.71000004</v>
      </c>
      <c r="C32" t="s">
        <v>3</v>
      </c>
      <c r="D32" s="5">
        <v>3.7499999999999999E-2</v>
      </c>
      <c r="E32" s="7">
        <f>(E35+D32)+(D32*E35)</f>
        <v>0.31700546606153207</v>
      </c>
      <c r="F32" s="1">
        <f>B32*(1+E32)</f>
        <v>1279565067.9780529</v>
      </c>
    </row>
    <row r="33" spans="1:6" x14ac:dyDescent="0.35">
      <c r="A33">
        <v>2018</v>
      </c>
      <c r="B33" s="1">
        <v>752018323.13</v>
      </c>
      <c r="C33" t="s">
        <v>2</v>
      </c>
    </row>
    <row r="34" spans="1:6" x14ac:dyDescent="0.35">
      <c r="A34">
        <v>2018</v>
      </c>
      <c r="B34" s="1">
        <v>219553246.579999</v>
      </c>
      <c r="C34" t="s">
        <v>5</v>
      </c>
    </row>
    <row r="35" spans="1:6" x14ac:dyDescent="0.35">
      <c r="A35">
        <v>2019</v>
      </c>
      <c r="B35" s="1">
        <v>1099622649.9100001</v>
      </c>
      <c r="C35" t="s">
        <v>3</v>
      </c>
      <c r="D35" s="5">
        <v>4.3099999999999999E-2</v>
      </c>
      <c r="E35" s="7">
        <f>(E38+D35)+(D35*E38)</f>
        <v>0.26940285885448878</v>
      </c>
      <c r="F35" s="1">
        <f>B35*(1+E35)</f>
        <v>1395864135.4569027</v>
      </c>
    </row>
    <row r="36" spans="1:6" x14ac:dyDescent="0.35">
      <c r="A36">
        <v>2019</v>
      </c>
      <c r="B36" s="1">
        <v>715791781.44000006</v>
      </c>
      <c r="C36" t="s">
        <v>2</v>
      </c>
    </row>
    <row r="37" spans="1:6" x14ac:dyDescent="0.35">
      <c r="A37">
        <v>2019</v>
      </c>
      <c r="B37" s="1">
        <v>383830868.46999902</v>
      </c>
      <c r="C37" t="s">
        <v>5</v>
      </c>
    </row>
    <row r="38" spans="1:6" x14ac:dyDescent="0.35">
      <c r="A38">
        <v>2020</v>
      </c>
      <c r="B38" s="1">
        <v>748376356.90999901</v>
      </c>
      <c r="C38" t="s">
        <v>3</v>
      </c>
      <c r="D38" s="5">
        <v>4.5199999999999997E-2</v>
      </c>
      <c r="E38" s="7">
        <f>(E41+D38)+(D38*E41)</f>
        <v>0.21695221824799998</v>
      </c>
      <c r="F38" s="1">
        <f>B38*(1+E38)</f>
        <v>910738267.62598026</v>
      </c>
    </row>
    <row r="39" spans="1:6" x14ac:dyDescent="0.35">
      <c r="A39">
        <v>2020</v>
      </c>
      <c r="B39" s="1">
        <v>502180638.66000003</v>
      </c>
      <c r="C39" t="s">
        <v>2</v>
      </c>
    </row>
    <row r="40" spans="1:6" x14ac:dyDescent="0.35">
      <c r="A40">
        <v>2020</v>
      </c>
      <c r="B40" s="1">
        <v>246195718.25</v>
      </c>
      <c r="C40" t="s">
        <v>5</v>
      </c>
    </row>
    <row r="41" spans="1:6" x14ac:dyDescent="0.35">
      <c r="A41">
        <v>2021</v>
      </c>
      <c r="B41" s="1">
        <v>817546429.03000104</v>
      </c>
      <c r="C41" t="s">
        <v>3</v>
      </c>
      <c r="D41" s="5">
        <v>0.10060000000000001</v>
      </c>
      <c r="E41" s="7">
        <f>(E44+D41)+(D41*E44)</f>
        <v>0.16432474</v>
      </c>
      <c r="F41" s="1">
        <f>B41*(1+E41)</f>
        <v>951889533.41828454</v>
      </c>
    </row>
    <row r="42" spans="1:6" x14ac:dyDescent="0.35">
      <c r="A42">
        <v>2021</v>
      </c>
      <c r="B42" s="1">
        <v>526700037.41000003</v>
      </c>
      <c r="C42" t="s">
        <v>2</v>
      </c>
    </row>
    <row r="43" spans="1:6" x14ac:dyDescent="0.35">
      <c r="A43">
        <v>2021</v>
      </c>
      <c r="B43" s="1">
        <v>290846391.62</v>
      </c>
      <c r="C43" t="s">
        <v>5</v>
      </c>
    </row>
    <row r="44" spans="1:6" x14ac:dyDescent="0.35">
      <c r="A44">
        <v>2022</v>
      </c>
      <c r="B44" s="1">
        <v>1210986880.79</v>
      </c>
      <c r="C44" t="s">
        <v>3</v>
      </c>
      <c r="D44" s="5">
        <v>5.79E-2</v>
      </c>
      <c r="E44" s="7">
        <f>(E47+D44)+(D44*E47)</f>
        <v>5.79E-2</v>
      </c>
      <c r="F44" s="1">
        <f>B44*(1+E44)</f>
        <v>1281103021.187741</v>
      </c>
    </row>
    <row r="45" spans="1:6" x14ac:dyDescent="0.35">
      <c r="A45">
        <v>2022</v>
      </c>
      <c r="B45" s="1">
        <v>694665973.04999995</v>
      </c>
      <c r="C45" t="s">
        <v>2</v>
      </c>
      <c r="D45" s="4"/>
    </row>
    <row r="46" spans="1:6" x14ac:dyDescent="0.35">
      <c r="A46">
        <v>2022</v>
      </c>
      <c r="B46" s="1">
        <v>516320907.739999</v>
      </c>
      <c r="C46" t="s">
        <v>5</v>
      </c>
      <c r="D46" s="4"/>
    </row>
    <row r="47" spans="1:6" x14ac:dyDescent="0.35">
      <c r="A47">
        <v>2023</v>
      </c>
      <c r="B47" s="1">
        <v>823570865.88</v>
      </c>
      <c r="C47" t="s">
        <v>3</v>
      </c>
      <c r="D47" s="4">
        <v>0</v>
      </c>
      <c r="E47" s="4">
        <f>D47</f>
        <v>0</v>
      </c>
      <c r="F47" s="1">
        <f>B47</f>
        <v>823570865.88</v>
      </c>
    </row>
    <row r="48" spans="1:6" x14ac:dyDescent="0.35">
      <c r="A48">
        <v>2023</v>
      </c>
      <c r="B48" s="1">
        <v>387231848.32999998</v>
      </c>
      <c r="C48" t="s">
        <v>2</v>
      </c>
      <c r="D48" s="4"/>
    </row>
    <row r="49" spans="1:4" x14ac:dyDescent="0.35">
      <c r="A49">
        <v>2023</v>
      </c>
      <c r="B49" s="1">
        <v>436339017.55000001</v>
      </c>
      <c r="C49" t="s">
        <v>5</v>
      </c>
      <c r="D49" s="4"/>
    </row>
    <row r="50" spans="1:4" x14ac:dyDescent="0.35">
      <c r="D50" s="4"/>
    </row>
    <row r="51" spans="1:4" x14ac:dyDescent="0.35">
      <c r="D51" s="4"/>
    </row>
    <row r="52" spans="1:4" x14ac:dyDescent="0.35">
      <c r="D52" s="4"/>
    </row>
    <row r="53" spans="1:4" x14ac:dyDescent="0.35">
      <c r="D53" s="4"/>
    </row>
    <row r="54" spans="1:4" x14ac:dyDescent="0.35">
      <c r="D54" s="4"/>
    </row>
    <row r="55" spans="1:4" x14ac:dyDescent="0.35">
      <c r="D55" s="4"/>
    </row>
    <row r="56" spans="1:4" x14ac:dyDescent="0.35">
      <c r="D56" s="6"/>
    </row>
    <row r="57" spans="1:4" x14ac:dyDescent="0.35">
      <c r="D57" s="6"/>
    </row>
  </sheetData>
  <autoFilter ref="C1:C49"/>
  <sortState xmlns:xlrd2="http://schemas.microsoft.com/office/spreadsheetml/2017/richdata2" ref="A2:B49">
    <sortCondition ref="A2:A4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 Receitas_data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2023-12-08T02:36:06Z</dcterms:created>
  <dcterms:modified xsi:type="dcterms:W3CDTF">2023-12-08T02:40:01Z</dcterms:modified>
</cp:coreProperties>
</file>