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D:\Academy\UNAM\Materias 2021_D\Tesis\Estudio\Cuestionarios NOV 2022\"/>
    </mc:Choice>
  </mc:AlternateContent>
  <xr:revisionPtr revIDLastSave="0" documentId="13_ncr:1_{106D2D82-2C50-4592-8E5C-8579A013ECE3}" xr6:coauthVersionLast="47" xr6:coauthVersionMax="47" xr10:uidLastSave="{00000000-0000-0000-0000-000000000000}"/>
  <bookViews>
    <workbookView xWindow="23980" yWindow="-5110" windowWidth="33090" windowHeight="20640" xr2:uid="{51F2FBC4-9C1B-4B50-AEF1-D4A794F52A6A}"/>
  </bookViews>
  <sheets>
    <sheet name="AGO 19 2023" sheetId="2" r:id="rId1"/>
    <sheet name="Sheet1" sheetId="3" r:id="rId2"/>
  </sheets>
  <definedNames>
    <definedName name="_xlnm.Print_Area" localSheetId="0">'AGO 19 2023'!$A$1:$AJ$155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6" i="2" l="1"/>
  <c r="L106" i="2"/>
  <c r="J106" i="2"/>
  <c r="I106" i="2"/>
  <c r="J101" i="2"/>
  <c r="M101" i="2"/>
  <c r="L101" i="2"/>
  <c r="M96" i="2"/>
  <c r="L96" i="2"/>
  <c r="I101" i="2"/>
  <c r="J96" i="2"/>
  <c r="I96" i="2"/>
  <c r="M137" i="2" l="1"/>
  <c r="L137" i="2"/>
  <c r="J137" i="2"/>
  <c r="I137" i="2"/>
  <c r="I133" i="2"/>
  <c r="J133" i="2"/>
  <c r="L133" i="2"/>
  <c r="M133" i="2"/>
  <c r="M129" i="2"/>
  <c r="L129" i="2"/>
  <c r="J129" i="2"/>
  <c r="I129" i="2"/>
  <c r="R137" i="2" l="1"/>
  <c r="O137" i="2"/>
  <c r="R106" i="2"/>
  <c r="O106" i="2"/>
  <c r="R70" i="2"/>
  <c r="O70" i="2"/>
  <c r="M70" i="2"/>
  <c r="L70" i="2"/>
  <c r="J70" i="2"/>
  <c r="I70" i="2"/>
  <c r="M64" i="2"/>
  <c r="L64" i="2"/>
  <c r="J64" i="2"/>
  <c r="I64" i="2"/>
  <c r="M58" i="2"/>
  <c r="L58" i="2"/>
  <c r="J58" i="2"/>
  <c r="I58" i="2"/>
  <c r="S31" i="2"/>
  <c r="R31" i="2"/>
  <c r="P31" i="2"/>
  <c r="O31" i="2"/>
  <c r="L31" i="2"/>
  <c r="I31" i="2"/>
  <c r="M28" i="2"/>
  <c r="M31" i="2" s="1"/>
  <c r="L28" i="2"/>
  <c r="J28" i="2"/>
  <c r="J31" i="2" s="1"/>
  <c r="I28" i="2"/>
  <c r="K26" i="2"/>
  <c r="R34" i="2" l="1"/>
  <c r="R139" i="2"/>
  <c r="R108" i="2"/>
  <c r="R72" i="2"/>
</calcChain>
</file>

<file path=xl/sharedStrings.xml><?xml version="1.0" encoding="utf-8"?>
<sst xmlns="http://schemas.openxmlformats.org/spreadsheetml/2006/main" count="248" uniqueCount="130">
  <si>
    <t>Autorregulación</t>
  </si>
  <si>
    <t>Decidí comenzar a usar esta tecnología porque:</t>
  </si>
  <si>
    <t>Otras personas quieren que lo use</t>
  </si>
  <si>
    <t xml:space="preserve">Esperaba que fuera interesante de usar. </t>
  </si>
  <si>
    <t xml:space="preserve">Creo que podría mejorar mi vida. </t>
  </si>
  <si>
    <t xml:space="preserve">Me ayudará a hacer algo importante para mí. </t>
  </si>
  <si>
    <t xml:space="preserve">Quiero que los demás sepan que lo uso. </t>
  </si>
  <si>
    <t xml:space="preserve">Me sentiré mal conmigo mismo si no lo probé. </t>
  </si>
  <si>
    <t xml:space="preserve">Creo que sería agradable. </t>
  </si>
  <si>
    <t xml:space="preserve">Estoy obligado a usarlo (por ejemplo, por mi trabajo, escuela, estudio de investigación). </t>
  </si>
  <si>
    <t xml:space="preserve">Va a ser valioso para mí en mi vida. </t>
  </si>
  <si>
    <t xml:space="preserve">Será divertido de usar. </t>
  </si>
  <si>
    <t>Me siento presionado a usarlo</t>
  </si>
  <si>
    <t>Se verá bien para los demás si lo uso</t>
  </si>
  <si>
    <t>Competencia percibida</t>
  </si>
  <si>
    <t>Estoy seguro de que podré utilizar esta tecnología de forma eficaz</t>
  </si>
  <si>
    <t>Esta tecnología me resultará fácil de usar</t>
  </si>
  <si>
    <t>A</t>
  </si>
  <si>
    <t>B</t>
  </si>
  <si>
    <t>C</t>
  </si>
  <si>
    <t>DE</t>
  </si>
  <si>
    <t>M</t>
  </si>
  <si>
    <t>Reactivo</t>
  </si>
  <si>
    <t>Nivel escolaridad</t>
  </si>
  <si>
    <t>Maestría</t>
  </si>
  <si>
    <t>Licenciatura</t>
  </si>
  <si>
    <t>Sexo</t>
  </si>
  <si>
    <t>F</t>
  </si>
  <si>
    <t>Edad</t>
  </si>
  <si>
    <t>Entorno Virtual</t>
  </si>
  <si>
    <t>Entorno Físico</t>
  </si>
  <si>
    <t>E Virt</t>
  </si>
  <si>
    <t>E Físico</t>
  </si>
  <si>
    <t xml:space="preserve">Tabla X. Autonomía y competencia en tecnología, Cuestionario de adopción </t>
  </si>
  <si>
    <t>Resultados</t>
  </si>
  <si>
    <t>GAP</t>
  </si>
  <si>
    <t>Los datos fueron analizados en excel, en donde se obtuvieron la Media y la Desviación Estándar, para poder generar una comparación de los resultados del experimento realizado en ambiente Virtual contra el ambiente Físico</t>
  </si>
  <si>
    <t>Competencia</t>
  </si>
  <si>
    <t>Me siento muy capaz y eficaz en el uso de esta tecnología</t>
  </si>
  <si>
    <t>Confío en mi capacidad para utilizar esta tecnología</t>
  </si>
  <si>
    <t>Aprender a usar esta tecnología fue difícil</t>
  </si>
  <si>
    <t>Encontré esta interfaz y los controles confusos</t>
  </si>
  <si>
    <t>No fue fácil utilizar esta tecnología</t>
  </si>
  <si>
    <t>Autonomía</t>
  </si>
  <si>
    <t>Esta tecnología me brinda opciones útiles</t>
  </si>
  <si>
    <t>Puedo conseguir esta tecnología para hacer las cosas que quiero</t>
  </si>
  <si>
    <t>Me siento presionado por esta tecnología</t>
  </si>
  <si>
    <t>Esta tecnología se siente intrusiva</t>
  </si>
  <si>
    <t>Esta tecnología se siente controladora</t>
  </si>
  <si>
    <t>Parentesco</t>
  </si>
  <si>
    <t>Esta tecnología me ayuda a formar o mantener relaciones satisfactorias</t>
  </si>
  <si>
    <t>Esta tecnología me ayuda a sentirme parte de una comunidad más grande</t>
  </si>
  <si>
    <t>Esta tecnología me hace sentir conectado con otras personas</t>
  </si>
  <si>
    <t>No me siento cercano a otros usuarios de esta tecnología</t>
  </si>
  <si>
    <t>Esta tecnología no admite conexiones significativas con otros</t>
  </si>
  <si>
    <t>Tabla X. Experiencia de necesidad basada en tecnología, Cuestionario de Satisfacción</t>
  </si>
  <si>
    <t>Tabla X. Experiencia de satisfacción basada en tecnología, Cuestionario de Tareas</t>
  </si>
  <si>
    <t>Confío en mi capacidad para [realizar esta tarea]</t>
  </si>
  <si>
    <t xml:space="preserve">Es fácil [hacer esta tarea]. </t>
  </si>
  <si>
    <t>Encuentro [hacer esta tarea] demasiado desafiante</t>
  </si>
  <si>
    <t>Encuentro esta tarea demasiado difícil de hacer con regularidad</t>
  </si>
  <si>
    <t xml:space="preserve">Me siento presionado al [hacer esta tarea]. </t>
  </si>
  <si>
    <t>Solo hago esta tarea porque tengo que hacerlo</t>
  </si>
  <si>
    <t>Yo [hago esta tarea] porque otras personas quieren que la haga</t>
  </si>
  <si>
    <t xml:space="preserve">Me sentiré culpable si no [hago esta tarea]. </t>
  </si>
  <si>
    <t>Hacer esta tarea me ayuda a formar o mantener relaciones satisfactorias</t>
  </si>
  <si>
    <t>Hacer esta tarea me ayuda a sentirme parte de una comunidad más grande</t>
  </si>
  <si>
    <t>No me siento cercano a otros usuarios cuando participo en esta tarea</t>
  </si>
  <si>
    <t>Hacer esta tarea no es compatible con conexiones significativas con los demás</t>
  </si>
  <si>
    <t>Ahora que utilizo esta tecnología, me siento presionado a usarla con más frecuencia de la que me gustaría</t>
  </si>
  <si>
    <t>Dedico más tiempo a esta tecnología del que creo que debería</t>
  </si>
  <si>
    <t>Esta tecnología termina obligándome a hacer cosas que no quiero hacer</t>
  </si>
  <si>
    <t>Esta tecnología se entromete en mi vida</t>
  </si>
  <si>
    <t>El uso de esta tecnología me ha hecho sentir inseguro acerca de mis habilidades</t>
  </si>
  <si>
    <t>Usar esta tecnología me ha hecho sentir menos capaz en mi vida</t>
  </si>
  <si>
    <t>El uso de esta tecnología ha reducido mi confianza</t>
  </si>
  <si>
    <t>El uso de esta tecnología me ha ayudado a sentir un mayor sentido de pertenencia a una comunidad más grande</t>
  </si>
  <si>
    <t>El uso de esta tecnología me ha ayudado a sentirme cerca y conectado con otras personas que son importantes para mí</t>
  </si>
  <si>
    <t>Debido a esta tecnología, me siento más cerca de otros</t>
  </si>
  <si>
    <t>Tabla X. Efectos del uso de la tecnología en la satisfacción de las necesidades en la vida.</t>
  </si>
  <si>
    <t>Apéndice 1 - Autonomía y competencia en tecnología</t>
  </si>
  <si>
    <t>Cuestionario de adopción (ACTA)</t>
  </si>
  <si>
    <t>Apéndice 2 - Experiencia de necesidad basada en tecnología</t>
  </si>
  <si>
    <r>
      <t xml:space="preserve">Satisfacción - Cuestionario de interfaz </t>
    </r>
    <r>
      <rPr>
        <b/>
        <sz val="14"/>
        <color rgb="FF0070C0"/>
        <rFont val="Calibri"/>
        <family val="2"/>
        <scheme val="minor"/>
      </rPr>
      <t xml:space="preserve">(TENS-Interfaz) </t>
    </r>
  </si>
  <si>
    <t>Apéndice 3 - Experiencia de satisfacción de necesidades basada en tecnología</t>
  </si>
  <si>
    <r>
      <t xml:space="preserve"> - Cuestionario de tareas </t>
    </r>
    <r>
      <rPr>
        <b/>
        <sz val="14"/>
        <color rgb="FF0070C0"/>
        <rFont val="Calibri"/>
        <family val="2"/>
        <scheme val="minor"/>
      </rPr>
      <t>(TENS-Tarea)</t>
    </r>
  </si>
  <si>
    <r>
      <t xml:space="preserve">Apéndice 4: Efectos de la tecnología en la satisfacción de las necesidades en la vida, </t>
    </r>
    <r>
      <rPr>
        <b/>
        <sz val="14"/>
        <color rgb="FFD9D9D9"/>
        <rFont val="Calibri"/>
        <family val="2"/>
        <scheme val="minor"/>
      </rPr>
      <t xml:space="preserve"> </t>
    </r>
    <r>
      <rPr>
        <b/>
        <sz val="14"/>
        <color rgb="FF0070C0"/>
        <rFont val="Calibri"/>
        <family val="2"/>
        <scheme val="minor"/>
      </rPr>
      <t>(TENS-Vida)</t>
    </r>
  </si>
  <si>
    <t>MIN</t>
  </si>
  <si>
    <t>MAX</t>
  </si>
  <si>
    <t>α (Alfa)=</t>
  </si>
  <si>
    <t>K(Número de ítems)=</t>
  </si>
  <si>
    <t>Vi(Varianza de cada ítem)=</t>
  </si>
  <si>
    <t>Vt(Varianza total)=</t>
  </si>
  <si>
    <t xml:space="preserve">El gap entre los resulados del cuestionario de adopción, presenta una diferencia de -0.071 puntos, siendo la Media más alta la del Entorno Físico, con lo cual podemos percibir que los usuarios sienten una mejor adopcón hacia la Interfaz Mínima. </t>
  </si>
  <si>
    <t>Satisfacción</t>
  </si>
  <si>
    <t>Tareas</t>
  </si>
  <si>
    <t>Necesidades en la vida</t>
  </si>
  <si>
    <t>Fecha: AGO 6 2023</t>
  </si>
  <si>
    <t>La puntuación más baja correspondió al factor de que "me sentiré mal conmigo mismo si no lo pruebo", estoy obligado a usarlo" y "me siento presionado a usarlo", con M=1 y DE=0.89 en el Entorno Virtual. Y en el entorno físico la puntuación más baja se encontró en "estoy obligado a usarlo" y "me siento presionado a usarlo". Con lo cual podemos apreciar que los usuarios se sienten curiosidad de utilizar la Interfaz Virtual.</t>
  </si>
  <si>
    <t>El uso de la Interfaz en el Entorno Virtual obtuvo 5 características altas, igual que en el Entorno Físico, obteniendo una Mtot=3.5 y DE=0.44 contra Mtot=3.417 y DE=0.32 de la Interfaz Física, en donde se puede observar que los usuarios encuentran más fácil la interacción Virtual ya que representa menos reto físico y mayor rapidez de seguimiento, tal vez al no contar con distractores físicos, además que demuestra mayor deseabilidad y curiosidad de uso.</t>
  </si>
  <si>
    <t>En términos de satisfacción de uso, se prefiere la Interfaz Virtual, aunque se percibe mayor habilidad en el entorno físico, donde se destaca en "capacidad y eficacia" y "confianza", mientras que el ambiente virtual se le vincula con la sensación de comunidad. En autonomía y parentesco, la Interfaz Mínima en el ambiente físico genera percepciones menos positivas, en contraste con el virtual.</t>
  </si>
  <si>
    <t>En cuanto a la satisfacción de necesidades tecnológicas, el entorno físico brinda más seguridad, mientras que el virtual genera preocupación por posibles fallos. Los preceptos de "Confío en mi capacidad" y "Es fácil hacer esta tarea" obtienen altas puntuaciones en ambos contextos. En parentesco, la Interfaz Virtual favorece relaciones satisfactorias y sensación de comunidad.</t>
  </si>
  <si>
    <t>En la satisfacción de necesidades en la vida, la Interfaz Mínima en el entorno físico satisface mejor, con altas puntuaciones en parentesco. Autonomía en el virtual sugiere intrusión y estrés. En parentesco, la Interfaz Virtual fomenta conexión virtual y comunidad. Estas conclusiones resaltan la eficacia de la Interfaz Mínima en abordar necesidades y promover interacciones virtuales.</t>
  </si>
  <si>
    <t>Conclusiones</t>
  </si>
  <si>
    <t>Updated OCT 20</t>
  </si>
  <si>
    <t>Actualización: OCT 20 2023</t>
  </si>
  <si>
    <t>Aquí hay una interpretación general de la desviación estándar:</t>
  </si>
  <si>
    <t>En resumen, la desviación estándar proporciona una medida cuantitativa de cuán dispersos o concentrados están los datos en torno a la media. Cuanto mayor sea la desviación estándar, mayor será la variabilidad en los datos, y cuanto menor sea la desviación estándar, menor será la variabilidad. Esta medida es fundamental en estadísticas para comprender y resumir la distribución de los datos.</t>
  </si>
  <si>
    <t>La desviación estándar es una medida de dispersión o variabilidad que se utiliza en estadísticas y matemáticas para cuantificar cuán dispersos o alejados están los datos de un conjunto en relación con la media o promedio de esos datos. En otras palabras, te ayuda a entender cuán "extendidos" están los valores en tu conjunto de datos.</t>
  </si>
  <si>
    <t>Desviación estándar</t>
  </si>
  <si>
    <r>
      <t>Mayor Desviación Estándar:</t>
    </r>
    <r>
      <rPr>
        <sz val="12"/>
        <color rgb="FF000000"/>
        <rFont val="Segoe UI"/>
        <family val="2"/>
      </rPr>
      <t xml:space="preserve"> Si la desviación estándar es grande, significa que los datos están muy dispersos alrededor de la media. En otras palabras, los valores individuales tienden a estar lejos de la media. Esto indica una mayor variabilidad en los datos.</t>
    </r>
  </si>
  <si>
    <r>
      <t>Menor Desviación Estándar:</t>
    </r>
    <r>
      <rPr>
        <sz val="12"/>
        <color rgb="FF000000"/>
        <rFont val="Segoe UI"/>
        <family val="2"/>
      </rPr>
      <t xml:space="preserve"> Si la desviación estándar es pequeña, indica que los datos están más cerca de la media. En este caso, los valores individuales tienden a estar más cerca de la media, lo que sugiere una menor variabilidad.</t>
    </r>
  </si>
  <si>
    <r>
      <t>Cifras en Relación con la Media:</t>
    </r>
    <r>
      <rPr>
        <sz val="12"/>
        <color rgb="FF000000"/>
        <rFont val="Segoe UI"/>
        <family val="2"/>
      </rPr>
      <t xml:space="preserve"> Puedes interpretar la desviación estándar en términos de las cifras. Por ejemplo, si la media es 50 y la desviación estándar es 10, puedes decir que la mayoría de los datos se encuentran dentro de un rango de más o menos 10 unidades de la media, es decir, entre 40 y 60.</t>
    </r>
  </si>
  <si>
    <r>
      <t>Distribución de los Datos:</t>
    </r>
    <r>
      <rPr>
        <sz val="12"/>
        <color rgb="FF000000"/>
        <rFont val="Segoe UI"/>
        <family val="2"/>
      </rPr>
      <t xml:space="preserve"> La desviación estándar también se utiliza para evaluar la forma de la distribución de los datos. En una distribución normal (o campana de Gauss), aproximadamente el 68% de los datos caen dentro de una desviación estándar de la media, el 95% dentro de dos desviaciones estándar, y el 99.7% dentro de tres desviaciones estándar.</t>
    </r>
  </si>
  <si>
    <t>Las puntuaciones más altas correspondieron al hecho de que el dispositivo será "Interesante", "Ayudará a hacer algo importante para mi", "Va a ser valioso en mi vida", y "seá divertido de usar" con M=5 y DE entre 0.45 y 1.52 tanto para el Entorno Virtual como para el Entorno Físico. En el Entorno Virtual el resultado "Creo que sería agradable" es más unfirme, lo cual demuestra deseabilidad.  No obstante en el Ambiente Físico, destacaron "Interesante", "Ayudará a hacer algo importante para mi"con una Desviación Estandar menor, lo cual indica menos mayor uniformidad en estos resultados.</t>
  </si>
  <si>
    <t xml:space="preserve">El gap entre los resulados del cuestionario de adopción, presenta una diferencia de -0.133 puntos, siendo la Media más alta la del Entorno Virtual, con lo cual se percibe que los usuarios sienten una mayor satisfacción hacia la Interfaz Virtual pero una Mayor capacidad para el uso de la Interfaz en ambiente Físico. </t>
  </si>
  <si>
    <t>La puntuación más baja corresponde al entorno Virtual en donde se percibió de manera negativa el hecho de que "esta tecnología me ayuda a formar o mantener relaciones satisfactorias" quizás por una percepción de aislamiento, comparado con el uso de la Interfaz mínima en el ambiente físico, lo cual tiene lógica ya que el contexto físico provee mayor familiaridad y percepción de acompañamiento.</t>
  </si>
  <si>
    <t>De igual manera en la percepción de Autonomía dentro del entorno Virtual perciben que sí "Esta tecnología se siente intrusiva" y "Esta tecnología se siente controladora".  se obtuvo M=5.0 y DE=0.894 y 1.342 , con lo cual podemos observar que se sintieron que el entorno Virual puede ser manipulador contra el entorno Real.</t>
  </si>
  <si>
    <t>En cuanto al Parentesco, en el entorno Virtual perciben que "Esta tecnología me ayuda a sentirme parte de una comunidad más grande" probablemente haciendo referencia al concepto actual de comunidades en la web.</t>
  </si>
  <si>
    <t>También resalta que el hecho de que los usuarios no sienten cercanía a otros usuarios al usar la Interfaz Virtual, asi como que sienten que "Esta tecnología me ayuda a formar o mantener relaciones satisfactorias" con M=1.0 y DE=0.894, y que "No me siento cercano a otros usuarios de esta tecnología" con M=4.0y DE=0.447 nos dicen claramente que hay una experiencia de instaisfacción con el hecho de sentir aislamiento en comparación con el entorno físico.</t>
  </si>
  <si>
    <t>El gap de resultados generales en este caso esde -0.583, con lo cual se observa que en cuanto a la realización de Tareas al utilizar una Interfaz en Ambiente Virtual, se sienten un poco más confiados, ya que en la parte de "acer esta tarea me ayuda a formar o mantener relaciones satisfactorias" y "Hacer esta tarea me ayuda a sentirme parte de una comunidad más grande" en el Ambiente Físico, perciben que no les ayuda a establecer posibles conexiones futuras con otras comunidades queizás mas grandes como lo son las comunidades virtuales.</t>
  </si>
  <si>
    <t xml:space="preserve">En la parte de Competencia se tienen evaluaciones iguales, lo que comprueba que ni el ambiente Virtual o el Físico les parecen complejos de utilizar.  </t>
  </si>
  <si>
    <t>Por otro lado en el apartado de Parentesco;  se denota una mayor la percepción de "dificultad para formar o mantener relaciones satisfactorias" y "hacer esta tarea me ayuda a sentirme parte de una comunidad más grande", teniendose una mejora en estos  ambitos para la Interfaz Virtual, en donde se percibe mayor posibilidad de manterner relaciones satisfactorias y posibilidad de pertenecer a una comunidad. Lo que nos puede confirmar que el uso de la Interfaz Mínima en un entorno Virtual les ofrece mejor experiencia de satisfacción al llevar a cabo las tareas que se les designó.</t>
  </si>
  <si>
    <t>El gap de resultados generales en cuanto a los efectos del uso de estas tecnologías en la satisfacción de sus necesidades en la vida presenta una diferencia de -0.3 puntos a favor del Entorno Virtual, con lo cual se observa que la Interfaz Mínima crea ligeramente mayor satisfacción en las necesidades de vida de los usuarios en el entorno Físico.</t>
  </si>
  <si>
    <t>En la parte de Parentesco, se obtuvieron las puntuaciones más altas con el uso de la Interfaz Mínima en Entorno Virtual, en donde los usuarios experimentaron que "el uso de esta tecnología les hizo sentir menos capaces en su vida" probablemente porque no les representó un reto como en el entorno físico.</t>
  </si>
  <si>
    <t>En el apartado de Autonomía; se obtuvieron resultados similares, teniendo una muy ligera percepción de mayor intrusión y estrés de uso para la Interfaz Virtual "Esta tecnología se entromete en mi vida".</t>
  </si>
  <si>
    <t>Algo de llamar la atención es que en el apartado de Parentesco, también vemos ligero contraste positivo en cuanto al uso en el ambiente Físico ya que los usuarios percibieron que "El uso de esta tecnología me ha ayudado a sentir un mayor sentido de pertenencia a una comunidad más grande" con lo cual podemos observar una posible asociación de mayor acercamiento a comunidades físicas o a la sociedad, más que a las comunidades virtuales, hecho que contrasta con el apéndice 3 en donde se sienten un poco más confiados de hacer la tarea asignada en un ambiente Virtual .</t>
  </si>
  <si>
    <t>En resumen, el análisis comparativo entre el uso de la Interfaz Mínima CoRs2 dentro de los entornos: virtual y físico, revela una ligera preferencia por la interfaz mínima en el ambiente físico. Aunque ambas modalidades recibieron altas puntuaciones en "interesante" y "útil", destacando la deseabilidad dentro del ambiente virtual. La interfaz virtual sobresale en facilidad de interacción debido a menos desafíos físicos y mayor curiosidad en cuanto a la novedad que representa.</t>
  </si>
  <si>
    <t>Rev Score</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</si>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</sst>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_ ;[Red]\-0.000\ "/>
    <numFmt numFmtId="166" formatCode="0.0"/>
  </numFmts>
  <fonts count="35" x14ac:knownFonts="1">
    <font>
      <sz val="11"/>
      <color theme="1"/>
      <name val="Calibri"/>
      <family val="2"/>
      <scheme val="minor"/>
    </font>
    <font>
      <sz val="11"/>
      <color theme="1"/>
      <name val="Arial"/>
      <family val="2"/>
    </font>
    <font>
      <b/>
      <sz val="12"/>
      <color theme="1"/>
      <name val="Arial"/>
      <family val="2"/>
    </font>
    <font>
      <b/>
      <i/>
      <sz val="11"/>
      <color theme="1"/>
      <name val="Arial"/>
      <family val="2"/>
    </font>
    <font>
      <b/>
      <sz val="11"/>
      <name val="Arial"/>
      <family val="2"/>
    </font>
    <font>
      <sz val="9"/>
      <color theme="1"/>
      <name val="Arial"/>
      <family val="2"/>
    </font>
    <font>
      <sz val="10"/>
      <color theme="1"/>
      <name val="Arial"/>
      <family val="2"/>
    </font>
    <font>
      <sz val="11"/>
      <color theme="0"/>
      <name val="Arial"/>
      <family val="2"/>
    </font>
    <font>
      <b/>
      <sz val="11"/>
      <color theme="1"/>
      <name val="Arial"/>
      <family val="2"/>
    </font>
    <font>
      <i/>
      <sz val="11"/>
      <color theme="0"/>
      <name val="Arial"/>
      <family val="2"/>
    </font>
    <font>
      <i/>
      <sz val="8"/>
      <color theme="0" tint="-0.34998626667073579"/>
      <name val="Arial"/>
      <family val="2"/>
    </font>
    <font>
      <i/>
      <sz val="11"/>
      <color theme="1"/>
      <name val="Arial"/>
      <family val="2"/>
    </font>
    <font>
      <sz val="10"/>
      <name val="Arial"/>
      <family val="2"/>
    </font>
    <font>
      <b/>
      <sz val="11"/>
      <color theme="1"/>
      <name val="Calibri"/>
      <family val="2"/>
      <scheme val="minor"/>
    </font>
    <font>
      <b/>
      <sz val="11"/>
      <color theme="0"/>
      <name val="Arial"/>
      <family val="2"/>
    </font>
    <font>
      <b/>
      <sz val="14"/>
      <color theme="1"/>
      <name val="Calibri"/>
      <family val="2"/>
      <scheme val="minor"/>
    </font>
    <font>
      <b/>
      <sz val="14"/>
      <color rgb="FF0070C0"/>
      <name val="Calibri"/>
      <family val="2"/>
      <scheme val="minor"/>
    </font>
    <font>
      <b/>
      <sz val="14"/>
      <color rgb="FFD9D9D9"/>
      <name val="Calibri"/>
      <family val="2"/>
      <scheme val="minor"/>
    </font>
    <font>
      <b/>
      <sz val="11"/>
      <color theme="1"/>
      <name val="Calibri"/>
      <family val="2"/>
    </font>
    <font>
      <b/>
      <i/>
      <sz val="9"/>
      <color theme="0"/>
      <name val="Arial"/>
      <family val="2"/>
    </font>
    <font>
      <b/>
      <i/>
      <sz val="9"/>
      <color theme="0"/>
      <name val="Calibri"/>
      <family val="2"/>
      <scheme val="minor"/>
    </font>
    <font>
      <sz val="9"/>
      <color theme="0"/>
      <name val="Arial"/>
      <family val="2"/>
    </font>
    <font>
      <sz val="12"/>
      <color rgb="FF000000"/>
      <name val="Calibri"/>
      <family val="2"/>
      <scheme val="minor"/>
    </font>
    <font>
      <i/>
      <sz val="8"/>
      <color theme="1"/>
      <name val="Arial"/>
      <family val="2"/>
    </font>
    <font>
      <b/>
      <sz val="16"/>
      <color theme="1"/>
      <name val="Arial"/>
      <family val="2"/>
    </font>
    <font>
      <sz val="12"/>
      <color theme="1"/>
      <name val="Arial"/>
      <family val="2"/>
    </font>
    <font>
      <sz val="11"/>
      <color rgb="FFFF0000"/>
      <name val="Arial"/>
      <family val="2"/>
    </font>
    <font>
      <sz val="11"/>
      <color rgb="FF0070C0"/>
      <name val="Arial"/>
      <family val="2"/>
    </font>
    <font>
      <sz val="12"/>
      <color rgb="FF374151"/>
      <name val="Segoe UI"/>
      <family val="2"/>
    </font>
    <font>
      <sz val="12"/>
      <color rgb="FF000000"/>
      <name val="Segoe UI"/>
      <family val="2"/>
    </font>
    <font>
      <sz val="12"/>
      <color rgb="FF000000"/>
      <name val="Segoe UI"/>
      <family val="2"/>
    </font>
    <font>
      <b/>
      <sz val="9"/>
      <color theme="0"/>
      <name val="Arial"/>
      <family val="2"/>
    </font>
    <font>
      <sz val="11"/>
      <color rgb="FFFF0000"/>
      <name val="Calibri"/>
      <family val="2"/>
      <scheme val="minor"/>
    </font>
    <font>
      <sz val="10"/>
      <color rgb="FFFF0000"/>
      <name val="Calibri"/>
      <family val="2"/>
      <scheme val="minor"/>
    </font>
    <font>
      <sz val="10"/>
      <color theme="0"/>
      <name val="Arial"/>
      <family val="2"/>
    </font>
  </fonts>
  <fills count="17">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theme="0" tint="-0.249977111117893"/>
        <bgColor indexed="64"/>
      </patternFill>
    </fill>
    <fill>
      <patternFill patternType="solid">
        <fgColor theme="0" tint="-0.14999847407452621"/>
        <bgColor indexed="64"/>
      </patternFill>
    </fill>
    <fill>
      <patternFill patternType="solid">
        <fgColor rgb="FFCCCCFF"/>
        <bgColor indexed="64"/>
      </patternFill>
    </fill>
    <fill>
      <patternFill patternType="solid">
        <fgColor theme="9" tint="0.79998168889431442"/>
        <bgColor indexed="64"/>
      </patternFill>
    </fill>
    <fill>
      <patternFill patternType="solid">
        <fgColor theme="9" tint="0.79998168889431442"/>
        <bgColor rgb="FF000000"/>
      </patternFill>
    </fill>
    <fill>
      <patternFill patternType="solid">
        <fgColor theme="5" tint="0.79998168889431442"/>
        <bgColor indexed="64"/>
      </patternFill>
    </fill>
    <fill>
      <patternFill patternType="solid">
        <fgColor theme="5" tint="0.79998168889431442"/>
        <bgColor rgb="FF000000"/>
      </patternFill>
    </fill>
    <fill>
      <patternFill patternType="solid">
        <fgColor rgb="FFFFFF00"/>
        <bgColor indexed="64"/>
      </patternFill>
    </fill>
    <fill>
      <patternFill patternType="solid">
        <fgColor theme="0"/>
        <bgColor rgb="FF000000"/>
      </patternFill>
    </fill>
    <fill>
      <patternFill patternType="solid">
        <fgColor theme="5" tint="0.39997558519241921"/>
        <bgColor indexed="64"/>
      </patternFill>
    </fill>
    <fill>
      <patternFill patternType="solid">
        <fgColor theme="9" tint="0.39997558519241921"/>
        <bgColor indexed="64"/>
      </patternFill>
    </fill>
    <fill>
      <patternFill patternType="solid">
        <fgColor theme="5"/>
        <bgColor indexed="64"/>
      </patternFill>
    </fill>
    <fill>
      <patternFill patternType="solid">
        <fgColor theme="7" tint="0.79998168889431442"/>
        <bgColor indexed="64"/>
      </patternFill>
    </fill>
  </fills>
  <borders count="20">
    <border>
      <left/>
      <right/>
      <top/>
      <bottom/>
      <diagonal/>
    </border>
    <border>
      <left/>
      <right/>
      <top/>
      <bottom style="hair">
        <color indexed="64"/>
      </bottom>
      <diagonal/>
    </border>
    <border>
      <left style="hair">
        <color indexed="64"/>
      </left>
      <right style="hair">
        <color indexed="64"/>
      </right>
      <top style="hair">
        <color indexed="64"/>
      </top>
      <bottom/>
      <diagonal/>
    </border>
    <border>
      <left style="hair">
        <color indexed="64"/>
      </left>
      <right/>
      <top style="hair">
        <color indexed="64"/>
      </top>
      <bottom/>
      <diagonal/>
    </border>
    <border>
      <left style="hair">
        <color indexed="64"/>
      </left>
      <right style="hair">
        <color indexed="64"/>
      </right>
      <top/>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hair">
        <color indexed="64"/>
      </left>
      <right/>
      <top/>
      <bottom/>
      <diagonal/>
    </border>
    <border>
      <left/>
      <right style="hair">
        <color indexed="64"/>
      </right>
      <top style="hair">
        <color indexed="64"/>
      </top>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hair">
        <color indexed="64"/>
      </right>
      <top style="hair">
        <color indexed="64"/>
      </top>
      <bottom style="hair">
        <color indexed="64"/>
      </bottom>
      <diagonal/>
    </border>
    <border>
      <left/>
      <right style="hair">
        <color indexed="64"/>
      </right>
      <top/>
      <bottom style="hair">
        <color indexed="64"/>
      </bottom>
      <diagonal/>
    </border>
    <border>
      <left/>
      <right style="hair">
        <color indexed="64"/>
      </right>
      <top/>
      <bottom/>
      <diagonal/>
    </border>
  </borders>
  <cellStyleXfs count="1">
    <xf numFmtId="0" fontId="0" fillId="0" borderId="0"/>
  </cellStyleXfs>
  <cellXfs count="178">
    <xf numFmtId="0" fontId="0" fillId="0" borderId="0" xfId="0"/>
    <xf numFmtId="0" fontId="1" fillId="0" borderId="0" xfId="0" applyFont="1"/>
    <xf numFmtId="0" fontId="5" fillId="2" borderId="11" xfId="0" applyFont="1" applyFill="1" applyBorder="1" applyAlignment="1">
      <alignment horizontal="center" vertical="center"/>
    </xf>
    <xf numFmtId="0" fontId="6" fillId="2" borderId="12" xfId="0" applyFont="1" applyFill="1" applyBorder="1" applyAlignment="1">
      <alignment wrapText="1"/>
    </xf>
    <xf numFmtId="0" fontId="6" fillId="2" borderId="10" xfId="0" applyFont="1" applyFill="1" applyBorder="1" applyAlignment="1">
      <alignment horizontal="center" vertical="center" wrapText="1"/>
    </xf>
    <xf numFmtId="0" fontId="6" fillId="2" borderId="12" xfId="0" applyFont="1" applyFill="1" applyBorder="1" applyAlignment="1">
      <alignment horizontal="center" vertical="center" wrapText="1"/>
    </xf>
    <xf numFmtId="2" fontId="6" fillId="2" borderId="10" xfId="0" applyNumberFormat="1" applyFont="1" applyFill="1" applyBorder="1" applyAlignment="1">
      <alignment horizontal="center" vertical="center" wrapText="1"/>
    </xf>
    <xf numFmtId="0" fontId="5" fillId="2" borderId="7" xfId="0" applyFont="1" applyFill="1" applyBorder="1" applyAlignment="1">
      <alignment horizontal="center" vertical="center"/>
    </xf>
    <xf numFmtId="0" fontId="6" fillId="2" borderId="0" xfId="0" applyFont="1" applyFill="1" applyAlignment="1">
      <alignment wrapText="1"/>
    </xf>
    <xf numFmtId="0" fontId="6" fillId="2" borderId="4" xfId="0" applyFont="1" applyFill="1" applyBorder="1" applyAlignment="1">
      <alignment horizontal="center" vertical="center" wrapText="1"/>
    </xf>
    <xf numFmtId="0" fontId="6" fillId="2" borderId="0" xfId="0" applyFont="1" applyFill="1" applyAlignment="1">
      <alignment horizontal="center" vertical="center" wrapText="1"/>
    </xf>
    <xf numFmtId="2" fontId="6" fillId="2" borderId="4" xfId="0" applyNumberFormat="1" applyFont="1" applyFill="1" applyBorder="1" applyAlignment="1">
      <alignment horizontal="center" vertical="center" wrapText="1"/>
    </xf>
    <xf numFmtId="0" fontId="3" fillId="2" borderId="0" xfId="0" applyFont="1" applyFill="1" applyAlignment="1">
      <alignment vertical="center" wrapText="1"/>
    </xf>
    <xf numFmtId="0" fontId="5" fillId="2" borderId="6" xfId="0" applyFont="1" applyFill="1" applyBorder="1" applyAlignment="1">
      <alignment horizontal="center" vertical="center"/>
    </xf>
    <xf numFmtId="0" fontId="6" fillId="2" borderId="1" xfId="0" applyFont="1" applyFill="1" applyBorder="1" applyAlignment="1">
      <alignment wrapText="1"/>
    </xf>
    <xf numFmtId="0" fontId="6" fillId="2" borderId="5"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9" fillId="4" borderId="9" xfId="0" applyFont="1" applyFill="1" applyBorder="1" applyAlignment="1">
      <alignment horizontal="center" vertical="center"/>
    </xf>
    <xf numFmtId="0" fontId="9" fillId="4" borderId="8" xfId="0" applyFont="1" applyFill="1" applyBorder="1" applyAlignment="1">
      <alignment horizontal="center" vertical="center"/>
    </xf>
    <xf numFmtId="164" fontId="6" fillId="2" borderId="10" xfId="0" applyNumberFormat="1" applyFont="1" applyFill="1" applyBorder="1" applyAlignment="1">
      <alignment horizontal="center" vertical="center" wrapText="1"/>
    </xf>
    <xf numFmtId="164" fontId="6" fillId="2" borderId="4" xfId="0" applyNumberFormat="1" applyFont="1" applyFill="1" applyBorder="1" applyAlignment="1">
      <alignment horizontal="center" vertical="center" wrapText="1"/>
    </xf>
    <xf numFmtId="0" fontId="1" fillId="2" borderId="0" xfId="0" applyFont="1" applyFill="1" applyAlignment="1">
      <alignment horizontal="center" vertical="center"/>
    </xf>
    <xf numFmtId="2" fontId="10" fillId="2" borderId="10" xfId="0" applyNumberFormat="1" applyFont="1" applyFill="1" applyBorder="1" applyAlignment="1">
      <alignment horizontal="center" vertical="center" wrapText="1"/>
    </xf>
    <xf numFmtId="164" fontId="10" fillId="2" borderId="10" xfId="0" applyNumberFormat="1" applyFont="1" applyFill="1" applyBorder="1" applyAlignment="1">
      <alignment horizontal="center" vertical="center" wrapText="1"/>
    </xf>
    <xf numFmtId="2" fontId="10" fillId="2" borderId="4" xfId="0" applyNumberFormat="1" applyFont="1" applyFill="1" applyBorder="1" applyAlignment="1">
      <alignment horizontal="center" vertical="center" wrapText="1"/>
    </xf>
    <xf numFmtId="164" fontId="10" fillId="2" borderId="4" xfId="0" applyNumberFormat="1" applyFont="1" applyFill="1" applyBorder="1" applyAlignment="1">
      <alignment horizontal="center" vertical="center" wrapText="1"/>
    </xf>
    <xf numFmtId="164" fontId="10" fillId="2" borderId="5" xfId="0" applyNumberFormat="1" applyFont="1" applyFill="1" applyBorder="1" applyAlignment="1">
      <alignment horizontal="center" vertical="center" wrapText="1"/>
    </xf>
    <xf numFmtId="0" fontId="9" fillId="4" borderId="0" xfId="0" applyFont="1" applyFill="1" applyAlignment="1">
      <alignment horizontal="center" vertical="center"/>
    </xf>
    <xf numFmtId="164" fontId="6" fillId="2" borderId="0" xfId="0" applyNumberFormat="1" applyFont="1" applyFill="1" applyAlignment="1">
      <alignment horizontal="center" vertical="center" wrapText="1"/>
    </xf>
    <xf numFmtId="0" fontId="1" fillId="2" borderId="0" xfId="0" applyFont="1" applyFill="1"/>
    <xf numFmtId="164" fontId="1" fillId="2" borderId="0" xfId="0" applyNumberFormat="1" applyFont="1" applyFill="1" applyAlignment="1">
      <alignment horizontal="center" vertical="center"/>
    </xf>
    <xf numFmtId="164" fontId="10" fillId="3" borderId="10" xfId="0" applyNumberFormat="1" applyFont="1" applyFill="1" applyBorder="1" applyAlignment="1">
      <alignment horizontal="center" vertical="center"/>
    </xf>
    <xf numFmtId="0" fontId="4" fillId="2" borderId="0" xfId="0" applyFont="1" applyFill="1" applyAlignment="1">
      <alignment horizontal="center" vertical="center"/>
    </xf>
    <xf numFmtId="0" fontId="8" fillId="2" borderId="0" xfId="0" applyFont="1" applyFill="1" applyAlignment="1">
      <alignment horizontal="center" vertical="center"/>
    </xf>
    <xf numFmtId="0" fontId="5" fillId="2" borderId="0" xfId="0" applyFont="1" applyFill="1" applyAlignment="1">
      <alignment horizontal="center" vertical="center"/>
    </xf>
    <xf numFmtId="0" fontId="5" fillId="2" borderId="10" xfId="0" applyFont="1" applyFill="1" applyBorder="1" applyAlignment="1">
      <alignment horizontal="center" vertical="center"/>
    </xf>
    <xf numFmtId="0" fontId="6" fillId="2" borderId="10" xfId="0" applyFont="1" applyFill="1" applyBorder="1" applyAlignment="1">
      <alignment wrapText="1"/>
    </xf>
    <xf numFmtId="0" fontId="6" fillId="2" borderId="2" xfId="0" applyFont="1" applyFill="1" applyBorder="1" applyAlignment="1">
      <alignment wrapText="1"/>
    </xf>
    <xf numFmtId="0" fontId="5" fillId="2" borderId="2" xfId="0" applyFont="1" applyFill="1" applyBorder="1" applyAlignment="1">
      <alignment horizontal="center" vertical="center"/>
    </xf>
    <xf numFmtId="0" fontId="6" fillId="2" borderId="5" xfId="0" applyFont="1" applyFill="1" applyBorder="1" applyAlignment="1">
      <alignment wrapText="1"/>
    </xf>
    <xf numFmtId="0" fontId="5" fillId="2" borderId="5" xfId="0" applyFont="1" applyFill="1" applyBorder="1" applyAlignment="1">
      <alignment horizontal="center" vertical="center"/>
    </xf>
    <xf numFmtId="0" fontId="5" fillId="2" borderId="12" xfId="0" applyFont="1" applyFill="1" applyBorder="1" applyAlignment="1">
      <alignment horizontal="center" vertical="center"/>
    </xf>
    <xf numFmtId="0" fontId="1" fillId="5" borderId="13" xfId="0" applyFont="1" applyFill="1" applyBorder="1"/>
    <xf numFmtId="2" fontId="10" fillId="2" borderId="0" xfId="0" applyNumberFormat="1" applyFont="1" applyFill="1" applyAlignment="1">
      <alignment horizontal="center" vertical="center" wrapText="1"/>
    </xf>
    <xf numFmtId="164" fontId="10" fillId="2" borderId="0" xfId="0" applyNumberFormat="1" applyFont="1" applyFill="1" applyAlignment="1">
      <alignment horizontal="center" vertical="center" wrapText="1"/>
    </xf>
    <xf numFmtId="0" fontId="10" fillId="3" borderId="0" xfId="0" applyFont="1" applyFill="1" applyAlignment="1">
      <alignment horizontal="center" vertical="center"/>
    </xf>
    <xf numFmtId="164" fontId="10" fillId="3" borderId="0" xfId="0" applyNumberFormat="1" applyFont="1" applyFill="1" applyAlignment="1">
      <alignment horizontal="center" vertical="center"/>
    </xf>
    <xf numFmtId="165" fontId="1" fillId="5" borderId="14" xfId="0" applyNumberFormat="1" applyFont="1" applyFill="1" applyBorder="1"/>
    <xf numFmtId="164" fontId="1" fillId="3" borderId="10" xfId="0" applyNumberFormat="1" applyFont="1" applyFill="1" applyBorder="1" applyAlignment="1">
      <alignment horizontal="center" vertical="center"/>
    </xf>
    <xf numFmtId="0" fontId="6" fillId="2" borderId="0" xfId="0" applyFont="1" applyFill="1"/>
    <xf numFmtId="0" fontId="6" fillId="2" borderId="1" xfId="0" applyFont="1" applyFill="1" applyBorder="1"/>
    <xf numFmtId="2" fontId="0" fillId="2" borderId="0" xfId="0" applyNumberFormat="1" applyFill="1" applyAlignment="1">
      <alignment horizontal="center" vertical="center"/>
    </xf>
    <xf numFmtId="164" fontId="1" fillId="4" borderId="0" xfId="0" applyNumberFormat="1" applyFont="1" applyFill="1"/>
    <xf numFmtId="0" fontId="1" fillId="2" borderId="0" xfId="0" applyFont="1" applyFill="1" applyAlignment="1">
      <alignment horizontal="left"/>
    </xf>
    <xf numFmtId="0" fontId="18" fillId="2" borderId="0" xfId="0" applyFont="1" applyFill="1"/>
    <xf numFmtId="0" fontId="0" fillId="2" borderId="0" xfId="0" applyFill="1"/>
    <xf numFmtId="0" fontId="1" fillId="2" borderId="0" xfId="0" applyFont="1" applyFill="1" applyAlignment="1">
      <alignment horizontal="left" vertical="center"/>
    </xf>
    <xf numFmtId="0" fontId="13" fillId="2" borderId="0" xfId="0" applyFont="1" applyFill="1" applyAlignment="1">
      <alignment horizontal="left" vertical="center"/>
    </xf>
    <xf numFmtId="0" fontId="0" fillId="2" borderId="0" xfId="0" applyFill="1" applyAlignment="1">
      <alignment horizontal="left" vertical="center"/>
    </xf>
    <xf numFmtId="0" fontId="8" fillId="2" borderId="0" xfId="0" applyFont="1" applyFill="1" applyAlignment="1">
      <alignment horizontal="left" vertical="center"/>
    </xf>
    <xf numFmtId="2" fontId="6" fillId="7" borderId="10" xfId="0" applyNumberFormat="1" applyFont="1" applyFill="1" applyBorder="1" applyAlignment="1">
      <alignment horizontal="center" vertical="center" wrapText="1"/>
    </xf>
    <xf numFmtId="2" fontId="6" fillId="7" borderId="4" xfId="0" applyNumberFormat="1" applyFont="1" applyFill="1" applyBorder="1" applyAlignment="1">
      <alignment horizontal="center" vertical="center" wrapText="1"/>
    </xf>
    <xf numFmtId="166" fontId="10" fillId="2" borderId="10" xfId="0" applyNumberFormat="1" applyFont="1" applyFill="1" applyBorder="1" applyAlignment="1">
      <alignment horizontal="center" vertical="center" wrapText="1"/>
    </xf>
    <xf numFmtId="166" fontId="10" fillId="2" borderId="4" xfId="0" applyNumberFormat="1" applyFont="1" applyFill="1" applyBorder="1" applyAlignment="1">
      <alignment horizontal="center" vertical="center" wrapText="1"/>
    </xf>
    <xf numFmtId="166" fontId="10" fillId="2" borderId="5" xfId="0" applyNumberFormat="1" applyFont="1" applyFill="1" applyBorder="1" applyAlignment="1">
      <alignment horizontal="center" vertical="center" wrapText="1"/>
    </xf>
    <xf numFmtId="2" fontId="1" fillId="4" borderId="0" xfId="0" applyNumberFormat="1" applyFont="1" applyFill="1"/>
    <xf numFmtId="166" fontId="6" fillId="2" borderId="4" xfId="0" applyNumberFormat="1" applyFont="1" applyFill="1" applyBorder="1" applyAlignment="1">
      <alignment horizontal="center" vertical="center" wrapText="1"/>
    </xf>
    <xf numFmtId="166" fontId="6" fillId="2" borderId="10" xfId="0" applyNumberFormat="1" applyFont="1" applyFill="1" applyBorder="1" applyAlignment="1">
      <alignment horizontal="center" vertical="center" wrapText="1"/>
    </xf>
    <xf numFmtId="166" fontId="10" fillId="3" borderId="10" xfId="0" applyNumberFormat="1" applyFont="1" applyFill="1" applyBorder="1" applyAlignment="1">
      <alignment horizontal="center" vertical="center"/>
    </xf>
    <xf numFmtId="166" fontId="1" fillId="8" borderId="10" xfId="0" applyNumberFormat="1" applyFont="1" applyFill="1" applyBorder="1" applyAlignment="1">
      <alignment horizontal="center" vertical="center"/>
    </xf>
    <xf numFmtId="166" fontId="1" fillId="3" borderId="10" xfId="0" applyNumberFormat="1" applyFont="1" applyFill="1" applyBorder="1" applyAlignment="1">
      <alignment horizontal="center" vertical="center"/>
    </xf>
    <xf numFmtId="166" fontId="6" fillId="9" borderId="5" xfId="0" applyNumberFormat="1" applyFont="1" applyFill="1" applyBorder="1" applyAlignment="1">
      <alignment horizontal="center" vertical="center"/>
    </xf>
    <xf numFmtId="166" fontId="1" fillId="10" borderId="10" xfId="0" applyNumberFormat="1" applyFont="1" applyFill="1" applyBorder="1" applyAlignment="1">
      <alignment horizontal="center" vertical="center"/>
    </xf>
    <xf numFmtId="0" fontId="1" fillId="2" borderId="16" xfId="0" applyFont="1" applyFill="1" applyBorder="1"/>
    <xf numFmtId="0" fontId="1" fillId="2" borderId="16" xfId="0" applyFont="1" applyFill="1" applyBorder="1" applyAlignment="1">
      <alignment horizontal="left" vertical="center"/>
    </xf>
    <xf numFmtId="0" fontId="12" fillId="5" borderId="10" xfId="0" applyFont="1" applyFill="1" applyBorder="1" applyAlignment="1">
      <alignment horizontal="center" vertical="center"/>
    </xf>
    <xf numFmtId="0" fontId="6" fillId="5" borderId="10" xfId="0" applyFont="1" applyFill="1" applyBorder="1" applyAlignment="1">
      <alignment horizontal="center" vertical="center"/>
    </xf>
    <xf numFmtId="0" fontId="12" fillId="5" borderId="17" xfId="0" applyFont="1" applyFill="1" applyBorder="1" applyAlignment="1">
      <alignment horizontal="center" vertical="center"/>
    </xf>
    <xf numFmtId="0" fontId="1" fillId="5" borderId="18" xfId="0" applyFont="1" applyFill="1" applyBorder="1" applyAlignment="1">
      <alignment horizontal="center" vertical="center"/>
    </xf>
    <xf numFmtId="0" fontId="1" fillId="5" borderId="5" xfId="0" applyFont="1" applyFill="1" applyBorder="1" applyAlignment="1">
      <alignment horizontal="center" vertical="center"/>
    </xf>
    <xf numFmtId="0" fontId="12" fillId="5" borderId="8" xfId="0" applyFont="1" applyFill="1" applyBorder="1" applyAlignment="1">
      <alignment horizontal="center" vertical="center"/>
    </xf>
    <xf numFmtId="0" fontId="6" fillId="5" borderId="2" xfId="0" applyFont="1" applyFill="1" applyBorder="1" applyAlignment="1">
      <alignment horizontal="center" vertical="center"/>
    </xf>
    <xf numFmtId="0" fontId="12" fillId="5" borderId="2" xfId="0" applyFont="1" applyFill="1" applyBorder="1" applyAlignment="1">
      <alignment horizontal="center" vertical="center"/>
    </xf>
    <xf numFmtId="164" fontId="19" fillId="5" borderId="0" xfId="0" applyNumberFormat="1" applyFont="1" applyFill="1" applyAlignment="1">
      <alignment horizontal="center" vertical="center"/>
    </xf>
    <xf numFmtId="2" fontId="20" fillId="5" borderId="0" xfId="0" applyNumberFormat="1" applyFont="1" applyFill="1" applyAlignment="1">
      <alignment horizontal="center" vertical="center"/>
    </xf>
    <xf numFmtId="164" fontId="21" fillId="2" borderId="0" xfId="0" applyNumberFormat="1" applyFont="1" applyFill="1" applyAlignment="1">
      <alignment horizontal="center" vertical="center"/>
    </xf>
    <xf numFmtId="0" fontId="21" fillId="2" borderId="0" xfId="0" applyFont="1" applyFill="1" applyAlignment="1">
      <alignment horizontal="center" vertical="center"/>
    </xf>
    <xf numFmtId="166" fontId="10" fillId="12" borderId="10" xfId="0" applyNumberFormat="1" applyFont="1" applyFill="1" applyBorder="1" applyAlignment="1">
      <alignment horizontal="center" vertical="center"/>
    </xf>
    <xf numFmtId="164" fontId="10" fillId="12" borderId="10" xfId="0" applyNumberFormat="1" applyFont="1" applyFill="1" applyBorder="1" applyAlignment="1">
      <alignment horizontal="center" vertical="center"/>
    </xf>
    <xf numFmtId="164" fontId="19" fillId="2" borderId="0" xfId="0" applyNumberFormat="1" applyFont="1" applyFill="1"/>
    <xf numFmtId="0" fontId="1" fillId="12" borderId="10" xfId="0" applyFont="1" applyFill="1" applyBorder="1" applyAlignment="1">
      <alignment horizontal="center" vertical="center"/>
    </xf>
    <xf numFmtId="2" fontId="1" fillId="12" borderId="10" xfId="0" applyNumberFormat="1" applyFont="1" applyFill="1" applyBorder="1" applyAlignment="1">
      <alignment horizontal="center" vertical="center"/>
    </xf>
    <xf numFmtId="166" fontId="1" fillId="12" borderId="10" xfId="0" applyNumberFormat="1" applyFont="1" applyFill="1" applyBorder="1" applyAlignment="1">
      <alignment horizontal="center" vertical="center"/>
    </xf>
    <xf numFmtId="164" fontId="1" fillId="12" borderId="10" xfId="0" applyNumberFormat="1" applyFont="1" applyFill="1" applyBorder="1" applyAlignment="1">
      <alignment horizontal="center" vertical="center"/>
    </xf>
    <xf numFmtId="0" fontId="23" fillId="2" borderId="0" xfId="0" applyFont="1" applyFill="1"/>
    <xf numFmtId="2" fontId="6" fillId="9" borderId="10" xfId="0" applyNumberFormat="1" applyFont="1" applyFill="1" applyBorder="1" applyAlignment="1">
      <alignment horizontal="center" vertical="center" wrapText="1"/>
    </xf>
    <xf numFmtId="2" fontId="6" fillId="9" borderId="4" xfId="0" applyNumberFormat="1" applyFont="1" applyFill="1" applyBorder="1" applyAlignment="1">
      <alignment horizontal="center" vertical="center" wrapText="1"/>
    </xf>
    <xf numFmtId="2" fontId="6" fillId="13" borderId="10" xfId="0" applyNumberFormat="1" applyFont="1" applyFill="1" applyBorder="1" applyAlignment="1">
      <alignment horizontal="center" vertical="center" wrapText="1"/>
    </xf>
    <xf numFmtId="2" fontId="6" fillId="13" borderId="4" xfId="0" applyNumberFormat="1" applyFont="1" applyFill="1" applyBorder="1" applyAlignment="1">
      <alignment horizontal="center" vertical="center" wrapText="1"/>
    </xf>
    <xf numFmtId="2" fontId="6" fillId="14" borderId="4" xfId="0" applyNumberFormat="1" applyFont="1" applyFill="1" applyBorder="1" applyAlignment="1">
      <alignment horizontal="center" vertical="center" wrapText="1"/>
    </xf>
    <xf numFmtId="2" fontId="6" fillId="14" borderId="10" xfId="0" applyNumberFormat="1" applyFont="1" applyFill="1" applyBorder="1" applyAlignment="1">
      <alignment horizontal="center" vertical="center" wrapText="1"/>
    </xf>
    <xf numFmtId="164" fontId="1" fillId="8" borderId="10" xfId="0" applyNumberFormat="1" applyFont="1" applyFill="1" applyBorder="1" applyAlignment="1">
      <alignment horizontal="center" vertical="center"/>
    </xf>
    <xf numFmtId="164" fontId="1" fillId="10" borderId="10" xfId="0" applyNumberFormat="1" applyFont="1" applyFill="1" applyBorder="1" applyAlignment="1">
      <alignment horizontal="center" vertical="center"/>
    </xf>
    <xf numFmtId="165" fontId="1" fillId="2" borderId="0" xfId="0" applyNumberFormat="1" applyFont="1" applyFill="1"/>
    <xf numFmtId="0" fontId="11" fillId="2" borderId="0" xfId="0" applyFont="1" applyFill="1" applyAlignment="1">
      <alignment horizontal="center" vertical="top"/>
    </xf>
    <xf numFmtId="0" fontId="1" fillId="4" borderId="0" xfId="0" applyFont="1" applyFill="1"/>
    <xf numFmtId="0" fontId="1" fillId="4" borderId="16" xfId="0" applyFont="1" applyFill="1" applyBorder="1"/>
    <xf numFmtId="0" fontId="5" fillId="2" borderId="0" xfId="0" applyFont="1" applyFill="1" applyAlignment="1">
      <alignment textRotation="45"/>
    </xf>
    <xf numFmtId="164" fontId="26" fillId="5" borderId="14" xfId="0" applyNumberFormat="1" applyFont="1" applyFill="1" applyBorder="1"/>
    <xf numFmtId="0" fontId="15" fillId="2" borderId="0" xfId="0" applyFont="1" applyFill="1" applyAlignment="1">
      <alignment horizontal="left" vertical="center" wrapText="1"/>
    </xf>
    <xf numFmtId="0" fontId="28" fillId="2" borderId="0" xfId="0" applyFont="1" applyFill="1" applyAlignment="1">
      <alignment horizontal="left" vertical="top" wrapText="1"/>
    </xf>
    <xf numFmtId="0" fontId="29" fillId="2" borderId="0" xfId="0" applyFont="1" applyFill="1" applyAlignment="1">
      <alignment horizontal="left" vertical="top" wrapText="1"/>
    </xf>
    <xf numFmtId="0" fontId="30" fillId="2" borderId="0" xfId="0" applyFont="1" applyFill="1" applyAlignment="1">
      <alignment horizontal="left" vertical="top" wrapText="1"/>
    </xf>
    <xf numFmtId="0" fontId="0" fillId="2" borderId="0" xfId="0" applyFill="1" applyAlignment="1">
      <alignment horizontal="left" vertical="top" wrapText="1"/>
    </xf>
    <xf numFmtId="166" fontId="1" fillId="2" borderId="10" xfId="0" applyNumberFormat="1" applyFont="1" applyFill="1" applyBorder="1" applyAlignment="1">
      <alignment horizontal="center" vertical="center" wrapText="1"/>
    </xf>
    <xf numFmtId="164" fontId="1" fillId="2" borderId="10" xfId="0" applyNumberFormat="1" applyFont="1" applyFill="1" applyBorder="1" applyAlignment="1">
      <alignment horizontal="center" vertical="center" wrapText="1"/>
    </xf>
    <xf numFmtId="164" fontId="1" fillId="2" borderId="0" xfId="0" applyNumberFormat="1" applyFont="1" applyFill="1" applyAlignment="1">
      <alignment horizontal="center" vertical="center" wrapText="1"/>
    </xf>
    <xf numFmtId="166" fontId="1" fillId="7" borderId="10" xfId="0" applyNumberFormat="1" applyFont="1" applyFill="1" applyBorder="1" applyAlignment="1">
      <alignment horizontal="center" vertical="center" wrapText="1"/>
    </xf>
    <xf numFmtId="164" fontId="1" fillId="7" borderId="10" xfId="0" applyNumberFormat="1" applyFont="1" applyFill="1" applyBorder="1" applyAlignment="1">
      <alignment horizontal="center" vertical="center" wrapText="1"/>
    </xf>
    <xf numFmtId="166" fontId="1" fillId="7" borderId="4" xfId="0" applyNumberFormat="1" applyFont="1" applyFill="1" applyBorder="1" applyAlignment="1">
      <alignment horizontal="center" vertical="center" wrapText="1"/>
    </xf>
    <xf numFmtId="164" fontId="1" fillId="7" borderId="4" xfId="0" applyNumberFormat="1" applyFont="1" applyFill="1" applyBorder="1" applyAlignment="1">
      <alignment horizontal="center" vertical="center" wrapText="1"/>
    </xf>
    <xf numFmtId="166" fontId="1" fillId="2" borderId="4" xfId="0" applyNumberFormat="1" applyFont="1" applyFill="1" applyBorder="1" applyAlignment="1">
      <alignment horizontal="center" vertical="center" wrapText="1"/>
    </xf>
    <xf numFmtId="164" fontId="1" fillId="2" borderId="4" xfId="0" applyNumberFormat="1" applyFont="1" applyFill="1" applyBorder="1" applyAlignment="1">
      <alignment horizontal="center" vertical="center" wrapText="1"/>
    </xf>
    <xf numFmtId="166" fontId="1" fillId="2" borderId="5" xfId="0" applyNumberFormat="1" applyFont="1" applyFill="1" applyBorder="1" applyAlignment="1">
      <alignment horizontal="center" vertical="center"/>
    </xf>
    <xf numFmtId="164" fontId="1" fillId="2" borderId="5" xfId="0" applyNumberFormat="1" applyFont="1" applyFill="1" applyBorder="1" applyAlignment="1">
      <alignment horizontal="center" vertical="center"/>
    </xf>
    <xf numFmtId="166" fontId="1" fillId="2" borderId="5" xfId="0" applyNumberFormat="1" applyFont="1" applyFill="1" applyBorder="1" applyAlignment="1">
      <alignment horizontal="center" vertical="center" wrapText="1"/>
    </xf>
    <xf numFmtId="164" fontId="1" fillId="2" borderId="5" xfId="0" applyNumberFormat="1" applyFont="1" applyFill="1" applyBorder="1" applyAlignment="1">
      <alignment horizontal="center" vertical="center" wrapText="1"/>
    </xf>
    <xf numFmtId="166" fontId="14" fillId="4" borderId="0" xfId="0" applyNumberFormat="1" applyFont="1" applyFill="1" applyAlignment="1">
      <alignment horizontal="center" vertical="center" wrapText="1"/>
    </xf>
    <xf numFmtId="164" fontId="14" fillId="4" borderId="0" xfId="0" applyNumberFormat="1" applyFont="1" applyFill="1" applyAlignment="1">
      <alignment horizontal="center" vertical="center" wrapText="1"/>
    </xf>
    <xf numFmtId="164" fontId="31" fillId="4" borderId="0" xfId="0" applyNumberFormat="1" applyFont="1" applyFill="1" applyAlignment="1">
      <alignment horizontal="center" vertical="center"/>
    </xf>
    <xf numFmtId="164" fontId="14" fillId="5" borderId="0" xfId="0" applyNumberFormat="1" applyFont="1" applyFill="1" applyAlignment="1">
      <alignment horizontal="center" vertical="center"/>
    </xf>
    <xf numFmtId="0" fontId="6" fillId="2" borderId="10" xfId="0" applyFont="1" applyFill="1" applyBorder="1" applyAlignment="1">
      <alignment horizontal="left" vertical="center" wrapText="1"/>
    </xf>
    <xf numFmtId="0" fontId="6" fillId="2" borderId="10" xfId="0" applyFont="1" applyFill="1" applyBorder="1" applyAlignment="1">
      <alignment vertical="center" wrapText="1"/>
    </xf>
    <xf numFmtId="166" fontId="6" fillId="9" borderId="10" xfId="0" applyNumberFormat="1" applyFont="1" applyFill="1" applyBorder="1" applyAlignment="1">
      <alignment horizontal="center" vertical="center" wrapText="1"/>
    </xf>
    <xf numFmtId="164" fontId="6" fillId="9" borderId="10" xfId="0" applyNumberFormat="1" applyFont="1" applyFill="1" applyBorder="1" applyAlignment="1">
      <alignment horizontal="center" vertical="center" wrapText="1"/>
    </xf>
    <xf numFmtId="164" fontId="6" fillId="9" borderId="5" xfId="0" applyNumberFormat="1" applyFont="1" applyFill="1" applyBorder="1" applyAlignment="1">
      <alignment horizontal="center" vertical="center"/>
    </xf>
    <xf numFmtId="166" fontId="6" fillId="16" borderId="10" xfId="0" applyNumberFormat="1" applyFont="1" applyFill="1" applyBorder="1" applyAlignment="1">
      <alignment horizontal="center" vertical="center" wrapText="1"/>
    </xf>
    <xf numFmtId="164" fontId="6" fillId="16" borderId="10" xfId="0" applyNumberFormat="1" applyFont="1" applyFill="1" applyBorder="1" applyAlignment="1">
      <alignment horizontal="center" vertical="center" wrapText="1"/>
    </xf>
    <xf numFmtId="166" fontId="6" fillId="16" borderId="5" xfId="0" applyNumberFormat="1" applyFont="1" applyFill="1" applyBorder="1" applyAlignment="1">
      <alignment horizontal="center" vertical="center" wrapText="1"/>
    </xf>
    <xf numFmtId="164" fontId="6" fillId="16" borderId="5" xfId="0" applyNumberFormat="1" applyFont="1" applyFill="1" applyBorder="1" applyAlignment="1">
      <alignment horizontal="center" vertical="center" wrapText="1"/>
    </xf>
    <xf numFmtId="166" fontId="1" fillId="7" borderId="5" xfId="0" applyNumberFormat="1" applyFont="1" applyFill="1" applyBorder="1" applyAlignment="1">
      <alignment horizontal="center" vertical="center"/>
    </xf>
    <xf numFmtId="164" fontId="1" fillId="7" borderId="5" xfId="0" applyNumberFormat="1" applyFont="1" applyFill="1" applyBorder="1" applyAlignment="1">
      <alignment horizontal="center" vertical="center"/>
    </xf>
    <xf numFmtId="0" fontId="1" fillId="2" borderId="0" xfId="0" applyFont="1" applyFill="1" applyAlignment="1">
      <alignment wrapText="1"/>
    </xf>
    <xf numFmtId="0" fontId="27" fillId="2" borderId="0" xfId="0" applyFont="1" applyFill="1" applyAlignment="1">
      <alignment wrapText="1"/>
    </xf>
    <xf numFmtId="0" fontId="15" fillId="2" borderId="0" xfId="0" applyFont="1" applyFill="1" applyAlignment="1">
      <alignment vertical="center" wrapText="1"/>
    </xf>
    <xf numFmtId="0" fontId="2" fillId="2" borderId="0" xfId="0" applyFont="1" applyFill="1" applyAlignment="1">
      <alignment wrapText="1"/>
    </xf>
    <xf numFmtId="0" fontId="4" fillId="2" borderId="0" xfId="0" applyFont="1" applyFill="1" applyAlignment="1">
      <alignment wrapText="1"/>
    </xf>
    <xf numFmtId="0" fontId="11" fillId="2" borderId="0" xfId="0" applyFont="1" applyFill="1" applyAlignment="1">
      <alignment wrapText="1"/>
    </xf>
    <xf numFmtId="0" fontId="2" fillId="2" borderId="0" xfId="0" applyFont="1" applyFill="1" applyAlignment="1">
      <alignment vertical="top" wrapText="1"/>
    </xf>
    <xf numFmtId="0" fontId="1" fillId="2" borderId="16" xfId="0" applyFont="1" applyFill="1" applyBorder="1" applyAlignment="1">
      <alignment wrapText="1"/>
    </xf>
    <xf numFmtId="0" fontId="15" fillId="11" borderId="15" xfId="0" applyFont="1" applyFill="1" applyBorder="1" applyAlignment="1">
      <alignment vertical="center" wrapText="1"/>
    </xf>
    <xf numFmtId="0" fontId="4" fillId="2" borderId="12" xfId="0" applyFont="1" applyFill="1" applyBorder="1" applyAlignment="1">
      <alignment wrapText="1"/>
    </xf>
    <xf numFmtId="0" fontId="15" fillId="0" borderId="15" xfId="0" applyFont="1" applyBorder="1" applyAlignment="1">
      <alignment vertical="center" wrapText="1"/>
    </xf>
    <xf numFmtId="0" fontId="15" fillId="0" borderId="0" xfId="0" applyFont="1" applyAlignment="1">
      <alignment vertical="center" wrapText="1"/>
    </xf>
    <xf numFmtId="0" fontId="2" fillId="2" borderId="0" xfId="0" applyFont="1" applyFill="1" applyAlignment="1">
      <alignment horizontal="left" vertical="center" wrapText="1"/>
    </xf>
    <xf numFmtId="0" fontId="24" fillId="2" borderId="0" xfId="0" applyFont="1" applyFill="1" applyAlignment="1">
      <alignment horizontal="left" vertical="center" wrapText="1"/>
    </xf>
    <xf numFmtId="0" fontId="22" fillId="0" borderId="0" xfId="0" applyFont="1" applyAlignment="1">
      <alignment wrapText="1"/>
    </xf>
    <xf numFmtId="0" fontId="1" fillId="0" borderId="0" xfId="0" applyFont="1" applyAlignment="1">
      <alignment wrapText="1"/>
    </xf>
    <xf numFmtId="0" fontId="8" fillId="2" borderId="0" xfId="0" applyFont="1" applyFill="1" applyAlignment="1">
      <alignment horizontal="center" vertical="center" wrapText="1"/>
    </xf>
    <xf numFmtId="2" fontId="6" fillId="2" borderId="17" xfId="0" applyNumberFormat="1" applyFont="1" applyFill="1" applyBorder="1" applyAlignment="1">
      <alignment horizontal="center" vertical="center" wrapText="1"/>
    </xf>
    <xf numFmtId="2" fontId="6" fillId="7" borderId="17" xfId="0" applyNumberFormat="1" applyFont="1" applyFill="1" applyBorder="1" applyAlignment="1">
      <alignment horizontal="center" vertical="center" wrapText="1"/>
    </xf>
    <xf numFmtId="2" fontId="6" fillId="2" borderId="19" xfId="0" applyNumberFormat="1" applyFont="1" applyFill="1" applyBorder="1" applyAlignment="1">
      <alignment horizontal="center" vertical="center" wrapText="1"/>
    </xf>
    <xf numFmtId="2" fontId="6" fillId="9" borderId="17" xfId="0" applyNumberFormat="1" applyFont="1" applyFill="1" applyBorder="1" applyAlignment="1">
      <alignment horizontal="center" vertical="center" wrapText="1"/>
    </xf>
    <xf numFmtId="2" fontId="6" fillId="7" borderId="19" xfId="0" applyNumberFormat="1" applyFont="1" applyFill="1" applyBorder="1" applyAlignment="1">
      <alignment horizontal="center" vertical="center" wrapText="1"/>
    </xf>
    <xf numFmtId="2" fontId="6" fillId="2" borderId="18" xfId="0" applyNumberFormat="1" applyFont="1" applyFill="1" applyBorder="1" applyAlignment="1">
      <alignment horizontal="center" vertical="center" wrapText="1"/>
    </xf>
    <xf numFmtId="0" fontId="1" fillId="2" borderId="0" xfId="0" applyFont="1" applyFill="1" applyAlignment="1">
      <alignment horizontal="center" vertical="center" wrapText="1"/>
    </xf>
    <xf numFmtId="0" fontId="1" fillId="2" borderId="16" xfId="0" applyFont="1" applyFill="1" applyBorder="1" applyAlignment="1">
      <alignment horizontal="center" vertical="center" wrapText="1"/>
    </xf>
    <xf numFmtId="0" fontId="33" fillId="2" borderId="10" xfId="0" applyFont="1" applyFill="1" applyBorder="1" applyAlignment="1">
      <alignment horizontal="center" vertical="center" wrapText="1"/>
    </xf>
    <xf numFmtId="0" fontId="32" fillId="2" borderId="10" xfId="0" applyFont="1" applyFill="1" applyBorder="1" applyAlignment="1">
      <alignment horizontal="center" vertical="center" wrapText="1"/>
    </xf>
    <xf numFmtId="0" fontId="1" fillId="0" borderId="0" xfId="0" applyFont="1" applyAlignment="1">
      <alignment horizontal="center" vertical="center" wrapText="1"/>
    </xf>
    <xf numFmtId="0" fontId="25" fillId="2" borderId="0" xfId="0" applyFont="1" applyFill="1" applyAlignment="1">
      <alignment horizontal="left" vertical="top" wrapText="1"/>
    </xf>
    <xf numFmtId="0" fontId="1" fillId="2" borderId="0" xfId="0" applyFont="1" applyFill="1" applyAlignment="1">
      <alignment horizontal="left" vertical="top" wrapText="1"/>
    </xf>
    <xf numFmtId="0" fontId="14" fillId="15" borderId="0" xfId="0" applyFont="1" applyFill="1" applyAlignment="1">
      <alignment horizontal="center"/>
    </xf>
    <xf numFmtId="0" fontId="14" fillId="6" borderId="1" xfId="0" applyFont="1" applyFill="1" applyBorder="1" applyAlignment="1">
      <alignment horizontal="center"/>
    </xf>
    <xf numFmtId="0" fontId="7" fillId="4" borderId="3" xfId="0" applyFont="1" applyFill="1" applyBorder="1" applyAlignment="1">
      <alignment horizontal="left" vertical="center" indent="5"/>
    </xf>
    <xf numFmtId="0" fontId="7" fillId="4" borderId="9" xfId="0" applyFont="1" applyFill="1" applyBorder="1" applyAlignment="1">
      <alignment horizontal="left" vertical="center" indent="5"/>
    </xf>
    <xf numFmtId="0" fontId="34" fillId="4" borderId="9" xfId="0" applyFont="1" applyFill="1" applyBorder="1" applyAlignment="1">
      <alignment horizontal="left" vertical="center"/>
    </xf>
    <xf numFmtId="0" fontId="7" fillId="4" borderId="9" xfId="0" applyFont="1" applyFill="1" applyBorder="1" applyAlignment="1">
      <alignment horizontal="left" vertical="center"/>
    </xf>
  </cellXfs>
  <cellStyles count="1">
    <cellStyle name="Normal" xfId="0" builtinId="0"/>
  </cellStyles>
  <dxfs count="7">
    <dxf>
      <font>
        <b val="0"/>
        <i val="0"/>
        <strike val="0"/>
        <condense val="0"/>
        <extend val="0"/>
        <outline val="0"/>
        <shadow val="0"/>
        <u val="none"/>
        <vertAlign val="baseline"/>
        <sz val="10"/>
        <color auto="1"/>
        <name val="Arial"/>
        <family val="2"/>
        <scheme val="none"/>
      </font>
      <fill>
        <patternFill patternType="solid">
          <fgColor indexed="64"/>
          <bgColor theme="0" tint="-0.14999847407452621"/>
        </patternFill>
      </fill>
      <alignment horizontal="center" vertical="center" textRotation="0" wrapText="0" indent="0" justifyLastLine="0" shrinkToFit="0" readingOrder="0"/>
      <border diagonalUp="0" diagonalDown="0">
        <left style="hair">
          <color indexed="64"/>
        </left>
        <right style="hair">
          <color indexed="64"/>
        </right>
        <top style="hair">
          <color indexed="64"/>
        </top>
        <bottom style="hair">
          <color indexed="64"/>
        </bottom>
        <vertical/>
        <horizontal/>
      </border>
    </dxf>
    <dxf>
      <font>
        <b val="0"/>
        <i val="0"/>
        <strike val="0"/>
        <condense val="0"/>
        <extend val="0"/>
        <outline val="0"/>
        <shadow val="0"/>
        <u val="none"/>
        <vertAlign val="baseline"/>
        <sz val="10"/>
        <color theme="1"/>
        <name val="Arial"/>
        <family val="2"/>
        <scheme val="none"/>
      </font>
      <fill>
        <patternFill patternType="solid">
          <fgColor indexed="64"/>
          <bgColor theme="0" tint="-0.14999847407452621"/>
        </patternFill>
      </fill>
      <alignment horizontal="center" vertical="center" textRotation="0" wrapText="0" indent="0" justifyLastLine="0" shrinkToFit="0" readingOrder="0"/>
      <border diagonalUp="0" diagonalDown="0">
        <left style="hair">
          <color indexed="64"/>
        </left>
        <right style="hair">
          <color indexed="64"/>
        </right>
        <top style="hair">
          <color indexed="64"/>
        </top>
        <bottom style="hair">
          <color indexed="64"/>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0" tint="-0.14999847407452621"/>
        </patternFill>
      </fill>
      <alignment horizontal="center" vertical="center" textRotation="0" wrapText="0" indent="0" justifyLastLine="0" shrinkToFit="0" readingOrder="0"/>
      <border diagonalUp="0" diagonalDown="0">
        <left/>
        <right style="hair">
          <color indexed="64"/>
        </right>
        <top style="hair">
          <color indexed="64"/>
        </top>
        <bottom style="hair">
          <color indexed="64"/>
        </bottom>
        <vertical/>
        <horizontal/>
      </border>
    </dxf>
    <dxf>
      <border outline="0">
        <top style="hair">
          <color rgb="FF000000"/>
        </top>
      </border>
    </dxf>
    <dxf>
      <border outline="0">
        <left style="hair">
          <color rgb="FF000000"/>
        </left>
        <right style="hair">
          <color rgb="FF000000"/>
        </right>
        <top style="hair">
          <color rgb="FF000000"/>
        </top>
        <bottom style="hair">
          <color rgb="FF000000"/>
        </bottom>
      </border>
    </dxf>
    <dxf>
      <border outline="0">
        <bottom style="hair">
          <color rgb="FF000000"/>
        </bottom>
      </border>
    </dxf>
    <dxf>
      <font>
        <b val="0"/>
        <i val="0"/>
        <strike val="0"/>
        <condense val="0"/>
        <extend val="0"/>
        <outline val="0"/>
        <shadow val="0"/>
        <u val="none"/>
        <vertAlign val="baseline"/>
        <sz val="11"/>
        <color theme="1"/>
        <name val="Arial"/>
        <family val="2"/>
        <scheme val="none"/>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hair">
          <color indexed="64"/>
        </left>
        <right style="hair">
          <color indexed="64"/>
        </right>
        <top/>
        <bottom/>
      </border>
    </dxf>
  </dxfs>
  <tableStyles count="0" defaultTableStyle="TableStyleMedium2" defaultPivotStyle="PivotStyleLight16"/>
  <colors>
    <mruColors>
      <color rgb="FF9999FF"/>
      <color rgb="FF666699"/>
      <color rgb="FF0099CC"/>
      <color rgb="FFCC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baseline="0">
                <a:effectLst/>
              </a:rPr>
              <a:t>Self-regulation and Competition Questionnarie</a:t>
            </a:r>
            <a:endParaRPr lang="es-MX" sz="105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'AGO 19 2023'!$O$15</c:f>
              <c:strCache>
                <c:ptCount val="1"/>
                <c:pt idx="0">
                  <c:v>M</c:v>
                </c:pt>
              </c:strCache>
            </c:strRef>
          </c:tx>
          <c:spPr>
            <a:ln w="19050" cap="rnd">
              <a:solidFill>
                <a:srgbClr val="9999FF"/>
              </a:solidFill>
              <a:round/>
            </a:ln>
            <a:effectLst/>
          </c:spPr>
          <c:marker>
            <c:symbol val="circle"/>
            <c:size val="5"/>
            <c:spPr>
              <a:solidFill>
                <a:schemeClr val="accent1"/>
              </a:solidFill>
              <a:ln w="9525">
                <a:solidFill>
                  <a:schemeClr val="accent1"/>
                </a:solidFill>
              </a:ln>
              <a:effectLst/>
            </c:spPr>
          </c:marker>
          <c:dPt>
            <c:idx val="3"/>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0-1B36-4F56-BFD8-22887D6E9F76}"/>
              </c:ext>
            </c:extLst>
          </c:dPt>
          <c:val>
            <c:numRef>
              <c:f>'AGO 19 2023'!$O$16:$O$29</c:f>
              <c:numCache>
                <c:formatCode>0.0</c:formatCode>
                <c:ptCount val="14"/>
                <c:pt idx="0">
                  <c:v>4</c:v>
                </c:pt>
                <c:pt idx="1">
                  <c:v>5</c:v>
                </c:pt>
                <c:pt idx="2">
                  <c:v>4</c:v>
                </c:pt>
                <c:pt idx="3">
                  <c:v>5</c:v>
                </c:pt>
                <c:pt idx="4">
                  <c:v>2</c:v>
                </c:pt>
                <c:pt idx="5">
                  <c:v>1</c:v>
                </c:pt>
                <c:pt idx="6">
                  <c:v>5</c:v>
                </c:pt>
                <c:pt idx="7">
                  <c:v>1</c:v>
                </c:pt>
                <c:pt idx="8">
                  <c:v>5</c:v>
                </c:pt>
                <c:pt idx="9">
                  <c:v>5</c:v>
                </c:pt>
                <c:pt idx="10">
                  <c:v>2</c:v>
                </c:pt>
                <c:pt idx="11">
                  <c:v>3</c:v>
                </c:pt>
                <c:pt idx="12">
                  <c:v>5</c:v>
                </c:pt>
                <c:pt idx="13">
                  <c:v>5</c:v>
                </c:pt>
              </c:numCache>
            </c:numRef>
          </c:val>
          <c:smooth val="0"/>
          <c:extLst>
            <c:ext xmlns:c16="http://schemas.microsoft.com/office/drawing/2014/chart" uri="{C3380CC4-5D6E-409C-BE32-E72D297353CC}">
              <c16:uniqueId val="{00000002-1B36-4F56-BFD8-22887D6E9F76}"/>
            </c:ext>
          </c:extLst>
        </c:ser>
        <c:ser>
          <c:idx val="1"/>
          <c:order val="1"/>
          <c:tx>
            <c:strRef>
              <c:f>'AGO 19 2023'!$R$15</c:f>
              <c:strCache>
                <c:ptCount val="1"/>
                <c:pt idx="0">
                  <c:v>M</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val>
            <c:numRef>
              <c:f>'AGO 19 2023'!$R$16:$R$29</c:f>
              <c:numCache>
                <c:formatCode>0.0</c:formatCode>
                <c:ptCount val="14"/>
                <c:pt idx="0">
                  <c:v>2</c:v>
                </c:pt>
                <c:pt idx="1">
                  <c:v>5</c:v>
                </c:pt>
                <c:pt idx="2">
                  <c:v>4</c:v>
                </c:pt>
                <c:pt idx="3">
                  <c:v>5</c:v>
                </c:pt>
                <c:pt idx="4">
                  <c:v>3</c:v>
                </c:pt>
                <c:pt idx="5">
                  <c:v>2</c:v>
                </c:pt>
                <c:pt idx="6">
                  <c:v>5</c:v>
                </c:pt>
                <c:pt idx="7">
                  <c:v>1</c:v>
                </c:pt>
                <c:pt idx="8">
                  <c:v>5</c:v>
                </c:pt>
                <c:pt idx="9">
                  <c:v>5</c:v>
                </c:pt>
                <c:pt idx="10">
                  <c:v>1</c:v>
                </c:pt>
                <c:pt idx="11">
                  <c:v>3</c:v>
                </c:pt>
                <c:pt idx="12">
                  <c:v>5</c:v>
                </c:pt>
                <c:pt idx="13">
                  <c:v>5</c:v>
                </c:pt>
              </c:numCache>
            </c:numRef>
          </c:val>
          <c:smooth val="0"/>
          <c:extLst>
            <c:ext xmlns:c16="http://schemas.microsoft.com/office/drawing/2014/chart" uri="{C3380CC4-5D6E-409C-BE32-E72D297353CC}">
              <c16:uniqueId val="{00000004-1B36-4F56-BFD8-22887D6E9F76}"/>
            </c:ext>
          </c:extLst>
        </c:ser>
        <c:dLbls>
          <c:showLegendKey val="0"/>
          <c:showVal val="0"/>
          <c:showCatName val="0"/>
          <c:showSerName val="0"/>
          <c:showPercent val="0"/>
          <c:showBubbleSize val="0"/>
        </c:dLbls>
        <c:marker val="1"/>
        <c:smooth val="0"/>
        <c:axId val="297516111"/>
        <c:axId val="297526927"/>
      </c:lineChart>
      <c:catAx>
        <c:axId val="29751611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97526927"/>
        <c:crosses val="autoZero"/>
        <c:auto val="1"/>
        <c:lblAlgn val="ctr"/>
        <c:lblOffset val="100"/>
        <c:noMultiLvlLbl val="0"/>
      </c:catAx>
      <c:valAx>
        <c:axId val="297526927"/>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97516111"/>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200" b="0" i="0" baseline="0">
                <a:effectLst/>
              </a:rPr>
              <a:t>Satisfaction and tech-based need experience Questionnaire</a:t>
            </a:r>
            <a:endParaRPr lang="es-MX" sz="105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'AGO 19 2023'!$O$52</c:f>
              <c:strCache>
                <c:ptCount val="1"/>
                <c:pt idx="0">
                  <c:v>M</c:v>
                </c:pt>
              </c:strCache>
            </c:strRef>
          </c:tx>
          <c:spPr>
            <a:ln w="19050" cap="rnd">
              <a:solidFill>
                <a:srgbClr val="9999FF"/>
              </a:solidFill>
              <a:round/>
            </a:ln>
            <a:effectLst/>
          </c:spPr>
          <c:marker>
            <c:symbol val="circle"/>
            <c:size val="5"/>
            <c:spPr>
              <a:solidFill>
                <a:schemeClr val="accent1"/>
              </a:solidFill>
              <a:ln w="9525">
                <a:solidFill>
                  <a:schemeClr val="accent1"/>
                </a:solidFill>
              </a:ln>
              <a:effectLst/>
            </c:spPr>
          </c:marker>
          <c:trendline>
            <c:spPr>
              <a:ln w="19050" cap="rnd">
                <a:noFill/>
                <a:prstDash val="sysDot"/>
              </a:ln>
              <a:effectLst/>
            </c:spPr>
            <c:trendlineType val="log"/>
            <c:dispRSqr val="0"/>
            <c:dispEq val="0"/>
          </c:trendline>
          <c:val>
            <c:numRef>
              <c:f>'AGO 19 2023'!$O$53:$O$67</c:f>
              <c:numCache>
                <c:formatCode>0.0</c:formatCode>
                <c:ptCount val="15"/>
                <c:pt idx="0">
                  <c:v>5</c:v>
                </c:pt>
                <c:pt idx="1">
                  <c:v>5</c:v>
                </c:pt>
                <c:pt idx="2">
                  <c:v>5</c:v>
                </c:pt>
                <c:pt idx="3">
                  <c:v>5</c:v>
                </c:pt>
                <c:pt idx="4">
                  <c:v>5</c:v>
                </c:pt>
                <c:pt idx="5">
                  <c:v>4</c:v>
                </c:pt>
                <c:pt idx="6">
                  <c:v>5</c:v>
                </c:pt>
                <c:pt idx="7">
                  <c:v>5</c:v>
                </c:pt>
                <c:pt idx="8">
                  <c:v>5</c:v>
                </c:pt>
                <c:pt idx="9">
                  <c:v>5</c:v>
                </c:pt>
                <c:pt idx="10">
                  <c:v>1</c:v>
                </c:pt>
                <c:pt idx="11">
                  <c:v>3</c:v>
                </c:pt>
                <c:pt idx="12">
                  <c:v>3</c:v>
                </c:pt>
                <c:pt idx="13">
                  <c:v>4</c:v>
                </c:pt>
                <c:pt idx="14">
                  <c:v>4</c:v>
                </c:pt>
              </c:numCache>
            </c:numRef>
          </c:val>
          <c:smooth val="0"/>
          <c:extLst>
            <c:ext xmlns:c16="http://schemas.microsoft.com/office/drawing/2014/chart" uri="{C3380CC4-5D6E-409C-BE32-E72D297353CC}">
              <c16:uniqueId val="{00000001-9806-4A77-A824-47A5E8B284AB}"/>
            </c:ext>
          </c:extLst>
        </c:ser>
        <c:ser>
          <c:idx val="1"/>
          <c:order val="1"/>
          <c:tx>
            <c:strRef>
              <c:f>'AGO 19 2023'!$R$52</c:f>
              <c:strCache>
                <c:ptCount val="1"/>
                <c:pt idx="0">
                  <c:v>M</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noFill/>
                <a:prstDash val="sysDot"/>
              </a:ln>
              <a:effectLst/>
            </c:spPr>
            <c:trendlineType val="linear"/>
            <c:dispRSqr val="0"/>
            <c:dispEq val="0"/>
          </c:trendline>
          <c:val>
            <c:numRef>
              <c:f>'AGO 19 2023'!$R$53:$R$67</c:f>
              <c:numCache>
                <c:formatCode>0.0</c:formatCode>
                <c:ptCount val="15"/>
                <c:pt idx="0">
                  <c:v>5</c:v>
                </c:pt>
                <c:pt idx="1">
                  <c:v>5</c:v>
                </c:pt>
                <c:pt idx="2">
                  <c:v>5</c:v>
                </c:pt>
                <c:pt idx="3">
                  <c:v>5</c:v>
                </c:pt>
                <c:pt idx="4">
                  <c:v>5</c:v>
                </c:pt>
                <c:pt idx="5">
                  <c:v>4</c:v>
                </c:pt>
                <c:pt idx="6">
                  <c:v>5</c:v>
                </c:pt>
                <c:pt idx="7">
                  <c:v>5</c:v>
                </c:pt>
                <c:pt idx="8">
                  <c:v>3</c:v>
                </c:pt>
                <c:pt idx="9">
                  <c:v>4</c:v>
                </c:pt>
                <c:pt idx="10">
                  <c:v>2</c:v>
                </c:pt>
                <c:pt idx="11">
                  <c:v>2.5</c:v>
                </c:pt>
                <c:pt idx="12">
                  <c:v>3.5</c:v>
                </c:pt>
                <c:pt idx="13">
                  <c:v>4</c:v>
                </c:pt>
                <c:pt idx="14">
                  <c:v>4</c:v>
                </c:pt>
              </c:numCache>
            </c:numRef>
          </c:val>
          <c:smooth val="0"/>
          <c:extLst>
            <c:ext xmlns:c16="http://schemas.microsoft.com/office/drawing/2014/chart" uri="{C3380CC4-5D6E-409C-BE32-E72D297353CC}">
              <c16:uniqueId val="{00000003-9806-4A77-A824-47A5E8B284AB}"/>
            </c:ext>
          </c:extLst>
        </c:ser>
        <c:dLbls>
          <c:showLegendKey val="0"/>
          <c:showVal val="0"/>
          <c:showCatName val="0"/>
          <c:showSerName val="0"/>
          <c:showPercent val="0"/>
          <c:showBubbleSize val="0"/>
        </c:dLbls>
        <c:marker val="1"/>
        <c:smooth val="0"/>
        <c:axId val="1068090032"/>
        <c:axId val="1068089200"/>
      </c:lineChart>
      <c:catAx>
        <c:axId val="106809003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068089200"/>
        <c:crosses val="autoZero"/>
        <c:auto val="1"/>
        <c:lblAlgn val="ctr"/>
        <c:lblOffset val="100"/>
        <c:noMultiLvlLbl val="0"/>
      </c:catAx>
      <c:valAx>
        <c:axId val="1068089200"/>
        <c:scaling>
          <c:orientation val="minMax"/>
          <c:max val="6"/>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068090032"/>
        <c:crosses val="autoZero"/>
        <c:crossBetween val="between"/>
        <c:majorUnit val="1"/>
        <c:minorUnit val="1"/>
      </c:valAx>
      <c:spPr>
        <a:noFill/>
        <a:ln>
          <a:noFill/>
        </a:ln>
        <a:effectLst/>
      </c:spPr>
    </c:plotArea>
    <c:legend>
      <c:legendPos val="b"/>
      <c:legendEntry>
        <c:idx val="3"/>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200" b="0" i="0" baseline="0">
                <a:effectLst/>
              </a:rPr>
              <a:t>Effects of technology on the satisfaction of needs in life Questionnaire</a:t>
            </a:r>
            <a:endParaRPr lang="es-MX" sz="105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'AGO 19 2023'!$O$124</c:f>
              <c:strCache>
                <c:ptCount val="1"/>
                <c:pt idx="0">
                  <c:v>M</c:v>
                </c:pt>
              </c:strCache>
            </c:strRef>
          </c:tx>
          <c:spPr>
            <a:ln w="19050" cap="rnd">
              <a:solidFill>
                <a:srgbClr val="9999FF"/>
              </a:solidFill>
              <a:round/>
            </a:ln>
            <a:effectLst/>
          </c:spPr>
          <c:marker>
            <c:symbol val="circle"/>
            <c:size val="5"/>
            <c:spPr>
              <a:solidFill>
                <a:schemeClr val="accent1"/>
              </a:solidFill>
              <a:ln w="9525">
                <a:solidFill>
                  <a:schemeClr val="accent1"/>
                </a:solidFill>
              </a:ln>
              <a:effectLst/>
            </c:spPr>
          </c:marker>
          <c:val>
            <c:numRef>
              <c:f>'AGO 19 2023'!$O$125:$O$134</c:f>
              <c:numCache>
                <c:formatCode>0.00</c:formatCode>
                <c:ptCount val="10"/>
                <c:pt idx="0">
                  <c:v>5</c:v>
                </c:pt>
                <c:pt idx="1">
                  <c:v>4</c:v>
                </c:pt>
                <c:pt idx="2">
                  <c:v>5</c:v>
                </c:pt>
                <c:pt idx="3">
                  <c:v>5</c:v>
                </c:pt>
                <c:pt idx="4">
                  <c:v>5</c:v>
                </c:pt>
                <c:pt idx="5">
                  <c:v>5</c:v>
                </c:pt>
                <c:pt idx="6">
                  <c:v>5</c:v>
                </c:pt>
                <c:pt idx="7">
                  <c:v>2</c:v>
                </c:pt>
                <c:pt idx="8">
                  <c:v>2</c:v>
                </c:pt>
                <c:pt idx="9">
                  <c:v>2</c:v>
                </c:pt>
              </c:numCache>
            </c:numRef>
          </c:val>
          <c:smooth val="0"/>
          <c:extLst>
            <c:ext xmlns:c16="http://schemas.microsoft.com/office/drawing/2014/chart" uri="{C3380CC4-5D6E-409C-BE32-E72D297353CC}">
              <c16:uniqueId val="{00000000-33D4-4C31-9AA0-0AB6C70416F2}"/>
            </c:ext>
          </c:extLst>
        </c:ser>
        <c:ser>
          <c:idx val="1"/>
          <c:order val="1"/>
          <c:tx>
            <c:strRef>
              <c:f>'AGO 19 2023'!$R$124</c:f>
              <c:strCache>
                <c:ptCount val="1"/>
                <c:pt idx="0">
                  <c:v>M</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val>
            <c:numRef>
              <c:f>'AGO 19 2023'!$R$125:$R$134</c:f>
              <c:numCache>
                <c:formatCode>0.0</c:formatCode>
                <c:ptCount val="10"/>
                <c:pt idx="0">
                  <c:v>5</c:v>
                </c:pt>
                <c:pt idx="1">
                  <c:v>4</c:v>
                </c:pt>
                <c:pt idx="2">
                  <c:v>5</c:v>
                </c:pt>
                <c:pt idx="3">
                  <c:v>5</c:v>
                </c:pt>
                <c:pt idx="4">
                  <c:v>5</c:v>
                </c:pt>
                <c:pt idx="5">
                  <c:v>3</c:v>
                </c:pt>
                <c:pt idx="6">
                  <c:v>5</c:v>
                </c:pt>
                <c:pt idx="7">
                  <c:v>3</c:v>
                </c:pt>
                <c:pt idx="8">
                  <c:v>1</c:v>
                </c:pt>
                <c:pt idx="9">
                  <c:v>1</c:v>
                </c:pt>
              </c:numCache>
            </c:numRef>
          </c:val>
          <c:smooth val="0"/>
          <c:extLst>
            <c:ext xmlns:c16="http://schemas.microsoft.com/office/drawing/2014/chart" uri="{C3380CC4-5D6E-409C-BE32-E72D297353CC}">
              <c16:uniqueId val="{00000001-33D4-4C31-9AA0-0AB6C70416F2}"/>
            </c:ext>
          </c:extLst>
        </c:ser>
        <c:dLbls>
          <c:showLegendKey val="0"/>
          <c:showVal val="0"/>
          <c:showCatName val="0"/>
          <c:showSerName val="0"/>
          <c:showPercent val="0"/>
          <c:showBubbleSize val="0"/>
        </c:dLbls>
        <c:marker val="1"/>
        <c:smooth val="0"/>
        <c:axId val="333197504"/>
        <c:axId val="333198752"/>
      </c:lineChart>
      <c:catAx>
        <c:axId val="33319750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33198752"/>
        <c:crosses val="autoZero"/>
        <c:auto val="1"/>
        <c:lblAlgn val="ctr"/>
        <c:lblOffset val="100"/>
        <c:noMultiLvlLbl val="0"/>
      </c:catAx>
      <c:valAx>
        <c:axId val="333198752"/>
        <c:scaling>
          <c:orientation val="minMax"/>
          <c:max val="6"/>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33197504"/>
        <c:crosses val="autoZero"/>
        <c:crossBetween val="between"/>
        <c:majorUnit val="1"/>
        <c:minorUnit val="1"/>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kern="1200" spc="0" baseline="0">
                <a:solidFill>
                  <a:sysClr val="windowText" lastClr="000000">
                    <a:lumMod val="65000"/>
                    <a:lumOff val="35000"/>
                  </a:sysClr>
                </a:solidFill>
                <a:effectLst/>
              </a:rPr>
              <a:t>Task and tech-based need fulfillment experience Questionnaire</a:t>
            </a:r>
            <a:endParaRPr lang="es-MX" sz="1100" b="0" i="0" u="none" strike="noStrike" kern="1200" spc="0" baseline="0">
              <a:solidFill>
                <a:sysClr val="windowText" lastClr="000000">
                  <a:lumMod val="65000"/>
                  <a:lumOff val="35000"/>
                </a:sys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lineChart>
        <c:grouping val="stacked"/>
        <c:varyColors val="0"/>
        <c:ser>
          <c:idx val="0"/>
          <c:order val="0"/>
          <c:tx>
            <c:strRef>
              <c:f>'AGO 19 2023'!$O$91</c:f>
              <c:strCache>
                <c:ptCount val="1"/>
                <c:pt idx="0">
                  <c:v>M</c:v>
                </c:pt>
              </c:strCache>
            </c:strRef>
          </c:tx>
          <c:spPr>
            <a:ln w="19050" cap="rnd">
              <a:solidFill>
                <a:srgbClr val="9999FF"/>
              </a:solidFill>
              <a:round/>
            </a:ln>
            <a:effectLst/>
          </c:spPr>
          <c:marker>
            <c:symbol val="circle"/>
            <c:size val="5"/>
            <c:spPr>
              <a:solidFill>
                <a:schemeClr val="accent1"/>
              </a:solidFill>
              <a:ln w="9525">
                <a:solidFill>
                  <a:srgbClr val="9999FF"/>
                </a:solidFill>
              </a:ln>
              <a:effectLst/>
            </c:spPr>
          </c:marker>
          <c:val>
            <c:numRef>
              <c:f>'AGO 19 2023'!$O$92:$O$103</c:f>
              <c:numCache>
                <c:formatCode>0.0</c:formatCode>
                <c:ptCount val="12"/>
                <c:pt idx="0">
                  <c:v>5</c:v>
                </c:pt>
                <c:pt idx="1">
                  <c:v>5</c:v>
                </c:pt>
                <c:pt idx="2">
                  <c:v>5</c:v>
                </c:pt>
                <c:pt idx="3">
                  <c:v>5</c:v>
                </c:pt>
                <c:pt idx="4">
                  <c:v>5</c:v>
                </c:pt>
                <c:pt idx="5">
                  <c:v>5</c:v>
                </c:pt>
                <c:pt idx="6">
                  <c:v>5</c:v>
                </c:pt>
                <c:pt idx="7">
                  <c:v>5</c:v>
                </c:pt>
                <c:pt idx="8">
                  <c:v>4</c:v>
                </c:pt>
                <c:pt idx="9">
                  <c:v>4</c:v>
                </c:pt>
                <c:pt idx="10">
                  <c:v>5</c:v>
                </c:pt>
                <c:pt idx="11">
                  <c:v>5</c:v>
                </c:pt>
              </c:numCache>
            </c:numRef>
          </c:val>
          <c:smooth val="0"/>
          <c:extLst>
            <c:ext xmlns:c16="http://schemas.microsoft.com/office/drawing/2014/chart" uri="{C3380CC4-5D6E-409C-BE32-E72D297353CC}">
              <c16:uniqueId val="{00000000-8FB6-460C-9A63-C6AE66B66636}"/>
            </c:ext>
          </c:extLst>
        </c:ser>
        <c:dLbls>
          <c:showLegendKey val="0"/>
          <c:showVal val="0"/>
          <c:showCatName val="0"/>
          <c:showSerName val="0"/>
          <c:showPercent val="0"/>
          <c:showBubbleSize val="0"/>
        </c:dLbls>
        <c:marker val="1"/>
        <c:smooth val="0"/>
        <c:axId val="39597520"/>
        <c:axId val="451553392"/>
      </c:lineChart>
      <c:lineChart>
        <c:grouping val="stacked"/>
        <c:varyColors val="0"/>
        <c:ser>
          <c:idx val="1"/>
          <c:order val="1"/>
          <c:tx>
            <c:strRef>
              <c:f>'AGO 19 2023'!$R$91</c:f>
              <c:strCache>
                <c:ptCount val="1"/>
                <c:pt idx="0">
                  <c:v>M</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val>
            <c:numRef>
              <c:f>'AGO 19 2023'!$R$92:$R$103</c:f>
              <c:numCache>
                <c:formatCode>0.0</c:formatCode>
                <c:ptCount val="12"/>
                <c:pt idx="0">
                  <c:v>5</c:v>
                </c:pt>
                <c:pt idx="1">
                  <c:v>5</c:v>
                </c:pt>
                <c:pt idx="2">
                  <c:v>5</c:v>
                </c:pt>
                <c:pt idx="3">
                  <c:v>5</c:v>
                </c:pt>
                <c:pt idx="4">
                  <c:v>5</c:v>
                </c:pt>
                <c:pt idx="5">
                  <c:v>5</c:v>
                </c:pt>
                <c:pt idx="6">
                  <c:v>4</c:v>
                </c:pt>
                <c:pt idx="7">
                  <c:v>5</c:v>
                </c:pt>
                <c:pt idx="8">
                  <c:v>1</c:v>
                </c:pt>
                <c:pt idx="9">
                  <c:v>1</c:v>
                </c:pt>
                <c:pt idx="10">
                  <c:v>5</c:v>
                </c:pt>
                <c:pt idx="11">
                  <c:v>5</c:v>
                </c:pt>
              </c:numCache>
            </c:numRef>
          </c:val>
          <c:smooth val="0"/>
          <c:extLst>
            <c:ext xmlns:c16="http://schemas.microsoft.com/office/drawing/2014/chart" uri="{C3380CC4-5D6E-409C-BE32-E72D297353CC}">
              <c16:uniqueId val="{00000001-8FB6-460C-9A63-C6AE66B66636}"/>
            </c:ext>
          </c:extLst>
        </c:ser>
        <c:dLbls>
          <c:showLegendKey val="0"/>
          <c:showVal val="0"/>
          <c:showCatName val="0"/>
          <c:showSerName val="0"/>
          <c:showPercent val="0"/>
          <c:showBubbleSize val="0"/>
        </c:dLbls>
        <c:marker val="1"/>
        <c:smooth val="0"/>
        <c:axId val="39661360"/>
        <c:axId val="1286262416"/>
      </c:lineChart>
      <c:catAx>
        <c:axId val="3959752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451553392"/>
        <c:crosses val="autoZero"/>
        <c:auto val="1"/>
        <c:lblAlgn val="ctr"/>
        <c:lblOffset val="100"/>
        <c:noMultiLvlLbl val="0"/>
      </c:catAx>
      <c:valAx>
        <c:axId val="451553392"/>
        <c:scaling>
          <c:orientation val="minMax"/>
          <c:max val="6"/>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9597520"/>
        <c:crosses val="autoZero"/>
        <c:crossBetween val="between"/>
        <c:minorUnit val="1"/>
      </c:valAx>
      <c:valAx>
        <c:axId val="1286262416"/>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9661360"/>
        <c:crosses val="max"/>
        <c:crossBetween val="between"/>
      </c:valAx>
      <c:catAx>
        <c:axId val="39661360"/>
        <c:scaling>
          <c:orientation val="minMax"/>
        </c:scaling>
        <c:delete val="1"/>
        <c:axPos val="b"/>
        <c:majorTickMark val="out"/>
        <c:minorTickMark val="none"/>
        <c:tickLblPos val="nextTo"/>
        <c:crossAx val="128626241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13" Type="http://schemas.openxmlformats.org/officeDocument/2006/relationships/image" Target="../media/image9.png"/><Relationship Id="rId3" Type="http://schemas.openxmlformats.org/officeDocument/2006/relationships/image" Target="../media/image3.png"/><Relationship Id="rId7" Type="http://schemas.openxmlformats.org/officeDocument/2006/relationships/chart" Target="../charts/chart4.xml"/><Relationship Id="rId12" Type="http://schemas.openxmlformats.org/officeDocument/2006/relationships/image" Target="../media/image8.png"/><Relationship Id="rId2" Type="http://schemas.openxmlformats.org/officeDocument/2006/relationships/image" Target="../media/image2.png"/><Relationship Id="rId16" Type="http://schemas.openxmlformats.org/officeDocument/2006/relationships/image" Target="../media/image12.png"/><Relationship Id="rId1" Type="http://schemas.openxmlformats.org/officeDocument/2006/relationships/image" Target="../media/image1.png"/><Relationship Id="rId6" Type="http://schemas.openxmlformats.org/officeDocument/2006/relationships/chart" Target="../charts/chart3.xml"/><Relationship Id="rId11" Type="http://schemas.openxmlformats.org/officeDocument/2006/relationships/image" Target="../media/image7.png"/><Relationship Id="rId5" Type="http://schemas.openxmlformats.org/officeDocument/2006/relationships/chart" Target="../charts/chart2.xml"/><Relationship Id="rId15" Type="http://schemas.openxmlformats.org/officeDocument/2006/relationships/image" Target="../media/image11.png"/><Relationship Id="rId10" Type="http://schemas.openxmlformats.org/officeDocument/2006/relationships/image" Target="../media/image6.png"/><Relationship Id="rId4" Type="http://schemas.openxmlformats.org/officeDocument/2006/relationships/chart" Target="../charts/chart1.xml"/><Relationship Id="rId9" Type="http://schemas.openxmlformats.org/officeDocument/2006/relationships/image" Target="../media/image5.png"/><Relationship Id="rId14"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2</xdr:col>
      <xdr:colOff>230188</xdr:colOff>
      <xdr:row>7</xdr:row>
      <xdr:rowOff>63500</xdr:rowOff>
    </xdr:from>
    <xdr:to>
      <xdr:col>10</xdr:col>
      <xdr:colOff>302010</xdr:colOff>
      <xdr:row>9</xdr:row>
      <xdr:rowOff>135732</xdr:rowOff>
    </xdr:to>
    <xdr:pic>
      <xdr:nvPicPr>
        <xdr:cNvPr id="2" name="Picture 1">
          <a:extLst>
            <a:ext uri="{FF2B5EF4-FFF2-40B4-BE49-F238E27FC236}">
              <a16:creationId xmlns:a16="http://schemas.microsoft.com/office/drawing/2014/main" id="{A304B62A-ADC6-477D-9624-6C54D0FCEAFC}"/>
            </a:ext>
          </a:extLst>
        </xdr:cNvPr>
        <xdr:cNvPicPr>
          <a:picLocks noChangeAspect="1"/>
        </xdr:cNvPicPr>
      </xdr:nvPicPr>
      <xdr:blipFill rotWithShape="1">
        <a:blip xmlns:r="http://schemas.openxmlformats.org/officeDocument/2006/relationships" r:embed="rId1"/>
        <a:srcRect t="20416" b="19293"/>
        <a:stretch/>
      </xdr:blipFill>
      <xdr:spPr>
        <a:xfrm>
          <a:off x="354013" y="1444625"/>
          <a:ext cx="5904650" cy="434182"/>
        </a:xfrm>
        <a:prstGeom prst="rect">
          <a:avLst/>
        </a:prstGeom>
      </xdr:spPr>
    </xdr:pic>
    <xdr:clientData/>
  </xdr:twoCellAnchor>
  <xdr:twoCellAnchor editAs="oneCell">
    <xdr:from>
      <xdr:col>2</xdr:col>
      <xdr:colOff>214312</xdr:colOff>
      <xdr:row>46</xdr:row>
      <xdr:rowOff>95251</xdr:rowOff>
    </xdr:from>
    <xdr:to>
      <xdr:col>9</xdr:col>
      <xdr:colOff>419383</xdr:colOff>
      <xdr:row>48</xdr:row>
      <xdr:rowOff>110332</xdr:rowOff>
    </xdr:to>
    <xdr:pic>
      <xdr:nvPicPr>
        <xdr:cNvPr id="27" name="Picture 26">
          <a:extLst>
            <a:ext uri="{FF2B5EF4-FFF2-40B4-BE49-F238E27FC236}">
              <a16:creationId xmlns:a16="http://schemas.microsoft.com/office/drawing/2014/main" id="{E97CB2E6-19E0-436E-8499-71C6105BDEB0}"/>
            </a:ext>
          </a:extLst>
        </xdr:cNvPr>
        <xdr:cNvPicPr>
          <a:picLocks noChangeAspect="1"/>
        </xdr:cNvPicPr>
      </xdr:nvPicPr>
      <xdr:blipFill rotWithShape="1">
        <a:blip xmlns:r="http://schemas.openxmlformats.org/officeDocument/2006/relationships" r:embed="rId2"/>
        <a:srcRect t="22681" b="18041"/>
        <a:stretch/>
      </xdr:blipFill>
      <xdr:spPr>
        <a:xfrm>
          <a:off x="338137" y="8982076"/>
          <a:ext cx="5463929" cy="377031"/>
        </a:xfrm>
        <a:prstGeom prst="rect">
          <a:avLst/>
        </a:prstGeom>
      </xdr:spPr>
    </xdr:pic>
    <xdr:clientData/>
  </xdr:twoCellAnchor>
  <xdr:twoCellAnchor editAs="oneCell">
    <xdr:from>
      <xdr:col>2</xdr:col>
      <xdr:colOff>174625</xdr:colOff>
      <xdr:row>85</xdr:row>
      <xdr:rowOff>146050</xdr:rowOff>
    </xdr:from>
    <xdr:to>
      <xdr:col>10</xdr:col>
      <xdr:colOff>271398</xdr:colOff>
      <xdr:row>87</xdr:row>
      <xdr:rowOff>168275</xdr:rowOff>
    </xdr:to>
    <xdr:pic>
      <xdr:nvPicPr>
        <xdr:cNvPr id="34" name="Picture 33">
          <a:extLst>
            <a:ext uri="{FF2B5EF4-FFF2-40B4-BE49-F238E27FC236}">
              <a16:creationId xmlns:a16="http://schemas.microsoft.com/office/drawing/2014/main" id="{16A9AB68-2B7B-47FC-B122-2119DAB72809}"/>
            </a:ext>
          </a:extLst>
        </xdr:cNvPr>
        <xdr:cNvPicPr>
          <a:picLocks noChangeAspect="1"/>
        </xdr:cNvPicPr>
      </xdr:nvPicPr>
      <xdr:blipFill rotWithShape="1">
        <a:blip xmlns:r="http://schemas.openxmlformats.org/officeDocument/2006/relationships" r:embed="rId3"/>
        <a:srcRect t="16667" b="16666"/>
        <a:stretch/>
      </xdr:blipFill>
      <xdr:spPr>
        <a:xfrm>
          <a:off x="298450" y="16757650"/>
          <a:ext cx="5938773" cy="384174"/>
        </a:xfrm>
        <a:prstGeom prst="rect">
          <a:avLst/>
        </a:prstGeom>
      </xdr:spPr>
    </xdr:pic>
    <xdr:clientData/>
  </xdr:twoCellAnchor>
  <xdr:twoCellAnchor editAs="oneCell">
    <xdr:from>
      <xdr:col>2</xdr:col>
      <xdr:colOff>262818</xdr:colOff>
      <xdr:row>118</xdr:row>
      <xdr:rowOff>113418</xdr:rowOff>
    </xdr:from>
    <xdr:to>
      <xdr:col>10</xdr:col>
      <xdr:colOff>148281</xdr:colOff>
      <xdr:row>120</xdr:row>
      <xdr:rowOff>129290</xdr:rowOff>
    </xdr:to>
    <xdr:pic>
      <xdr:nvPicPr>
        <xdr:cNvPr id="35" name="Picture 34">
          <a:extLst>
            <a:ext uri="{FF2B5EF4-FFF2-40B4-BE49-F238E27FC236}">
              <a16:creationId xmlns:a16="http://schemas.microsoft.com/office/drawing/2014/main" id="{F799AE54-A4B5-4CF8-B7C2-DCB9DBCCE808}"/>
            </a:ext>
          </a:extLst>
        </xdr:cNvPr>
        <xdr:cNvPicPr>
          <a:picLocks noChangeAspect="1"/>
        </xdr:cNvPicPr>
      </xdr:nvPicPr>
      <xdr:blipFill rotWithShape="1">
        <a:blip xmlns:r="http://schemas.openxmlformats.org/officeDocument/2006/relationships" r:embed="rId3"/>
        <a:srcRect t="16667" b="16666"/>
        <a:stretch/>
      </xdr:blipFill>
      <xdr:spPr>
        <a:xfrm>
          <a:off x="386643" y="23735418"/>
          <a:ext cx="5727463" cy="368296"/>
        </a:xfrm>
        <a:prstGeom prst="rect">
          <a:avLst/>
        </a:prstGeom>
      </xdr:spPr>
    </xdr:pic>
    <xdr:clientData/>
  </xdr:twoCellAnchor>
  <xdr:twoCellAnchor>
    <xdr:from>
      <xdr:col>24</xdr:col>
      <xdr:colOff>608524</xdr:colOff>
      <xdr:row>15</xdr:row>
      <xdr:rowOff>133399</xdr:rowOff>
    </xdr:from>
    <xdr:to>
      <xdr:col>34</xdr:col>
      <xdr:colOff>605309</xdr:colOff>
      <xdr:row>33</xdr:row>
      <xdr:rowOff>154721</xdr:rowOff>
    </xdr:to>
    <xdr:grpSp>
      <xdr:nvGrpSpPr>
        <xdr:cNvPr id="64" name="Group 63">
          <a:extLst>
            <a:ext uri="{FF2B5EF4-FFF2-40B4-BE49-F238E27FC236}">
              <a16:creationId xmlns:a16="http://schemas.microsoft.com/office/drawing/2014/main" id="{BA1E9239-668F-CC42-5BFE-7D375BBBECE4}"/>
            </a:ext>
          </a:extLst>
        </xdr:cNvPr>
        <xdr:cNvGrpSpPr/>
      </xdr:nvGrpSpPr>
      <xdr:grpSpPr>
        <a:xfrm>
          <a:off x="15115099" y="3141712"/>
          <a:ext cx="6191210" cy="3696384"/>
          <a:chOff x="13929917" y="2882042"/>
          <a:chExt cx="5893461" cy="3684807"/>
        </a:xfrm>
      </xdr:grpSpPr>
      <xdr:graphicFrame macro="">
        <xdr:nvGraphicFramePr>
          <xdr:cNvPr id="4" name="Chart 3">
            <a:extLst>
              <a:ext uri="{FF2B5EF4-FFF2-40B4-BE49-F238E27FC236}">
                <a16:creationId xmlns:a16="http://schemas.microsoft.com/office/drawing/2014/main" id="{CCE86382-D9D2-6207-64D9-669861AEC76E}"/>
              </a:ext>
            </a:extLst>
          </xdr:cNvPr>
          <xdr:cNvGraphicFramePr/>
        </xdr:nvGraphicFramePr>
        <xdr:xfrm>
          <a:off x="14154833" y="2882042"/>
          <a:ext cx="5668545" cy="3684807"/>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5" name="TextBox 4">
            <a:extLst>
              <a:ext uri="{FF2B5EF4-FFF2-40B4-BE49-F238E27FC236}">
                <a16:creationId xmlns:a16="http://schemas.microsoft.com/office/drawing/2014/main" id="{A44117B7-1AD0-6A5D-41A7-E04F1649D970}"/>
              </a:ext>
            </a:extLst>
          </xdr:cNvPr>
          <xdr:cNvSpPr txBox="1"/>
        </xdr:nvSpPr>
        <xdr:spPr>
          <a:xfrm>
            <a:off x="16456942" y="6109254"/>
            <a:ext cx="685463" cy="2745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MX" sz="1100"/>
              <a:t>DIGITAL</a:t>
            </a:r>
          </a:p>
        </xdr:txBody>
      </xdr:sp>
      <xdr:sp macro="" textlink="">
        <xdr:nvSpPr>
          <xdr:cNvPr id="6" name="TextBox 5">
            <a:extLst>
              <a:ext uri="{FF2B5EF4-FFF2-40B4-BE49-F238E27FC236}">
                <a16:creationId xmlns:a16="http://schemas.microsoft.com/office/drawing/2014/main" id="{3DB598BE-A62A-5289-6C61-157DA1419E78}"/>
              </a:ext>
            </a:extLst>
          </xdr:cNvPr>
          <xdr:cNvSpPr txBox="1"/>
        </xdr:nvSpPr>
        <xdr:spPr>
          <a:xfrm>
            <a:off x="16946483" y="6120178"/>
            <a:ext cx="773118" cy="2665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MX" sz="1100"/>
              <a:t>PHYSICAL</a:t>
            </a:r>
          </a:p>
        </xdr:txBody>
      </xdr:sp>
      <xdr:sp macro="" textlink="">
        <xdr:nvSpPr>
          <xdr:cNvPr id="60" name="TextBox 4">
            <a:extLst>
              <a:ext uri="{FF2B5EF4-FFF2-40B4-BE49-F238E27FC236}">
                <a16:creationId xmlns:a16="http://schemas.microsoft.com/office/drawing/2014/main" id="{48FBF1D8-065D-49A8-8FA2-84CE83013654}"/>
              </a:ext>
            </a:extLst>
          </xdr:cNvPr>
          <xdr:cNvSpPr txBox="1"/>
        </xdr:nvSpPr>
        <xdr:spPr>
          <a:xfrm>
            <a:off x="15030491" y="6122742"/>
            <a:ext cx="1569623" cy="2748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MX" sz="1100"/>
              <a:t>Questionnaire</a:t>
            </a:r>
            <a:r>
              <a:rPr lang="es-MX" sz="1100" baseline="0"/>
              <a:t> items</a:t>
            </a:r>
            <a:endParaRPr lang="es-MX" sz="1100"/>
          </a:p>
        </xdr:txBody>
      </xdr:sp>
      <xdr:sp macro="" textlink="">
        <xdr:nvSpPr>
          <xdr:cNvPr id="61" name="TextBox 4">
            <a:extLst>
              <a:ext uri="{FF2B5EF4-FFF2-40B4-BE49-F238E27FC236}">
                <a16:creationId xmlns:a16="http://schemas.microsoft.com/office/drawing/2014/main" id="{320F2E82-36EC-4C5D-ABCD-647B3C8940EE}"/>
              </a:ext>
            </a:extLst>
          </xdr:cNvPr>
          <xdr:cNvSpPr txBox="1"/>
        </xdr:nvSpPr>
        <xdr:spPr>
          <a:xfrm rot="16200000">
            <a:off x="13237751" y="4277448"/>
            <a:ext cx="1597338" cy="2130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MX" sz="1100"/>
              <a:t>Questionnaire</a:t>
            </a:r>
            <a:r>
              <a:rPr lang="es-MX" sz="1100" baseline="0"/>
              <a:t> scale</a:t>
            </a:r>
            <a:endParaRPr lang="es-MX" sz="1100"/>
          </a:p>
        </xdr:txBody>
      </xdr:sp>
    </xdr:grpSp>
    <xdr:clientData/>
  </xdr:twoCellAnchor>
  <xdr:twoCellAnchor>
    <xdr:from>
      <xdr:col>25</xdr:col>
      <xdr:colOff>200363</xdr:colOff>
      <xdr:row>51</xdr:row>
      <xdr:rowOff>176210</xdr:rowOff>
    </xdr:from>
    <xdr:to>
      <xdr:col>35</xdr:col>
      <xdr:colOff>197149</xdr:colOff>
      <xdr:row>69</xdr:row>
      <xdr:rowOff>88675</xdr:rowOff>
    </xdr:to>
    <xdr:graphicFrame macro="">
      <xdr:nvGraphicFramePr>
        <xdr:cNvPr id="8" name="Chart 7">
          <a:extLst>
            <a:ext uri="{FF2B5EF4-FFF2-40B4-BE49-F238E27FC236}">
              <a16:creationId xmlns:a16="http://schemas.microsoft.com/office/drawing/2014/main" id="{A1629B1C-A112-1386-8CA1-DB6D99828D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25</xdr:col>
      <xdr:colOff>555968</xdr:colOff>
      <xdr:row>67</xdr:row>
      <xdr:rowOff>6216</xdr:rowOff>
    </xdr:from>
    <xdr:to>
      <xdr:col>28</xdr:col>
      <xdr:colOff>302234</xdr:colOff>
      <xdr:row>68</xdr:row>
      <xdr:rowOff>112151</xdr:rowOff>
    </xdr:to>
    <xdr:sp macro="" textlink="">
      <xdr:nvSpPr>
        <xdr:cNvPr id="9" name="TextBox 4">
          <a:extLst>
            <a:ext uri="{FF2B5EF4-FFF2-40B4-BE49-F238E27FC236}">
              <a16:creationId xmlns:a16="http://schemas.microsoft.com/office/drawing/2014/main" id="{1A5E853E-75E8-4F03-A249-1F6A88B654FA}"/>
            </a:ext>
          </a:extLst>
        </xdr:cNvPr>
        <xdr:cNvSpPr txBox="1"/>
      </xdr:nvSpPr>
      <xdr:spPr>
        <a:xfrm>
          <a:off x="19489551" y="14727633"/>
          <a:ext cx="1587766" cy="2858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MX" sz="1100"/>
            <a:t>Questionnaire</a:t>
          </a:r>
          <a:r>
            <a:rPr lang="es-MX" sz="1100" baseline="0"/>
            <a:t> items</a:t>
          </a:r>
          <a:endParaRPr lang="es-MX" sz="1100"/>
        </a:p>
      </xdr:txBody>
    </xdr:sp>
    <xdr:clientData/>
  </xdr:twoCellAnchor>
  <xdr:twoCellAnchor>
    <xdr:from>
      <xdr:col>24</xdr:col>
      <xdr:colOff>605010</xdr:colOff>
      <xdr:row>57</xdr:row>
      <xdr:rowOff>92101</xdr:rowOff>
    </xdr:from>
    <xdr:to>
      <xdr:col>25</xdr:col>
      <xdr:colOff>201158</xdr:colOff>
      <xdr:row>64</xdr:row>
      <xdr:rowOff>297543</xdr:rowOff>
    </xdr:to>
    <xdr:sp macro="" textlink="">
      <xdr:nvSpPr>
        <xdr:cNvPr id="10" name="TextBox 4">
          <a:extLst>
            <a:ext uri="{FF2B5EF4-FFF2-40B4-BE49-F238E27FC236}">
              <a16:creationId xmlns:a16="http://schemas.microsoft.com/office/drawing/2014/main" id="{D1487BFB-6A03-4DD8-9A25-DDFA46144FEE}"/>
            </a:ext>
          </a:extLst>
        </xdr:cNvPr>
        <xdr:cNvSpPr txBox="1"/>
      </xdr:nvSpPr>
      <xdr:spPr>
        <a:xfrm rot="16200000">
          <a:off x="18214166" y="13194266"/>
          <a:ext cx="1620585" cy="208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MX" sz="1100"/>
            <a:t>Questionnaire</a:t>
          </a:r>
          <a:r>
            <a:rPr lang="es-MX" sz="1100" baseline="0"/>
            <a:t> scale</a:t>
          </a:r>
          <a:endParaRPr lang="es-MX" sz="1100"/>
        </a:p>
      </xdr:txBody>
    </xdr:sp>
    <xdr:clientData/>
  </xdr:twoCellAnchor>
  <xdr:twoCellAnchor>
    <xdr:from>
      <xdr:col>27</xdr:col>
      <xdr:colOff>603593</xdr:colOff>
      <xdr:row>66</xdr:row>
      <xdr:rowOff>157449</xdr:rowOff>
    </xdr:from>
    <xdr:to>
      <xdr:col>29</xdr:col>
      <xdr:colOff>79556</xdr:colOff>
      <xdr:row>68</xdr:row>
      <xdr:rowOff>85437</xdr:rowOff>
    </xdr:to>
    <xdr:sp macro="" textlink="">
      <xdr:nvSpPr>
        <xdr:cNvPr id="11" name="TextBox 10">
          <a:extLst>
            <a:ext uri="{FF2B5EF4-FFF2-40B4-BE49-F238E27FC236}">
              <a16:creationId xmlns:a16="http://schemas.microsoft.com/office/drawing/2014/main" id="{447E64A1-0352-0C93-5B70-4821C9C48B54}"/>
            </a:ext>
          </a:extLst>
        </xdr:cNvPr>
        <xdr:cNvSpPr txBox="1"/>
      </xdr:nvSpPr>
      <xdr:spPr>
        <a:xfrm>
          <a:off x="16269417" y="15206949"/>
          <a:ext cx="686198" cy="286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MX" sz="1100"/>
            <a:t>DIGITAL</a:t>
          </a:r>
        </a:p>
      </xdr:txBody>
    </xdr:sp>
    <xdr:clientData/>
  </xdr:twoCellAnchor>
  <xdr:twoCellAnchor>
    <xdr:from>
      <xdr:col>28</xdr:col>
      <xdr:colOff>542038</xdr:colOff>
      <xdr:row>66</xdr:row>
      <xdr:rowOff>156467</xdr:rowOff>
    </xdr:from>
    <xdr:to>
      <xdr:col>30</xdr:col>
      <xdr:colOff>95261</xdr:colOff>
      <xdr:row>68</xdr:row>
      <xdr:rowOff>76447</xdr:rowOff>
    </xdr:to>
    <xdr:sp macro="" textlink="">
      <xdr:nvSpPr>
        <xdr:cNvPr id="12" name="TextBox 11">
          <a:extLst>
            <a:ext uri="{FF2B5EF4-FFF2-40B4-BE49-F238E27FC236}">
              <a16:creationId xmlns:a16="http://schemas.microsoft.com/office/drawing/2014/main" id="{383E887E-21E5-DBA5-E561-F97A07F03CAE}"/>
            </a:ext>
          </a:extLst>
        </xdr:cNvPr>
        <xdr:cNvSpPr txBox="1"/>
      </xdr:nvSpPr>
      <xdr:spPr>
        <a:xfrm>
          <a:off x="16812979" y="15205967"/>
          <a:ext cx="763458" cy="2785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MX" sz="1100"/>
            <a:t>PHYSICAL</a:t>
          </a:r>
        </a:p>
      </xdr:txBody>
    </xdr:sp>
    <xdr:clientData/>
  </xdr:twoCellAnchor>
  <xdr:twoCellAnchor>
    <xdr:from>
      <xdr:col>25</xdr:col>
      <xdr:colOff>184942</xdr:colOff>
      <xdr:row>123</xdr:row>
      <xdr:rowOff>175419</xdr:rowOff>
    </xdr:from>
    <xdr:to>
      <xdr:col>35</xdr:col>
      <xdr:colOff>181728</xdr:colOff>
      <xdr:row>139</xdr:row>
      <xdr:rowOff>115098</xdr:rowOff>
    </xdr:to>
    <xdr:graphicFrame macro="">
      <xdr:nvGraphicFramePr>
        <xdr:cNvPr id="14" name="Chart 13">
          <a:extLst>
            <a:ext uri="{FF2B5EF4-FFF2-40B4-BE49-F238E27FC236}">
              <a16:creationId xmlns:a16="http://schemas.microsoft.com/office/drawing/2014/main" id="{C5A40D49-8F4F-4060-515E-87AFE65F15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25</xdr:col>
      <xdr:colOff>237369</xdr:colOff>
      <xdr:row>91</xdr:row>
      <xdr:rowOff>31825</xdr:rowOff>
    </xdr:from>
    <xdr:to>
      <xdr:col>35</xdr:col>
      <xdr:colOff>234155</xdr:colOff>
      <xdr:row>106</xdr:row>
      <xdr:rowOff>25932</xdr:rowOff>
    </xdr:to>
    <xdr:graphicFrame macro="">
      <xdr:nvGraphicFramePr>
        <xdr:cNvPr id="57" name="Chart 56">
          <a:extLst>
            <a:ext uri="{FF2B5EF4-FFF2-40B4-BE49-F238E27FC236}">
              <a16:creationId xmlns:a16="http://schemas.microsoft.com/office/drawing/2014/main" id="{B677B0ED-0AAB-715D-34A2-3A3ECFFA42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26</xdr:col>
      <xdr:colOff>314252</xdr:colOff>
      <xdr:row>104</xdr:row>
      <xdr:rowOff>62269</xdr:rowOff>
    </xdr:from>
    <xdr:to>
      <xdr:col>29</xdr:col>
      <xdr:colOff>67135</xdr:colOff>
      <xdr:row>105</xdr:row>
      <xdr:rowOff>41582</xdr:rowOff>
    </xdr:to>
    <xdr:sp macro="" textlink="">
      <xdr:nvSpPr>
        <xdr:cNvPr id="16" name="TextBox 4">
          <a:extLst>
            <a:ext uri="{FF2B5EF4-FFF2-40B4-BE49-F238E27FC236}">
              <a16:creationId xmlns:a16="http://schemas.microsoft.com/office/drawing/2014/main" id="{C2AA2AC8-C4CD-CEB4-0CF6-10DDB32D2446}"/>
            </a:ext>
          </a:extLst>
        </xdr:cNvPr>
        <xdr:cNvSpPr txBox="1"/>
      </xdr:nvSpPr>
      <xdr:spPr>
        <a:xfrm>
          <a:off x="19854109" y="24500698"/>
          <a:ext cx="1589847" cy="3058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MX" sz="1100"/>
            <a:t>Questionnaire</a:t>
          </a:r>
          <a:r>
            <a:rPr lang="es-MX" sz="1100" baseline="0"/>
            <a:t> items</a:t>
          </a:r>
          <a:endParaRPr lang="es-MX" sz="1100"/>
        </a:p>
      </xdr:txBody>
    </xdr:sp>
    <xdr:clientData/>
  </xdr:twoCellAnchor>
  <xdr:twoCellAnchor>
    <xdr:from>
      <xdr:col>25</xdr:col>
      <xdr:colOff>1007</xdr:colOff>
      <xdr:row>94</xdr:row>
      <xdr:rowOff>314086</xdr:rowOff>
    </xdr:from>
    <xdr:to>
      <xdr:col>25</xdr:col>
      <xdr:colOff>209475</xdr:colOff>
      <xdr:row>102</xdr:row>
      <xdr:rowOff>42258</xdr:rowOff>
    </xdr:to>
    <xdr:sp macro="" textlink="">
      <xdr:nvSpPr>
        <xdr:cNvPr id="17" name="TextBox 4">
          <a:extLst>
            <a:ext uri="{FF2B5EF4-FFF2-40B4-BE49-F238E27FC236}">
              <a16:creationId xmlns:a16="http://schemas.microsoft.com/office/drawing/2014/main" id="{FC994629-2B8A-C08F-EC05-9A4AA348D31A}"/>
            </a:ext>
          </a:extLst>
        </xdr:cNvPr>
        <xdr:cNvSpPr txBox="1"/>
      </xdr:nvSpPr>
      <xdr:spPr>
        <a:xfrm rot="16200000">
          <a:off x="18216191" y="22906724"/>
          <a:ext cx="1633172" cy="2084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MX" sz="1100"/>
            <a:t>Questionnaire</a:t>
          </a:r>
          <a:r>
            <a:rPr lang="es-MX" sz="1100" baseline="0"/>
            <a:t> scale</a:t>
          </a:r>
          <a:endParaRPr lang="es-MX" sz="1100"/>
        </a:p>
      </xdr:txBody>
    </xdr:sp>
    <xdr:clientData/>
  </xdr:twoCellAnchor>
  <xdr:twoCellAnchor>
    <xdr:from>
      <xdr:col>29</xdr:col>
      <xdr:colOff>275566</xdr:colOff>
      <xdr:row>104</xdr:row>
      <xdr:rowOff>84047</xdr:rowOff>
    </xdr:from>
    <xdr:to>
      <xdr:col>30</xdr:col>
      <xdr:colOff>356645</xdr:colOff>
      <xdr:row>105</xdr:row>
      <xdr:rowOff>60981</xdr:rowOff>
    </xdr:to>
    <xdr:sp macro="" textlink="">
      <xdr:nvSpPr>
        <xdr:cNvPr id="51" name="TextBox 50">
          <a:extLst>
            <a:ext uri="{FF2B5EF4-FFF2-40B4-BE49-F238E27FC236}">
              <a16:creationId xmlns:a16="http://schemas.microsoft.com/office/drawing/2014/main" id="{A90639AF-AB55-3348-7C13-DDB62CF470E1}"/>
            </a:ext>
          </a:extLst>
        </xdr:cNvPr>
        <xdr:cNvSpPr txBox="1"/>
      </xdr:nvSpPr>
      <xdr:spPr>
        <a:xfrm>
          <a:off x="21664483" y="24637380"/>
          <a:ext cx="694912" cy="305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MX" sz="1100"/>
            <a:t>DIGITAL</a:t>
          </a:r>
        </a:p>
      </xdr:txBody>
    </xdr:sp>
    <xdr:clientData/>
  </xdr:twoCellAnchor>
  <xdr:twoCellAnchor>
    <xdr:from>
      <xdr:col>30</xdr:col>
      <xdr:colOff>193599</xdr:colOff>
      <xdr:row>104</xdr:row>
      <xdr:rowOff>83065</xdr:rowOff>
    </xdr:from>
    <xdr:to>
      <xdr:col>31</xdr:col>
      <xdr:colOff>328083</xdr:colOff>
      <xdr:row>105</xdr:row>
      <xdr:rowOff>46888</xdr:rowOff>
    </xdr:to>
    <xdr:sp macro="" textlink="">
      <xdr:nvSpPr>
        <xdr:cNvPr id="56" name="TextBox 55">
          <a:extLst>
            <a:ext uri="{FF2B5EF4-FFF2-40B4-BE49-F238E27FC236}">
              <a16:creationId xmlns:a16="http://schemas.microsoft.com/office/drawing/2014/main" id="{D25F0F63-1048-A741-398B-BB60234338C3}"/>
            </a:ext>
          </a:extLst>
        </xdr:cNvPr>
        <xdr:cNvSpPr txBox="1"/>
      </xdr:nvSpPr>
      <xdr:spPr>
        <a:xfrm>
          <a:off x="22196349" y="24636398"/>
          <a:ext cx="748317" cy="2919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MX" sz="1100"/>
            <a:t>PHYSICAL</a:t>
          </a:r>
        </a:p>
      </xdr:txBody>
    </xdr:sp>
    <xdr:clientData/>
  </xdr:twoCellAnchor>
  <xdr:twoCellAnchor>
    <xdr:from>
      <xdr:col>26</xdr:col>
      <xdr:colOff>287037</xdr:colOff>
      <xdr:row>137</xdr:row>
      <xdr:rowOff>60757</xdr:rowOff>
    </xdr:from>
    <xdr:to>
      <xdr:col>29</xdr:col>
      <xdr:colOff>39920</xdr:colOff>
      <xdr:row>138</xdr:row>
      <xdr:rowOff>179165</xdr:rowOff>
    </xdr:to>
    <xdr:sp macro="" textlink="">
      <xdr:nvSpPr>
        <xdr:cNvPr id="58" name="TextBox 4">
          <a:extLst>
            <a:ext uri="{FF2B5EF4-FFF2-40B4-BE49-F238E27FC236}">
              <a16:creationId xmlns:a16="http://schemas.microsoft.com/office/drawing/2014/main" id="{9EAD9A57-6B66-0867-7646-43E64A4453A2}"/>
            </a:ext>
          </a:extLst>
        </xdr:cNvPr>
        <xdr:cNvSpPr txBox="1"/>
      </xdr:nvSpPr>
      <xdr:spPr>
        <a:xfrm>
          <a:off x="19834454" y="33070174"/>
          <a:ext cx="1594383" cy="3089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MX" sz="1100"/>
            <a:t>Questionnaire</a:t>
          </a:r>
          <a:r>
            <a:rPr lang="es-MX" sz="1100" baseline="0"/>
            <a:t> items</a:t>
          </a:r>
          <a:endParaRPr lang="es-MX" sz="1100"/>
        </a:p>
      </xdr:txBody>
    </xdr:sp>
    <xdr:clientData/>
  </xdr:twoCellAnchor>
  <xdr:twoCellAnchor>
    <xdr:from>
      <xdr:col>24</xdr:col>
      <xdr:colOff>586115</xdr:colOff>
      <xdr:row>126</xdr:row>
      <xdr:rowOff>297455</xdr:rowOff>
    </xdr:from>
    <xdr:to>
      <xdr:col>25</xdr:col>
      <xdr:colOff>182261</xdr:colOff>
      <xdr:row>134</xdr:row>
      <xdr:rowOff>37723</xdr:rowOff>
    </xdr:to>
    <xdr:sp macro="" textlink="">
      <xdr:nvSpPr>
        <xdr:cNvPr id="59" name="TextBox 4">
          <a:extLst>
            <a:ext uri="{FF2B5EF4-FFF2-40B4-BE49-F238E27FC236}">
              <a16:creationId xmlns:a16="http://schemas.microsoft.com/office/drawing/2014/main" id="{6B75661F-C81E-9493-4766-BEBE909AF8CB}"/>
            </a:ext>
          </a:extLst>
        </xdr:cNvPr>
        <xdr:cNvSpPr txBox="1"/>
      </xdr:nvSpPr>
      <xdr:spPr>
        <a:xfrm rot="16200000">
          <a:off x="18188221" y="31431599"/>
          <a:ext cx="1645268" cy="2099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MX" sz="1100"/>
            <a:t>Questionnaire</a:t>
          </a:r>
          <a:r>
            <a:rPr lang="es-MX" sz="1100" baseline="0"/>
            <a:t> scale</a:t>
          </a:r>
          <a:endParaRPr lang="es-MX" sz="1100"/>
        </a:p>
      </xdr:txBody>
    </xdr:sp>
    <xdr:clientData/>
  </xdr:twoCellAnchor>
  <xdr:twoCellAnchor>
    <xdr:from>
      <xdr:col>29</xdr:col>
      <xdr:colOff>248351</xdr:colOff>
      <xdr:row>137</xdr:row>
      <xdr:rowOff>38689</xdr:rowOff>
    </xdr:from>
    <xdr:to>
      <xdr:col>30</xdr:col>
      <xdr:colOff>329430</xdr:colOff>
      <xdr:row>138</xdr:row>
      <xdr:rowOff>157744</xdr:rowOff>
    </xdr:to>
    <xdr:sp macro="" textlink="">
      <xdr:nvSpPr>
        <xdr:cNvPr id="62" name="TextBox 61">
          <a:extLst>
            <a:ext uri="{FF2B5EF4-FFF2-40B4-BE49-F238E27FC236}">
              <a16:creationId xmlns:a16="http://schemas.microsoft.com/office/drawing/2014/main" id="{08FF8446-C0D9-BAC3-64E4-F9A34FBCD1EB}"/>
            </a:ext>
          </a:extLst>
        </xdr:cNvPr>
        <xdr:cNvSpPr txBox="1"/>
      </xdr:nvSpPr>
      <xdr:spPr>
        <a:xfrm>
          <a:off x="21637268" y="33048106"/>
          <a:ext cx="694912" cy="3095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MX" sz="1100"/>
            <a:t>DIGITAL</a:t>
          </a:r>
        </a:p>
      </xdr:txBody>
    </xdr:sp>
    <xdr:clientData/>
  </xdr:twoCellAnchor>
  <xdr:twoCellAnchor>
    <xdr:from>
      <xdr:col>30</xdr:col>
      <xdr:colOff>145218</xdr:colOff>
      <xdr:row>137</xdr:row>
      <xdr:rowOff>37707</xdr:rowOff>
    </xdr:from>
    <xdr:to>
      <xdr:col>31</xdr:col>
      <xdr:colOff>302046</xdr:colOff>
      <xdr:row>138</xdr:row>
      <xdr:rowOff>143651</xdr:rowOff>
    </xdr:to>
    <xdr:sp macro="" textlink="">
      <xdr:nvSpPr>
        <xdr:cNvPr id="63" name="TextBox 62">
          <a:extLst>
            <a:ext uri="{FF2B5EF4-FFF2-40B4-BE49-F238E27FC236}">
              <a16:creationId xmlns:a16="http://schemas.microsoft.com/office/drawing/2014/main" id="{BE0C9E1B-AA17-FEB8-25A2-47C069C3A62B}"/>
            </a:ext>
          </a:extLst>
        </xdr:cNvPr>
        <xdr:cNvSpPr txBox="1"/>
      </xdr:nvSpPr>
      <xdr:spPr>
        <a:xfrm>
          <a:off x="22147968" y="33047124"/>
          <a:ext cx="770661" cy="2964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MX" sz="1100"/>
            <a:t>PHYSICAL</a:t>
          </a:r>
        </a:p>
      </xdr:txBody>
    </xdr:sp>
    <xdr:clientData/>
  </xdr:twoCellAnchor>
  <xdr:twoCellAnchor editAs="oneCell">
    <xdr:from>
      <xdr:col>25</xdr:col>
      <xdr:colOff>244928</xdr:colOff>
      <xdr:row>107</xdr:row>
      <xdr:rowOff>54427</xdr:rowOff>
    </xdr:from>
    <xdr:to>
      <xdr:col>35</xdr:col>
      <xdr:colOff>186314</xdr:colOff>
      <xdr:row>115</xdr:row>
      <xdr:rowOff>709022</xdr:rowOff>
    </xdr:to>
    <xdr:pic>
      <xdr:nvPicPr>
        <xdr:cNvPr id="3" name="Picture 2">
          <a:extLst>
            <a:ext uri="{FF2B5EF4-FFF2-40B4-BE49-F238E27FC236}">
              <a16:creationId xmlns:a16="http://schemas.microsoft.com/office/drawing/2014/main" id="{F6DF325A-77E0-225D-84EF-A814A3ABB1A7}"/>
            </a:ext>
          </a:extLst>
        </xdr:cNvPr>
        <xdr:cNvPicPr>
          <a:picLocks noChangeAspect="1"/>
        </xdr:cNvPicPr>
      </xdr:nvPicPr>
      <xdr:blipFill>
        <a:blip xmlns:r="http://schemas.openxmlformats.org/officeDocument/2006/relationships" r:embed="rId8"/>
        <a:stretch>
          <a:fillRect/>
        </a:stretch>
      </xdr:blipFill>
      <xdr:spPr>
        <a:xfrm>
          <a:off x="18682607" y="25581427"/>
          <a:ext cx="6139893" cy="3660321"/>
        </a:xfrm>
        <a:prstGeom prst="rect">
          <a:avLst/>
        </a:prstGeom>
        <a:ln>
          <a:noFill/>
        </a:ln>
        <a:effectLst>
          <a:outerShdw blurRad="190500" algn="tl" rotWithShape="0">
            <a:srgbClr val="666699">
              <a:alpha val="70000"/>
            </a:srgbClr>
          </a:outerShdw>
        </a:effectLst>
      </xdr:spPr>
    </xdr:pic>
    <xdr:clientData/>
  </xdr:twoCellAnchor>
  <xdr:twoCellAnchor editAs="oneCell">
    <xdr:from>
      <xdr:col>25</xdr:col>
      <xdr:colOff>231321</xdr:colOff>
      <xdr:row>140</xdr:row>
      <xdr:rowOff>190499</xdr:rowOff>
    </xdr:from>
    <xdr:to>
      <xdr:col>35</xdr:col>
      <xdr:colOff>189264</xdr:colOff>
      <xdr:row>149</xdr:row>
      <xdr:rowOff>264886</xdr:rowOff>
    </xdr:to>
    <xdr:pic>
      <xdr:nvPicPr>
        <xdr:cNvPr id="7" name="Picture 6">
          <a:extLst>
            <a:ext uri="{FF2B5EF4-FFF2-40B4-BE49-F238E27FC236}">
              <a16:creationId xmlns:a16="http://schemas.microsoft.com/office/drawing/2014/main" id="{AF56D3F1-DAA0-948B-CDFC-855CBD00F6B7}"/>
            </a:ext>
          </a:extLst>
        </xdr:cNvPr>
        <xdr:cNvPicPr>
          <a:picLocks noChangeAspect="1"/>
        </xdr:cNvPicPr>
      </xdr:nvPicPr>
      <xdr:blipFill>
        <a:blip xmlns:r="http://schemas.openxmlformats.org/officeDocument/2006/relationships" r:embed="rId9"/>
        <a:stretch>
          <a:fillRect/>
        </a:stretch>
      </xdr:blipFill>
      <xdr:spPr>
        <a:xfrm>
          <a:off x="18669000" y="34004249"/>
          <a:ext cx="6162800" cy="3605894"/>
        </a:xfrm>
        <a:prstGeom prst="rect">
          <a:avLst/>
        </a:prstGeom>
        <a:ln>
          <a:noFill/>
        </a:ln>
        <a:effectLst>
          <a:outerShdw blurRad="190500" algn="tl" rotWithShape="0">
            <a:srgbClr val="666699">
              <a:alpha val="70000"/>
            </a:srgbClr>
          </a:outerShdw>
        </a:effectLst>
      </xdr:spPr>
    </xdr:pic>
    <xdr:clientData/>
  </xdr:twoCellAnchor>
  <xdr:twoCellAnchor editAs="oneCell">
    <xdr:from>
      <xdr:col>20</xdr:col>
      <xdr:colOff>30389</xdr:colOff>
      <xdr:row>104</xdr:row>
      <xdr:rowOff>298450</xdr:rowOff>
    </xdr:from>
    <xdr:to>
      <xdr:col>21</xdr:col>
      <xdr:colOff>531395</xdr:colOff>
      <xdr:row>107</xdr:row>
      <xdr:rowOff>252318</xdr:rowOff>
    </xdr:to>
    <xdr:pic>
      <xdr:nvPicPr>
        <xdr:cNvPr id="13" name="Picture 12">
          <a:extLst>
            <a:ext uri="{FF2B5EF4-FFF2-40B4-BE49-F238E27FC236}">
              <a16:creationId xmlns:a16="http://schemas.microsoft.com/office/drawing/2014/main" id="{59B39628-3FAC-74F5-6ECC-D2FF76C38C5D}"/>
            </a:ext>
          </a:extLst>
        </xdr:cNvPr>
        <xdr:cNvPicPr>
          <a:picLocks noChangeAspect="1"/>
        </xdr:cNvPicPr>
      </xdr:nvPicPr>
      <xdr:blipFill>
        <a:blip xmlns:r="http://schemas.openxmlformats.org/officeDocument/2006/relationships" r:embed="rId10"/>
        <a:stretch>
          <a:fillRect/>
        </a:stretch>
      </xdr:blipFill>
      <xdr:spPr>
        <a:xfrm>
          <a:off x="11561989" y="26162000"/>
          <a:ext cx="2120256" cy="663575"/>
        </a:xfrm>
        <a:prstGeom prst="rect">
          <a:avLst/>
        </a:prstGeom>
        <a:ln>
          <a:noFill/>
        </a:ln>
        <a:effectLst>
          <a:outerShdw blurRad="190500" algn="tl" rotWithShape="0">
            <a:srgbClr val="666699">
              <a:alpha val="70000"/>
            </a:srgbClr>
          </a:outerShdw>
        </a:effectLst>
      </xdr:spPr>
    </xdr:pic>
    <xdr:clientData/>
  </xdr:twoCellAnchor>
  <xdr:twoCellAnchor editAs="oneCell">
    <xdr:from>
      <xdr:col>20</xdr:col>
      <xdr:colOff>14060</xdr:colOff>
      <xdr:row>135</xdr:row>
      <xdr:rowOff>180067</xdr:rowOff>
    </xdr:from>
    <xdr:to>
      <xdr:col>21</xdr:col>
      <xdr:colOff>340790</xdr:colOff>
      <xdr:row>138</xdr:row>
      <xdr:rowOff>190498</xdr:rowOff>
    </xdr:to>
    <xdr:pic>
      <xdr:nvPicPr>
        <xdr:cNvPr id="15" name="Picture 14">
          <a:extLst>
            <a:ext uri="{FF2B5EF4-FFF2-40B4-BE49-F238E27FC236}">
              <a16:creationId xmlns:a16="http://schemas.microsoft.com/office/drawing/2014/main" id="{606B94BC-AC9D-7B49-97B0-249EA98F08B6}"/>
            </a:ext>
          </a:extLst>
        </xdr:cNvPr>
        <xdr:cNvPicPr>
          <a:picLocks noChangeAspect="1"/>
        </xdr:cNvPicPr>
      </xdr:nvPicPr>
      <xdr:blipFill>
        <a:blip xmlns:r="http://schemas.openxmlformats.org/officeDocument/2006/relationships" r:embed="rId11"/>
        <a:stretch>
          <a:fillRect/>
        </a:stretch>
      </xdr:blipFill>
      <xdr:spPr>
        <a:xfrm>
          <a:off x="11545660" y="35479717"/>
          <a:ext cx="1939630" cy="569232"/>
        </a:xfrm>
        <a:prstGeom prst="rect">
          <a:avLst/>
        </a:prstGeom>
        <a:ln>
          <a:noFill/>
        </a:ln>
        <a:effectLst>
          <a:outerShdw blurRad="190500" algn="tl" rotWithShape="0">
            <a:srgbClr val="666699">
              <a:alpha val="70000"/>
            </a:srgbClr>
          </a:outerShdw>
        </a:effectLst>
      </xdr:spPr>
    </xdr:pic>
    <xdr:clientData/>
  </xdr:twoCellAnchor>
  <xdr:twoCellAnchor editAs="oneCell">
    <xdr:from>
      <xdr:col>20</xdr:col>
      <xdr:colOff>0</xdr:colOff>
      <xdr:row>58</xdr:row>
      <xdr:rowOff>0</xdr:rowOff>
    </xdr:from>
    <xdr:to>
      <xdr:col>22</xdr:col>
      <xdr:colOff>16230</xdr:colOff>
      <xdr:row>62</xdr:row>
      <xdr:rowOff>186867</xdr:rowOff>
    </xdr:to>
    <xdr:pic>
      <xdr:nvPicPr>
        <xdr:cNvPr id="44" name="Picture 43">
          <a:extLst>
            <a:ext uri="{FF2B5EF4-FFF2-40B4-BE49-F238E27FC236}">
              <a16:creationId xmlns:a16="http://schemas.microsoft.com/office/drawing/2014/main" id="{F5A8B8D9-63E8-AD84-9E5E-C6A1D65D5C9A}"/>
            </a:ext>
          </a:extLst>
        </xdr:cNvPr>
        <xdr:cNvPicPr>
          <a:picLocks noChangeAspect="1"/>
        </xdr:cNvPicPr>
      </xdr:nvPicPr>
      <xdr:blipFill>
        <a:blip xmlns:r="http://schemas.openxmlformats.org/officeDocument/2006/relationships" r:embed="rId12"/>
        <a:stretch>
          <a:fillRect/>
        </a:stretch>
      </xdr:blipFill>
      <xdr:spPr>
        <a:xfrm>
          <a:off x="11506200" y="13363575"/>
          <a:ext cx="2553056" cy="857370"/>
        </a:xfrm>
        <a:prstGeom prst="rect">
          <a:avLst/>
        </a:prstGeom>
        <a:ln>
          <a:noFill/>
        </a:ln>
        <a:effectLst>
          <a:outerShdw blurRad="190500" algn="tl" rotWithShape="0">
            <a:srgbClr val="666699">
              <a:alpha val="70000"/>
            </a:srgbClr>
          </a:outerShdw>
        </a:effectLst>
      </xdr:spPr>
    </xdr:pic>
    <xdr:clientData/>
  </xdr:twoCellAnchor>
  <xdr:twoCellAnchor editAs="oneCell">
    <xdr:from>
      <xdr:col>20</xdr:col>
      <xdr:colOff>0</xdr:colOff>
      <xdr:row>97</xdr:row>
      <xdr:rowOff>0</xdr:rowOff>
    </xdr:from>
    <xdr:to>
      <xdr:col>21</xdr:col>
      <xdr:colOff>873472</xdr:colOff>
      <xdr:row>100</xdr:row>
      <xdr:rowOff>152519</xdr:rowOff>
    </xdr:to>
    <xdr:pic>
      <xdr:nvPicPr>
        <xdr:cNvPr id="45" name="Picture 44">
          <a:extLst>
            <a:ext uri="{FF2B5EF4-FFF2-40B4-BE49-F238E27FC236}">
              <a16:creationId xmlns:a16="http://schemas.microsoft.com/office/drawing/2014/main" id="{CAAE2129-909D-D420-27F6-B5B7AE212DF8}"/>
            </a:ext>
          </a:extLst>
        </xdr:cNvPr>
        <xdr:cNvPicPr>
          <a:picLocks noChangeAspect="1"/>
        </xdr:cNvPicPr>
      </xdr:nvPicPr>
      <xdr:blipFill>
        <a:blip xmlns:r="http://schemas.openxmlformats.org/officeDocument/2006/relationships" r:embed="rId13"/>
        <a:stretch>
          <a:fillRect/>
        </a:stretch>
      </xdr:blipFill>
      <xdr:spPr>
        <a:xfrm>
          <a:off x="11506200" y="23250525"/>
          <a:ext cx="2486372" cy="857370"/>
        </a:xfrm>
        <a:prstGeom prst="rect">
          <a:avLst/>
        </a:prstGeom>
        <a:ln>
          <a:noFill/>
        </a:ln>
        <a:effectLst>
          <a:outerShdw blurRad="190500" algn="tl" rotWithShape="0">
            <a:srgbClr val="666699">
              <a:alpha val="70000"/>
            </a:srgbClr>
          </a:outerShdw>
        </a:effectLst>
      </xdr:spPr>
    </xdr:pic>
    <xdr:clientData/>
  </xdr:twoCellAnchor>
  <xdr:twoCellAnchor editAs="oneCell">
    <xdr:from>
      <xdr:col>20</xdr:col>
      <xdr:colOff>0</xdr:colOff>
      <xdr:row>130</xdr:row>
      <xdr:rowOff>0</xdr:rowOff>
    </xdr:from>
    <xdr:to>
      <xdr:col>21</xdr:col>
      <xdr:colOff>892525</xdr:colOff>
      <xdr:row>134</xdr:row>
      <xdr:rowOff>150776</xdr:rowOff>
    </xdr:to>
    <xdr:pic>
      <xdr:nvPicPr>
        <xdr:cNvPr id="47" name="Picture 46">
          <a:extLst>
            <a:ext uri="{FF2B5EF4-FFF2-40B4-BE49-F238E27FC236}">
              <a16:creationId xmlns:a16="http://schemas.microsoft.com/office/drawing/2014/main" id="{3B84B2B8-DCFB-B08F-5007-E9E6A3B216C0}"/>
            </a:ext>
          </a:extLst>
        </xdr:cNvPr>
        <xdr:cNvPicPr>
          <a:picLocks noChangeAspect="1"/>
        </xdr:cNvPicPr>
      </xdr:nvPicPr>
      <xdr:blipFill>
        <a:blip xmlns:r="http://schemas.openxmlformats.org/officeDocument/2006/relationships" r:embed="rId14"/>
        <a:stretch>
          <a:fillRect/>
        </a:stretch>
      </xdr:blipFill>
      <xdr:spPr>
        <a:xfrm>
          <a:off x="11506200" y="31851600"/>
          <a:ext cx="2505425" cy="1009791"/>
        </a:xfrm>
        <a:prstGeom prst="rect">
          <a:avLst/>
        </a:prstGeom>
        <a:ln>
          <a:noFill/>
        </a:ln>
        <a:effectLst>
          <a:outerShdw blurRad="190500" algn="tl" rotWithShape="0">
            <a:srgbClr val="666699">
              <a:alpha val="70000"/>
            </a:srgbClr>
          </a:outerShdw>
        </a:effectLst>
      </xdr:spPr>
    </xdr:pic>
    <xdr:clientData/>
  </xdr:twoCellAnchor>
  <xdr:twoCellAnchor editAs="oneCell">
    <xdr:from>
      <xdr:col>25</xdr:col>
      <xdr:colOff>190500</xdr:colOff>
      <xdr:row>71</xdr:row>
      <xdr:rowOff>27215</xdr:rowOff>
    </xdr:from>
    <xdr:to>
      <xdr:col>35</xdr:col>
      <xdr:colOff>226193</xdr:colOff>
      <xdr:row>79</xdr:row>
      <xdr:rowOff>397580</xdr:rowOff>
    </xdr:to>
    <xdr:pic>
      <xdr:nvPicPr>
        <xdr:cNvPr id="68" name="Picture 67">
          <a:extLst>
            <a:ext uri="{FF2B5EF4-FFF2-40B4-BE49-F238E27FC236}">
              <a16:creationId xmlns:a16="http://schemas.microsoft.com/office/drawing/2014/main" id="{1E7E33E3-29C9-2027-5385-D722A887C963}"/>
            </a:ext>
          </a:extLst>
        </xdr:cNvPr>
        <xdr:cNvPicPr>
          <a:picLocks noChangeAspect="1"/>
        </xdr:cNvPicPr>
      </xdr:nvPicPr>
      <xdr:blipFill>
        <a:blip xmlns:r="http://schemas.openxmlformats.org/officeDocument/2006/relationships" r:embed="rId15"/>
        <a:stretch>
          <a:fillRect/>
        </a:stretch>
      </xdr:blipFill>
      <xdr:spPr>
        <a:xfrm>
          <a:off x="18628179" y="15933965"/>
          <a:ext cx="6237375" cy="3728356"/>
        </a:xfrm>
        <a:prstGeom prst="rect">
          <a:avLst/>
        </a:prstGeom>
        <a:ln>
          <a:noFill/>
        </a:ln>
        <a:effectLst>
          <a:outerShdw blurRad="190500" algn="tl" rotWithShape="0">
            <a:srgbClr val="666699">
              <a:alpha val="70000"/>
            </a:srgbClr>
          </a:outerShdw>
        </a:effectLst>
      </xdr:spPr>
    </xdr:pic>
    <xdr:clientData/>
  </xdr:twoCellAnchor>
  <xdr:twoCellAnchor editAs="oneCell">
    <xdr:from>
      <xdr:col>20</xdr:col>
      <xdr:colOff>42183</xdr:colOff>
      <xdr:row>69</xdr:row>
      <xdr:rowOff>1</xdr:rowOff>
    </xdr:from>
    <xdr:to>
      <xdr:col>21</xdr:col>
      <xdr:colOff>300526</xdr:colOff>
      <xdr:row>71</xdr:row>
      <xdr:rowOff>186629</xdr:rowOff>
    </xdr:to>
    <xdr:pic>
      <xdr:nvPicPr>
        <xdr:cNvPr id="69" name="Picture 68">
          <a:extLst>
            <a:ext uri="{FF2B5EF4-FFF2-40B4-BE49-F238E27FC236}">
              <a16:creationId xmlns:a16="http://schemas.microsoft.com/office/drawing/2014/main" id="{EA18C328-6FFD-7E11-71DD-071FBF7202EB}"/>
            </a:ext>
          </a:extLst>
        </xdr:cNvPr>
        <xdr:cNvPicPr>
          <a:picLocks noChangeAspect="1"/>
        </xdr:cNvPicPr>
      </xdr:nvPicPr>
      <xdr:blipFill>
        <a:blip xmlns:r="http://schemas.openxmlformats.org/officeDocument/2006/relationships" r:embed="rId16"/>
        <a:stretch>
          <a:fillRect/>
        </a:stretch>
      </xdr:blipFill>
      <xdr:spPr>
        <a:xfrm>
          <a:off x="11573783" y="15779751"/>
          <a:ext cx="1877593" cy="562959"/>
        </a:xfrm>
        <a:prstGeom prst="rect">
          <a:avLst/>
        </a:prstGeom>
        <a:ln>
          <a:noFill/>
        </a:ln>
        <a:effectLst>
          <a:outerShdw blurRad="190500" algn="tl" rotWithShape="0">
            <a:srgbClr val="666699">
              <a:alpha val="70000"/>
            </a:srgbClr>
          </a:outerShdw>
        </a:effec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45859A9-5339-409E-90F1-22643A725929}" name="Table13" displayName="Table13" ref="R5:T10" totalsRowShown="0" headerRowDxfId="6" headerRowBorderDxfId="5" tableBorderDxfId="4" totalsRowBorderDxfId="3">
  <autoFilter ref="R5:T10" xr:uid="{0C099EC4-5A1E-4228-B22C-894977910709}"/>
  <tableColumns count="3">
    <tableColumn id="1" xr3:uid="{A18D5673-8948-4175-925A-53451B29DBFA}" name="Edad" dataDxfId="2"/>
    <tableColumn id="2" xr3:uid="{BA713A15-C40F-43B1-8F04-3EB508717C7F}" name="Sexo" dataDxfId="1"/>
    <tableColumn id="3" xr3:uid="{0DF7B7B8-D6BB-4BD8-8E91-326FFE820A97}" name="Nivel escolaridad"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3E7E4-201C-4DEE-8E67-AC2860A796E4}">
  <dimension ref="A1:CK508"/>
  <sheetViews>
    <sheetView tabSelected="1" zoomScale="80" zoomScaleNormal="80" zoomScaleSheetLayoutView="50" workbookViewId="0">
      <selection activeCell="E123" sqref="E123:H123"/>
    </sheetView>
  </sheetViews>
  <sheetFormatPr defaultColWidth="9.140625" defaultRowHeight="14.25" x14ac:dyDescent="0.2"/>
  <cols>
    <col min="1" max="1" width="1.140625" style="29" customWidth="1"/>
    <col min="2" max="2" width="0.7109375" style="29" customWidth="1"/>
    <col min="3" max="3" width="4" style="1" customWidth="1"/>
    <col min="4" max="4" width="58.7109375" style="157" customWidth="1"/>
    <col min="5" max="7" width="3.7109375" style="1" hidden="1" customWidth="1"/>
    <col min="8" max="8" width="7.140625" style="169" customWidth="1"/>
    <col min="9" max="9" width="9.140625" style="1"/>
    <col min="10" max="10" width="8.85546875" style="1" customWidth="1"/>
    <col min="11" max="11" width="7.28515625" style="1" customWidth="1"/>
    <col min="12" max="12" width="8" style="1" customWidth="1"/>
    <col min="13" max="13" width="8.5703125" style="1" customWidth="1"/>
    <col min="14" max="14" width="9.28515625" style="29" customWidth="1"/>
    <col min="15" max="15" width="9" style="29" customWidth="1"/>
    <col min="16" max="16" width="10" style="29" customWidth="1"/>
    <col min="17" max="17" width="5" style="29" customWidth="1"/>
    <col min="18" max="18" width="9.28515625" style="29" customWidth="1"/>
    <col min="19" max="19" width="7.7109375" style="29" customWidth="1"/>
    <col min="20" max="20" width="19.85546875" style="56" customWidth="1"/>
    <col min="21" max="21" width="24.28515625" style="29" customWidth="1"/>
    <col min="22" max="22" width="13.85546875" style="56" customWidth="1"/>
    <col min="23" max="23" width="2.28515625" style="29" customWidth="1"/>
    <col min="24" max="24" width="1.42578125" style="29" customWidth="1"/>
    <col min="25" max="25" width="0.7109375" style="105" customWidth="1"/>
    <col min="26" max="26" width="10.42578125" style="29" customWidth="1"/>
    <col min="27" max="35" width="9.140625" style="29"/>
    <col min="36" max="36" width="4" style="29" customWidth="1"/>
    <col min="37" max="37" width="1.7109375" style="105" customWidth="1"/>
    <col min="38" max="38" width="3.140625" style="29" customWidth="1"/>
    <col min="39" max="87" width="9.140625" style="29"/>
    <col min="88" max="16384" width="9.140625" style="1"/>
  </cols>
  <sheetData>
    <row r="1" spans="3:37" s="29" customFormat="1" x14ac:dyDescent="0.2">
      <c r="D1" s="142"/>
      <c r="H1" s="165"/>
      <c r="T1" s="56"/>
      <c r="V1" s="56"/>
      <c r="Y1" s="105"/>
      <c r="AK1" s="105"/>
    </row>
    <row r="2" spans="3:37" s="29" customFormat="1" x14ac:dyDescent="0.2">
      <c r="D2" s="142" t="s">
        <v>97</v>
      </c>
      <c r="H2" s="165"/>
      <c r="T2" s="56"/>
      <c r="V2" s="56"/>
      <c r="Y2" s="105"/>
      <c r="AK2" s="105"/>
    </row>
    <row r="3" spans="3:37" s="29" customFormat="1" x14ac:dyDescent="0.2">
      <c r="D3" s="143" t="s">
        <v>105</v>
      </c>
      <c r="H3" s="165"/>
      <c r="T3" s="56"/>
      <c r="V3" s="56"/>
      <c r="Y3" s="105"/>
      <c r="AK3" s="105"/>
    </row>
    <row r="4" spans="3:37" s="29" customFormat="1" x14ac:dyDescent="0.2">
      <c r="D4" s="142"/>
      <c r="H4" s="165"/>
      <c r="T4" s="56"/>
      <c r="U4" s="56"/>
      <c r="V4" s="56"/>
      <c r="Y4" s="105"/>
      <c r="AK4" s="105"/>
    </row>
    <row r="5" spans="3:37" s="29" customFormat="1" ht="37.5" x14ac:dyDescent="0.2">
      <c r="D5" s="144" t="s">
        <v>80</v>
      </c>
      <c r="H5" s="165"/>
      <c r="R5" s="78" t="s">
        <v>28</v>
      </c>
      <c r="S5" s="79" t="s">
        <v>26</v>
      </c>
      <c r="T5" s="79" t="s">
        <v>23</v>
      </c>
      <c r="U5" s="56"/>
      <c r="Y5" s="105"/>
      <c r="AK5" s="105"/>
    </row>
    <row r="6" spans="3:37" s="29" customFormat="1" ht="18.75" x14ac:dyDescent="0.2">
      <c r="D6" s="144" t="s">
        <v>81</v>
      </c>
      <c r="H6" s="165"/>
      <c r="Q6" s="94">
        <v>1</v>
      </c>
      <c r="R6" s="77">
        <v>24</v>
      </c>
      <c r="S6" s="76" t="s">
        <v>27</v>
      </c>
      <c r="T6" s="75" t="s">
        <v>25</v>
      </c>
      <c r="U6" s="56"/>
      <c r="Y6" s="105"/>
      <c r="AK6" s="105"/>
    </row>
    <row r="7" spans="3:37" s="29" customFormat="1" x14ac:dyDescent="0.2">
      <c r="D7" s="142"/>
      <c r="H7" s="165"/>
      <c r="Q7" s="94">
        <v>2</v>
      </c>
      <c r="R7" s="77">
        <v>33</v>
      </c>
      <c r="S7" s="76" t="s">
        <v>27</v>
      </c>
      <c r="T7" s="75" t="s">
        <v>24</v>
      </c>
      <c r="U7" s="56"/>
      <c r="Y7" s="105"/>
      <c r="AK7" s="105"/>
    </row>
    <row r="8" spans="3:37" s="29" customFormat="1" x14ac:dyDescent="0.2">
      <c r="D8" s="142"/>
      <c r="H8" s="165"/>
      <c r="Q8" s="94">
        <v>3</v>
      </c>
      <c r="R8" s="80">
        <v>25</v>
      </c>
      <c r="S8" s="81" t="s">
        <v>27</v>
      </c>
      <c r="T8" s="82" t="s">
        <v>25</v>
      </c>
      <c r="U8" s="56"/>
      <c r="Y8" s="105"/>
      <c r="AK8" s="105"/>
    </row>
    <row r="9" spans="3:37" s="29" customFormat="1" x14ac:dyDescent="0.2">
      <c r="D9" s="142"/>
      <c r="H9" s="165"/>
      <c r="Q9" s="94">
        <v>4</v>
      </c>
      <c r="R9" s="80">
        <v>24</v>
      </c>
      <c r="S9" s="81" t="s">
        <v>27</v>
      </c>
      <c r="T9" s="82" t="s">
        <v>25</v>
      </c>
      <c r="U9" s="56"/>
      <c r="V9" s="56"/>
      <c r="Y9" s="105"/>
      <c r="AK9" s="105"/>
    </row>
    <row r="10" spans="3:37" s="29" customFormat="1" x14ac:dyDescent="0.2">
      <c r="D10" s="142"/>
      <c r="H10" s="165"/>
      <c r="Q10" s="94">
        <v>5</v>
      </c>
      <c r="R10" s="80">
        <v>24</v>
      </c>
      <c r="S10" s="81" t="s">
        <v>21</v>
      </c>
      <c r="T10" s="82" t="s">
        <v>25</v>
      </c>
      <c r="U10" s="56"/>
      <c r="V10" s="56"/>
      <c r="Y10" s="105"/>
      <c r="AK10" s="105"/>
    </row>
    <row r="11" spans="3:37" s="29" customFormat="1" x14ac:dyDescent="0.2">
      <c r="D11" s="142"/>
      <c r="H11" s="165"/>
      <c r="T11" s="56"/>
      <c r="V11" s="56"/>
      <c r="Y11" s="105"/>
      <c r="AK11" s="105"/>
    </row>
    <row r="12" spans="3:37" s="29" customFormat="1" ht="15.75" x14ac:dyDescent="0.25">
      <c r="D12" s="145" t="s">
        <v>0</v>
      </c>
      <c r="H12" s="165"/>
      <c r="I12" s="173" t="s">
        <v>29</v>
      </c>
      <c r="J12" s="173"/>
      <c r="L12" s="172" t="s">
        <v>30</v>
      </c>
      <c r="M12" s="172"/>
      <c r="T12" s="56"/>
      <c r="V12" s="56"/>
      <c r="Y12" s="105"/>
      <c r="AK12" s="105"/>
    </row>
    <row r="13" spans="3:37" ht="13.5" customHeight="1" x14ac:dyDescent="0.25">
      <c r="C13" s="174" t="s">
        <v>22</v>
      </c>
      <c r="D13" s="175"/>
      <c r="E13" s="176" t="s">
        <v>128</v>
      </c>
      <c r="F13" s="176"/>
      <c r="G13" s="176"/>
      <c r="H13" s="176"/>
      <c r="I13" s="17" t="s">
        <v>21</v>
      </c>
      <c r="J13" s="18" t="s">
        <v>20</v>
      </c>
      <c r="K13" s="27"/>
      <c r="L13" s="17" t="s">
        <v>21</v>
      </c>
      <c r="M13" s="18" t="s">
        <v>20</v>
      </c>
      <c r="O13" s="173" t="s">
        <v>31</v>
      </c>
      <c r="P13" s="173"/>
      <c r="R13" s="172" t="s">
        <v>32</v>
      </c>
      <c r="S13" s="172"/>
    </row>
    <row r="14" spans="3:37" ht="6" customHeight="1" x14ac:dyDescent="0.2">
      <c r="C14" s="21"/>
      <c r="D14" s="142"/>
      <c r="E14" s="32" t="s">
        <v>17</v>
      </c>
      <c r="F14" s="33" t="s">
        <v>18</v>
      </c>
      <c r="G14" s="32" t="s">
        <v>19</v>
      </c>
      <c r="H14" s="158"/>
      <c r="I14" s="29"/>
      <c r="J14" s="29"/>
      <c r="K14" s="29"/>
      <c r="L14" s="29"/>
      <c r="M14" s="29"/>
    </row>
    <row r="15" spans="3:37" ht="15" x14ac:dyDescent="0.25">
      <c r="C15" s="21"/>
      <c r="D15" s="146" t="s">
        <v>1</v>
      </c>
      <c r="E15" s="29"/>
      <c r="F15" s="29"/>
      <c r="G15" s="29"/>
      <c r="H15" s="165"/>
      <c r="I15" s="29"/>
      <c r="J15" s="29"/>
      <c r="K15" s="29"/>
      <c r="L15" s="29"/>
      <c r="M15" s="29"/>
      <c r="O15" s="21" t="s">
        <v>21</v>
      </c>
      <c r="P15" s="21" t="s">
        <v>20</v>
      </c>
      <c r="R15" s="21" t="s">
        <v>21</v>
      </c>
      <c r="S15" s="21" t="s">
        <v>20</v>
      </c>
    </row>
    <row r="16" spans="3:37" x14ac:dyDescent="0.2">
      <c r="C16" s="35">
        <v>1</v>
      </c>
      <c r="D16" s="36" t="s">
        <v>2</v>
      </c>
      <c r="E16" s="4">
        <v>3</v>
      </c>
      <c r="F16" s="4">
        <v>2</v>
      </c>
      <c r="G16" s="4">
        <v>4</v>
      </c>
      <c r="H16" s="4"/>
      <c r="I16" s="159">
        <v>4</v>
      </c>
      <c r="J16" s="6">
        <v>2.0493901531919194</v>
      </c>
      <c r="K16" s="28"/>
      <c r="L16" s="6">
        <v>2</v>
      </c>
      <c r="M16" s="6">
        <v>1.3416407864998741</v>
      </c>
      <c r="O16" s="62">
        <v>4</v>
      </c>
      <c r="P16" s="23">
        <v>2.0493901531919194</v>
      </c>
      <c r="R16" s="87">
        <v>2</v>
      </c>
      <c r="S16" s="88">
        <v>1.3416407864998741</v>
      </c>
    </row>
    <row r="17" spans="3:37" ht="15" x14ac:dyDescent="0.25">
      <c r="C17" s="2">
        <v>2</v>
      </c>
      <c r="D17" s="3" t="s">
        <v>3</v>
      </c>
      <c r="E17" s="4">
        <v>4</v>
      </c>
      <c r="F17" s="5">
        <v>3</v>
      </c>
      <c r="G17" s="4">
        <v>4</v>
      </c>
      <c r="H17" s="4"/>
      <c r="I17" s="160">
        <v>5</v>
      </c>
      <c r="J17" s="60">
        <v>0.44721359549995793</v>
      </c>
      <c r="K17" s="28"/>
      <c r="L17" s="60">
        <v>5</v>
      </c>
      <c r="M17" s="100">
        <v>0.8944271909999163</v>
      </c>
      <c r="O17" s="62">
        <v>5</v>
      </c>
      <c r="P17" s="23">
        <v>0.44721359549995793</v>
      </c>
      <c r="R17" s="87">
        <v>5</v>
      </c>
      <c r="S17" s="88">
        <v>0.8944271909999163</v>
      </c>
      <c r="U17" s="54" t="s">
        <v>89</v>
      </c>
      <c r="V17" s="57">
        <v>-1.8367346938775397E-2</v>
      </c>
    </row>
    <row r="18" spans="3:37" ht="15" x14ac:dyDescent="0.25">
      <c r="C18" s="7">
        <v>3</v>
      </c>
      <c r="D18" s="8" t="s">
        <v>4</v>
      </c>
      <c r="E18" s="9">
        <v>2</v>
      </c>
      <c r="F18" s="10">
        <v>4</v>
      </c>
      <c r="G18" s="9">
        <v>4</v>
      </c>
      <c r="H18" s="4"/>
      <c r="I18" s="161">
        <v>4</v>
      </c>
      <c r="J18" s="11">
        <v>0.83666002653407512</v>
      </c>
      <c r="K18" s="28"/>
      <c r="L18" s="11">
        <v>4</v>
      </c>
      <c r="M18" s="11">
        <v>1.3038404810405295</v>
      </c>
      <c r="O18" s="63">
        <v>4</v>
      </c>
      <c r="P18" s="25">
        <v>0.83666002653407512</v>
      </c>
      <c r="R18" s="87">
        <v>4</v>
      </c>
      <c r="S18" s="88">
        <v>1.3038404810405295</v>
      </c>
      <c r="U18" s="55" t="s">
        <v>90</v>
      </c>
      <c r="V18" s="58">
        <v>3</v>
      </c>
    </row>
    <row r="19" spans="3:37" ht="15" x14ac:dyDescent="0.25">
      <c r="C19" s="2">
        <v>4</v>
      </c>
      <c r="D19" s="3" t="s">
        <v>5</v>
      </c>
      <c r="E19" s="4">
        <v>2</v>
      </c>
      <c r="F19" s="5">
        <v>5</v>
      </c>
      <c r="G19" s="4">
        <v>4</v>
      </c>
      <c r="H19" s="4"/>
      <c r="I19" s="160">
        <v>5</v>
      </c>
      <c r="J19" s="60">
        <v>1.4142135623730951</v>
      </c>
      <c r="K19" s="28"/>
      <c r="L19" s="60">
        <v>5</v>
      </c>
      <c r="M19" s="6">
        <v>1.6431676725154982</v>
      </c>
      <c r="O19" s="62">
        <v>5</v>
      </c>
      <c r="P19" s="23">
        <v>1.4142135623730951</v>
      </c>
      <c r="R19" s="87">
        <v>5</v>
      </c>
      <c r="S19" s="88">
        <v>1.6431676725154982</v>
      </c>
      <c r="U19" s="55" t="s">
        <v>91</v>
      </c>
      <c r="V19" s="58">
        <v>12.4</v>
      </c>
    </row>
    <row r="20" spans="3:37" ht="15" x14ac:dyDescent="0.25">
      <c r="C20" s="7">
        <v>5</v>
      </c>
      <c r="D20" s="8" t="s">
        <v>6</v>
      </c>
      <c r="E20" s="9">
        <v>1</v>
      </c>
      <c r="F20" s="10">
        <v>5</v>
      </c>
      <c r="G20" s="9">
        <v>4</v>
      </c>
      <c r="H20" s="4"/>
      <c r="I20" s="161">
        <v>2</v>
      </c>
      <c r="J20" s="11">
        <v>1.1401754250991378</v>
      </c>
      <c r="K20" s="28"/>
      <c r="L20" s="11">
        <v>3</v>
      </c>
      <c r="M20" s="11">
        <v>1.4142135623730951</v>
      </c>
      <c r="O20" s="63">
        <v>2</v>
      </c>
      <c r="P20" s="25">
        <v>1.1401754250991378</v>
      </c>
      <c r="R20" s="87">
        <v>3</v>
      </c>
      <c r="S20" s="88">
        <v>1.4142135623730951</v>
      </c>
      <c r="U20" s="55" t="s">
        <v>92</v>
      </c>
      <c r="V20" s="58">
        <v>12.25</v>
      </c>
    </row>
    <row r="21" spans="3:37" x14ac:dyDescent="0.2">
      <c r="C21" s="2">
        <v>6</v>
      </c>
      <c r="D21" s="3" t="s">
        <v>7</v>
      </c>
      <c r="E21" s="4">
        <v>1</v>
      </c>
      <c r="F21" s="5">
        <v>5</v>
      </c>
      <c r="G21" s="4">
        <v>4</v>
      </c>
      <c r="H21" s="4"/>
      <c r="I21" s="162">
        <v>1</v>
      </c>
      <c r="J21" s="97">
        <v>0.89442719099991574</v>
      </c>
      <c r="K21" s="28"/>
      <c r="L21" s="6">
        <v>2</v>
      </c>
      <c r="M21" s="6">
        <v>0.83666002653407567</v>
      </c>
      <c r="O21" s="62">
        <v>1</v>
      </c>
      <c r="P21" s="23">
        <v>0.89442719099991574</v>
      </c>
      <c r="R21" s="87">
        <v>2</v>
      </c>
      <c r="S21" s="88">
        <v>0.83666002653407567</v>
      </c>
    </row>
    <row r="22" spans="3:37" x14ac:dyDescent="0.2">
      <c r="C22" s="7">
        <v>7</v>
      </c>
      <c r="D22" s="8" t="s">
        <v>8</v>
      </c>
      <c r="E22" s="9">
        <v>5</v>
      </c>
      <c r="F22" s="10">
        <v>4</v>
      </c>
      <c r="G22" s="9">
        <v>4</v>
      </c>
      <c r="H22" s="4"/>
      <c r="I22" s="163">
        <v>5</v>
      </c>
      <c r="J22" s="99">
        <v>0.8944271909999163</v>
      </c>
      <c r="K22" s="28"/>
      <c r="L22" s="61">
        <v>5</v>
      </c>
      <c r="M22" s="11">
        <v>1.3416407864998741</v>
      </c>
      <c r="O22" s="63">
        <v>5</v>
      </c>
      <c r="P22" s="25">
        <v>0.8944271909999163</v>
      </c>
      <c r="R22" s="87">
        <v>5</v>
      </c>
      <c r="S22" s="88">
        <v>1.3416407864998741</v>
      </c>
    </row>
    <row r="23" spans="3:37" ht="25.5" x14ac:dyDescent="0.2">
      <c r="C23" s="2">
        <v>8</v>
      </c>
      <c r="D23" s="3" t="s">
        <v>9</v>
      </c>
      <c r="E23" s="4">
        <v>2</v>
      </c>
      <c r="F23" s="5">
        <v>3</v>
      </c>
      <c r="G23" s="4">
        <v>4</v>
      </c>
      <c r="H23" s="4"/>
      <c r="I23" s="162">
        <v>1</v>
      </c>
      <c r="J23" s="6">
        <v>1.7888543819998317</v>
      </c>
      <c r="K23" s="28"/>
      <c r="L23" s="95">
        <v>1</v>
      </c>
      <c r="M23" s="6">
        <v>1.7888543819998317</v>
      </c>
      <c r="O23" s="62">
        <v>1</v>
      </c>
      <c r="P23" s="23">
        <v>1.7888543819998317</v>
      </c>
      <c r="R23" s="87">
        <v>1</v>
      </c>
      <c r="S23" s="88">
        <v>1.7888543819998317</v>
      </c>
    </row>
    <row r="24" spans="3:37" x14ac:dyDescent="0.2">
      <c r="C24" s="7">
        <v>9</v>
      </c>
      <c r="D24" s="8" t="s">
        <v>10</v>
      </c>
      <c r="E24" s="9">
        <v>3</v>
      </c>
      <c r="F24" s="10">
        <v>4</v>
      </c>
      <c r="G24" s="9">
        <v>4</v>
      </c>
      <c r="H24" s="4"/>
      <c r="I24" s="163">
        <v>5</v>
      </c>
      <c r="J24" s="61">
        <v>1.3038404810405295</v>
      </c>
      <c r="K24" s="28"/>
      <c r="L24" s="61">
        <v>5</v>
      </c>
      <c r="M24" s="11">
        <v>1.3038404810405295</v>
      </c>
      <c r="O24" s="63">
        <v>5</v>
      </c>
      <c r="P24" s="25">
        <v>1.3038404810405295</v>
      </c>
      <c r="R24" s="87">
        <v>5</v>
      </c>
      <c r="S24" s="88">
        <v>1.3038404810405295</v>
      </c>
      <c r="U24" s="56" t="s">
        <v>87</v>
      </c>
      <c r="V24" s="53">
        <v>1</v>
      </c>
    </row>
    <row r="25" spans="3:37" x14ac:dyDescent="0.2">
      <c r="C25" s="2">
        <v>10</v>
      </c>
      <c r="D25" s="3" t="s">
        <v>11</v>
      </c>
      <c r="E25" s="4">
        <v>3</v>
      </c>
      <c r="F25" s="5">
        <v>5</v>
      </c>
      <c r="G25" s="4">
        <v>4</v>
      </c>
      <c r="H25" s="4"/>
      <c r="I25" s="160">
        <v>5</v>
      </c>
      <c r="J25" s="60">
        <v>1.3416407864998741</v>
      </c>
      <c r="K25" s="28"/>
      <c r="L25" s="60">
        <v>5</v>
      </c>
      <c r="M25" s="100">
        <v>0.8944271909999163</v>
      </c>
      <c r="O25" s="62">
        <v>5</v>
      </c>
      <c r="P25" s="23">
        <v>1.3416407864998741</v>
      </c>
      <c r="R25" s="87">
        <v>5</v>
      </c>
      <c r="S25" s="88">
        <v>0.8944271909999163</v>
      </c>
      <c r="U25" s="56" t="s">
        <v>88</v>
      </c>
      <c r="V25" s="53">
        <v>5</v>
      </c>
    </row>
    <row r="26" spans="3:37" x14ac:dyDescent="0.2">
      <c r="C26" s="7">
        <v>11</v>
      </c>
      <c r="D26" s="8" t="s">
        <v>12</v>
      </c>
      <c r="E26" s="9">
        <v>1</v>
      </c>
      <c r="F26" s="10">
        <v>1</v>
      </c>
      <c r="G26" s="9">
        <v>4</v>
      </c>
      <c r="H26" s="4"/>
      <c r="I26" s="161">
        <v>2</v>
      </c>
      <c r="J26" s="11">
        <v>1.51657508881031</v>
      </c>
      <c r="K26" s="89">
        <f>AVERAGE(J21,J23,J26)</f>
        <v>1.3999522206033523</v>
      </c>
      <c r="L26" s="96">
        <v>1</v>
      </c>
      <c r="M26" s="98">
        <v>0.89442719099991574</v>
      </c>
      <c r="O26" s="63">
        <v>2</v>
      </c>
      <c r="P26" s="25">
        <v>1.51657508881031</v>
      </c>
      <c r="R26" s="87">
        <v>1</v>
      </c>
      <c r="S26" s="88">
        <v>0.89442719099991574</v>
      </c>
    </row>
    <row r="27" spans="3:37" x14ac:dyDescent="0.2">
      <c r="C27" s="2">
        <v>12</v>
      </c>
      <c r="D27" s="3" t="s">
        <v>13</v>
      </c>
      <c r="E27" s="4">
        <v>2</v>
      </c>
      <c r="F27" s="5">
        <v>1</v>
      </c>
      <c r="G27" s="4">
        <v>4</v>
      </c>
      <c r="H27" s="4"/>
      <c r="I27" s="159">
        <v>3</v>
      </c>
      <c r="J27" s="6">
        <v>1.0954451150103319</v>
      </c>
      <c r="K27" s="28"/>
      <c r="L27" s="6">
        <v>3</v>
      </c>
      <c r="M27" s="6">
        <v>1.5811388300841898</v>
      </c>
      <c r="O27" s="62">
        <v>3</v>
      </c>
      <c r="P27" s="23">
        <v>1.0954451150103319</v>
      </c>
      <c r="R27" s="87">
        <v>3</v>
      </c>
      <c r="S27" s="88">
        <v>1.5811388300841898</v>
      </c>
    </row>
    <row r="28" spans="3:37" x14ac:dyDescent="0.2">
      <c r="C28" s="34"/>
      <c r="D28" s="12" t="s">
        <v>14</v>
      </c>
      <c r="E28" s="9"/>
      <c r="F28" s="10"/>
      <c r="G28" s="9"/>
      <c r="H28" s="4"/>
      <c r="I28" s="83">
        <f>AVERAGE(I16:I27)</f>
        <v>3.5</v>
      </c>
      <c r="J28" s="84">
        <f>STDEV(J16,J17,J18,J19,J20,J21,J22,J23,J24,J25,J26,J27)</f>
        <v>0.4407062611755192</v>
      </c>
      <c r="K28" s="85"/>
      <c r="L28" s="83">
        <f>AVERAGE(L16:L27)</f>
        <v>3.4166666666666665</v>
      </c>
      <c r="M28" s="84">
        <f>STDEV(M16,M17,M18,M19,M20,M21,M22,M23,M24,M25,M26,M27)</f>
        <v>0.32327474324597821</v>
      </c>
      <c r="O28" s="62">
        <v>5</v>
      </c>
      <c r="P28" s="23">
        <v>0.54772255750516674</v>
      </c>
      <c r="R28" s="68">
        <v>5</v>
      </c>
      <c r="S28" s="31">
        <v>0.54772255750516674</v>
      </c>
    </row>
    <row r="29" spans="3:37" ht="15" x14ac:dyDescent="0.2">
      <c r="C29" s="2">
        <v>13</v>
      </c>
      <c r="D29" s="3" t="s">
        <v>15</v>
      </c>
      <c r="E29" s="4">
        <v>5</v>
      </c>
      <c r="F29" s="5">
        <v>5</v>
      </c>
      <c r="G29" s="4">
        <v>5</v>
      </c>
      <c r="H29" s="4"/>
      <c r="I29" s="159">
        <v>5</v>
      </c>
      <c r="J29" s="51">
        <v>0.54772255750516674</v>
      </c>
      <c r="K29" s="28"/>
      <c r="L29" s="90">
        <v>5</v>
      </c>
      <c r="M29" s="91">
        <v>0.54772255750516674</v>
      </c>
      <c r="O29" s="64">
        <v>5</v>
      </c>
      <c r="P29" s="26">
        <v>0.54772255750516674</v>
      </c>
      <c r="R29" s="87">
        <v>5</v>
      </c>
      <c r="S29" s="31">
        <v>0</v>
      </c>
    </row>
    <row r="30" spans="3:37" ht="15" x14ac:dyDescent="0.2">
      <c r="C30" s="13">
        <v>14</v>
      </c>
      <c r="D30" s="14" t="s">
        <v>16</v>
      </c>
      <c r="E30" s="15">
        <v>5</v>
      </c>
      <c r="F30" s="16">
        <v>5</v>
      </c>
      <c r="G30" s="15">
        <v>5</v>
      </c>
      <c r="H30" s="4"/>
      <c r="I30" s="164">
        <v>5</v>
      </c>
      <c r="J30" s="51">
        <v>0.54772255750516674</v>
      </c>
      <c r="K30" s="28"/>
      <c r="L30" s="90">
        <v>5</v>
      </c>
      <c r="M30" s="91">
        <v>0</v>
      </c>
    </row>
    <row r="31" spans="3:37" s="29" customFormat="1" ht="15" x14ac:dyDescent="0.2">
      <c r="D31" s="142"/>
      <c r="H31" s="165"/>
      <c r="I31" s="83">
        <f>AVERAGE(I29:I30)</f>
        <v>5</v>
      </c>
      <c r="J31" s="84">
        <f>STDEV(J28,J29)</f>
        <v>7.5671948832162578E-2</v>
      </c>
      <c r="K31" s="86"/>
      <c r="L31" s="83">
        <f>AVERAGE(L29:L30)</f>
        <v>5</v>
      </c>
      <c r="M31" s="84">
        <f>STDEV(M28,M29)</f>
        <v>0.15870857148517123</v>
      </c>
      <c r="O31" s="65">
        <f>AVERAGE(O16:O30)</f>
        <v>3.7142857142857144</v>
      </c>
      <c r="P31" s="51">
        <f>STDEV(P16,P17,P18,P19,P20,P21,P22,P23,P24,P25,P26,P27,P28,P29)</f>
        <v>0.47452190190196725</v>
      </c>
      <c r="R31" s="65">
        <f>AVERAGE(R16:R30)</f>
        <v>3.6428571428571428</v>
      </c>
      <c r="S31" s="51">
        <f>STDEV(S16,S17,S18,S19,S20,S21,S22,S23,S24,S25,S26,S27,S28,S29)</f>
        <v>0.48039685995861159</v>
      </c>
      <c r="T31" s="56"/>
      <c r="V31" s="56"/>
      <c r="Y31" s="105"/>
      <c r="AK31" s="105"/>
    </row>
    <row r="32" spans="3:37" s="29" customFormat="1" x14ac:dyDescent="0.2">
      <c r="D32" s="142"/>
      <c r="H32" s="165"/>
      <c r="T32" s="56"/>
      <c r="V32" s="56"/>
      <c r="Y32" s="105"/>
      <c r="AK32" s="105"/>
    </row>
    <row r="33" spans="3:37" s="29" customFormat="1" ht="29.25" thickBot="1" x14ac:dyDescent="0.25">
      <c r="D33" s="147" t="s">
        <v>33</v>
      </c>
      <c r="H33" s="165"/>
      <c r="V33" s="56"/>
      <c r="Y33" s="105"/>
      <c r="AK33" s="105"/>
    </row>
    <row r="34" spans="3:37" s="29" customFormat="1" ht="15" thickBot="1" x14ac:dyDescent="0.25">
      <c r="D34" s="142"/>
      <c r="H34" s="165"/>
      <c r="Q34" s="42" t="s">
        <v>35</v>
      </c>
      <c r="R34" s="108">
        <f>R31-O31</f>
        <v>-7.1428571428571619E-2</v>
      </c>
      <c r="V34" s="56"/>
      <c r="Y34" s="105"/>
      <c r="AK34" s="105"/>
    </row>
    <row r="35" spans="3:37" s="29" customFormat="1" x14ac:dyDescent="0.2">
      <c r="D35" s="142"/>
      <c r="H35" s="165"/>
      <c r="T35" s="56"/>
      <c r="V35" s="56"/>
      <c r="Y35" s="105"/>
      <c r="AK35" s="105"/>
    </row>
    <row r="36" spans="3:37" s="29" customFormat="1" ht="22.5" customHeight="1" x14ac:dyDescent="0.2">
      <c r="D36" s="148" t="s">
        <v>34</v>
      </c>
      <c r="H36" s="165"/>
      <c r="T36" s="56"/>
      <c r="V36" s="56"/>
      <c r="Y36" s="105"/>
      <c r="AK36" s="105"/>
    </row>
    <row r="37" spans="3:37" s="29" customFormat="1" ht="33" customHeight="1" x14ac:dyDescent="0.2">
      <c r="C37" s="104">
        <v>1</v>
      </c>
      <c r="D37" s="171" t="s">
        <v>36</v>
      </c>
      <c r="E37" s="171"/>
      <c r="F37" s="171"/>
      <c r="G37" s="171"/>
      <c r="H37" s="171"/>
      <c r="I37" s="171"/>
      <c r="J37" s="171"/>
      <c r="K37" s="171"/>
      <c r="L37" s="171"/>
      <c r="M37" s="171"/>
      <c r="N37" s="171"/>
      <c r="O37" s="171"/>
      <c r="P37" s="171"/>
      <c r="Q37" s="171"/>
      <c r="R37" s="171"/>
      <c r="S37" s="171"/>
      <c r="T37" s="171"/>
      <c r="U37" s="171"/>
      <c r="V37" s="171"/>
      <c r="W37" s="171"/>
      <c r="Y37" s="105"/>
      <c r="AK37" s="105"/>
    </row>
    <row r="38" spans="3:37" s="29" customFormat="1" ht="34.5" customHeight="1" x14ac:dyDescent="0.2">
      <c r="C38" s="104">
        <v>2</v>
      </c>
      <c r="D38" s="171" t="s">
        <v>93</v>
      </c>
      <c r="E38" s="171"/>
      <c r="F38" s="171"/>
      <c r="G38" s="171"/>
      <c r="H38" s="171"/>
      <c r="I38" s="171"/>
      <c r="J38" s="171"/>
      <c r="K38" s="171"/>
      <c r="L38" s="171"/>
      <c r="M38" s="171"/>
      <c r="N38" s="171"/>
      <c r="O38" s="171"/>
      <c r="P38" s="171"/>
      <c r="Q38" s="171"/>
      <c r="R38" s="171"/>
      <c r="S38" s="171"/>
      <c r="T38" s="171"/>
      <c r="U38" s="171"/>
      <c r="V38" s="171"/>
      <c r="W38" s="171"/>
      <c r="Y38" s="105"/>
      <c r="AK38" s="105"/>
    </row>
    <row r="39" spans="3:37" s="29" customFormat="1" ht="51.75" customHeight="1" x14ac:dyDescent="0.2">
      <c r="C39" s="104">
        <v>3</v>
      </c>
      <c r="D39" s="171" t="s">
        <v>114</v>
      </c>
      <c r="E39" s="171"/>
      <c r="F39" s="171"/>
      <c r="G39" s="171"/>
      <c r="H39" s="171"/>
      <c r="I39" s="171"/>
      <c r="J39" s="171"/>
      <c r="K39" s="171"/>
      <c r="L39" s="171"/>
      <c r="M39" s="171"/>
      <c r="N39" s="171"/>
      <c r="O39" s="171"/>
      <c r="P39" s="171"/>
      <c r="Q39" s="171"/>
      <c r="R39" s="171"/>
      <c r="S39" s="171"/>
      <c r="T39" s="171"/>
      <c r="U39" s="171"/>
      <c r="V39" s="171"/>
      <c r="W39" s="171"/>
      <c r="Y39" s="105"/>
      <c r="AK39" s="105"/>
    </row>
    <row r="40" spans="3:37" s="29" customFormat="1" ht="48" customHeight="1" x14ac:dyDescent="0.2">
      <c r="C40" s="104">
        <v>4</v>
      </c>
      <c r="D40" s="171" t="s">
        <v>98</v>
      </c>
      <c r="E40" s="171"/>
      <c r="F40" s="171"/>
      <c r="G40" s="171"/>
      <c r="H40" s="171"/>
      <c r="I40" s="171"/>
      <c r="J40" s="171"/>
      <c r="K40" s="171"/>
      <c r="L40" s="171"/>
      <c r="M40" s="171"/>
      <c r="N40" s="171"/>
      <c r="O40" s="171"/>
      <c r="P40" s="171"/>
      <c r="Q40" s="171"/>
      <c r="R40" s="171"/>
      <c r="S40" s="171"/>
      <c r="T40" s="171"/>
      <c r="U40" s="171"/>
      <c r="V40" s="171"/>
      <c r="W40" s="171"/>
      <c r="Y40" s="105"/>
      <c r="AK40" s="105"/>
    </row>
    <row r="41" spans="3:37" s="29" customFormat="1" ht="55.5" customHeight="1" x14ac:dyDescent="0.2">
      <c r="C41" s="104">
        <v>5</v>
      </c>
      <c r="D41" s="171" t="s">
        <v>99</v>
      </c>
      <c r="E41" s="171"/>
      <c r="F41" s="171"/>
      <c r="G41" s="171"/>
      <c r="H41" s="171"/>
      <c r="I41" s="171"/>
      <c r="J41" s="171"/>
      <c r="K41" s="171"/>
      <c r="L41" s="171"/>
      <c r="M41" s="171"/>
      <c r="N41" s="171"/>
      <c r="O41" s="171"/>
      <c r="P41" s="171"/>
      <c r="Q41" s="171"/>
      <c r="R41" s="171"/>
      <c r="S41" s="171"/>
      <c r="T41" s="171"/>
      <c r="U41" s="171"/>
      <c r="V41" s="171"/>
      <c r="W41" s="171"/>
      <c r="Y41" s="105"/>
      <c r="AK41" s="105"/>
    </row>
    <row r="42" spans="3:37" s="29" customFormat="1" x14ac:dyDescent="0.2">
      <c r="D42" s="142"/>
      <c r="H42" s="165"/>
      <c r="T42" s="56"/>
      <c r="V42" s="56"/>
      <c r="Y42" s="105"/>
      <c r="AK42" s="105"/>
    </row>
    <row r="43" spans="3:37" s="29" customFormat="1" x14ac:dyDescent="0.2">
      <c r="D43" s="149"/>
      <c r="E43" s="73"/>
      <c r="F43" s="73"/>
      <c r="G43" s="73"/>
      <c r="H43" s="166"/>
      <c r="I43" s="73"/>
      <c r="J43" s="73"/>
      <c r="K43" s="73"/>
      <c r="L43" s="73"/>
      <c r="M43" s="73"/>
      <c r="N43" s="73"/>
      <c r="O43" s="73"/>
      <c r="P43" s="73"/>
      <c r="Q43" s="73"/>
      <c r="R43" s="73"/>
      <c r="S43" s="73"/>
      <c r="T43" s="74"/>
      <c r="U43" s="73"/>
      <c r="V43" s="74"/>
      <c r="W43" s="73"/>
      <c r="X43" s="73"/>
      <c r="Y43" s="106"/>
      <c r="Z43" s="73"/>
      <c r="AA43" s="73"/>
      <c r="AB43" s="73"/>
      <c r="AC43" s="73"/>
      <c r="AD43" s="73"/>
      <c r="AE43" s="73"/>
      <c r="AF43" s="73"/>
      <c r="AG43" s="73"/>
      <c r="AH43" s="73"/>
      <c r="AI43" s="73"/>
      <c r="AJ43" s="73"/>
      <c r="AK43" s="105"/>
    </row>
    <row r="44" spans="3:37" s="29" customFormat="1" ht="15" thickBot="1" x14ac:dyDescent="0.25">
      <c r="D44" s="142"/>
      <c r="H44" s="165"/>
      <c r="T44" s="56"/>
      <c r="V44" s="56"/>
      <c r="Y44" s="105"/>
      <c r="AK44" s="105"/>
    </row>
    <row r="45" spans="3:37" s="29" customFormat="1" ht="38.25" thickBot="1" x14ac:dyDescent="0.25">
      <c r="D45" s="150" t="s">
        <v>82</v>
      </c>
      <c r="H45" s="165"/>
      <c r="T45" s="56"/>
      <c r="V45" s="56"/>
      <c r="Y45" s="105"/>
      <c r="AK45" s="105"/>
    </row>
    <row r="46" spans="3:37" s="29" customFormat="1" ht="37.5" x14ac:dyDescent="0.2">
      <c r="D46" s="144" t="s">
        <v>83</v>
      </c>
      <c r="H46" s="165"/>
      <c r="T46" s="56"/>
      <c r="V46" s="56"/>
      <c r="Y46" s="105"/>
      <c r="AK46" s="105"/>
    </row>
    <row r="47" spans="3:37" s="29" customFormat="1" x14ac:dyDescent="0.2">
      <c r="D47" s="142"/>
      <c r="H47" s="165"/>
      <c r="T47" s="56"/>
      <c r="V47" s="56"/>
      <c r="Y47" s="105"/>
      <c r="AK47" s="105"/>
    </row>
    <row r="48" spans="3:37" s="29" customFormat="1" x14ac:dyDescent="0.2">
      <c r="D48" s="142"/>
      <c r="H48" s="165"/>
      <c r="T48" s="56"/>
      <c r="V48" s="56"/>
      <c r="Y48" s="105"/>
      <c r="AK48" s="105"/>
    </row>
    <row r="49" spans="3:37" s="29" customFormat="1" x14ac:dyDescent="0.2">
      <c r="D49" s="142"/>
      <c r="H49" s="165"/>
      <c r="T49" s="56"/>
      <c r="V49" s="56"/>
      <c r="Y49" s="105"/>
      <c r="AK49" s="105"/>
    </row>
    <row r="50" spans="3:37" s="29" customFormat="1" ht="59.25" x14ac:dyDescent="0.25">
      <c r="D50" s="145" t="s">
        <v>94</v>
      </c>
      <c r="H50" s="165"/>
      <c r="I50" s="173" t="s">
        <v>29</v>
      </c>
      <c r="J50" s="173"/>
      <c r="L50" s="172" t="s">
        <v>30</v>
      </c>
      <c r="M50" s="172"/>
      <c r="O50" s="107" t="s">
        <v>104</v>
      </c>
      <c r="R50" s="107" t="s">
        <v>104</v>
      </c>
      <c r="T50" s="56"/>
      <c r="V50" s="56"/>
      <c r="Y50" s="105"/>
      <c r="AK50" s="105"/>
    </row>
    <row r="51" spans="3:37" s="29" customFormat="1" ht="15" x14ac:dyDescent="0.25">
      <c r="C51" s="174" t="s">
        <v>22</v>
      </c>
      <c r="D51" s="175"/>
      <c r="E51" s="177" t="s">
        <v>128</v>
      </c>
      <c r="F51" s="177"/>
      <c r="G51" s="177"/>
      <c r="H51" s="177"/>
      <c r="I51" s="17" t="s">
        <v>21</v>
      </c>
      <c r="J51" s="18" t="s">
        <v>20</v>
      </c>
      <c r="K51" s="27"/>
      <c r="L51" s="17" t="s">
        <v>21</v>
      </c>
      <c r="M51" s="18" t="s">
        <v>20</v>
      </c>
      <c r="O51" s="173" t="s">
        <v>31</v>
      </c>
      <c r="P51" s="173"/>
      <c r="R51" s="172" t="s">
        <v>32</v>
      </c>
      <c r="S51" s="172"/>
      <c r="T51" s="56"/>
      <c r="V51" s="56"/>
      <c r="Y51" s="105"/>
      <c r="AK51" s="105"/>
    </row>
    <row r="52" spans="3:37" s="29" customFormat="1" ht="15" x14ac:dyDescent="0.25">
      <c r="C52" s="21"/>
      <c r="D52" s="146" t="s">
        <v>37</v>
      </c>
      <c r="H52" s="165"/>
      <c r="O52" s="21" t="s">
        <v>21</v>
      </c>
      <c r="P52" s="21" t="s">
        <v>20</v>
      </c>
      <c r="R52" s="21" t="s">
        <v>21</v>
      </c>
      <c r="S52" s="21" t="s">
        <v>20</v>
      </c>
      <c r="T52" s="56"/>
      <c r="V52" s="56"/>
      <c r="Y52" s="105"/>
      <c r="AK52" s="105"/>
    </row>
    <row r="53" spans="3:37" s="29" customFormat="1" x14ac:dyDescent="0.2">
      <c r="C53" s="35">
        <v>1</v>
      </c>
      <c r="D53" s="36" t="s">
        <v>38</v>
      </c>
      <c r="E53" s="35"/>
      <c r="F53" s="36"/>
      <c r="G53" s="35"/>
      <c r="H53" s="4"/>
      <c r="I53" s="114">
        <v>5</v>
      </c>
      <c r="J53" s="115">
        <v>0.44721359549995793</v>
      </c>
      <c r="K53" s="116"/>
      <c r="L53" s="92">
        <v>5</v>
      </c>
      <c r="M53" s="93">
        <v>1.3416407864998741</v>
      </c>
      <c r="O53" s="62">
        <v>5</v>
      </c>
      <c r="P53" s="23">
        <v>0.44721359549995793</v>
      </c>
      <c r="R53" s="68">
        <v>5</v>
      </c>
      <c r="S53" s="31">
        <v>1.3416407864998741</v>
      </c>
      <c r="T53" s="56"/>
      <c r="V53" s="56"/>
      <c r="Y53" s="105"/>
      <c r="AK53" s="105"/>
    </row>
    <row r="54" spans="3:37" s="29" customFormat="1" ht="15" x14ac:dyDescent="0.2">
      <c r="C54" s="35">
        <v>2</v>
      </c>
      <c r="D54" s="36" t="s">
        <v>39</v>
      </c>
      <c r="E54" s="35"/>
      <c r="F54" s="36"/>
      <c r="G54" s="35"/>
      <c r="H54" s="4"/>
      <c r="I54" s="117">
        <v>5</v>
      </c>
      <c r="J54" s="118">
        <v>0</v>
      </c>
      <c r="K54" s="116"/>
      <c r="L54" s="92">
        <v>5</v>
      </c>
      <c r="M54" s="93">
        <v>0.44721359549995793</v>
      </c>
      <c r="O54" s="62">
        <v>5</v>
      </c>
      <c r="P54" s="23">
        <v>0</v>
      </c>
      <c r="R54" s="68">
        <v>5</v>
      </c>
      <c r="S54" s="31">
        <v>0.44721359549995793</v>
      </c>
      <c r="T54" s="56"/>
      <c r="U54" s="29" t="s">
        <v>89</v>
      </c>
      <c r="V54" s="59">
        <v>-12.109523809523809</v>
      </c>
      <c r="Y54" s="105"/>
      <c r="AK54" s="105"/>
    </row>
    <row r="55" spans="3:37" s="29" customFormat="1" x14ac:dyDescent="0.2">
      <c r="C55" s="35">
        <v>3</v>
      </c>
      <c r="D55" s="36" t="s">
        <v>40</v>
      </c>
      <c r="E55" s="35"/>
      <c r="F55" s="36"/>
      <c r="G55" s="35"/>
      <c r="H55" s="167" t="s">
        <v>129</v>
      </c>
      <c r="I55" s="119">
        <v>5</v>
      </c>
      <c r="J55" s="120">
        <v>0</v>
      </c>
      <c r="K55" s="116"/>
      <c r="L55" s="69">
        <v>5</v>
      </c>
      <c r="M55" s="101">
        <v>0</v>
      </c>
      <c r="O55" s="63">
        <v>5</v>
      </c>
      <c r="P55" s="25">
        <v>0</v>
      </c>
      <c r="R55" s="68">
        <v>5</v>
      </c>
      <c r="S55" s="31">
        <v>0</v>
      </c>
      <c r="T55" s="56"/>
      <c r="U55" s="29" t="s">
        <v>90</v>
      </c>
      <c r="V55" s="56">
        <v>15</v>
      </c>
      <c r="Y55" s="105"/>
      <c r="AK55" s="105"/>
    </row>
    <row r="56" spans="3:37" s="29" customFormat="1" x14ac:dyDescent="0.2">
      <c r="C56" s="35">
        <v>4</v>
      </c>
      <c r="D56" s="36" t="s">
        <v>41</v>
      </c>
      <c r="E56" s="35"/>
      <c r="F56" s="36"/>
      <c r="G56" s="35"/>
      <c r="H56" s="167" t="s">
        <v>129</v>
      </c>
      <c r="I56" s="114">
        <v>5</v>
      </c>
      <c r="J56" s="115">
        <v>0.8944271909999163</v>
      </c>
      <c r="K56" s="116"/>
      <c r="L56" s="92">
        <v>5</v>
      </c>
      <c r="M56" s="93">
        <v>1.7320508075688772</v>
      </c>
      <c r="O56" s="62">
        <v>5</v>
      </c>
      <c r="P56" s="23">
        <v>0.89442719099991574</v>
      </c>
      <c r="R56" s="68">
        <v>5</v>
      </c>
      <c r="S56" s="31">
        <v>1.7320508075688772</v>
      </c>
      <c r="T56" s="56"/>
      <c r="U56" s="29" t="s">
        <v>91</v>
      </c>
      <c r="V56" s="56">
        <v>27.68</v>
      </c>
      <c r="Y56" s="105"/>
      <c r="AK56" s="105"/>
    </row>
    <row r="57" spans="3:37" s="29" customFormat="1" x14ac:dyDescent="0.2">
      <c r="C57" s="35">
        <v>5</v>
      </c>
      <c r="D57" s="36" t="s">
        <v>42</v>
      </c>
      <c r="E57" s="35"/>
      <c r="F57" s="36"/>
      <c r="G57" s="35"/>
      <c r="H57" s="167" t="s">
        <v>129</v>
      </c>
      <c r="I57" s="117">
        <v>5</v>
      </c>
      <c r="J57" s="118">
        <v>0</v>
      </c>
      <c r="K57" s="116"/>
      <c r="L57" s="69">
        <v>5</v>
      </c>
      <c r="M57" s="101">
        <v>0</v>
      </c>
      <c r="O57" s="62">
        <v>5</v>
      </c>
      <c r="P57" s="23">
        <v>0</v>
      </c>
      <c r="R57" s="68">
        <v>5</v>
      </c>
      <c r="S57" s="31">
        <v>0</v>
      </c>
      <c r="T57" s="56"/>
      <c r="U57" s="29" t="s">
        <v>92</v>
      </c>
      <c r="V57" s="56">
        <v>2.25</v>
      </c>
      <c r="Y57" s="105"/>
      <c r="AK57" s="105"/>
    </row>
    <row r="58" spans="3:37" s="29" customFormat="1" ht="15" x14ac:dyDescent="0.25">
      <c r="C58" s="34"/>
      <c r="D58" s="146" t="s">
        <v>43</v>
      </c>
      <c r="E58" s="34"/>
      <c r="F58" s="8"/>
      <c r="G58" s="34"/>
      <c r="H58" s="10"/>
      <c r="I58" s="130">
        <f>AVERAGE(I53:I57)</f>
        <v>5</v>
      </c>
      <c r="J58" s="130">
        <f>STDEV(,J53,J54,J55,J56,J57)</f>
        <v>0.37416573867739422</v>
      </c>
      <c r="K58" s="116"/>
      <c r="L58" s="130">
        <f>AVERAGE(L53:L57)</f>
        <v>5</v>
      </c>
      <c r="M58" s="130">
        <f>STDEV(,M53,M54,M55,M56,M57)</f>
        <v>0.76601189386040502</v>
      </c>
      <c r="O58" s="62">
        <v>4</v>
      </c>
      <c r="P58" s="23">
        <v>1</v>
      </c>
      <c r="R58" s="68">
        <v>4</v>
      </c>
      <c r="S58" s="31">
        <v>1.1401754250991383</v>
      </c>
      <c r="T58" s="56"/>
      <c r="V58" s="56"/>
      <c r="Y58" s="105"/>
      <c r="AK58" s="105"/>
    </row>
    <row r="59" spans="3:37" s="29" customFormat="1" x14ac:dyDescent="0.2">
      <c r="C59" s="35">
        <v>6</v>
      </c>
      <c r="D59" s="36" t="s">
        <v>44</v>
      </c>
      <c r="E59" s="35"/>
      <c r="F59" s="36"/>
      <c r="G59" s="35"/>
      <c r="H59" s="4"/>
      <c r="I59" s="114">
        <v>4</v>
      </c>
      <c r="J59" s="115">
        <v>1</v>
      </c>
      <c r="K59" s="116"/>
      <c r="L59" s="92">
        <v>4</v>
      </c>
      <c r="M59" s="93">
        <v>1.1401754250991383</v>
      </c>
      <c r="O59" s="63">
        <v>5</v>
      </c>
      <c r="P59" s="25">
        <v>0.8944271909999163</v>
      </c>
      <c r="R59" s="68">
        <v>5</v>
      </c>
      <c r="S59" s="31">
        <v>1.3416407864998741</v>
      </c>
      <c r="T59" s="56"/>
      <c r="V59" s="56"/>
      <c r="Y59" s="105"/>
      <c r="AK59" s="105"/>
    </row>
    <row r="60" spans="3:37" s="29" customFormat="1" x14ac:dyDescent="0.2">
      <c r="C60" s="35">
        <v>7</v>
      </c>
      <c r="D60" s="36" t="s">
        <v>45</v>
      </c>
      <c r="E60" s="35"/>
      <c r="F60" s="36"/>
      <c r="G60" s="35"/>
      <c r="H60" s="4"/>
      <c r="I60" s="114">
        <v>5</v>
      </c>
      <c r="J60" s="115">
        <v>0.8944271909999163</v>
      </c>
      <c r="K60" s="116"/>
      <c r="L60" s="92">
        <v>5</v>
      </c>
      <c r="M60" s="93">
        <v>1.3416407864998741</v>
      </c>
      <c r="O60" s="62">
        <v>5</v>
      </c>
      <c r="P60" s="23">
        <v>1.3038404810405297</v>
      </c>
      <c r="R60" s="68">
        <v>5</v>
      </c>
      <c r="S60" s="31">
        <v>0.89442719099991574</v>
      </c>
      <c r="T60" s="56"/>
      <c r="V60" s="56"/>
      <c r="Y60" s="105"/>
      <c r="AK60" s="105"/>
    </row>
    <row r="61" spans="3:37" s="29" customFormat="1" ht="15" x14ac:dyDescent="0.2">
      <c r="C61" s="35">
        <v>8</v>
      </c>
      <c r="D61" s="36" t="s">
        <v>46</v>
      </c>
      <c r="E61" s="35"/>
      <c r="F61" s="36"/>
      <c r="G61" s="35"/>
      <c r="H61" s="168" t="s">
        <v>129</v>
      </c>
      <c r="I61" s="121">
        <v>5</v>
      </c>
      <c r="J61" s="122">
        <v>1.3038404810405295</v>
      </c>
      <c r="K61" s="116"/>
      <c r="L61" s="69">
        <v>5</v>
      </c>
      <c r="M61" s="101">
        <v>0.8944271909999163</v>
      </c>
      <c r="O61" s="63">
        <v>5</v>
      </c>
      <c r="P61" s="25">
        <v>0.89442719099991574</v>
      </c>
      <c r="R61" s="68">
        <v>3</v>
      </c>
      <c r="S61" s="31">
        <v>1.3416407864998738</v>
      </c>
      <c r="T61" s="56"/>
      <c r="V61" s="56"/>
      <c r="Y61" s="105"/>
      <c r="AK61" s="105"/>
    </row>
    <row r="62" spans="3:37" s="29" customFormat="1" ht="15" x14ac:dyDescent="0.2">
      <c r="C62" s="35">
        <v>9</v>
      </c>
      <c r="D62" s="36" t="s">
        <v>47</v>
      </c>
      <c r="E62" s="35"/>
      <c r="F62" s="36"/>
      <c r="G62" s="35"/>
      <c r="H62" s="168" t="s">
        <v>129</v>
      </c>
      <c r="I62" s="117">
        <v>5</v>
      </c>
      <c r="J62" s="118">
        <v>0.8944271909999163</v>
      </c>
      <c r="K62" s="116"/>
      <c r="L62" s="92">
        <v>3</v>
      </c>
      <c r="M62" s="93">
        <v>1.3416407864998741</v>
      </c>
      <c r="O62" s="62">
        <v>5</v>
      </c>
      <c r="P62" s="23">
        <v>1.3416407864998738</v>
      </c>
      <c r="R62" s="68">
        <v>4</v>
      </c>
      <c r="S62" s="31">
        <v>1.5165750888103104</v>
      </c>
      <c r="T62" s="56"/>
      <c r="V62" s="56"/>
      <c r="Y62" s="105"/>
      <c r="AK62" s="105"/>
    </row>
    <row r="63" spans="3:37" s="29" customFormat="1" ht="15" x14ac:dyDescent="0.2">
      <c r="C63" s="35">
        <v>10</v>
      </c>
      <c r="D63" s="37" t="s">
        <v>48</v>
      </c>
      <c r="E63" s="38"/>
      <c r="F63" s="37"/>
      <c r="G63" s="38"/>
      <c r="H63" s="168" t="s">
        <v>129</v>
      </c>
      <c r="I63" s="121">
        <v>5</v>
      </c>
      <c r="J63" s="122">
        <v>1.3416407864998741</v>
      </c>
      <c r="K63" s="116"/>
      <c r="L63" s="92">
        <v>4</v>
      </c>
      <c r="M63" s="93">
        <v>1.5165750888103104</v>
      </c>
      <c r="O63" s="62">
        <v>1</v>
      </c>
      <c r="P63" s="23">
        <v>0.89442719099991574</v>
      </c>
      <c r="R63" s="68">
        <v>2</v>
      </c>
      <c r="S63" s="31">
        <v>1.3038404810405297</v>
      </c>
      <c r="T63" s="56"/>
      <c r="V63" s="56"/>
      <c r="Y63" s="105"/>
      <c r="AK63" s="105"/>
    </row>
    <row r="64" spans="3:37" s="29" customFormat="1" ht="15" x14ac:dyDescent="0.25">
      <c r="C64" s="34"/>
      <c r="D64" s="151" t="s">
        <v>49</v>
      </c>
      <c r="E64" s="41"/>
      <c r="F64" s="3"/>
      <c r="G64" s="41"/>
      <c r="H64" s="5"/>
      <c r="I64" s="130">
        <f>AVERAGE(I59:I63)</f>
        <v>4.8</v>
      </c>
      <c r="J64" s="130">
        <f>STDEV(,J59,J60,J61,J62,J63)</f>
        <v>0.4853863082856823</v>
      </c>
      <c r="K64" s="116"/>
      <c r="L64" s="130">
        <f>AVERAGE(L59:L63)</f>
        <v>4.2</v>
      </c>
      <c r="M64" s="130">
        <f>STDEV(,M59,M60,M61,M62,M63)</f>
        <v>0.55170999362868778</v>
      </c>
      <c r="O64" s="62">
        <v>3</v>
      </c>
      <c r="P64" s="23">
        <v>0.70710678118654757</v>
      </c>
      <c r="R64" s="68">
        <v>2.5</v>
      </c>
      <c r="S64" s="31">
        <v>1.3038404810405297</v>
      </c>
      <c r="T64" s="56"/>
      <c r="V64" s="56"/>
      <c r="Y64" s="105"/>
      <c r="AK64" s="105"/>
    </row>
    <row r="65" spans="3:37" s="29" customFormat="1" ht="25.5" x14ac:dyDescent="0.2">
      <c r="C65" s="35">
        <v>11</v>
      </c>
      <c r="D65" s="39" t="s">
        <v>50</v>
      </c>
      <c r="E65" s="40"/>
      <c r="F65" s="39"/>
      <c r="G65" s="40"/>
      <c r="H65" s="15"/>
      <c r="I65" s="123">
        <v>1</v>
      </c>
      <c r="J65" s="124">
        <v>0.89442719099991597</v>
      </c>
      <c r="K65" s="30"/>
      <c r="L65" s="92">
        <v>2</v>
      </c>
      <c r="M65" s="93">
        <v>1.3038404810405297</v>
      </c>
      <c r="O65" s="62">
        <v>3</v>
      </c>
      <c r="P65" s="23">
        <v>1.0954451150103319</v>
      </c>
      <c r="R65" s="68">
        <v>3.5</v>
      </c>
      <c r="S65" s="31">
        <v>1.7888543819998315</v>
      </c>
      <c r="T65" s="56"/>
      <c r="V65" s="56"/>
      <c r="Y65" s="105"/>
      <c r="AK65" s="105"/>
    </row>
    <row r="66" spans="3:37" s="29" customFormat="1" ht="25.5" x14ac:dyDescent="0.2">
      <c r="C66" s="35">
        <v>12</v>
      </c>
      <c r="D66" s="36" t="s">
        <v>51</v>
      </c>
      <c r="E66" s="35"/>
      <c r="F66" s="36"/>
      <c r="G66" s="35"/>
      <c r="H66" s="4"/>
      <c r="I66" s="114">
        <v>3</v>
      </c>
      <c r="J66" s="115">
        <v>0.70710678118654757</v>
      </c>
      <c r="K66" s="116"/>
      <c r="L66" s="92">
        <v>2.5</v>
      </c>
      <c r="M66" s="93">
        <v>1.3038404810405297</v>
      </c>
      <c r="O66" s="62">
        <v>4</v>
      </c>
      <c r="P66" s="23">
        <v>0.44721359549995815</v>
      </c>
      <c r="R66" s="68">
        <v>4</v>
      </c>
      <c r="S66" s="31">
        <v>1.5165750888103104</v>
      </c>
      <c r="T66" s="56"/>
      <c r="V66" s="56"/>
      <c r="Y66" s="105"/>
      <c r="AK66" s="105"/>
    </row>
    <row r="67" spans="3:37" s="29" customFormat="1" x14ac:dyDescent="0.2">
      <c r="C67" s="35">
        <v>13</v>
      </c>
      <c r="D67" s="36" t="s">
        <v>52</v>
      </c>
      <c r="E67" s="35"/>
      <c r="F67" s="36"/>
      <c r="G67" s="35"/>
      <c r="H67" s="4"/>
      <c r="I67" s="125">
        <v>3</v>
      </c>
      <c r="J67" s="126">
        <v>1.0954451150103319</v>
      </c>
      <c r="K67" s="116"/>
      <c r="L67" s="92">
        <v>3.5</v>
      </c>
      <c r="M67" s="93">
        <v>1.7888543819998315</v>
      </c>
      <c r="O67" s="64">
        <v>4</v>
      </c>
      <c r="P67" s="26">
        <v>1.0954451150103324</v>
      </c>
      <c r="R67" s="68">
        <v>4</v>
      </c>
      <c r="S67" s="31">
        <v>1.3038404810405297</v>
      </c>
      <c r="T67" s="56"/>
      <c r="V67" s="56"/>
      <c r="Y67" s="105"/>
      <c r="AK67" s="105"/>
    </row>
    <row r="68" spans="3:37" s="29" customFormat="1" ht="15" x14ac:dyDescent="0.2">
      <c r="C68" s="35">
        <v>14</v>
      </c>
      <c r="D68" s="36" t="s">
        <v>53</v>
      </c>
      <c r="E68" s="35"/>
      <c r="F68" s="36"/>
      <c r="G68" s="35"/>
      <c r="H68" s="168" t="s">
        <v>129</v>
      </c>
      <c r="I68" s="117">
        <v>4</v>
      </c>
      <c r="J68" s="118">
        <v>0.44721359549995787</v>
      </c>
      <c r="L68" s="92">
        <v>4</v>
      </c>
      <c r="M68" s="93">
        <v>1.5165750888103104</v>
      </c>
      <c r="T68" s="56"/>
      <c r="V68" s="56"/>
      <c r="Y68" s="105"/>
      <c r="AK68" s="105"/>
    </row>
    <row r="69" spans="3:37" s="29" customFormat="1" ht="15" x14ac:dyDescent="0.2">
      <c r="C69" s="35">
        <v>15</v>
      </c>
      <c r="D69" s="36" t="s">
        <v>54</v>
      </c>
      <c r="E69" s="35"/>
      <c r="F69" s="36"/>
      <c r="G69" s="35"/>
      <c r="H69" s="168" t="s">
        <v>129</v>
      </c>
      <c r="I69" s="125">
        <v>4</v>
      </c>
      <c r="J69" s="126">
        <v>1.0954451150103319</v>
      </c>
      <c r="L69" s="92">
        <v>4</v>
      </c>
      <c r="M69" s="93">
        <v>1.3038404810405295</v>
      </c>
      <c r="T69" s="56"/>
      <c r="V69" s="56"/>
      <c r="Y69" s="105"/>
      <c r="AK69" s="105"/>
    </row>
    <row r="70" spans="3:37" s="29" customFormat="1" ht="15" x14ac:dyDescent="0.2">
      <c r="D70" s="142"/>
      <c r="H70" s="165"/>
      <c r="I70" s="130">
        <f>AVERAGE(I65:I69)</f>
        <v>3</v>
      </c>
      <c r="J70" s="130">
        <f>STDEV(,J65,J66,J67,J68,J69)</f>
        <v>0.42526350044231037</v>
      </c>
      <c r="L70" s="130">
        <f>AVERAGE(L65:L69)</f>
        <v>3.2</v>
      </c>
      <c r="M70" s="130">
        <f>STDEV(,M65,M66,M67,M68,M69)</f>
        <v>0.61955950765846401</v>
      </c>
      <c r="O70" s="65">
        <f>AVERAGE(O53:O67)</f>
        <v>4.2666666666666666</v>
      </c>
      <c r="R70" s="65">
        <f>AVERAGE(R53:R67)</f>
        <v>4.1333333333333337</v>
      </c>
      <c r="T70" s="56"/>
      <c r="V70" s="56"/>
      <c r="Y70" s="105"/>
      <c r="AK70" s="105"/>
    </row>
    <row r="71" spans="3:37" s="29" customFormat="1" ht="15" thickBot="1" x14ac:dyDescent="0.25">
      <c r="D71" s="142"/>
      <c r="H71" s="165"/>
      <c r="T71" s="56"/>
      <c r="V71" s="56"/>
      <c r="Y71" s="105"/>
      <c r="AK71" s="105"/>
    </row>
    <row r="72" spans="3:37" s="29" customFormat="1" ht="29.25" thickBot="1" x14ac:dyDescent="0.25">
      <c r="D72" s="147" t="s">
        <v>55</v>
      </c>
      <c r="H72" s="165"/>
      <c r="Q72" s="42" t="s">
        <v>35</v>
      </c>
      <c r="R72" s="108">
        <f>R70-O70</f>
        <v>-0.13333333333333286</v>
      </c>
      <c r="T72" s="56"/>
      <c r="V72" s="56"/>
      <c r="Y72" s="105"/>
      <c r="AK72" s="105"/>
    </row>
    <row r="73" spans="3:37" s="29" customFormat="1" x14ac:dyDescent="0.2">
      <c r="D73" s="142"/>
      <c r="H73" s="165"/>
      <c r="T73" s="56"/>
      <c r="V73" s="56"/>
      <c r="Y73" s="105"/>
      <c r="AK73" s="105"/>
    </row>
    <row r="74" spans="3:37" s="29" customFormat="1" ht="15.75" x14ac:dyDescent="0.25">
      <c r="D74" s="145" t="s">
        <v>34</v>
      </c>
      <c r="H74" s="165"/>
      <c r="T74" s="56"/>
      <c r="V74" s="56"/>
      <c r="Y74" s="105"/>
      <c r="AK74" s="105"/>
    </row>
    <row r="75" spans="3:37" s="29" customFormat="1" ht="36.75" customHeight="1" x14ac:dyDescent="0.2">
      <c r="C75" s="104">
        <v>1</v>
      </c>
      <c r="D75" s="171" t="s">
        <v>115</v>
      </c>
      <c r="E75" s="171"/>
      <c r="F75" s="171"/>
      <c r="G75" s="171"/>
      <c r="H75" s="171"/>
      <c r="I75" s="171"/>
      <c r="J75" s="171"/>
      <c r="K75" s="171"/>
      <c r="L75" s="171"/>
      <c r="M75" s="171"/>
      <c r="N75" s="171"/>
      <c r="O75" s="171"/>
      <c r="P75" s="171"/>
      <c r="Q75" s="171"/>
      <c r="R75" s="171"/>
      <c r="S75" s="171"/>
      <c r="T75" s="171"/>
      <c r="U75" s="171"/>
      <c r="V75" s="171"/>
      <c r="W75" s="171"/>
      <c r="Y75" s="105"/>
      <c r="AK75" s="105"/>
    </row>
    <row r="76" spans="3:37" s="29" customFormat="1" ht="36.75" customHeight="1" x14ac:dyDescent="0.2">
      <c r="C76" s="104">
        <v>2</v>
      </c>
      <c r="D76" s="171" t="s">
        <v>116</v>
      </c>
      <c r="E76" s="171"/>
      <c r="F76" s="171"/>
      <c r="G76" s="171"/>
      <c r="H76" s="171"/>
      <c r="I76" s="171"/>
      <c r="J76" s="171"/>
      <c r="K76" s="171"/>
      <c r="L76" s="171"/>
      <c r="M76" s="171"/>
      <c r="N76" s="171"/>
      <c r="O76" s="171"/>
      <c r="P76" s="171"/>
      <c r="Q76" s="171"/>
      <c r="R76" s="171"/>
      <c r="S76" s="171"/>
      <c r="T76" s="171"/>
      <c r="U76" s="171"/>
      <c r="V76" s="171"/>
      <c r="W76" s="171"/>
      <c r="Y76" s="105"/>
      <c r="AK76" s="105"/>
    </row>
    <row r="77" spans="3:37" s="29" customFormat="1" ht="32.25" customHeight="1" x14ac:dyDescent="0.2">
      <c r="C77" s="104">
        <v>3</v>
      </c>
      <c r="D77" s="171" t="s">
        <v>117</v>
      </c>
      <c r="E77" s="171"/>
      <c r="F77" s="171"/>
      <c r="G77" s="171"/>
      <c r="H77" s="171"/>
      <c r="I77" s="171"/>
      <c r="J77" s="171"/>
      <c r="K77" s="171"/>
      <c r="L77" s="171"/>
      <c r="M77" s="171"/>
      <c r="N77" s="171"/>
      <c r="O77" s="171"/>
      <c r="P77" s="171"/>
      <c r="Q77" s="171"/>
      <c r="R77" s="171"/>
      <c r="S77" s="171"/>
      <c r="T77" s="171"/>
      <c r="U77" s="171"/>
      <c r="V77" s="171"/>
      <c r="W77" s="171"/>
      <c r="Y77" s="105"/>
      <c r="AK77" s="105"/>
    </row>
    <row r="78" spans="3:37" s="29" customFormat="1" ht="33.75" customHeight="1" x14ac:dyDescent="0.2">
      <c r="C78" s="104">
        <v>4</v>
      </c>
      <c r="D78" s="171" t="s">
        <v>118</v>
      </c>
      <c r="E78" s="171"/>
      <c r="F78" s="171"/>
      <c r="G78" s="171"/>
      <c r="H78" s="171"/>
      <c r="I78" s="171"/>
      <c r="J78" s="171"/>
      <c r="K78" s="171"/>
      <c r="L78" s="171"/>
      <c r="M78" s="171"/>
      <c r="N78" s="171"/>
      <c r="O78" s="171"/>
      <c r="P78" s="171"/>
      <c r="Q78" s="171"/>
      <c r="R78" s="171"/>
      <c r="S78" s="171"/>
      <c r="T78" s="171"/>
      <c r="U78" s="171"/>
      <c r="V78" s="171"/>
      <c r="W78" s="171"/>
      <c r="Y78" s="105"/>
      <c r="AK78" s="105"/>
    </row>
    <row r="79" spans="3:37" s="29" customFormat="1" ht="66" customHeight="1" x14ac:dyDescent="0.2">
      <c r="C79" s="104">
        <v>5</v>
      </c>
      <c r="D79" s="171" t="s">
        <v>119</v>
      </c>
      <c r="E79" s="171"/>
      <c r="F79" s="171"/>
      <c r="G79" s="171"/>
      <c r="H79" s="171"/>
      <c r="I79" s="171"/>
      <c r="J79" s="171"/>
      <c r="K79" s="171"/>
      <c r="L79" s="171"/>
      <c r="M79" s="171"/>
      <c r="N79" s="171"/>
      <c r="O79" s="171"/>
      <c r="P79" s="171"/>
      <c r="Q79" s="171"/>
      <c r="R79" s="171"/>
      <c r="S79" s="171"/>
      <c r="T79" s="171"/>
      <c r="U79" s="171"/>
      <c r="V79" s="171"/>
      <c r="W79" s="171"/>
      <c r="Y79" s="105"/>
      <c r="AK79" s="105"/>
    </row>
    <row r="80" spans="3:37" s="29" customFormat="1" ht="50.25" customHeight="1" x14ac:dyDescent="0.2">
      <c r="C80" s="104"/>
      <c r="D80" s="142"/>
      <c r="H80" s="165"/>
      <c r="Y80" s="105"/>
      <c r="AK80" s="105"/>
    </row>
    <row r="81" spans="3:89" s="29" customFormat="1" x14ac:dyDescent="0.2">
      <c r="D81" s="142"/>
      <c r="H81" s="165"/>
      <c r="T81" s="56"/>
      <c r="V81" s="56"/>
      <c r="Y81" s="105"/>
      <c r="AK81" s="105"/>
    </row>
    <row r="82" spans="3:89" s="29" customFormat="1" x14ac:dyDescent="0.2">
      <c r="D82" s="149"/>
      <c r="E82" s="73"/>
      <c r="F82" s="73"/>
      <c r="G82" s="73"/>
      <c r="H82" s="166"/>
      <c r="I82" s="73"/>
      <c r="J82" s="73"/>
      <c r="K82" s="73"/>
      <c r="L82" s="73"/>
      <c r="M82" s="73"/>
      <c r="N82" s="73"/>
      <c r="O82" s="73"/>
      <c r="P82" s="73"/>
      <c r="Q82" s="73"/>
      <c r="R82" s="73"/>
      <c r="S82" s="73"/>
      <c r="T82" s="74"/>
      <c r="U82" s="73"/>
      <c r="V82" s="74"/>
      <c r="W82" s="73"/>
      <c r="X82" s="73"/>
      <c r="Y82" s="106"/>
      <c r="Z82" s="73"/>
      <c r="AA82" s="73"/>
      <c r="AB82" s="73"/>
      <c r="AC82" s="73"/>
      <c r="AD82" s="73"/>
      <c r="AE82" s="73"/>
      <c r="AF82" s="73"/>
      <c r="AG82" s="73"/>
      <c r="AH82" s="73"/>
      <c r="AI82" s="73"/>
      <c r="AJ82" s="73"/>
      <c r="AK82" s="105"/>
      <c r="CH82" s="73"/>
      <c r="CI82" s="73"/>
      <c r="CJ82" s="73"/>
      <c r="CK82" s="73"/>
    </row>
    <row r="83" spans="3:89" s="29" customFormat="1" ht="15" thickBot="1" x14ac:dyDescent="0.25">
      <c r="D83" s="142"/>
      <c r="H83" s="165"/>
      <c r="T83" s="56"/>
      <c r="V83" s="56"/>
      <c r="Y83" s="105"/>
      <c r="AK83" s="105"/>
    </row>
    <row r="84" spans="3:89" s="29" customFormat="1" ht="38.25" thickBot="1" x14ac:dyDescent="0.25">
      <c r="D84" s="152" t="s">
        <v>84</v>
      </c>
      <c r="H84" s="165"/>
      <c r="T84" s="56"/>
      <c r="V84" s="56"/>
      <c r="Y84" s="105"/>
      <c r="AK84" s="105"/>
    </row>
    <row r="85" spans="3:89" s="29" customFormat="1" ht="18.75" x14ac:dyDescent="0.2">
      <c r="D85" s="153" t="s">
        <v>85</v>
      </c>
      <c r="H85" s="165"/>
      <c r="T85" s="56"/>
      <c r="V85" s="56"/>
      <c r="Y85" s="105"/>
      <c r="AK85" s="105"/>
    </row>
    <row r="86" spans="3:89" s="29" customFormat="1" x14ac:dyDescent="0.2">
      <c r="D86" s="142"/>
      <c r="H86" s="165"/>
      <c r="T86" s="56"/>
      <c r="V86" s="56"/>
      <c r="Y86" s="105"/>
      <c r="AK86" s="105"/>
    </row>
    <row r="87" spans="3:89" s="29" customFormat="1" x14ac:dyDescent="0.2">
      <c r="D87" s="142"/>
      <c r="H87" s="165"/>
      <c r="T87" s="56"/>
      <c r="V87" s="56"/>
      <c r="Y87" s="105"/>
      <c r="AK87" s="105"/>
    </row>
    <row r="88" spans="3:89" s="29" customFormat="1" x14ac:dyDescent="0.2">
      <c r="D88" s="142"/>
      <c r="H88" s="165"/>
      <c r="T88" s="56"/>
      <c r="V88" s="56"/>
      <c r="Y88" s="105"/>
      <c r="AK88" s="105"/>
    </row>
    <row r="89" spans="3:89" s="29" customFormat="1" ht="59.25" x14ac:dyDescent="0.25">
      <c r="D89" s="145" t="s">
        <v>95</v>
      </c>
      <c r="H89" s="165"/>
      <c r="I89" s="173" t="s">
        <v>29</v>
      </c>
      <c r="J89" s="173"/>
      <c r="L89" s="172" t="s">
        <v>30</v>
      </c>
      <c r="M89" s="172"/>
      <c r="O89" s="107" t="s">
        <v>104</v>
      </c>
      <c r="R89" s="107" t="s">
        <v>104</v>
      </c>
      <c r="T89" s="56"/>
      <c r="V89" s="56"/>
      <c r="Y89" s="105"/>
      <c r="AK89" s="105"/>
    </row>
    <row r="90" spans="3:89" s="29" customFormat="1" ht="15" x14ac:dyDescent="0.25">
      <c r="C90" s="174" t="s">
        <v>22</v>
      </c>
      <c r="D90" s="175"/>
      <c r="E90" s="177" t="s">
        <v>128</v>
      </c>
      <c r="F90" s="177"/>
      <c r="G90" s="177"/>
      <c r="H90" s="177"/>
      <c r="I90" s="17" t="s">
        <v>21</v>
      </c>
      <c r="J90" s="18" t="s">
        <v>20</v>
      </c>
      <c r="K90" s="27"/>
      <c r="L90" s="17" t="s">
        <v>21</v>
      </c>
      <c r="M90" s="18" t="s">
        <v>20</v>
      </c>
      <c r="O90" s="173" t="s">
        <v>31</v>
      </c>
      <c r="P90" s="173"/>
      <c r="R90" s="172" t="s">
        <v>32</v>
      </c>
      <c r="S90" s="172"/>
      <c r="T90" s="56"/>
      <c r="V90" s="56"/>
      <c r="Y90" s="105"/>
      <c r="AK90" s="105"/>
    </row>
    <row r="91" spans="3:89" s="29" customFormat="1" ht="15" x14ac:dyDescent="0.25">
      <c r="C91" s="21"/>
      <c r="D91" s="146" t="s">
        <v>37</v>
      </c>
      <c r="H91" s="165"/>
      <c r="O91" s="21" t="s">
        <v>21</v>
      </c>
      <c r="P91" s="21" t="s">
        <v>20</v>
      </c>
      <c r="R91" s="21" t="s">
        <v>21</v>
      </c>
      <c r="S91" s="21" t="s">
        <v>20</v>
      </c>
      <c r="T91" s="56"/>
      <c r="V91" s="56"/>
      <c r="Y91" s="105"/>
      <c r="AK91" s="105"/>
    </row>
    <row r="92" spans="3:89" s="29" customFormat="1" x14ac:dyDescent="0.2">
      <c r="C92" s="35">
        <v>1</v>
      </c>
      <c r="D92" s="36" t="s">
        <v>57</v>
      </c>
      <c r="E92" s="49" t="s">
        <v>58</v>
      </c>
      <c r="F92" s="49" t="s">
        <v>59</v>
      </c>
      <c r="G92" s="50" t="s">
        <v>60</v>
      </c>
      <c r="H92" s="4"/>
      <c r="I92" s="114">
        <v>5</v>
      </c>
      <c r="J92" s="115">
        <v>0.44721359549995793</v>
      </c>
      <c r="K92" s="116"/>
      <c r="L92" s="92">
        <v>5</v>
      </c>
      <c r="M92" s="93">
        <v>0.44721359549995793</v>
      </c>
      <c r="O92" s="62">
        <v>5</v>
      </c>
      <c r="P92" s="23">
        <v>0.44721359549995793</v>
      </c>
      <c r="R92" s="68">
        <v>5</v>
      </c>
      <c r="S92" s="31">
        <v>0</v>
      </c>
      <c r="T92" s="56"/>
      <c r="V92" s="56"/>
      <c r="Y92" s="105"/>
      <c r="AK92" s="105"/>
    </row>
    <row r="93" spans="3:89" s="29" customFormat="1" ht="15" x14ac:dyDescent="0.2">
      <c r="C93" s="35">
        <v>2</v>
      </c>
      <c r="D93" s="36" t="s">
        <v>58</v>
      </c>
      <c r="E93" s="35"/>
      <c r="F93" s="36"/>
      <c r="G93" s="35"/>
      <c r="H93" s="4"/>
      <c r="I93" s="117">
        <v>5</v>
      </c>
      <c r="J93" s="118">
        <v>0</v>
      </c>
      <c r="K93" s="116"/>
      <c r="L93" s="69">
        <v>5</v>
      </c>
      <c r="M93" s="101">
        <v>0</v>
      </c>
      <c r="O93" s="62">
        <v>5</v>
      </c>
      <c r="P93" s="23">
        <v>0</v>
      </c>
      <c r="R93" s="68">
        <v>5</v>
      </c>
      <c r="S93" s="31">
        <v>0</v>
      </c>
      <c r="T93" s="56"/>
      <c r="U93" s="29" t="s">
        <v>89</v>
      </c>
      <c r="V93" s="59">
        <v>-73.265454545454546</v>
      </c>
      <c r="Y93" s="105"/>
      <c r="AK93" s="105"/>
    </row>
    <row r="94" spans="3:89" s="29" customFormat="1" x14ac:dyDescent="0.2">
      <c r="C94" s="35">
        <v>3</v>
      </c>
      <c r="D94" s="36" t="s">
        <v>59</v>
      </c>
      <c r="E94" s="35"/>
      <c r="F94" s="36"/>
      <c r="G94" s="35"/>
      <c r="H94" s="167" t="s">
        <v>129</v>
      </c>
      <c r="I94" s="121">
        <v>5</v>
      </c>
      <c r="J94" s="122">
        <v>0.44721359549995793</v>
      </c>
      <c r="K94" s="116"/>
      <c r="L94" s="92">
        <v>5</v>
      </c>
      <c r="M94" s="93">
        <v>0.44721359549995793</v>
      </c>
      <c r="O94" s="63">
        <v>5</v>
      </c>
      <c r="P94" s="25">
        <v>0.44721359549995787</v>
      </c>
      <c r="R94" s="68">
        <v>5</v>
      </c>
      <c r="S94" s="31">
        <v>0.44721359549995787</v>
      </c>
      <c r="T94" s="56"/>
      <c r="U94" s="29" t="s">
        <v>90</v>
      </c>
      <c r="V94" s="56">
        <v>12</v>
      </c>
      <c r="Y94" s="105"/>
      <c r="AK94" s="105"/>
    </row>
    <row r="95" spans="3:89" s="29" customFormat="1" x14ac:dyDescent="0.2">
      <c r="C95" s="35">
        <v>4</v>
      </c>
      <c r="D95" s="36" t="s">
        <v>60</v>
      </c>
      <c r="E95" s="35"/>
      <c r="F95" s="36"/>
      <c r="G95" s="35"/>
      <c r="H95" s="167" t="s">
        <v>129</v>
      </c>
      <c r="I95" s="114">
        <v>5</v>
      </c>
      <c r="J95" s="115">
        <v>0.44721359549995793</v>
      </c>
      <c r="K95" s="116"/>
      <c r="L95" s="92">
        <v>5</v>
      </c>
      <c r="M95" s="93">
        <v>0.44721359549995793</v>
      </c>
      <c r="O95" s="62">
        <v>5</v>
      </c>
      <c r="P95" s="23">
        <v>0.44721359549995787</v>
      </c>
      <c r="R95" s="68">
        <v>5</v>
      </c>
      <c r="S95" s="31">
        <v>1.3038404810405297</v>
      </c>
      <c r="T95" s="56"/>
      <c r="U95" s="29" t="s">
        <v>91</v>
      </c>
      <c r="V95" s="56">
        <v>17.040000000000003</v>
      </c>
      <c r="Y95" s="105"/>
      <c r="AK95" s="105"/>
    </row>
    <row r="96" spans="3:89" s="29" customFormat="1" ht="15" x14ac:dyDescent="0.25">
      <c r="C96" s="34"/>
      <c r="D96" s="146" t="s">
        <v>43</v>
      </c>
      <c r="E96" s="34"/>
      <c r="F96" s="8"/>
      <c r="G96" s="34"/>
      <c r="H96" s="10"/>
      <c r="I96" s="127">
        <f>AVERAGE(I92:I95)</f>
        <v>5</v>
      </c>
      <c r="J96" s="128">
        <f>AVERAGE(J92:J95)</f>
        <v>0.33541019662496846</v>
      </c>
      <c r="K96" s="116"/>
      <c r="L96" s="127">
        <f>AVERAGE(L92:L95)</f>
        <v>5</v>
      </c>
      <c r="M96" s="127">
        <f>AVERAGE(M92:M95)</f>
        <v>0.33541019662496846</v>
      </c>
      <c r="O96" s="62">
        <v>5</v>
      </c>
      <c r="P96" s="23">
        <v>0.44721359549995787</v>
      </c>
      <c r="R96" s="68">
        <v>5</v>
      </c>
      <c r="S96" s="31">
        <v>1.3416407864998738</v>
      </c>
      <c r="T96" s="56"/>
      <c r="U96" s="29" t="s">
        <v>92</v>
      </c>
      <c r="V96" s="56">
        <v>0.25</v>
      </c>
      <c r="Y96" s="105"/>
      <c r="AK96" s="105"/>
    </row>
    <row r="97" spans="3:37" s="29" customFormat="1" x14ac:dyDescent="0.2">
      <c r="C97" s="35">
        <v>5</v>
      </c>
      <c r="D97" s="36" t="s">
        <v>61</v>
      </c>
      <c r="E97" s="49" t="s">
        <v>62</v>
      </c>
      <c r="F97" s="49" t="s">
        <v>63</v>
      </c>
      <c r="G97" s="50" t="s">
        <v>64</v>
      </c>
      <c r="H97" s="167" t="s">
        <v>129</v>
      </c>
      <c r="I97" s="114">
        <v>5</v>
      </c>
      <c r="J97" s="115">
        <v>0.44721359549995793</v>
      </c>
      <c r="K97" s="116"/>
      <c r="L97" s="92">
        <v>5</v>
      </c>
      <c r="M97" s="93">
        <v>0.44721359549995793</v>
      </c>
      <c r="O97" s="63">
        <v>5</v>
      </c>
      <c r="P97" s="25">
        <v>0.89442719099991574</v>
      </c>
      <c r="R97" s="68">
        <v>5</v>
      </c>
      <c r="S97" s="31">
        <v>1.1401754250991378</v>
      </c>
      <c r="T97" s="56"/>
      <c r="V97" s="56"/>
      <c r="Y97" s="105"/>
      <c r="AK97" s="105"/>
    </row>
    <row r="98" spans="3:37" s="29" customFormat="1" x14ac:dyDescent="0.2">
      <c r="C98" s="35">
        <v>6</v>
      </c>
      <c r="D98" s="36" t="s">
        <v>62</v>
      </c>
      <c r="E98" s="35"/>
      <c r="F98" s="36"/>
      <c r="G98" s="2"/>
      <c r="H98" s="167" t="s">
        <v>129</v>
      </c>
      <c r="I98" s="114">
        <v>5</v>
      </c>
      <c r="J98" s="115">
        <v>0.8944271909999163</v>
      </c>
      <c r="K98" s="116"/>
      <c r="L98" s="92">
        <v>5</v>
      </c>
      <c r="M98" s="93">
        <v>0.8944271909999163</v>
      </c>
      <c r="O98" s="62">
        <v>5</v>
      </c>
      <c r="P98" s="23">
        <v>0.44721359549995787</v>
      </c>
      <c r="R98" s="68">
        <v>4</v>
      </c>
      <c r="S98" s="31">
        <v>1.3038404810405297</v>
      </c>
      <c r="T98" s="56"/>
      <c r="V98" s="56"/>
      <c r="Y98" s="105"/>
      <c r="AK98" s="105"/>
    </row>
    <row r="99" spans="3:37" s="29" customFormat="1" ht="27" customHeight="1" x14ac:dyDescent="0.2">
      <c r="C99" s="35">
        <v>7</v>
      </c>
      <c r="D99" s="131" t="s">
        <v>63</v>
      </c>
      <c r="E99" s="35"/>
      <c r="F99" s="36"/>
      <c r="G99" s="2"/>
      <c r="H99" s="167" t="s">
        <v>129</v>
      </c>
      <c r="I99" s="121">
        <v>5</v>
      </c>
      <c r="J99" s="122">
        <v>0.44721359549995793</v>
      </c>
      <c r="K99" s="116"/>
      <c r="L99" s="92">
        <v>4</v>
      </c>
      <c r="M99" s="93">
        <v>0.44721359549995793</v>
      </c>
      <c r="O99" s="63">
        <v>5</v>
      </c>
      <c r="P99" s="25">
        <v>0.89442719099991574</v>
      </c>
      <c r="R99" s="68">
        <v>5</v>
      </c>
      <c r="S99" s="31">
        <v>0.44721359549995787</v>
      </c>
      <c r="T99" s="56"/>
      <c r="V99" s="56"/>
      <c r="Y99" s="105"/>
      <c r="AK99" s="105"/>
    </row>
    <row r="100" spans="3:37" s="29" customFormat="1" x14ac:dyDescent="0.2">
      <c r="C100" s="35">
        <v>8</v>
      </c>
      <c r="D100" s="36" t="s">
        <v>64</v>
      </c>
      <c r="E100" s="35"/>
      <c r="F100" s="36"/>
      <c r="G100" s="2"/>
      <c r="H100" s="167" t="s">
        <v>129</v>
      </c>
      <c r="I100" s="114">
        <v>5</v>
      </c>
      <c r="J100" s="115">
        <v>0.8944271909999163</v>
      </c>
      <c r="K100" s="116"/>
      <c r="L100" s="92">
        <v>5</v>
      </c>
      <c r="M100" s="93">
        <v>0.8944271909999163</v>
      </c>
      <c r="O100" s="62">
        <v>4</v>
      </c>
      <c r="P100" s="23">
        <v>0.83666002653407567</v>
      </c>
      <c r="R100" s="68">
        <v>1</v>
      </c>
      <c r="S100" s="31">
        <v>1.3038404810405297</v>
      </c>
      <c r="T100" s="56"/>
      <c r="V100" s="56"/>
      <c r="Y100" s="105"/>
      <c r="AK100" s="105"/>
    </row>
    <row r="101" spans="3:37" s="29" customFormat="1" ht="15" x14ac:dyDescent="0.25">
      <c r="C101" s="34"/>
      <c r="D101" s="151" t="s">
        <v>49</v>
      </c>
      <c r="E101" s="41"/>
      <c r="F101" s="3"/>
      <c r="G101" s="41"/>
      <c r="H101" s="5"/>
      <c r="I101" s="127">
        <f>AVERAGE(I97:I100)</f>
        <v>5</v>
      </c>
      <c r="J101" s="127">
        <f>AVERAGE(J97:J100)</f>
        <v>0.67082039324993714</v>
      </c>
      <c r="K101" s="116"/>
      <c r="L101" s="127">
        <f>AVERAGE(L97:L100)</f>
        <v>4.75</v>
      </c>
      <c r="M101" s="127">
        <f>AVERAGE(M97:M100)</f>
        <v>0.67082039324993714</v>
      </c>
      <c r="O101" s="62">
        <v>4</v>
      </c>
      <c r="P101" s="23">
        <v>1.2247448713915889</v>
      </c>
      <c r="R101" s="68">
        <v>1</v>
      </c>
      <c r="S101" s="31">
        <v>1.7320508075688772</v>
      </c>
      <c r="T101" s="56"/>
      <c r="V101" s="56"/>
      <c r="Y101" s="105"/>
      <c r="AK101" s="105"/>
    </row>
    <row r="102" spans="3:37" s="29" customFormat="1" ht="25.5" x14ac:dyDescent="0.2">
      <c r="C102" s="35">
        <v>9</v>
      </c>
      <c r="D102" s="39" t="s">
        <v>65</v>
      </c>
      <c r="E102" s="40"/>
      <c r="F102" s="39"/>
      <c r="G102" s="40"/>
      <c r="H102" s="15"/>
      <c r="I102" s="140">
        <v>4</v>
      </c>
      <c r="J102" s="141">
        <v>0.83666002653407512</v>
      </c>
      <c r="K102" s="30"/>
      <c r="L102" s="72">
        <v>1</v>
      </c>
      <c r="M102" s="102">
        <v>0.83666002653407512</v>
      </c>
      <c r="O102" s="62">
        <v>5</v>
      </c>
      <c r="P102" s="23">
        <v>1.4142135623730951</v>
      </c>
      <c r="R102" s="68">
        <v>5</v>
      </c>
      <c r="S102" s="31">
        <v>1.4142135623730951</v>
      </c>
      <c r="T102" s="56"/>
      <c r="V102" s="56"/>
      <c r="Y102" s="105"/>
      <c r="AK102" s="105"/>
    </row>
    <row r="103" spans="3:37" s="29" customFormat="1" ht="25.5" x14ac:dyDescent="0.2">
      <c r="C103" s="35">
        <v>10</v>
      </c>
      <c r="D103" s="36" t="s">
        <v>66</v>
      </c>
      <c r="E103" s="35"/>
      <c r="F103" s="36"/>
      <c r="G103" s="35"/>
      <c r="H103" s="4"/>
      <c r="I103" s="117">
        <v>4</v>
      </c>
      <c r="J103" s="118">
        <v>1.2247448713915889</v>
      </c>
      <c r="K103" s="116"/>
      <c r="L103" s="72">
        <v>1</v>
      </c>
      <c r="M103" s="102">
        <v>1.2247448713915889</v>
      </c>
      <c r="O103" s="62">
        <v>5</v>
      </c>
      <c r="P103" s="23">
        <v>0.44721359549995787</v>
      </c>
      <c r="R103" s="68">
        <v>5</v>
      </c>
      <c r="S103" s="31">
        <v>1.0954451150103324</v>
      </c>
      <c r="T103" s="56"/>
      <c r="V103" s="56"/>
      <c r="Y103" s="105"/>
      <c r="AK103" s="105"/>
    </row>
    <row r="104" spans="3:37" s="29" customFormat="1" ht="25.5" x14ac:dyDescent="0.2">
      <c r="C104" s="35">
        <v>11</v>
      </c>
      <c r="D104" s="36" t="s">
        <v>67</v>
      </c>
      <c r="E104" s="35"/>
      <c r="F104" s="36"/>
      <c r="G104" s="35"/>
      <c r="H104" s="167" t="s">
        <v>129</v>
      </c>
      <c r="I104" s="125">
        <v>5</v>
      </c>
      <c r="J104" s="126">
        <v>1.4142135623730951</v>
      </c>
      <c r="K104" s="116"/>
      <c r="L104" s="92">
        <v>5</v>
      </c>
      <c r="M104" s="93">
        <v>1.4142135623730951</v>
      </c>
      <c r="O104" s="43"/>
      <c r="P104" s="44"/>
      <c r="R104" s="45"/>
      <c r="S104" s="46"/>
      <c r="T104" s="56"/>
      <c r="V104" s="56"/>
      <c r="Y104" s="105"/>
      <c r="AK104" s="105"/>
    </row>
    <row r="105" spans="3:37" s="29" customFormat="1" ht="25.5" x14ac:dyDescent="0.2">
      <c r="C105" s="35">
        <v>12</v>
      </c>
      <c r="D105" s="36" t="s">
        <v>68</v>
      </c>
      <c r="E105" s="35"/>
      <c r="F105" s="36"/>
      <c r="G105" s="35"/>
      <c r="H105" s="167" t="s">
        <v>129</v>
      </c>
      <c r="I105" s="114">
        <v>5</v>
      </c>
      <c r="J105" s="115">
        <v>0.44721359549995793</v>
      </c>
      <c r="L105" s="92">
        <v>5</v>
      </c>
      <c r="M105" s="93">
        <v>0.44721359549995793</v>
      </c>
      <c r="T105" s="56"/>
      <c r="V105" s="56"/>
      <c r="Y105" s="105"/>
      <c r="AK105" s="105"/>
    </row>
    <row r="106" spans="3:37" s="29" customFormat="1" ht="15" x14ac:dyDescent="0.2">
      <c r="D106" s="142"/>
      <c r="H106" s="165"/>
      <c r="I106" s="127">
        <f>AVERAGE(I102:I105)</f>
        <v>4.5</v>
      </c>
      <c r="J106" s="127">
        <f>AVERAGE(J102:J105)</f>
        <v>0.98070801394967921</v>
      </c>
      <c r="L106" s="127">
        <f>AVERAGE(L102:L105)</f>
        <v>3</v>
      </c>
      <c r="M106" s="127">
        <f>AVERAGE(M102:M105)</f>
        <v>0.98070801394967921</v>
      </c>
      <c r="O106" s="65">
        <f>AVERAGE(O92:O104)</f>
        <v>4.833333333333333</v>
      </c>
      <c r="R106" s="65">
        <f>AVERAGE(R92:R104)</f>
        <v>4.25</v>
      </c>
      <c r="T106" s="56"/>
      <c r="V106" s="56"/>
      <c r="Y106" s="105"/>
      <c r="AK106" s="105"/>
    </row>
    <row r="107" spans="3:37" s="29" customFormat="1" ht="15" thickBot="1" x14ac:dyDescent="0.25">
      <c r="D107" s="142"/>
      <c r="H107" s="165"/>
      <c r="T107" s="56"/>
      <c r="V107" s="56"/>
      <c r="Y107" s="105"/>
      <c r="AK107" s="105"/>
    </row>
    <row r="108" spans="3:37" s="29" customFormat="1" ht="29.25" thickBot="1" x14ac:dyDescent="0.25">
      <c r="D108" s="147" t="s">
        <v>56</v>
      </c>
      <c r="H108" s="165"/>
      <c r="Q108" s="42" t="s">
        <v>35</v>
      </c>
      <c r="R108" s="47">
        <f>R106-O106</f>
        <v>-0.58333333333333304</v>
      </c>
      <c r="T108" s="56"/>
      <c r="V108" s="56"/>
      <c r="Y108" s="105"/>
      <c r="AK108" s="105"/>
    </row>
    <row r="109" spans="3:37" s="29" customFormat="1" x14ac:dyDescent="0.2">
      <c r="D109" s="142"/>
      <c r="H109" s="165"/>
      <c r="T109" s="56"/>
      <c r="V109" s="56"/>
      <c r="Y109" s="105"/>
      <c r="AK109" s="105"/>
    </row>
    <row r="110" spans="3:37" s="29" customFormat="1" ht="25.5" customHeight="1" x14ac:dyDescent="0.2">
      <c r="D110" s="154" t="s">
        <v>34</v>
      </c>
      <c r="H110" s="165"/>
      <c r="T110" s="56"/>
      <c r="V110" s="56"/>
      <c r="Y110" s="105"/>
      <c r="AK110" s="105"/>
    </row>
    <row r="111" spans="3:37" s="29" customFormat="1" ht="45.75" customHeight="1" x14ac:dyDescent="0.2">
      <c r="C111" s="104">
        <v>1</v>
      </c>
      <c r="D111" s="171" t="s">
        <v>120</v>
      </c>
      <c r="E111" s="171"/>
      <c r="F111" s="171"/>
      <c r="G111" s="171"/>
      <c r="H111" s="171"/>
      <c r="I111" s="171"/>
      <c r="J111" s="171"/>
      <c r="K111" s="171"/>
      <c r="L111" s="171"/>
      <c r="M111" s="171"/>
      <c r="N111" s="171"/>
      <c r="O111" s="171"/>
      <c r="P111" s="171"/>
      <c r="Q111" s="171"/>
      <c r="R111" s="171"/>
      <c r="S111" s="171"/>
      <c r="T111" s="171"/>
      <c r="U111" s="171"/>
      <c r="V111" s="171"/>
      <c r="W111" s="171"/>
      <c r="Y111" s="105"/>
      <c r="AK111" s="105"/>
    </row>
    <row r="112" spans="3:37" s="29" customFormat="1" ht="27" customHeight="1" x14ac:dyDescent="0.2">
      <c r="C112" s="104">
        <v>2</v>
      </c>
      <c r="D112" s="171" t="s">
        <v>121</v>
      </c>
      <c r="E112" s="171"/>
      <c r="F112" s="171"/>
      <c r="G112" s="171"/>
      <c r="H112" s="171"/>
      <c r="I112" s="171"/>
      <c r="J112" s="171"/>
      <c r="K112" s="171"/>
      <c r="L112" s="171"/>
      <c r="M112" s="171"/>
      <c r="N112" s="171"/>
      <c r="O112" s="171"/>
      <c r="P112" s="171"/>
      <c r="Q112" s="171"/>
      <c r="R112" s="171"/>
      <c r="S112" s="171"/>
      <c r="T112" s="171"/>
      <c r="U112" s="171"/>
      <c r="V112" s="171"/>
      <c r="W112" s="171"/>
      <c r="Y112" s="105"/>
      <c r="AK112" s="105"/>
    </row>
    <row r="113" spans="3:37" s="29" customFormat="1" ht="45" customHeight="1" x14ac:dyDescent="0.2">
      <c r="C113" s="104">
        <v>3</v>
      </c>
      <c r="D113" s="171" t="s">
        <v>122</v>
      </c>
      <c r="E113" s="171"/>
      <c r="F113" s="171"/>
      <c r="G113" s="171"/>
      <c r="H113" s="171"/>
      <c r="I113" s="171"/>
      <c r="J113" s="171"/>
      <c r="K113" s="171"/>
      <c r="L113" s="171"/>
      <c r="M113" s="171"/>
      <c r="N113" s="171"/>
      <c r="O113" s="171"/>
      <c r="P113" s="171"/>
      <c r="Q113" s="171"/>
      <c r="R113" s="171"/>
      <c r="S113" s="171"/>
      <c r="T113" s="171"/>
      <c r="U113" s="171"/>
      <c r="V113" s="171"/>
      <c r="W113" s="171"/>
      <c r="Y113" s="105"/>
      <c r="AK113" s="105"/>
    </row>
    <row r="114" spans="3:37" s="29" customFormat="1" ht="35.25" customHeight="1" x14ac:dyDescent="0.2">
      <c r="C114" s="104"/>
      <c r="D114" s="171"/>
      <c r="E114" s="171"/>
      <c r="F114" s="171"/>
      <c r="G114" s="171"/>
      <c r="H114" s="171"/>
      <c r="I114" s="171"/>
      <c r="J114" s="171"/>
      <c r="K114" s="171"/>
      <c r="L114" s="171"/>
      <c r="M114" s="171"/>
      <c r="N114" s="171"/>
      <c r="O114" s="171"/>
      <c r="P114" s="171"/>
      <c r="Q114" s="171"/>
      <c r="R114" s="171"/>
      <c r="S114" s="171"/>
      <c r="T114" s="171"/>
      <c r="U114" s="171"/>
      <c r="V114" s="171"/>
      <c r="W114" s="171"/>
      <c r="Y114" s="105"/>
      <c r="AK114" s="105"/>
    </row>
    <row r="115" spans="3:37" s="29" customFormat="1" x14ac:dyDescent="0.2">
      <c r="D115" s="142"/>
      <c r="H115" s="165"/>
      <c r="T115" s="56"/>
      <c r="V115" s="56"/>
      <c r="Y115" s="105"/>
      <c r="AK115" s="105"/>
    </row>
    <row r="116" spans="3:37" s="29" customFormat="1" ht="74.25" customHeight="1" x14ac:dyDescent="0.2">
      <c r="D116" s="149"/>
      <c r="E116" s="73"/>
      <c r="F116" s="73"/>
      <c r="G116" s="73"/>
      <c r="H116" s="166"/>
      <c r="I116" s="73"/>
      <c r="J116" s="73"/>
      <c r="K116" s="73"/>
      <c r="L116" s="73"/>
      <c r="M116" s="73"/>
      <c r="N116" s="73"/>
      <c r="O116" s="73"/>
      <c r="P116" s="73"/>
      <c r="Q116" s="73"/>
      <c r="R116" s="73"/>
      <c r="S116" s="73"/>
      <c r="T116" s="74"/>
      <c r="U116" s="73"/>
      <c r="V116" s="74"/>
      <c r="W116" s="73"/>
      <c r="X116" s="73"/>
      <c r="Y116" s="106"/>
      <c r="Z116" s="73"/>
      <c r="AA116" s="73"/>
      <c r="AB116" s="73"/>
      <c r="AC116" s="73"/>
      <c r="AD116" s="73"/>
      <c r="AE116" s="73"/>
      <c r="AF116" s="73"/>
      <c r="AG116" s="73"/>
      <c r="AH116" s="73"/>
      <c r="AI116" s="73"/>
      <c r="AJ116" s="73"/>
      <c r="AK116" s="105"/>
    </row>
    <row r="117" spans="3:37" s="29" customFormat="1" ht="15" thickBot="1" x14ac:dyDescent="0.25">
      <c r="D117" s="142"/>
      <c r="H117" s="165"/>
      <c r="T117" s="56"/>
      <c r="V117" s="56"/>
      <c r="Y117" s="105"/>
      <c r="AK117" s="105"/>
    </row>
    <row r="118" spans="3:37" s="29" customFormat="1" ht="57" thickBot="1" x14ac:dyDescent="0.25">
      <c r="D118" s="152" t="s">
        <v>86</v>
      </c>
      <c r="H118" s="165"/>
      <c r="T118" s="56"/>
      <c r="V118" s="56"/>
      <c r="Y118" s="105"/>
      <c r="AK118" s="105"/>
    </row>
    <row r="119" spans="3:37" s="29" customFormat="1" x14ac:dyDescent="0.2">
      <c r="D119" s="142"/>
      <c r="H119" s="165"/>
      <c r="T119" s="56"/>
      <c r="V119" s="56"/>
      <c r="Y119" s="105"/>
      <c r="AK119" s="105"/>
    </row>
    <row r="120" spans="3:37" s="29" customFormat="1" x14ac:dyDescent="0.2">
      <c r="D120" s="142"/>
      <c r="H120" s="165"/>
      <c r="T120" s="56"/>
      <c r="V120" s="56"/>
      <c r="Y120" s="105"/>
      <c r="AK120" s="105"/>
    </row>
    <row r="121" spans="3:37" s="29" customFormat="1" x14ac:dyDescent="0.2">
      <c r="D121" s="142"/>
      <c r="H121" s="165"/>
      <c r="T121" s="56"/>
      <c r="V121" s="56"/>
      <c r="Y121" s="105"/>
      <c r="AK121" s="105"/>
    </row>
    <row r="122" spans="3:37" s="29" customFormat="1" ht="59.25" x14ac:dyDescent="0.25">
      <c r="D122" s="145" t="s">
        <v>96</v>
      </c>
      <c r="H122" s="165"/>
      <c r="I122" s="173" t="s">
        <v>29</v>
      </c>
      <c r="J122" s="173"/>
      <c r="L122" s="172" t="s">
        <v>30</v>
      </c>
      <c r="M122" s="172"/>
      <c r="O122" s="107" t="s">
        <v>104</v>
      </c>
      <c r="R122" s="107" t="s">
        <v>104</v>
      </c>
      <c r="T122" s="56"/>
      <c r="V122" s="56"/>
      <c r="Y122" s="105"/>
      <c r="AK122" s="105"/>
    </row>
    <row r="123" spans="3:37" s="29" customFormat="1" ht="15" x14ac:dyDescent="0.25">
      <c r="C123" s="174" t="s">
        <v>22</v>
      </c>
      <c r="D123" s="175"/>
      <c r="E123" s="177" t="s">
        <v>128</v>
      </c>
      <c r="F123" s="177"/>
      <c r="G123" s="177"/>
      <c r="H123" s="177"/>
      <c r="I123" s="17" t="s">
        <v>21</v>
      </c>
      <c r="J123" s="18" t="s">
        <v>20</v>
      </c>
      <c r="K123" s="27"/>
      <c r="L123" s="17" t="s">
        <v>21</v>
      </c>
      <c r="M123" s="18" t="s">
        <v>20</v>
      </c>
      <c r="O123" s="173" t="s">
        <v>31</v>
      </c>
      <c r="P123" s="173"/>
      <c r="R123" s="172" t="s">
        <v>32</v>
      </c>
      <c r="S123" s="172"/>
      <c r="T123" s="56"/>
      <c r="V123" s="56"/>
      <c r="Y123" s="105"/>
      <c r="AK123" s="105"/>
    </row>
    <row r="124" spans="3:37" s="29" customFormat="1" ht="15" x14ac:dyDescent="0.25">
      <c r="C124" s="21"/>
      <c r="D124" s="146" t="s">
        <v>43</v>
      </c>
      <c r="H124" s="165"/>
      <c r="O124" s="21" t="s">
        <v>21</v>
      </c>
      <c r="P124" s="21" t="s">
        <v>20</v>
      </c>
      <c r="R124" s="21" t="s">
        <v>21</v>
      </c>
      <c r="S124" s="21" t="s">
        <v>20</v>
      </c>
      <c r="T124" s="56"/>
      <c r="V124" s="56"/>
      <c r="Y124" s="105"/>
      <c r="AK124" s="105"/>
    </row>
    <row r="125" spans="3:37" s="29" customFormat="1" ht="25.5" x14ac:dyDescent="0.2">
      <c r="C125" s="35">
        <v>1</v>
      </c>
      <c r="D125" s="36" t="s">
        <v>69</v>
      </c>
      <c r="E125" s="49" t="s">
        <v>58</v>
      </c>
      <c r="F125" s="49" t="s">
        <v>59</v>
      </c>
      <c r="G125" s="50" t="s">
        <v>60</v>
      </c>
      <c r="H125" s="167" t="s">
        <v>129</v>
      </c>
      <c r="I125" s="67">
        <v>5</v>
      </c>
      <c r="J125" s="19">
        <v>1.7320508075688772</v>
      </c>
      <c r="K125" s="28"/>
      <c r="L125" s="70">
        <v>5</v>
      </c>
      <c r="M125" s="48">
        <v>0.44721359549995787</v>
      </c>
      <c r="O125" s="22">
        <v>5</v>
      </c>
      <c r="P125" s="23">
        <v>1.7320508075688772</v>
      </c>
      <c r="R125" s="68">
        <v>5</v>
      </c>
      <c r="S125" s="31">
        <v>0.44721359549995787</v>
      </c>
      <c r="T125" s="56"/>
      <c r="V125" s="56"/>
      <c r="Y125" s="105"/>
      <c r="AK125" s="105"/>
    </row>
    <row r="126" spans="3:37" s="29" customFormat="1" ht="15" x14ac:dyDescent="0.2">
      <c r="C126" s="35">
        <v>2</v>
      </c>
      <c r="D126" s="36" t="s">
        <v>70</v>
      </c>
      <c r="E126" s="35"/>
      <c r="F126" s="36"/>
      <c r="G126" s="2"/>
      <c r="H126" s="167" t="s">
        <v>129</v>
      </c>
      <c r="I126" s="67">
        <v>4</v>
      </c>
      <c r="J126" s="19">
        <v>1.3038404810405297</v>
      </c>
      <c r="K126" s="28"/>
      <c r="L126" s="92">
        <v>4</v>
      </c>
      <c r="M126" s="93">
        <v>1</v>
      </c>
      <c r="O126" s="22">
        <v>4</v>
      </c>
      <c r="P126" s="23">
        <v>1.3038404810405297</v>
      </c>
      <c r="R126" s="68">
        <v>4</v>
      </c>
      <c r="S126" s="31">
        <v>1</v>
      </c>
      <c r="T126" s="56"/>
      <c r="U126" s="29" t="s">
        <v>89</v>
      </c>
      <c r="V126" s="59">
        <v>3.1275720164609049E-2</v>
      </c>
      <c r="Y126" s="105"/>
      <c r="AK126" s="105"/>
    </row>
    <row r="127" spans="3:37" s="29" customFormat="1" ht="25.5" x14ac:dyDescent="0.2">
      <c r="C127" s="35">
        <v>3</v>
      </c>
      <c r="D127" s="36" t="s">
        <v>71</v>
      </c>
      <c r="E127" s="35"/>
      <c r="F127" s="36"/>
      <c r="G127" s="2"/>
      <c r="H127" s="167" t="s">
        <v>129</v>
      </c>
      <c r="I127" s="66">
        <v>5</v>
      </c>
      <c r="J127" s="20">
        <v>0.89442719099991574</v>
      </c>
      <c r="K127" s="28"/>
      <c r="L127" s="92">
        <v>5</v>
      </c>
      <c r="M127" s="93">
        <v>0.44721359549995787</v>
      </c>
      <c r="O127" s="24">
        <v>5</v>
      </c>
      <c r="P127" s="25">
        <v>0.89442719099991574</v>
      </c>
      <c r="R127" s="68">
        <v>5</v>
      </c>
      <c r="S127" s="31">
        <v>0.44721359549995787</v>
      </c>
      <c r="T127" s="56"/>
      <c r="U127" s="29" t="s">
        <v>90</v>
      </c>
      <c r="V127" s="56">
        <v>10</v>
      </c>
      <c r="Y127" s="105"/>
      <c r="AK127" s="105"/>
    </row>
    <row r="128" spans="3:37" s="29" customFormat="1" x14ac:dyDescent="0.2">
      <c r="C128" s="35">
        <v>4</v>
      </c>
      <c r="D128" s="36" t="s">
        <v>72</v>
      </c>
      <c r="E128" s="35"/>
      <c r="F128" s="36"/>
      <c r="G128" s="2"/>
      <c r="H128" s="167" t="s">
        <v>129</v>
      </c>
      <c r="I128" s="67">
        <v>5</v>
      </c>
      <c r="J128" s="19">
        <v>0.44721359549995787</v>
      </c>
      <c r="K128" s="28"/>
      <c r="L128" s="92">
        <v>5</v>
      </c>
      <c r="M128" s="93">
        <v>0.89442719099991574</v>
      </c>
      <c r="O128" s="22">
        <v>5</v>
      </c>
      <c r="P128" s="23">
        <v>0.44721359549995787</v>
      </c>
      <c r="R128" s="68">
        <v>5</v>
      </c>
      <c r="S128" s="31">
        <v>0.89442719099991574</v>
      </c>
      <c r="T128" s="56"/>
      <c r="U128" s="29" t="s">
        <v>91</v>
      </c>
      <c r="V128" s="56">
        <v>19.68</v>
      </c>
      <c r="Y128" s="105"/>
      <c r="AK128" s="105"/>
    </row>
    <row r="129" spans="3:37" s="29" customFormat="1" ht="15" x14ac:dyDescent="0.25">
      <c r="C129" s="34"/>
      <c r="D129" s="146" t="s">
        <v>37</v>
      </c>
      <c r="E129" s="34"/>
      <c r="F129" s="8"/>
      <c r="G129" s="34"/>
      <c r="H129" s="10"/>
      <c r="I129" s="129">
        <f>AVERAGE(I124:I128)</f>
        <v>4.75</v>
      </c>
      <c r="J129" s="129">
        <f>STDEV(,J124,J125,J126,J127,J128)</f>
        <v>0.6832720150638919</v>
      </c>
      <c r="K129" s="28"/>
      <c r="L129" s="129">
        <f>AVERAGE(L124:L128)</f>
        <v>4.75</v>
      </c>
      <c r="M129" s="129">
        <f>STDEV(,M124,M125,M126,M127,M128)</f>
        <v>0.40139078439846726</v>
      </c>
      <c r="O129" s="22">
        <v>5</v>
      </c>
      <c r="P129" s="23">
        <v>1.3416407864998738</v>
      </c>
      <c r="R129" s="68">
        <v>5</v>
      </c>
      <c r="S129" s="31">
        <v>0.89442719099991574</v>
      </c>
      <c r="T129" s="56"/>
      <c r="U129" s="29" t="s">
        <v>92</v>
      </c>
      <c r="V129" s="56">
        <v>20.25</v>
      </c>
      <c r="Y129" s="105"/>
      <c r="AK129" s="105"/>
    </row>
    <row r="130" spans="3:37" s="29" customFormat="1" ht="25.5" x14ac:dyDescent="0.2">
      <c r="C130" s="35">
        <v>5</v>
      </c>
      <c r="D130" s="36" t="s">
        <v>73</v>
      </c>
      <c r="E130" s="49" t="s">
        <v>62</v>
      </c>
      <c r="F130" s="49" t="s">
        <v>63</v>
      </c>
      <c r="G130" s="50" t="s">
        <v>64</v>
      </c>
      <c r="H130" s="167" t="s">
        <v>129</v>
      </c>
      <c r="I130" s="67">
        <v>5</v>
      </c>
      <c r="J130" s="19">
        <v>1.3416407864998738</v>
      </c>
      <c r="K130" s="28"/>
      <c r="L130" s="92">
        <v>5</v>
      </c>
      <c r="M130" s="93">
        <v>0.89442719099991574</v>
      </c>
      <c r="O130" s="24">
        <v>5</v>
      </c>
      <c r="P130" s="25">
        <v>0.89442719099991574</v>
      </c>
      <c r="R130" s="68">
        <v>3</v>
      </c>
      <c r="S130" s="31">
        <v>1.0954451150103324</v>
      </c>
      <c r="T130" s="56"/>
      <c r="V130" s="56"/>
      <c r="Y130" s="105"/>
      <c r="AK130" s="105"/>
    </row>
    <row r="131" spans="3:37" s="29" customFormat="1" x14ac:dyDescent="0.2">
      <c r="C131" s="35">
        <v>6</v>
      </c>
      <c r="D131" s="132" t="s">
        <v>74</v>
      </c>
      <c r="E131" s="35"/>
      <c r="F131" s="36"/>
      <c r="G131" s="2"/>
      <c r="H131" s="167" t="s">
        <v>129</v>
      </c>
      <c r="I131" s="133">
        <v>5</v>
      </c>
      <c r="J131" s="134">
        <v>0.89442719099991574</v>
      </c>
      <c r="K131" s="28"/>
      <c r="L131" s="69">
        <v>3</v>
      </c>
      <c r="M131" s="101">
        <v>1.0954451150103324</v>
      </c>
      <c r="O131" s="22">
        <v>5</v>
      </c>
      <c r="P131" s="23">
        <v>1.3416407864998738</v>
      </c>
      <c r="R131" s="68">
        <v>5</v>
      </c>
      <c r="S131" s="31">
        <v>0.89442719099991574</v>
      </c>
      <c r="T131" s="56"/>
      <c r="V131" s="56"/>
      <c r="Y131" s="105"/>
      <c r="AK131" s="105"/>
    </row>
    <row r="132" spans="3:37" s="29" customFormat="1" x14ac:dyDescent="0.2">
      <c r="C132" s="35">
        <v>7</v>
      </c>
      <c r="D132" s="36" t="s">
        <v>75</v>
      </c>
      <c r="E132" s="35"/>
      <c r="F132" s="36"/>
      <c r="G132" s="2"/>
      <c r="H132" s="167" t="s">
        <v>129</v>
      </c>
      <c r="I132" s="66">
        <v>5</v>
      </c>
      <c r="J132" s="20">
        <v>1.3416407864998738</v>
      </c>
      <c r="K132" s="28"/>
      <c r="L132" s="92">
        <v>5</v>
      </c>
      <c r="M132" s="93">
        <v>0.89442719099991574</v>
      </c>
      <c r="O132" s="24">
        <v>2</v>
      </c>
      <c r="P132" s="25">
        <v>1.51657508881031</v>
      </c>
      <c r="R132" s="68">
        <v>3</v>
      </c>
      <c r="S132" s="31">
        <v>1.0954451150103319</v>
      </c>
      <c r="T132" s="56"/>
      <c r="V132" s="56"/>
      <c r="Y132" s="105"/>
      <c r="AK132" s="105"/>
    </row>
    <row r="133" spans="3:37" s="29" customFormat="1" ht="15" x14ac:dyDescent="0.25">
      <c r="C133" s="34"/>
      <c r="D133" s="151" t="s">
        <v>49</v>
      </c>
      <c r="E133" s="41"/>
      <c r="F133" s="3"/>
      <c r="G133" s="41"/>
      <c r="H133" s="16"/>
      <c r="I133" s="129">
        <f>AVERAGE(I130:I132)</f>
        <v>5</v>
      </c>
      <c r="J133" s="129">
        <f>STDEV(,J130,J131,J132)</f>
        <v>0.63245553203367555</v>
      </c>
      <c r="K133" s="28"/>
      <c r="L133" s="129">
        <f>AVERAGE(L130:L132)</f>
        <v>4.333333333333333</v>
      </c>
      <c r="M133" s="129">
        <f>STDEV(M130,M131,M132)</f>
        <v>0.11605775253935377</v>
      </c>
      <c r="O133" s="22">
        <v>2</v>
      </c>
      <c r="P133" s="23">
        <v>1.3038404810405297</v>
      </c>
      <c r="R133" s="68">
        <v>1</v>
      </c>
      <c r="S133" s="31">
        <v>1.3038404810405297</v>
      </c>
      <c r="T133" s="56"/>
      <c r="V133" s="56"/>
      <c r="Y133" s="105"/>
      <c r="AK133" s="105"/>
    </row>
    <row r="134" spans="3:37" s="29" customFormat="1" ht="25.5" x14ac:dyDescent="0.2">
      <c r="C134" s="35">
        <v>8</v>
      </c>
      <c r="D134" s="39" t="s">
        <v>76</v>
      </c>
      <c r="E134" s="40"/>
      <c r="F134" s="39"/>
      <c r="G134" s="40"/>
      <c r="H134" s="15"/>
      <c r="I134" s="71">
        <v>2</v>
      </c>
      <c r="J134" s="135">
        <v>1.51657508881031</v>
      </c>
      <c r="K134" s="30"/>
      <c r="L134" s="69">
        <v>3</v>
      </c>
      <c r="M134" s="101">
        <v>1.0954451150103319</v>
      </c>
      <c r="O134" s="22">
        <v>2</v>
      </c>
      <c r="P134" s="23">
        <v>1.3416407864998741</v>
      </c>
      <c r="R134" s="68">
        <v>1</v>
      </c>
      <c r="S134" s="31">
        <v>0.89442719099991574</v>
      </c>
      <c r="T134" s="56"/>
      <c r="V134" s="56"/>
      <c r="Y134" s="105"/>
      <c r="AK134" s="105"/>
    </row>
    <row r="135" spans="3:37" s="29" customFormat="1" ht="25.5" x14ac:dyDescent="0.2">
      <c r="C135" s="35">
        <v>9</v>
      </c>
      <c r="D135" s="36" t="s">
        <v>77</v>
      </c>
      <c r="E135" s="35"/>
      <c r="F135" s="36"/>
      <c r="G135" s="35"/>
      <c r="H135" s="4"/>
      <c r="I135" s="136">
        <v>2</v>
      </c>
      <c r="J135" s="137">
        <v>1.3038404810405297</v>
      </c>
      <c r="K135" s="28"/>
      <c r="L135" s="72">
        <v>1</v>
      </c>
      <c r="M135" s="102">
        <v>1.3038404810405297</v>
      </c>
      <c r="O135" s="43"/>
      <c r="P135" s="44"/>
      <c r="R135" s="45"/>
      <c r="S135" s="46"/>
      <c r="T135" s="56"/>
      <c r="V135" s="56"/>
      <c r="Y135" s="105"/>
      <c r="AK135" s="105"/>
    </row>
    <row r="136" spans="3:37" s="29" customFormat="1" x14ac:dyDescent="0.2">
      <c r="C136" s="35">
        <v>10</v>
      </c>
      <c r="D136" s="36" t="s">
        <v>78</v>
      </c>
      <c r="E136" s="35"/>
      <c r="F136" s="36"/>
      <c r="G136" s="35"/>
      <c r="H136" s="4"/>
      <c r="I136" s="138">
        <v>2</v>
      </c>
      <c r="J136" s="139">
        <v>1.3416407864998741</v>
      </c>
      <c r="K136" s="28"/>
      <c r="L136" s="72">
        <v>1</v>
      </c>
      <c r="M136" s="102">
        <v>0.89442719099991574</v>
      </c>
      <c r="O136" s="43"/>
      <c r="P136" s="44"/>
      <c r="R136" s="45"/>
      <c r="S136" s="46"/>
      <c r="T136" s="56"/>
      <c r="V136" s="56"/>
      <c r="Y136" s="105"/>
      <c r="AK136" s="105"/>
    </row>
    <row r="137" spans="3:37" s="29" customFormat="1" x14ac:dyDescent="0.2">
      <c r="D137" s="142"/>
      <c r="H137" s="165"/>
      <c r="I137" s="129">
        <f>AVERAGE(I134:I136)</f>
        <v>2</v>
      </c>
      <c r="J137" s="129">
        <f>STDEV(J134,J135,J136)</f>
        <v>0.1134951442137658</v>
      </c>
      <c r="L137" s="129">
        <f>AVERAGE(L134:L136)</f>
        <v>1.6666666666666667</v>
      </c>
      <c r="M137" s="129">
        <f>STDEV(M134,M135,M136)</f>
        <v>0.20471772290082638</v>
      </c>
      <c r="O137" s="52">
        <f>AVERAGE(O125:O136)</f>
        <v>4</v>
      </c>
      <c r="R137" s="52">
        <f>AVERAGE(R125:R136)</f>
        <v>3.7</v>
      </c>
      <c r="T137" s="56"/>
      <c r="V137" s="56"/>
      <c r="Y137" s="105"/>
      <c r="AK137" s="105"/>
    </row>
    <row r="138" spans="3:37" s="29" customFormat="1" ht="15" thickBot="1" x14ac:dyDescent="0.25">
      <c r="D138" s="142"/>
      <c r="H138" s="165"/>
      <c r="T138" s="56"/>
      <c r="V138" s="56"/>
      <c r="Y138" s="105"/>
      <c r="AK138" s="105"/>
    </row>
    <row r="139" spans="3:37" s="29" customFormat="1" ht="29.25" thickBot="1" x14ac:dyDescent="0.25">
      <c r="D139" s="147" t="s">
        <v>79</v>
      </c>
      <c r="H139" s="165"/>
      <c r="Q139" s="42" t="s">
        <v>35</v>
      </c>
      <c r="R139" s="47">
        <f>R137-O137</f>
        <v>-0.29999999999999982</v>
      </c>
      <c r="T139" s="56"/>
      <c r="V139" s="56"/>
      <c r="Y139" s="105"/>
      <c r="AK139" s="105"/>
    </row>
    <row r="140" spans="3:37" s="29" customFormat="1" x14ac:dyDescent="0.2">
      <c r="D140" s="147"/>
      <c r="H140" s="165"/>
      <c r="R140" s="103"/>
      <c r="T140" s="56"/>
      <c r="V140" s="56"/>
      <c r="Y140" s="105"/>
      <c r="AK140" s="105"/>
    </row>
    <row r="141" spans="3:37" s="29" customFormat="1" ht="24" customHeight="1" x14ac:dyDescent="0.2">
      <c r="D141" s="154" t="s">
        <v>34</v>
      </c>
      <c r="H141" s="165"/>
      <c r="R141" s="103"/>
      <c r="T141" s="56"/>
      <c r="V141" s="56"/>
      <c r="Y141" s="105"/>
      <c r="AK141" s="105"/>
    </row>
    <row r="142" spans="3:37" s="29" customFormat="1" ht="38.25" customHeight="1" x14ac:dyDescent="0.2">
      <c r="C142" s="104">
        <v>1</v>
      </c>
      <c r="D142" s="171" t="s">
        <v>123</v>
      </c>
      <c r="E142" s="171"/>
      <c r="F142" s="171"/>
      <c r="G142" s="171"/>
      <c r="H142" s="171"/>
      <c r="I142" s="171"/>
      <c r="J142" s="171"/>
      <c r="K142" s="171"/>
      <c r="L142" s="171"/>
      <c r="M142" s="171"/>
      <c r="N142" s="171"/>
      <c r="O142" s="171"/>
      <c r="P142" s="171"/>
      <c r="Q142" s="171"/>
      <c r="R142" s="171"/>
      <c r="S142" s="171"/>
      <c r="T142" s="171"/>
      <c r="U142" s="171"/>
      <c r="V142" s="171"/>
      <c r="W142" s="171"/>
      <c r="Y142" s="105"/>
      <c r="AK142" s="105"/>
    </row>
    <row r="143" spans="3:37" s="29" customFormat="1" ht="38.25" customHeight="1" x14ac:dyDescent="0.2">
      <c r="C143" s="104">
        <v>2</v>
      </c>
      <c r="D143" s="171" t="s">
        <v>124</v>
      </c>
      <c r="E143" s="171"/>
      <c r="F143" s="171"/>
      <c r="G143" s="171"/>
      <c r="H143" s="171"/>
      <c r="I143" s="171"/>
      <c r="J143" s="171"/>
      <c r="K143" s="171"/>
      <c r="L143" s="171"/>
      <c r="M143" s="171"/>
      <c r="N143" s="171"/>
      <c r="O143" s="171"/>
      <c r="P143" s="171"/>
      <c r="Q143" s="171"/>
      <c r="R143" s="171"/>
      <c r="S143" s="171"/>
      <c r="T143" s="171"/>
      <c r="U143" s="171"/>
      <c r="V143" s="171"/>
      <c r="W143" s="171"/>
      <c r="Y143" s="105"/>
      <c r="AK143" s="105"/>
    </row>
    <row r="144" spans="3:37" s="29" customFormat="1" ht="20.25" customHeight="1" x14ac:dyDescent="0.2">
      <c r="C144" s="104">
        <v>3</v>
      </c>
      <c r="D144" s="171" t="s">
        <v>125</v>
      </c>
      <c r="E144" s="171"/>
      <c r="F144" s="171"/>
      <c r="G144" s="171"/>
      <c r="H144" s="171"/>
      <c r="I144" s="171"/>
      <c r="J144" s="171"/>
      <c r="K144" s="171"/>
      <c r="L144" s="171"/>
      <c r="M144" s="171"/>
      <c r="N144" s="171"/>
      <c r="O144" s="171"/>
      <c r="P144" s="171"/>
      <c r="Q144" s="171"/>
      <c r="R144" s="171"/>
      <c r="S144" s="171"/>
      <c r="T144" s="171"/>
      <c r="U144" s="171"/>
      <c r="V144" s="171"/>
      <c r="W144" s="171"/>
      <c r="Y144" s="105"/>
      <c r="AK144" s="105"/>
    </row>
    <row r="145" spans="3:37" s="29" customFormat="1" ht="52.5" customHeight="1" x14ac:dyDescent="0.2">
      <c r="C145" s="104">
        <v>4</v>
      </c>
      <c r="D145" s="171" t="s">
        <v>126</v>
      </c>
      <c r="E145" s="171"/>
      <c r="F145" s="171"/>
      <c r="G145" s="171"/>
      <c r="H145" s="171"/>
      <c r="I145" s="171"/>
      <c r="J145" s="171"/>
      <c r="K145" s="171"/>
      <c r="L145" s="171"/>
      <c r="M145" s="171"/>
      <c r="N145" s="171"/>
      <c r="O145" s="171"/>
      <c r="P145" s="171"/>
      <c r="Q145" s="171"/>
      <c r="R145" s="171"/>
      <c r="S145" s="171"/>
      <c r="T145" s="171"/>
      <c r="U145" s="171"/>
      <c r="V145" s="171"/>
      <c r="W145" s="171"/>
      <c r="Y145" s="105"/>
      <c r="AK145" s="105"/>
    </row>
    <row r="146" spans="3:37" s="29" customFormat="1" x14ac:dyDescent="0.2">
      <c r="D146" s="147"/>
      <c r="H146" s="165"/>
      <c r="T146" s="56"/>
      <c r="V146" s="56"/>
      <c r="Y146" s="105"/>
      <c r="AK146" s="105"/>
    </row>
    <row r="147" spans="3:37" s="29" customFormat="1" x14ac:dyDescent="0.2">
      <c r="D147" s="142"/>
      <c r="H147" s="165"/>
      <c r="T147" s="56"/>
      <c r="V147" s="56"/>
      <c r="Y147" s="105"/>
      <c r="AK147" s="105"/>
    </row>
    <row r="148" spans="3:37" s="29" customFormat="1" ht="25.5" customHeight="1" x14ac:dyDescent="0.2">
      <c r="D148" s="155" t="s">
        <v>103</v>
      </c>
      <c r="H148" s="165"/>
      <c r="T148" s="56"/>
      <c r="V148" s="56"/>
      <c r="Y148" s="105"/>
      <c r="AK148" s="105"/>
    </row>
    <row r="149" spans="3:37" s="29" customFormat="1" ht="51.75" customHeight="1" x14ac:dyDescent="0.2">
      <c r="D149" s="170" t="s">
        <v>127</v>
      </c>
      <c r="E149" s="170"/>
      <c r="F149" s="170"/>
      <c r="G149" s="170"/>
      <c r="H149" s="170"/>
      <c r="I149" s="170"/>
      <c r="J149" s="170"/>
      <c r="K149" s="170"/>
      <c r="L149" s="170"/>
      <c r="M149" s="170"/>
      <c r="N149" s="170"/>
      <c r="O149" s="170"/>
      <c r="P149" s="170"/>
      <c r="Q149" s="170"/>
      <c r="R149" s="170"/>
      <c r="S149" s="170"/>
      <c r="T149" s="170"/>
      <c r="U149" s="170"/>
      <c r="V149" s="170"/>
      <c r="W149" s="170"/>
      <c r="Y149" s="105"/>
      <c r="AK149" s="105"/>
    </row>
    <row r="150" spans="3:37" s="29" customFormat="1" ht="51.75" customHeight="1" x14ac:dyDescent="0.2">
      <c r="D150" s="170" t="s">
        <v>100</v>
      </c>
      <c r="E150" s="170"/>
      <c r="F150" s="170"/>
      <c r="G150" s="170"/>
      <c r="H150" s="170"/>
      <c r="I150" s="170"/>
      <c r="J150" s="170"/>
      <c r="K150" s="170"/>
      <c r="L150" s="170"/>
      <c r="M150" s="170"/>
      <c r="N150" s="170"/>
      <c r="O150" s="170"/>
      <c r="P150" s="170"/>
      <c r="Q150" s="170"/>
      <c r="R150" s="170"/>
      <c r="S150" s="170"/>
      <c r="T150" s="170"/>
      <c r="U150" s="170"/>
      <c r="V150" s="170"/>
      <c r="W150" s="170"/>
      <c r="Y150" s="105"/>
      <c r="AK150" s="105"/>
    </row>
    <row r="151" spans="3:37" s="29" customFormat="1" ht="43.5" customHeight="1" x14ac:dyDescent="0.2">
      <c r="D151" s="170" t="s">
        <v>101</v>
      </c>
      <c r="E151" s="170"/>
      <c r="F151" s="170"/>
      <c r="G151" s="170"/>
      <c r="H151" s="170"/>
      <c r="I151" s="170"/>
      <c r="J151" s="170"/>
      <c r="K151" s="170"/>
      <c r="L151" s="170"/>
      <c r="M151" s="170"/>
      <c r="N151" s="170"/>
      <c r="O151" s="170"/>
      <c r="P151" s="170"/>
      <c r="Q151" s="170"/>
      <c r="R151" s="170"/>
      <c r="S151" s="170"/>
      <c r="T151" s="170"/>
      <c r="U151" s="170"/>
      <c r="V151" s="170"/>
      <c r="W151" s="170"/>
      <c r="Y151" s="105"/>
      <c r="AK151" s="105"/>
    </row>
    <row r="152" spans="3:37" s="29" customFormat="1" ht="40.5" customHeight="1" x14ac:dyDescent="0.2">
      <c r="D152" s="170" t="s">
        <v>102</v>
      </c>
      <c r="E152" s="170"/>
      <c r="F152" s="170"/>
      <c r="G152" s="170"/>
      <c r="H152" s="170"/>
      <c r="I152" s="170"/>
      <c r="J152" s="170"/>
      <c r="K152" s="170"/>
      <c r="L152" s="170"/>
      <c r="M152" s="170"/>
      <c r="N152" s="170"/>
      <c r="O152" s="170"/>
      <c r="P152" s="170"/>
      <c r="Q152" s="170"/>
      <c r="R152" s="170"/>
      <c r="S152" s="170"/>
      <c r="T152" s="170"/>
      <c r="U152" s="170"/>
      <c r="V152" s="170"/>
      <c r="W152" s="170"/>
      <c r="Y152" s="105"/>
      <c r="AK152" s="105"/>
    </row>
    <row r="153" spans="3:37" s="29" customFormat="1" x14ac:dyDescent="0.2">
      <c r="D153" s="142"/>
      <c r="H153" s="165"/>
      <c r="T153" s="56"/>
      <c r="V153" s="56"/>
      <c r="Y153" s="105"/>
      <c r="AK153" s="105"/>
    </row>
    <row r="154" spans="3:37" s="29" customFormat="1" x14ac:dyDescent="0.2">
      <c r="D154" s="142"/>
      <c r="H154" s="165"/>
      <c r="T154" s="56"/>
      <c r="V154" s="56"/>
      <c r="Y154" s="105"/>
      <c r="AK154" s="105"/>
    </row>
    <row r="155" spans="3:37" s="29" customFormat="1" x14ac:dyDescent="0.2">
      <c r="D155" s="142"/>
      <c r="H155" s="165"/>
      <c r="T155" s="56"/>
      <c r="V155" s="56"/>
      <c r="Y155" s="105"/>
      <c r="AK155" s="105"/>
    </row>
    <row r="156" spans="3:37" s="29" customFormat="1" x14ac:dyDescent="0.2">
      <c r="D156" s="142"/>
      <c r="H156" s="165"/>
      <c r="T156" s="56"/>
      <c r="V156" s="56"/>
      <c r="Y156" s="105"/>
      <c r="AK156" s="105"/>
    </row>
    <row r="157" spans="3:37" s="29" customFormat="1" x14ac:dyDescent="0.2">
      <c r="D157" s="142"/>
      <c r="H157" s="165"/>
      <c r="T157" s="56"/>
      <c r="V157" s="56"/>
      <c r="Y157" s="105"/>
      <c r="AK157" s="105"/>
    </row>
    <row r="158" spans="3:37" s="29" customFormat="1" x14ac:dyDescent="0.2">
      <c r="D158" s="142"/>
      <c r="H158" s="165"/>
      <c r="T158" s="56"/>
      <c r="V158" s="56"/>
      <c r="Y158" s="105"/>
      <c r="AK158" s="105"/>
    </row>
    <row r="159" spans="3:37" s="29" customFormat="1" x14ac:dyDescent="0.2">
      <c r="D159" s="142"/>
      <c r="H159" s="165"/>
      <c r="T159" s="56"/>
      <c r="V159" s="56"/>
      <c r="Y159" s="105"/>
      <c r="AK159" s="105"/>
    </row>
    <row r="160" spans="3:37" s="29" customFormat="1" x14ac:dyDescent="0.2">
      <c r="D160" s="142"/>
      <c r="H160" s="165"/>
      <c r="T160" s="56"/>
      <c r="V160" s="56"/>
      <c r="Y160" s="105"/>
      <c r="AK160" s="105"/>
    </row>
    <row r="161" spans="4:37" s="29" customFormat="1" x14ac:dyDescent="0.2">
      <c r="D161" s="142"/>
      <c r="H161" s="165"/>
      <c r="T161" s="56"/>
      <c r="V161" s="56"/>
      <c r="Y161" s="105"/>
      <c r="AK161" s="105"/>
    </row>
    <row r="162" spans="4:37" s="29" customFormat="1" x14ac:dyDescent="0.2">
      <c r="D162" s="142"/>
      <c r="H162" s="165"/>
      <c r="T162" s="56"/>
      <c r="V162" s="56"/>
      <c r="Y162" s="105"/>
      <c r="AK162" s="105"/>
    </row>
    <row r="163" spans="4:37" s="29" customFormat="1" x14ac:dyDescent="0.2">
      <c r="D163" s="142"/>
      <c r="H163" s="165"/>
      <c r="T163" s="56"/>
      <c r="V163" s="56"/>
      <c r="Y163" s="105"/>
      <c r="AK163" s="105"/>
    </row>
    <row r="164" spans="4:37" s="29" customFormat="1" x14ac:dyDescent="0.2">
      <c r="D164" s="142"/>
      <c r="H164" s="165"/>
      <c r="T164" s="56"/>
      <c r="V164" s="56"/>
      <c r="Y164" s="105"/>
      <c r="AK164" s="105"/>
    </row>
    <row r="165" spans="4:37" s="29" customFormat="1" x14ac:dyDescent="0.2">
      <c r="D165" s="142"/>
      <c r="H165" s="165"/>
      <c r="T165" s="56"/>
      <c r="V165" s="56"/>
      <c r="Y165" s="105"/>
      <c r="AK165" s="105"/>
    </row>
    <row r="166" spans="4:37" s="29" customFormat="1" x14ac:dyDescent="0.2">
      <c r="D166" s="142"/>
      <c r="H166" s="165"/>
      <c r="T166" s="56"/>
      <c r="V166" s="56"/>
      <c r="Y166" s="105"/>
      <c r="AK166" s="105"/>
    </row>
    <row r="167" spans="4:37" s="29" customFormat="1" ht="15.75" x14ac:dyDescent="0.25">
      <c r="D167" s="156"/>
      <c r="H167" s="165"/>
      <c r="T167" s="56"/>
      <c r="V167" s="56"/>
      <c r="Y167" s="105"/>
      <c r="AK167" s="105"/>
    </row>
    <row r="168" spans="4:37" s="29" customFormat="1" x14ac:dyDescent="0.2">
      <c r="D168" s="142"/>
      <c r="H168" s="165"/>
      <c r="T168" s="56"/>
      <c r="V168" s="56"/>
      <c r="Y168" s="105"/>
      <c r="AK168" s="105"/>
    </row>
    <row r="169" spans="4:37" s="29" customFormat="1" x14ac:dyDescent="0.2">
      <c r="D169" s="142"/>
      <c r="H169" s="165"/>
      <c r="T169" s="56"/>
      <c r="V169" s="56"/>
      <c r="Y169" s="105"/>
      <c r="AK169" s="105"/>
    </row>
    <row r="170" spans="4:37" s="29" customFormat="1" x14ac:dyDescent="0.2">
      <c r="D170" s="142"/>
      <c r="H170" s="165"/>
      <c r="T170" s="56"/>
      <c r="V170" s="56"/>
      <c r="Y170" s="105"/>
      <c r="AK170" s="105"/>
    </row>
    <row r="171" spans="4:37" s="29" customFormat="1" x14ac:dyDescent="0.2">
      <c r="D171" s="142"/>
      <c r="H171" s="165"/>
      <c r="T171" s="56"/>
      <c r="V171" s="56"/>
      <c r="Y171" s="105"/>
      <c r="AK171" s="105"/>
    </row>
    <row r="172" spans="4:37" s="29" customFormat="1" x14ac:dyDescent="0.2">
      <c r="D172" s="142"/>
      <c r="H172" s="165"/>
      <c r="T172" s="56"/>
      <c r="V172" s="56"/>
      <c r="Y172" s="105"/>
      <c r="AK172" s="105"/>
    </row>
    <row r="173" spans="4:37" s="29" customFormat="1" x14ac:dyDescent="0.2">
      <c r="D173" s="142"/>
      <c r="H173" s="165"/>
      <c r="T173" s="56"/>
      <c r="V173" s="56"/>
      <c r="Y173" s="105"/>
      <c r="AK173" s="105"/>
    </row>
    <row r="174" spans="4:37" s="29" customFormat="1" x14ac:dyDescent="0.2">
      <c r="D174" s="142"/>
      <c r="H174" s="165"/>
      <c r="T174" s="56"/>
      <c r="V174" s="56"/>
      <c r="Y174" s="105"/>
      <c r="AK174" s="105"/>
    </row>
    <row r="175" spans="4:37" s="29" customFormat="1" x14ac:dyDescent="0.2">
      <c r="D175" s="142"/>
      <c r="H175" s="165"/>
      <c r="T175" s="56"/>
      <c r="V175" s="56"/>
      <c r="Y175" s="105"/>
      <c r="AK175" s="105"/>
    </row>
    <row r="176" spans="4:37" s="29" customFormat="1" x14ac:dyDescent="0.2">
      <c r="D176" s="142"/>
      <c r="H176" s="165"/>
      <c r="T176" s="56"/>
      <c r="V176" s="56"/>
      <c r="Y176" s="105"/>
      <c r="AK176" s="105"/>
    </row>
    <row r="177" spans="4:37" s="29" customFormat="1" x14ac:dyDescent="0.2">
      <c r="D177" s="142"/>
      <c r="H177" s="165"/>
      <c r="T177" s="56"/>
      <c r="V177" s="56"/>
      <c r="Y177" s="105"/>
      <c r="AK177" s="105"/>
    </row>
    <row r="178" spans="4:37" s="29" customFormat="1" x14ac:dyDescent="0.2">
      <c r="D178" s="142"/>
      <c r="H178" s="165"/>
      <c r="T178" s="56"/>
      <c r="V178" s="56"/>
      <c r="Y178" s="105"/>
      <c r="AK178" s="105"/>
    </row>
    <row r="179" spans="4:37" s="29" customFormat="1" x14ac:dyDescent="0.2">
      <c r="D179" s="142"/>
      <c r="H179" s="165"/>
      <c r="T179" s="56"/>
      <c r="V179" s="56"/>
      <c r="Y179" s="105"/>
      <c r="AK179" s="105"/>
    </row>
    <row r="180" spans="4:37" s="29" customFormat="1" x14ac:dyDescent="0.2">
      <c r="D180" s="142"/>
      <c r="H180" s="165"/>
      <c r="T180" s="56"/>
      <c r="V180" s="56"/>
      <c r="Y180" s="105"/>
      <c r="AK180" s="105"/>
    </row>
    <row r="181" spans="4:37" s="29" customFormat="1" x14ac:dyDescent="0.2">
      <c r="D181" s="142"/>
      <c r="H181" s="165"/>
      <c r="T181" s="56"/>
      <c r="V181" s="56"/>
      <c r="Y181" s="105"/>
      <c r="AK181" s="105"/>
    </row>
    <row r="182" spans="4:37" s="29" customFormat="1" x14ac:dyDescent="0.2">
      <c r="D182" s="142"/>
      <c r="H182" s="165"/>
      <c r="T182" s="56"/>
      <c r="V182" s="56"/>
      <c r="Y182" s="105"/>
      <c r="AK182" s="105"/>
    </row>
    <row r="183" spans="4:37" s="29" customFormat="1" x14ac:dyDescent="0.2">
      <c r="D183" s="142"/>
      <c r="H183" s="165"/>
      <c r="T183" s="56"/>
      <c r="V183" s="56"/>
      <c r="Y183" s="105"/>
      <c r="AK183" s="105"/>
    </row>
    <row r="184" spans="4:37" s="29" customFormat="1" x14ac:dyDescent="0.2">
      <c r="D184" s="142"/>
      <c r="H184" s="165"/>
      <c r="T184" s="56"/>
      <c r="V184" s="56"/>
      <c r="Y184" s="105"/>
      <c r="AK184" s="105"/>
    </row>
    <row r="185" spans="4:37" s="29" customFormat="1" x14ac:dyDescent="0.2">
      <c r="D185" s="142"/>
      <c r="H185" s="165"/>
      <c r="T185" s="56"/>
      <c r="V185" s="56"/>
      <c r="Y185" s="105"/>
      <c r="AK185" s="105"/>
    </row>
    <row r="186" spans="4:37" s="29" customFormat="1" x14ac:dyDescent="0.2">
      <c r="D186" s="142"/>
      <c r="H186" s="165"/>
      <c r="T186" s="56"/>
      <c r="V186" s="56"/>
      <c r="Y186" s="105"/>
      <c r="AK186" s="105"/>
    </row>
    <row r="187" spans="4:37" s="29" customFormat="1" x14ac:dyDescent="0.2">
      <c r="D187" s="142"/>
      <c r="H187" s="165"/>
      <c r="T187" s="56"/>
      <c r="V187" s="56"/>
      <c r="Y187" s="105"/>
      <c r="AK187" s="105"/>
    </row>
    <row r="188" spans="4:37" s="29" customFormat="1" x14ac:dyDescent="0.2">
      <c r="D188" s="142"/>
      <c r="H188" s="165"/>
      <c r="T188" s="56"/>
      <c r="V188" s="56"/>
      <c r="Y188" s="105"/>
      <c r="AK188" s="105"/>
    </row>
    <row r="189" spans="4:37" s="29" customFormat="1" x14ac:dyDescent="0.2">
      <c r="D189" s="142"/>
      <c r="H189" s="165"/>
      <c r="T189" s="56"/>
      <c r="V189" s="56"/>
      <c r="Y189" s="105"/>
      <c r="AK189" s="105"/>
    </row>
    <row r="190" spans="4:37" s="29" customFormat="1" x14ac:dyDescent="0.2">
      <c r="D190" s="142"/>
      <c r="H190" s="165"/>
      <c r="T190" s="56"/>
      <c r="V190" s="56"/>
      <c r="Y190" s="105"/>
      <c r="AK190" s="105"/>
    </row>
    <row r="191" spans="4:37" s="29" customFormat="1" x14ac:dyDescent="0.2">
      <c r="D191" s="142"/>
      <c r="H191" s="165"/>
      <c r="T191" s="56"/>
      <c r="V191" s="56"/>
      <c r="Y191" s="105"/>
      <c r="AK191" s="105"/>
    </row>
    <row r="192" spans="4:37" s="29" customFormat="1" x14ac:dyDescent="0.2">
      <c r="D192" s="142"/>
      <c r="H192" s="165"/>
      <c r="T192" s="56"/>
      <c r="V192" s="56"/>
      <c r="Y192" s="105"/>
      <c r="AK192" s="105"/>
    </row>
    <row r="193" spans="4:37" s="29" customFormat="1" x14ac:dyDescent="0.2">
      <c r="D193" s="142"/>
      <c r="H193" s="165"/>
      <c r="T193" s="56"/>
      <c r="V193" s="56"/>
      <c r="Y193" s="105"/>
      <c r="AK193" s="105"/>
    </row>
    <row r="194" spans="4:37" s="29" customFormat="1" x14ac:dyDescent="0.2">
      <c r="D194" s="142"/>
      <c r="H194" s="165"/>
      <c r="T194" s="56"/>
      <c r="V194" s="56"/>
      <c r="Y194" s="105"/>
      <c r="AK194" s="105"/>
    </row>
    <row r="195" spans="4:37" s="29" customFormat="1" x14ac:dyDescent="0.2">
      <c r="D195" s="142"/>
      <c r="H195" s="165"/>
      <c r="T195" s="56"/>
      <c r="V195" s="56"/>
      <c r="Y195" s="105"/>
      <c r="AK195" s="105"/>
    </row>
    <row r="196" spans="4:37" s="29" customFormat="1" x14ac:dyDescent="0.2">
      <c r="D196" s="142"/>
      <c r="H196" s="165"/>
      <c r="T196" s="56"/>
      <c r="V196" s="56"/>
      <c r="Y196" s="105"/>
      <c r="AK196" s="105"/>
    </row>
    <row r="197" spans="4:37" s="29" customFormat="1" x14ac:dyDescent="0.2">
      <c r="D197" s="142"/>
      <c r="H197" s="165"/>
      <c r="T197" s="56"/>
      <c r="V197" s="56"/>
      <c r="Y197" s="105"/>
      <c r="AK197" s="105"/>
    </row>
    <row r="198" spans="4:37" s="29" customFormat="1" x14ac:dyDescent="0.2">
      <c r="D198" s="142"/>
      <c r="H198" s="165"/>
      <c r="T198" s="56"/>
      <c r="V198" s="56"/>
      <c r="Y198" s="105"/>
      <c r="AK198" s="105"/>
    </row>
    <row r="199" spans="4:37" s="29" customFormat="1" x14ac:dyDescent="0.2">
      <c r="D199" s="142"/>
      <c r="H199" s="165"/>
      <c r="T199" s="56"/>
      <c r="V199" s="56"/>
      <c r="Y199" s="105"/>
      <c r="AK199" s="105"/>
    </row>
    <row r="200" spans="4:37" s="29" customFormat="1" x14ac:dyDescent="0.2">
      <c r="D200" s="142"/>
      <c r="H200" s="165"/>
      <c r="T200" s="56"/>
      <c r="V200" s="56"/>
      <c r="Y200" s="105"/>
      <c r="AK200" s="105"/>
    </row>
    <row r="201" spans="4:37" s="29" customFormat="1" x14ac:dyDescent="0.2">
      <c r="D201" s="142"/>
      <c r="H201" s="165"/>
      <c r="T201" s="56"/>
      <c r="V201" s="56"/>
      <c r="Y201" s="105"/>
      <c r="AK201" s="105"/>
    </row>
    <row r="202" spans="4:37" s="29" customFormat="1" x14ac:dyDescent="0.2">
      <c r="D202" s="142"/>
      <c r="H202" s="165"/>
      <c r="T202" s="56"/>
      <c r="V202" s="56"/>
      <c r="Y202" s="105"/>
      <c r="AK202" s="105"/>
    </row>
    <row r="203" spans="4:37" s="29" customFormat="1" x14ac:dyDescent="0.2">
      <c r="D203" s="142"/>
      <c r="H203" s="165"/>
      <c r="T203" s="56"/>
      <c r="V203" s="56"/>
      <c r="Y203" s="105"/>
      <c r="AK203" s="105"/>
    </row>
    <row r="204" spans="4:37" s="29" customFormat="1" x14ac:dyDescent="0.2">
      <c r="D204" s="142"/>
      <c r="H204" s="165"/>
      <c r="T204" s="56"/>
      <c r="V204" s="56"/>
      <c r="Y204" s="105"/>
      <c r="AK204" s="105"/>
    </row>
    <row r="205" spans="4:37" s="29" customFormat="1" x14ac:dyDescent="0.2">
      <c r="D205" s="142"/>
      <c r="H205" s="165"/>
      <c r="T205" s="56"/>
      <c r="V205" s="56"/>
      <c r="Y205" s="105"/>
      <c r="AK205" s="105"/>
    </row>
    <row r="206" spans="4:37" s="29" customFormat="1" x14ac:dyDescent="0.2">
      <c r="D206" s="142"/>
      <c r="H206" s="165"/>
      <c r="T206" s="56"/>
      <c r="V206" s="56"/>
      <c r="Y206" s="105"/>
      <c r="AK206" s="105"/>
    </row>
    <row r="207" spans="4:37" s="29" customFormat="1" x14ac:dyDescent="0.2">
      <c r="D207" s="142"/>
      <c r="H207" s="165"/>
      <c r="T207" s="56"/>
      <c r="V207" s="56"/>
      <c r="Y207" s="105"/>
      <c r="AK207" s="105"/>
    </row>
    <row r="208" spans="4:37" s="29" customFormat="1" x14ac:dyDescent="0.2">
      <c r="D208" s="142"/>
      <c r="H208" s="165"/>
      <c r="T208" s="56"/>
      <c r="V208" s="56"/>
      <c r="Y208" s="105"/>
      <c r="AK208" s="105"/>
    </row>
    <row r="209" spans="4:37" s="29" customFormat="1" x14ac:dyDescent="0.2">
      <c r="D209" s="142"/>
      <c r="H209" s="165"/>
      <c r="T209" s="56"/>
      <c r="V209" s="56"/>
      <c r="Y209" s="105"/>
      <c r="AK209" s="105"/>
    </row>
    <row r="210" spans="4:37" s="29" customFormat="1" x14ac:dyDescent="0.2">
      <c r="D210" s="142"/>
      <c r="H210" s="165"/>
      <c r="T210" s="56"/>
      <c r="V210" s="56"/>
      <c r="Y210" s="105"/>
      <c r="AK210" s="105"/>
    </row>
    <row r="211" spans="4:37" s="29" customFormat="1" x14ac:dyDescent="0.2">
      <c r="D211" s="142"/>
      <c r="H211" s="165"/>
      <c r="T211" s="56"/>
      <c r="V211" s="56"/>
      <c r="Y211" s="105"/>
      <c r="AK211" s="105"/>
    </row>
    <row r="212" spans="4:37" s="29" customFormat="1" x14ac:dyDescent="0.2">
      <c r="D212" s="142"/>
      <c r="H212" s="165"/>
      <c r="T212" s="56"/>
      <c r="V212" s="56"/>
      <c r="Y212" s="105"/>
      <c r="AK212" s="105"/>
    </row>
    <row r="213" spans="4:37" s="29" customFormat="1" x14ac:dyDescent="0.2">
      <c r="D213" s="142"/>
      <c r="H213" s="165"/>
      <c r="T213" s="56"/>
      <c r="V213" s="56"/>
      <c r="Y213" s="105"/>
      <c r="AK213" s="105"/>
    </row>
    <row r="214" spans="4:37" s="29" customFormat="1" x14ac:dyDescent="0.2">
      <c r="D214" s="142"/>
      <c r="H214" s="165"/>
      <c r="T214" s="56"/>
      <c r="V214" s="56"/>
      <c r="Y214" s="105"/>
      <c r="AK214" s="105"/>
    </row>
    <row r="215" spans="4:37" s="29" customFormat="1" x14ac:dyDescent="0.2">
      <c r="D215" s="142"/>
      <c r="H215" s="165"/>
      <c r="T215" s="56"/>
      <c r="V215" s="56"/>
      <c r="Y215" s="105"/>
      <c r="AK215" s="105"/>
    </row>
    <row r="216" spans="4:37" s="29" customFormat="1" x14ac:dyDescent="0.2">
      <c r="D216" s="142"/>
      <c r="H216" s="165"/>
      <c r="T216" s="56"/>
      <c r="V216" s="56"/>
      <c r="Y216" s="105"/>
      <c r="AK216" s="105"/>
    </row>
    <row r="217" spans="4:37" s="29" customFormat="1" x14ac:dyDescent="0.2">
      <c r="D217" s="142"/>
      <c r="H217" s="165"/>
      <c r="T217" s="56"/>
      <c r="V217" s="56"/>
      <c r="Y217" s="105"/>
      <c r="AK217" s="105"/>
    </row>
    <row r="218" spans="4:37" s="29" customFormat="1" x14ac:dyDescent="0.2">
      <c r="D218" s="142"/>
      <c r="H218" s="165"/>
      <c r="T218" s="56"/>
      <c r="V218" s="56"/>
      <c r="Y218" s="105"/>
      <c r="AK218" s="105"/>
    </row>
    <row r="219" spans="4:37" s="29" customFormat="1" x14ac:dyDescent="0.2">
      <c r="D219" s="142"/>
      <c r="H219" s="165"/>
      <c r="T219" s="56"/>
      <c r="V219" s="56"/>
      <c r="Y219" s="105"/>
      <c r="AK219" s="105"/>
    </row>
    <row r="220" spans="4:37" s="29" customFormat="1" x14ac:dyDescent="0.2">
      <c r="D220" s="142"/>
      <c r="H220" s="165"/>
      <c r="T220" s="56"/>
      <c r="V220" s="56"/>
      <c r="Y220" s="105"/>
      <c r="AK220" s="105"/>
    </row>
    <row r="221" spans="4:37" s="29" customFormat="1" x14ac:dyDescent="0.2">
      <c r="D221" s="142"/>
      <c r="H221" s="165"/>
      <c r="T221" s="56"/>
      <c r="V221" s="56"/>
      <c r="Y221" s="105"/>
      <c r="AK221" s="105"/>
    </row>
    <row r="222" spans="4:37" s="29" customFormat="1" x14ac:dyDescent="0.2">
      <c r="D222" s="142"/>
      <c r="H222" s="165"/>
      <c r="T222" s="56"/>
      <c r="V222" s="56"/>
      <c r="Y222" s="105"/>
      <c r="AK222" s="105"/>
    </row>
    <row r="223" spans="4:37" s="29" customFormat="1" x14ac:dyDescent="0.2">
      <c r="D223" s="142"/>
      <c r="H223" s="165"/>
      <c r="T223" s="56"/>
      <c r="V223" s="56"/>
      <c r="Y223" s="105"/>
      <c r="AK223" s="105"/>
    </row>
    <row r="224" spans="4:37" s="29" customFormat="1" x14ac:dyDescent="0.2">
      <c r="D224" s="142"/>
      <c r="H224" s="165"/>
      <c r="T224" s="56"/>
      <c r="V224" s="56"/>
      <c r="Y224" s="105"/>
      <c r="AK224" s="105"/>
    </row>
    <row r="225" spans="4:37" s="29" customFormat="1" x14ac:dyDescent="0.2">
      <c r="D225" s="142"/>
      <c r="H225" s="165"/>
      <c r="T225" s="56"/>
      <c r="V225" s="56"/>
      <c r="Y225" s="105"/>
      <c r="AK225" s="105"/>
    </row>
    <row r="226" spans="4:37" s="29" customFormat="1" x14ac:dyDescent="0.2">
      <c r="D226" s="142"/>
      <c r="H226" s="165"/>
      <c r="T226" s="56"/>
      <c r="V226" s="56"/>
      <c r="Y226" s="105"/>
      <c r="AK226" s="105"/>
    </row>
    <row r="227" spans="4:37" s="29" customFormat="1" x14ac:dyDescent="0.2">
      <c r="D227" s="142"/>
      <c r="H227" s="165"/>
      <c r="T227" s="56"/>
      <c r="V227" s="56"/>
      <c r="Y227" s="105"/>
      <c r="AK227" s="105"/>
    </row>
    <row r="228" spans="4:37" s="29" customFormat="1" x14ac:dyDescent="0.2">
      <c r="D228" s="142"/>
      <c r="H228" s="165"/>
      <c r="T228" s="56"/>
      <c r="V228" s="56"/>
      <c r="Y228" s="105"/>
      <c r="AK228" s="105"/>
    </row>
    <row r="229" spans="4:37" s="29" customFormat="1" x14ac:dyDescent="0.2">
      <c r="D229" s="142"/>
      <c r="H229" s="165"/>
      <c r="T229" s="56"/>
      <c r="V229" s="56"/>
      <c r="Y229" s="105"/>
      <c r="AK229" s="105"/>
    </row>
    <row r="230" spans="4:37" s="29" customFormat="1" x14ac:dyDescent="0.2">
      <c r="D230" s="142"/>
      <c r="H230" s="165"/>
      <c r="T230" s="56"/>
      <c r="V230" s="56"/>
      <c r="Y230" s="105"/>
      <c r="AK230" s="105"/>
    </row>
    <row r="231" spans="4:37" s="29" customFormat="1" x14ac:dyDescent="0.2">
      <c r="D231" s="142"/>
      <c r="H231" s="165"/>
      <c r="T231" s="56"/>
      <c r="V231" s="56"/>
      <c r="Y231" s="105"/>
      <c r="AK231" s="105"/>
    </row>
    <row r="232" spans="4:37" s="29" customFormat="1" x14ac:dyDescent="0.2">
      <c r="D232" s="142"/>
      <c r="H232" s="165"/>
      <c r="T232" s="56"/>
      <c r="V232" s="56"/>
      <c r="Y232" s="105"/>
      <c r="AK232" s="105"/>
    </row>
    <row r="233" spans="4:37" s="29" customFormat="1" x14ac:dyDescent="0.2">
      <c r="D233" s="142"/>
      <c r="H233" s="165"/>
      <c r="T233" s="56"/>
      <c r="V233" s="56"/>
      <c r="Y233" s="105"/>
      <c r="AK233" s="105"/>
    </row>
    <row r="234" spans="4:37" s="29" customFormat="1" x14ac:dyDescent="0.2">
      <c r="D234" s="142"/>
      <c r="H234" s="165"/>
      <c r="T234" s="56"/>
      <c r="V234" s="56"/>
      <c r="Y234" s="105"/>
      <c r="AK234" s="105"/>
    </row>
    <row r="235" spans="4:37" s="29" customFormat="1" x14ac:dyDescent="0.2">
      <c r="D235" s="142"/>
      <c r="H235" s="165"/>
      <c r="T235" s="56"/>
      <c r="V235" s="56"/>
      <c r="Y235" s="105"/>
      <c r="AK235" s="105"/>
    </row>
    <row r="236" spans="4:37" s="29" customFormat="1" x14ac:dyDescent="0.2">
      <c r="D236" s="142"/>
      <c r="H236" s="165"/>
      <c r="T236" s="56"/>
      <c r="V236" s="56"/>
      <c r="Y236" s="105"/>
      <c r="AK236" s="105"/>
    </row>
    <row r="237" spans="4:37" s="29" customFormat="1" x14ac:dyDescent="0.2">
      <c r="D237" s="142"/>
      <c r="H237" s="165"/>
      <c r="T237" s="56"/>
      <c r="V237" s="56"/>
      <c r="Y237" s="105"/>
      <c r="AK237" s="105"/>
    </row>
    <row r="238" spans="4:37" s="29" customFormat="1" x14ac:dyDescent="0.2">
      <c r="D238" s="142"/>
      <c r="H238" s="165"/>
      <c r="T238" s="56"/>
      <c r="V238" s="56"/>
      <c r="Y238" s="105"/>
      <c r="AK238" s="105"/>
    </row>
    <row r="239" spans="4:37" s="29" customFormat="1" x14ac:dyDescent="0.2">
      <c r="D239" s="142"/>
      <c r="H239" s="165"/>
      <c r="T239" s="56"/>
      <c r="V239" s="56"/>
      <c r="Y239" s="105"/>
      <c r="AK239" s="105"/>
    </row>
    <row r="240" spans="4:37" s="29" customFormat="1" x14ac:dyDescent="0.2">
      <c r="D240" s="142"/>
      <c r="H240" s="165"/>
      <c r="T240" s="56"/>
      <c r="V240" s="56"/>
      <c r="Y240" s="105"/>
      <c r="AK240" s="105"/>
    </row>
    <row r="241" spans="4:37" s="29" customFormat="1" x14ac:dyDescent="0.2">
      <c r="D241" s="142"/>
      <c r="H241" s="165"/>
      <c r="T241" s="56"/>
      <c r="V241" s="56"/>
      <c r="Y241" s="105"/>
      <c r="AK241" s="105"/>
    </row>
    <row r="242" spans="4:37" s="29" customFormat="1" x14ac:dyDescent="0.2">
      <c r="D242" s="142"/>
      <c r="H242" s="165"/>
      <c r="T242" s="56"/>
      <c r="V242" s="56"/>
      <c r="Y242" s="105"/>
      <c r="AK242" s="105"/>
    </row>
    <row r="243" spans="4:37" s="29" customFormat="1" x14ac:dyDescent="0.2">
      <c r="D243" s="142"/>
      <c r="H243" s="165"/>
      <c r="T243" s="56"/>
      <c r="V243" s="56"/>
      <c r="Y243" s="105"/>
      <c r="AK243" s="105"/>
    </row>
    <row r="244" spans="4:37" s="29" customFormat="1" x14ac:dyDescent="0.2">
      <c r="D244" s="142"/>
      <c r="H244" s="165"/>
      <c r="T244" s="56"/>
      <c r="V244" s="56"/>
      <c r="Y244" s="105"/>
      <c r="AK244" s="105"/>
    </row>
    <row r="245" spans="4:37" s="29" customFormat="1" x14ac:dyDescent="0.2">
      <c r="D245" s="142"/>
      <c r="H245" s="165"/>
      <c r="T245" s="56"/>
      <c r="V245" s="56"/>
      <c r="Y245" s="105"/>
      <c r="AK245" s="105"/>
    </row>
    <row r="246" spans="4:37" s="29" customFormat="1" x14ac:dyDescent="0.2">
      <c r="D246" s="142"/>
      <c r="H246" s="165"/>
      <c r="T246" s="56"/>
      <c r="V246" s="56"/>
      <c r="Y246" s="105"/>
      <c r="AK246" s="105"/>
    </row>
    <row r="247" spans="4:37" s="29" customFormat="1" x14ac:dyDescent="0.2">
      <c r="D247" s="142"/>
      <c r="H247" s="165"/>
      <c r="T247" s="56"/>
      <c r="V247" s="56"/>
      <c r="Y247" s="105"/>
      <c r="AK247" s="105"/>
    </row>
    <row r="248" spans="4:37" s="29" customFormat="1" x14ac:dyDescent="0.2">
      <c r="D248" s="142"/>
      <c r="H248" s="165"/>
      <c r="T248" s="56"/>
      <c r="V248" s="56"/>
      <c r="Y248" s="105"/>
      <c r="AK248" s="105"/>
    </row>
    <row r="249" spans="4:37" s="29" customFormat="1" x14ac:dyDescent="0.2">
      <c r="D249" s="142"/>
      <c r="H249" s="165"/>
      <c r="T249" s="56"/>
      <c r="V249" s="56"/>
      <c r="Y249" s="105"/>
      <c r="AK249" s="105"/>
    </row>
    <row r="250" spans="4:37" s="29" customFormat="1" x14ac:dyDescent="0.2">
      <c r="D250" s="142"/>
      <c r="H250" s="165"/>
      <c r="T250" s="56"/>
      <c r="V250" s="56"/>
      <c r="Y250" s="105"/>
      <c r="AK250" s="105"/>
    </row>
    <row r="251" spans="4:37" s="29" customFormat="1" x14ac:dyDescent="0.2">
      <c r="D251" s="142"/>
      <c r="H251" s="165"/>
      <c r="T251" s="56"/>
      <c r="V251" s="56"/>
      <c r="Y251" s="105"/>
      <c r="AK251" s="105"/>
    </row>
    <row r="252" spans="4:37" s="29" customFormat="1" x14ac:dyDescent="0.2">
      <c r="D252" s="142"/>
      <c r="H252" s="165"/>
      <c r="T252" s="56"/>
      <c r="V252" s="56"/>
      <c r="Y252" s="105"/>
      <c r="AK252" s="105"/>
    </row>
    <row r="253" spans="4:37" s="29" customFormat="1" x14ac:dyDescent="0.2">
      <c r="D253" s="142"/>
      <c r="H253" s="165"/>
      <c r="T253" s="56"/>
      <c r="V253" s="56"/>
      <c r="Y253" s="105"/>
      <c r="AK253" s="105"/>
    </row>
    <row r="254" spans="4:37" s="29" customFormat="1" x14ac:dyDescent="0.2">
      <c r="D254" s="142"/>
      <c r="H254" s="165"/>
      <c r="T254" s="56"/>
      <c r="V254" s="56"/>
      <c r="Y254" s="105"/>
      <c r="AK254" s="105"/>
    </row>
    <row r="255" spans="4:37" s="29" customFormat="1" x14ac:dyDescent="0.2">
      <c r="D255" s="142"/>
      <c r="H255" s="165"/>
      <c r="T255" s="56"/>
      <c r="V255" s="56"/>
      <c r="Y255" s="105"/>
      <c r="AK255" s="105"/>
    </row>
    <row r="256" spans="4:37" s="29" customFormat="1" x14ac:dyDescent="0.2">
      <c r="D256" s="142"/>
      <c r="H256" s="165"/>
      <c r="T256" s="56"/>
      <c r="V256" s="56"/>
      <c r="Y256" s="105"/>
      <c r="AK256" s="105"/>
    </row>
    <row r="257" spans="4:37" s="29" customFormat="1" x14ac:dyDescent="0.2">
      <c r="D257" s="142"/>
      <c r="H257" s="165"/>
      <c r="T257" s="56"/>
      <c r="V257" s="56"/>
      <c r="Y257" s="105"/>
      <c r="AK257" s="105"/>
    </row>
    <row r="258" spans="4:37" s="29" customFormat="1" x14ac:dyDescent="0.2">
      <c r="D258" s="142"/>
      <c r="H258" s="165"/>
      <c r="T258" s="56"/>
      <c r="V258" s="56"/>
      <c r="Y258" s="105"/>
      <c r="AK258" s="105"/>
    </row>
    <row r="259" spans="4:37" s="29" customFormat="1" x14ac:dyDescent="0.2">
      <c r="D259" s="142"/>
      <c r="H259" s="165"/>
      <c r="T259" s="56"/>
      <c r="V259" s="56"/>
      <c r="Y259" s="105"/>
      <c r="AK259" s="105"/>
    </row>
    <row r="260" spans="4:37" s="29" customFormat="1" x14ac:dyDescent="0.2">
      <c r="D260" s="142"/>
      <c r="H260" s="165"/>
      <c r="T260" s="56"/>
      <c r="V260" s="56"/>
      <c r="Y260" s="105"/>
      <c r="AK260" s="105"/>
    </row>
    <row r="261" spans="4:37" s="29" customFormat="1" x14ac:dyDescent="0.2">
      <c r="D261" s="142"/>
      <c r="H261" s="165"/>
      <c r="T261" s="56"/>
      <c r="V261" s="56"/>
      <c r="Y261" s="105"/>
      <c r="AK261" s="105"/>
    </row>
    <row r="262" spans="4:37" s="29" customFormat="1" x14ac:dyDescent="0.2">
      <c r="D262" s="142"/>
      <c r="H262" s="165"/>
      <c r="T262" s="56"/>
      <c r="V262" s="56"/>
      <c r="Y262" s="105"/>
      <c r="AK262" s="105"/>
    </row>
    <row r="263" spans="4:37" s="29" customFormat="1" x14ac:dyDescent="0.2">
      <c r="D263" s="142"/>
      <c r="H263" s="165"/>
      <c r="T263" s="56"/>
      <c r="V263" s="56"/>
      <c r="Y263" s="105"/>
      <c r="AK263" s="105"/>
    </row>
    <row r="264" spans="4:37" s="29" customFormat="1" x14ac:dyDescent="0.2">
      <c r="D264" s="142"/>
      <c r="H264" s="165"/>
      <c r="T264" s="56"/>
      <c r="V264" s="56"/>
      <c r="Y264" s="105"/>
      <c r="AK264" s="105"/>
    </row>
    <row r="265" spans="4:37" s="29" customFormat="1" x14ac:dyDescent="0.2">
      <c r="D265" s="142"/>
      <c r="H265" s="165"/>
      <c r="T265" s="56"/>
      <c r="V265" s="56"/>
      <c r="Y265" s="105"/>
      <c r="AK265" s="105"/>
    </row>
    <row r="266" spans="4:37" s="29" customFormat="1" x14ac:dyDescent="0.2">
      <c r="D266" s="142"/>
      <c r="H266" s="165"/>
      <c r="T266" s="56"/>
      <c r="V266" s="56"/>
      <c r="Y266" s="105"/>
      <c r="AK266" s="105"/>
    </row>
    <row r="267" spans="4:37" s="29" customFormat="1" x14ac:dyDescent="0.2">
      <c r="D267" s="142"/>
      <c r="H267" s="165"/>
      <c r="T267" s="56"/>
      <c r="V267" s="56"/>
      <c r="Y267" s="105"/>
      <c r="AK267" s="105"/>
    </row>
    <row r="268" spans="4:37" s="29" customFormat="1" x14ac:dyDescent="0.2">
      <c r="D268" s="142"/>
      <c r="H268" s="165"/>
      <c r="T268" s="56"/>
      <c r="V268" s="56"/>
      <c r="Y268" s="105"/>
      <c r="AK268" s="105"/>
    </row>
    <row r="269" spans="4:37" s="29" customFormat="1" x14ac:dyDescent="0.2">
      <c r="D269" s="142"/>
      <c r="H269" s="165"/>
      <c r="T269" s="56"/>
      <c r="V269" s="56"/>
      <c r="Y269" s="105"/>
      <c r="AK269" s="105"/>
    </row>
    <row r="270" spans="4:37" s="29" customFormat="1" x14ac:dyDescent="0.2">
      <c r="D270" s="142"/>
      <c r="H270" s="165"/>
      <c r="T270" s="56"/>
      <c r="V270" s="56"/>
      <c r="Y270" s="105"/>
      <c r="AK270" s="105"/>
    </row>
    <row r="271" spans="4:37" s="29" customFormat="1" x14ac:dyDescent="0.2">
      <c r="D271" s="142"/>
      <c r="H271" s="165"/>
      <c r="T271" s="56"/>
      <c r="V271" s="56"/>
      <c r="Y271" s="105"/>
      <c r="AK271" s="105"/>
    </row>
    <row r="272" spans="4:37" s="29" customFormat="1" x14ac:dyDescent="0.2">
      <c r="D272" s="142"/>
      <c r="H272" s="165"/>
      <c r="T272" s="56"/>
      <c r="V272" s="56"/>
      <c r="Y272" s="105"/>
      <c r="AK272" s="105"/>
    </row>
    <row r="273" spans="4:37" s="29" customFormat="1" x14ac:dyDescent="0.2">
      <c r="D273" s="142"/>
      <c r="H273" s="165"/>
      <c r="T273" s="56"/>
      <c r="V273" s="56"/>
      <c r="Y273" s="105"/>
      <c r="AK273" s="105"/>
    </row>
    <row r="274" spans="4:37" s="29" customFormat="1" x14ac:dyDescent="0.2">
      <c r="D274" s="142"/>
      <c r="H274" s="165"/>
      <c r="T274" s="56"/>
      <c r="V274" s="56"/>
      <c r="Y274" s="105"/>
      <c r="AK274" s="105"/>
    </row>
    <row r="275" spans="4:37" s="29" customFormat="1" x14ac:dyDescent="0.2">
      <c r="D275" s="142"/>
      <c r="H275" s="165"/>
      <c r="T275" s="56"/>
      <c r="V275" s="56"/>
      <c r="Y275" s="105"/>
      <c r="AK275" s="105"/>
    </row>
    <row r="276" spans="4:37" s="29" customFormat="1" x14ac:dyDescent="0.2">
      <c r="D276" s="142"/>
      <c r="H276" s="165"/>
      <c r="T276" s="56"/>
      <c r="V276" s="56"/>
      <c r="Y276" s="105"/>
      <c r="AK276" s="105"/>
    </row>
    <row r="277" spans="4:37" s="29" customFormat="1" x14ac:dyDescent="0.2">
      <c r="D277" s="142"/>
      <c r="H277" s="165"/>
      <c r="T277" s="56"/>
      <c r="V277" s="56"/>
      <c r="Y277" s="105"/>
      <c r="AK277" s="105"/>
    </row>
    <row r="278" spans="4:37" s="29" customFormat="1" x14ac:dyDescent="0.2">
      <c r="D278" s="142"/>
      <c r="H278" s="165"/>
      <c r="T278" s="56"/>
      <c r="V278" s="56"/>
      <c r="Y278" s="105"/>
      <c r="AK278" s="105"/>
    </row>
    <row r="279" spans="4:37" s="29" customFormat="1" x14ac:dyDescent="0.2">
      <c r="D279" s="142"/>
      <c r="H279" s="165"/>
      <c r="T279" s="56"/>
      <c r="V279" s="56"/>
      <c r="Y279" s="105"/>
      <c r="AK279" s="105"/>
    </row>
    <row r="280" spans="4:37" s="29" customFormat="1" x14ac:dyDescent="0.2">
      <c r="D280" s="142"/>
      <c r="H280" s="165"/>
      <c r="T280" s="56"/>
      <c r="V280" s="56"/>
      <c r="Y280" s="105"/>
      <c r="AK280" s="105"/>
    </row>
    <row r="281" spans="4:37" s="29" customFormat="1" x14ac:dyDescent="0.2">
      <c r="D281" s="142"/>
      <c r="H281" s="165"/>
      <c r="T281" s="56"/>
      <c r="V281" s="56"/>
      <c r="Y281" s="105"/>
      <c r="AK281" s="105"/>
    </row>
    <row r="282" spans="4:37" s="29" customFormat="1" x14ac:dyDescent="0.2">
      <c r="D282" s="142"/>
      <c r="H282" s="165"/>
      <c r="T282" s="56"/>
      <c r="V282" s="56"/>
      <c r="Y282" s="105"/>
      <c r="AK282" s="105"/>
    </row>
    <row r="283" spans="4:37" s="29" customFormat="1" x14ac:dyDescent="0.2">
      <c r="D283" s="142"/>
      <c r="H283" s="165"/>
      <c r="T283" s="56"/>
      <c r="V283" s="56"/>
      <c r="Y283" s="105"/>
      <c r="AK283" s="105"/>
    </row>
    <row r="284" spans="4:37" s="29" customFormat="1" x14ac:dyDescent="0.2">
      <c r="D284" s="142"/>
      <c r="H284" s="165"/>
      <c r="T284" s="56"/>
      <c r="V284" s="56"/>
      <c r="Y284" s="105"/>
      <c r="AK284" s="105"/>
    </row>
    <row r="285" spans="4:37" s="29" customFormat="1" x14ac:dyDescent="0.2">
      <c r="D285" s="142"/>
      <c r="H285" s="165"/>
      <c r="T285" s="56"/>
      <c r="V285" s="56"/>
      <c r="Y285" s="105"/>
      <c r="AK285" s="105"/>
    </row>
    <row r="286" spans="4:37" s="29" customFormat="1" x14ac:dyDescent="0.2">
      <c r="D286" s="142"/>
      <c r="H286" s="165"/>
      <c r="T286" s="56"/>
      <c r="V286" s="56"/>
      <c r="Y286" s="105"/>
      <c r="AK286" s="105"/>
    </row>
    <row r="287" spans="4:37" s="29" customFormat="1" x14ac:dyDescent="0.2">
      <c r="D287" s="142"/>
      <c r="H287" s="165"/>
      <c r="T287" s="56"/>
      <c r="V287" s="56"/>
      <c r="Y287" s="105"/>
      <c r="AK287" s="105"/>
    </row>
    <row r="288" spans="4:37" s="29" customFormat="1" x14ac:dyDescent="0.2">
      <c r="D288" s="142"/>
      <c r="H288" s="165"/>
      <c r="T288" s="56"/>
      <c r="V288" s="56"/>
      <c r="Y288" s="105"/>
      <c r="AK288" s="105"/>
    </row>
    <row r="289" spans="4:37" s="29" customFormat="1" x14ac:dyDescent="0.2">
      <c r="D289" s="142"/>
      <c r="H289" s="165"/>
      <c r="T289" s="56"/>
      <c r="V289" s="56"/>
      <c r="Y289" s="105"/>
      <c r="AK289" s="105"/>
    </row>
    <row r="290" spans="4:37" s="29" customFormat="1" x14ac:dyDescent="0.2">
      <c r="D290" s="142"/>
      <c r="H290" s="165"/>
      <c r="T290" s="56"/>
      <c r="V290" s="56"/>
      <c r="Y290" s="105"/>
      <c r="AK290" s="105"/>
    </row>
    <row r="291" spans="4:37" s="29" customFormat="1" x14ac:dyDescent="0.2">
      <c r="D291" s="142"/>
      <c r="H291" s="165"/>
      <c r="T291" s="56"/>
      <c r="V291" s="56"/>
      <c r="Y291" s="105"/>
      <c r="AK291" s="105"/>
    </row>
    <row r="292" spans="4:37" s="29" customFormat="1" x14ac:dyDescent="0.2">
      <c r="D292" s="142"/>
      <c r="H292" s="165"/>
      <c r="T292" s="56"/>
      <c r="V292" s="56"/>
      <c r="Y292" s="105"/>
      <c r="AK292" s="105"/>
    </row>
    <row r="293" spans="4:37" s="29" customFormat="1" x14ac:dyDescent="0.2">
      <c r="D293" s="142"/>
      <c r="H293" s="165"/>
      <c r="T293" s="56"/>
      <c r="V293" s="56"/>
      <c r="Y293" s="105"/>
      <c r="AK293" s="105"/>
    </row>
    <row r="294" spans="4:37" s="29" customFormat="1" x14ac:dyDescent="0.2">
      <c r="D294" s="142"/>
      <c r="H294" s="165"/>
      <c r="T294" s="56"/>
      <c r="V294" s="56"/>
      <c r="Y294" s="105"/>
      <c r="AK294" s="105"/>
    </row>
    <row r="295" spans="4:37" s="29" customFormat="1" x14ac:dyDescent="0.2">
      <c r="D295" s="142"/>
      <c r="H295" s="165"/>
      <c r="T295" s="56"/>
      <c r="V295" s="56"/>
      <c r="Y295" s="105"/>
      <c r="AK295" s="105"/>
    </row>
    <row r="296" spans="4:37" s="29" customFormat="1" x14ac:dyDescent="0.2">
      <c r="D296" s="142"/>
      <c r="H296" s="165"/>
      <c r="T296" s="56"/>
      <c r="V296" s="56"/>
      <c r="Y296" s="105"/>
      <c r="AK296" s="105"/>
    </row>
    <row r="297" spans="4:37" s="29" customFormat="1" x14ac:dyDescent="0.2">
      <c r="D297" s="142"/>
      <c r="H297" s="165"/>
      <c r="T297" s="56"/>
      <c r="V297" s="56"/>
      <c r="Y297" s="105"/>
      <c r="AK297" s="105"/>
    </row>
    <row r="298" spans="4:37" s="29" customFormat="1" x14ac:dyDescent="0.2">
      <c r="D298" s="142"/>
      <c r="H298" s="165"/>
      <c r="T298" s="56"/>
      <c r="V298" s="56"/>
      <c r="Y298" s="105"/>
      <c r="AK298" s="105"/>
    </row>
    <row r="299" spans="4:37" s="29" customFormat="1" x14ac:dyDescent="0.2">
      <c r="D299" s="142"/>
      <c r="H299" s="165"/>
      <c r="T299" s="56"/>
      <c r="V299" s="56"/>
      <c r="Y299" s="105"/>
      <c r="AK299" s="105"/>
    </row>
    <row r="300" spans="4:37" s="29" customFormat="1" x14ac:dyDescent="0.2">
      <c r="D300" s="142"/>
      <c r="H300" s="165"/>
      <c r="T300" s="56"/>
      <c r="V300" s="56"/>
      <c r="Y300" s="105"/>
      <c r="AK300" s="105"/>
    </row>
    <row r="301" spans="4:37" s="29" customFormat="1" x14ac:dyDescent="0.2">
      <c r="D301" s="142"/>
      <c r="H301" s="165"/>
      <c r="T301" s="56"/>
      <c r="V301" s="56"/>
      <c r="Y301" s="105"/>
      <c r="AK301" s="105"/>
    </row>
    <row r="302" spans="4:37" s="29" customFormat="1" x14ac:dyDescent="0.2">
      <c r="D302" s="142"/>
      <c r="H302" s="165"/>
      <c r="T302" s="56"/>
      <c r="V302" s="56"/>
      <c r="Y302" s="105"/>
      <c r="AK302" s="105"/>
    </row>
    <row r="303" spans="4:37" s="29" customFormat="1" x14ac:dyDescent="0.2">
      <c r="D303" s="142"/>
      <c r="H303" s="165"/>
      <c r="T303" s="56"/>
      <c r="V303" s="56"/>
      <c r="Y303" s="105"/>
      <c r="AK303" s="105"/>
    </row>
    <row r="304" spans="4:37" s="29" customFormat="1" x14ac:dyDescent="0.2">
      <c r="D304" s="142"/>
      <c r="H304" s="165"/>
      <c r="T304" s="56"/>
      <c r="V304" s="56"/>
      <c r="Y304" s="105"/>
      <c r="AK304" s="105"/>
    </row>
    <row r="305" spans="4:37" s="29" customFormat="1" x14ac:dyDescent="0.2">
      <c r="D305" s="142"/>
      <c r="H305" s="165"/>
      <c r="T305" s="56"/>
      <c r="V305" s="56"/>
      <c r="Y305" s="105"/>
      <c r="AK305" s="105"/>
    </row>
    <row r="306" spans="4:37" s="29" customFormat="1" x14ac:dyDescent="0.2">
      <c r="D306" s="142"/>
      <c r="H306" s="165"/>
      <c r="T306" s="56"/>
      <c r="V306" s="56"/>
      <c r="Y306" s="105"/>
      <c r="AK306" s="105"/>
    </row>
    <row r="307" spans="4:37" s="29" customFormat="1" x14ac:dyDescent="0.2">
      <c r="D307" s="142"/>
      <c r="H307" s="165"/>
      <c r="T307" s="56"/>
      <c r="V307" s="56"/>
      <c r="Y307" s="105"/>
      <c r="AK307" s="105"/>
    </row>
    <row r="308" spans="4:37" s="29" customFormat="1" x14ac:dyDescent="0.2">
      <c r="D308" s="142"/>
      <c r="H308" s="165"/>
      <c r="T308" s="56"/>
      <c r="V308" s="56"/>
      <c r="Y308" s="105"/>
      <c r="AK308" s="105"/>
    </row>
    <row r="309" spans="4:37" s="29" customFormat="1" x14ac:dyDescent="0.2">
      <c r="D309" s="142"/>
      <c r="H309" s="165"/>
      <c r="T309" s="56"/>
      <c r="V309" s="56"/>
      <c r="Y309" s="105"/>
      <c r="AK309" s="105"/>
    </row>
    <row r="310" spans="4:37" s="29" customFormat="1" x14ac:dyDescent="0.2">
      <c r="D310" s="142"/>
      <c r="H310" s="165"/>
      <c r="T310" s="56"/>
      <c r="V310" s="56"/>
      <c r="Y310" s="105"/>
      <c r="AK310" s="105"/>
    </row>
    <row r="311" spans="4:37" s="29" customFormat="1" x14ac:dyDescent="0.2">
      <c r="D311" s="142"/>
      <c r="H311" s="165"/>
      <c r="T311" s="56"/>
      <c r="V311" s="56"/>
      <c r="Y311" s="105"/>
      <c r="AK311" s="105"/>
    </row>
    <row r="312" spans="4:37" s="29" customFormat="1" x14ac:dyDescent="0.2">
      <c r="D312" s="142"/>
      <c r="H312" s="165"/>
      <c r="T312" s="56"/>
      <c r="V312" s="56"/>
      <c r="Y312" s="105"/>
      <c r="AK312" s="105"/>
    </row>
    <row r="313" spans="4:37" s="29" customFormat="1" x14ac:dyDescent="0.2">
      <c r="D313" s="142"/>
      <c r="H313" s="165"/>
      <c r="T313" s="56"/>
      <c r="V313" s="56"/>
      <c r="Y313" s="105"/>
      <c r="AK313" s="105"/>
    </row>
    <row r="314" spans="4:37" s="29" customFormat="1" x14ac:dyDescent="0.2">
      <c r="D314" s="142"/>
      <c r="H314" s="165"/>
      <c r="T314" s="56"/>
      <c r="V314" s="56"/>
      <c r="Y314" s="105"/>
      <c r="AK314" s="105"/>
    </row>
    <row r="315" spans="4:37" s="29" customFormat="1" x14ac:dyDescent="0.2">
      <c r="D315" s="142"/>
      <c r="H315" s="165"/>
      <c r="T315" s="56"/>
      <c r="V315" s="56"/>
      <c r="Y315" s="105"/>
      <c r="AK315" s="105"/>
    </row>
    <row r="316" spans="4:37" s="29" customFormat="1" x14ac:dyDescent="0.2">
      <c r="D316" s="142"/>
      <c r="H316" s="165"/>
      <c r="T316" s="56"/>
      <c r="V316" s="56"/>
      <c r="Y316" s="105"/>
      <c r="AK316" s="105"/>
    </row>
    <row r="317" spans="4:37" s="29" customFormat="1" x14ac:dyDescent="0.2">
      <c r="D317" s="142"/>
      <c r="H317" s="165"/>
      <c r="T317" s="56"/>
      <c r="V317" s="56"/>
      <c r="Y317" s="105"/>
      <c r="AK317" s="105"/>
    </row>
    <row r="318" spans="4:37" s="29" customFormat="1" x14ac:dyDescent="0.2">
      <c r="D318" s="142"/>
      <c r="H318" s="165"/>
      <c r="T318" s="56"/>
      <c r="V318" s="56"/>
      <c r="Y318" s="105"/>
      <c r="AK318" s="105"/>
    </row>
    <row r="319" spans="4:37" s="29" customFormat="1" x14ac:dyDescent="0.2">
      <c r="D319" s="142"/>
      <c r="H319" s="165"/>
      <c r="T319" s="56"/>
      <c r="V319" s="56"/>
      <c r="Y319" s="105"/>
      <c r="AK319" s="105"/>
    </row>
    <row r="320" spans="4:37" s="29" customFormat="1" x14ac:dyDescent="0.2">
      <c r="D320" s="142"/>
      <c r="H320" s="165"/>
      <c r="T320" s="56"/>
      <c r="V320" s="56"/>
      <c r="Y320" s="105"/>
      <c r="AK320" s="105"/>
    </row>
    <row r="321" spans="4:37" s="29" customFormat="1" x14ac:dyDescent="0.2">
      <c r="D321" s="142"/>
      <c r="H321" s="165"/>
      <c r="T321" s="56"/>
      <c r="V321" s="56"/>
      <c r="Y321" s="105"/>
      <c r="AK321" s="105"/>
    </row>
    <row r="322" spans="4:37" s="29" customFormat="1" x14ac:dyDescent="0.2">
      <c r="D322" s="142"/>
      <c r="H322" s="165"/>
      <c r="T322" s="56"/>
      <c r="V322" s="56"/>
      <c r="Y322" s="105"/>
      <c r="AK322" s="105"/>
    </row>
    <row r="323" spans="4:37" s="29" customFormat="1" x14ac:dyDescent="0.2">
      <c r="D323" s="142"/>
      <c r="H323" s="165"/>
      <c r="T323" s="56"/>
      <c r="V323" s="56"/>
      <c r="Y323" s="105"/>
      <c r="AK323" s="105"/>
    </row>
    <row r="324" spans="4:37" s="29" customFormat="1" x14ac:dyDescent="0.2">
      <c r="D324" s="142"/>
      <c r="H324" s="165"/>
      <c r="T324" s="56"/>
      <c r="V324" s="56"/>
      <c r="Y324" s="105"/>
      <c r="AK324" s="105"/>
    </row>
    <row r="325" spans="4:37" s="29" customFormat="1" x14ac:dyDescent="0.2">
      <c r="D325" s="142"/>
      <c r="H325" s="165"/>
      <c r="T325" s="56"/>
      <c r="V325" s="56"/>
      <c r="Y325" s="105"/>
      <c r="AK325" s="105"/>
    </row>
    <row r="326" spans="4:37" s="29" customFormat="1" x14ac:dyDescent="0.2">
      <c r="D326" s="142"/>
      <c r="H326" s="165"/>
      <c r="T326" s="56"/>
      <c r="V326" s="56"/>
      <c r="Y326" s="105"/>
      <c r="AK326" s="105"/>
    </row>
    <row r="327" spans="4:37" s="29" customFormat="1" x14ac:dyDescent="0.2">
      <c r="D327" s="142"/>
      <c r="H327" s="165"/>
      <c r="T327" s="56"/>
      <c r="V327" s="56"/>
      <c r="Y327" s="105"/>
      <c r="AK327" s="105"/>
    </row>
    <row r="328" spans="4:37" s="29" customFormat="1" x14ac:dyDescent="0.2">
      <c r="D328" s="142"/>
      <c r="H328" s="165"/>
      <c r="T328" s="56"/>
      <c r="V328" s="56"/>
      <c r="Y328" s="105"/>
      <c r="AK328" s="105"/>
    </row>
    <row r="329" spans="4:37" s="29" customFormat="1" x14ac:dyDescent="0.2">
      <c r="D329" s="142"/>
      <c r="H329" s="165"/>
      <c r="T329" s="56"/>
      <c r="V329" s="56"/>
      <c r="Y329" s="105"/>
      <c r="AK329" s="105"/>
    </row>
    <row r="330" spans="4:37" s="29" customFormat="1" x14ac:dyDescent="0.2">
      <c r="D330" s="142"/>
      <c r="H330" s="165"/>
      <c r="T330" s="56"/>
      <c r="V330" s="56"/>
      <c r="Y330" s="105"/>
      <c r="AK330" s="105"/>
    </row>
    <row r="331" spans="4:37" s="29" customFormat="1" x14ac:dyDescent="0.2">
      <c r="D331" s="142"/>
      <c r="H331" s="165"/>
      <c r="T331" s="56"/>
      <c r="V331" s="56"/>
      <c r="Y331" s="105"/>
      <c r="AK331" s="105"/>
    </row>
    <row r="332" spans="4:37" s="29" customFormat="1" x14ac:dyDescent="0.2">
      <c r="D332" s="142"/>
      <c r="H332" s="165"/>
      <c r="T332" s="56"/>
      <c r="V332" s="56"/>
      <c r="Y332" s="105"/>
      <c r="AK332" s="105"/>
    </row>
    <row r="333" spans="4:37" s="29" customFormat="1" x14ac:dyDescent="0.2">
      <c r="D333" s="142"/>
      <c r="H333" s="165"/>
      <c r="T333" s="56"/>
      <c r="V333" s="56"/>
      <c r="Y333" s="105"/>
      <c r="AK333" s="105"/>
    </row>
    <row r="334" spans="4:37" s="29" customFormat="1" x14ac:dyDescent="0.2">
      <c r="D334" s="142"/>
      <c r="H334" s="165"/>
      <c r="T334" s="56"/>
      <c r="V334" s="56"/>
      <c r="Y334" s="105"/>
      <c r="AK334" s="105"/>
    </row>
    <row r="335" spans="4:37" s="29" customFormat="1" x14ac:dyDescent="0.2">
      <c r="D335" s="142"/>
      <c r="H335" s="165"/>
      <c r="T335" s="56"/>
      <c r="V335" s="56"/>
      <c r="Y335" s="105"/>
      <c r="AK335" s="105"/>
    </row>
    <row r="336" spans="4:37" s="29" customFormat="1" x14ac:dyDescent="0.2">
      <c r="D336" s="142"/>
      <c r="H336" s="165"/>
      <c r="T336" s="56"/>
      <c r="V336" s="56"/>
      <c r="Y336" s="105"/>
      <c r="AK336" s="105"/>
    </row>
    <row r="337" spans="4:37" s="29" customFormat="1" x14ac:dyDescent="0.2">
      <c r="D337" s="142"/>
      <c r="H337" s="165"/>
      <c r="T337" s="56"/>
      <c r="V337" s="56"/>
      <c r="Y337" s="105"/>
      <c r="AK337" s="105"/>
    </row>
    <row r="338" spans="4:37" s="29" customFormat="1" x14ac:dyDescent="0.2">
      <c r="D338" s="142"/>
      <c r="H338" s="165"/>
      <c r="T338" s="56"/>
      <c r="V338" s="56"/>
      <c r="Y338" s="105"/>
      <c r="AK338" s="105"/>
    </row>
    <row r="339" spans="4:37" s="29" customFormat="1" x14ac:dyDescent="0.2">
      <c r="D339" s="142"/>
      <c r="H339" s="165"/>
      <c r="T339" s="56"/>
      <c r="V339" s="56"/>
      <c r="Y339" s="105"/>
      <c r="AK339" s="105"/>
    </row>
    <row r="340" spans="4:37" s="29" customFormat="1" x14ac:dyDescent="0.2">
      <c r="D340" s="142"/>
      <c r="H340" s="165"/>
      <c r="T340" s="56"/>
      <c r="V340" s="56"/>
      <c r="Y340" s="105"/>
      <c r="AK340" s="105"/>
    </row>
    <row r="341" spans="4:37" s="29" customFormat="1" x14ac:dyDescent="0.2">
      <c r="D341" s="142"/>
      <c r="H341" s="165"/>
      <c r="T341" s="56"/>
      <c r="V341" s="56"/>
      <c r="Y341" s="105"/>
      <c r="AK341" s="105"/>
    </row>
    <row r="342" spans="4:37" s="29" customFormat="1" x14ac:dyDescent="0.2">
      <c r="D342" s="142"/>
      <c r="H342" s="165"/>
      <c r="T342" s="56"/>
      <c r="V342" s="56"/>
      <c r="Y342" s="105"/>
      <c r="AK342" s="105"/>
    </row>
    <row r="343" spans="4:37" s="29" customFormat="1" x14ac:dyDescent="0.2">
      <c r="D343" s="142"/>
      <c r="H343" s="165"/>
      <c r="T343" s="56"/>
      <c r="V343" s="56"/>
      <c r="Y343" s="105"/>
      <c r="AK343" s="105"/>
    </row>
    <row r="344" spans="4:37" s="29" customFormat="1" x14ac:dyDescent="0.2">
      <c r="D344" s="142"/>
      <c r="H344" s="165"/>
      <c r="T344" s="56"/>
      <c r="V344" s="56"/>
      <c r="Y344" s="105"/>
      <c r="AK344" s="105"/>
    </row>
    <row r="345" spans="4:37" s="29" customFormat="1" x14ac:dyDescent="0.2">
      <c r="D345" s="142"/>
      <c r="H345" s="165"/>
      <c r="T345" s="56"/>
      <c r="V345" s="56"/>
      <c r="Y345" s="105"/>
      <c r="AK345" s="105"/>
    </row>
    <row r="346" spans="4:37" s="29" customFormat="1" x14ac:dyDescent="0.2">
      <c r="D346" s="142"/>
      <c r="H346" s="165"/>
      <c r="T346" s="56"/>
      <c r="V346" s="56"/>
      <c r="Y346" s="105"/>
      <c r="AK346" s="105"/>
    </row>
    <row r="347" spans="4:37" s="29" customFormat="1" x14ac:dyDescent="0.2">
      <c r="D347" s="142"/>
      <c r="H347" s="165"/>
      <c r="T347" s="56"/>
      <c r="V347" s="56"/>
      <c r="Y347" s="105"/>
      <c r="AK347" s="105"/>
    </row>
    <row r="348" spans="4:37" s="29" customFormat="1" x14ac:dyDescent="0.2">
      <c r="D348" s="142"/>
      <c r="H348" s="165"/>
      <c r="T348" s="56"/>
      <c r="V348" s="56"/>
      <c r="Y348" s="105"/>
      <c r="AK348" s="105"/>
    </row>
    <row r="349" spans="4:37" s="29" customFormat="1" x14ac:dyDescent="0.2">
      <c r="D349" s="142"/>
      <c r="H349" s="165"/>
      <c r="T349" s="56"/>
      <c r="V349" s="56"/>
      <c r="Y349" s="105"/>
      <c r="AK349" s="105"/>
    </row>
    <row r="350" spans="4:37" s="29" customFormat="1" x14ac:dyDescent="0.2">
      <c r="D350" s="142"/>
      <c r="H350" s="165"/>
      <c r="T350" s="56"/>
      <c r="V350" s="56"/>
      <c r="Y350" s="105"/>
      <c r="AK350" s="105"/>
    </row>
    <row r="351" spans="4:37" s="29" customFormat="1" x14ac:dyDescent="0.2">
      <c r="D351" s="142"/>
      <c r="H351" s="165"/>
      <c r="T351" s="56"/>
      <c r="V351" s="56"/>
      <c r="Y351" s="105"/>
      <c r="AK351" s="105"/>
    </row>
    <row r="352" spans="4:37" s="29" customFormat="1" x14ac:dyDescent="0.2">
      <c r="D352" s="142"/>
      <c r="H352" s="165"/>
      <c r="T352" s="56"/>
      <c r="V352" s="56"/>
      <c r="Y352" s="105"/>
      <c r="AK352" s="105"/>
    </row>
    <row r="353" spans="4:37" s="29" customFormat="1" x14ac:dyDescent="0.2">
      <c r="D353" s="142"/>
      <c r="H353" s="165"/>
      <c r="T353" s="56"/>
      <c r="V353" s="56"/>
      <c r="Y353" s="105"/>
      <c r="AK353" s="105"/>
    </row>
    <row r="354" spans="4:37" s="29" customFormat="1" x14ac:dyDescent="0.2">
      <c r="D354" s="142"/>
      <c r="H354" s="165"/>
      <c r="T354" s="56"/>
      <c r="V354" s="56"/>
      <c r="Y354" s="105"/>
      <c r="AK354" s="105"/>
    </row>
    <row r="355" spans="4:37" s="29" customFormat="1" x14ac:dyDescent="0.2">
      <c r="D355" s="142"/>
      <c r="H355" s="165"/>
      <c r="T355" s="56"/>
      <c r="V355" s="56"/>
      <c r="Y355" s="105"/>
      <c r="AK355" s="105"/>
    </row>
    <row r="356" spans="4:37" s="29" customFormat="1" x14ac:dyDescent="0.2">
      <c r="D356" s="142"/>
      <c r="H356" s="165"/>
      <c r="T356" s="56"/>
      <c r="V356" s="56"/>
      <c r="Y356" s="105"/>
      <c r="AK356" s="105"/>
    </row>
    <row r="357" spans="4:37" s="29" customFormat="1" x14ac:dyDescent="0.2">
      <c r="D357" s="142"/>
      <c r="H357" s="165"/>
      <c r="T357" s="56"/>
      <c r="V357" s="56"/>
      <c r="Y357" s="105"/>
      <c r="AK357" s="105"/>
    </row>
    <row r="358" spans="4:37" s="29" customFormat="1" x14ac:dyDescent="0.2">
      <c r="D358" s="142"/>
      <c r="H358" s="165"/>
      <c r="T358" s="56"/>
      <c r="V358" s="56"/>
      <c r="Y358" s="105"/>
      <c r="AK358" s="105"/>
    </row>
    <row r="359" spans="4:37" s="29" customFormat="1" x14ac:dyDescent="0.2">
      <c r="D359" s="142"/>
      <c r="H359" s="165"/>
      <c r="T359" s="56"/>
      <c r="V359" s="56"/>
      <c r="Y359" s="105"/>
      <c r="AK359" s="105"/>
    </row>
    <row r="360" spans="4:37" s="29" customFormat="1" x14ac:dyDescent="0.2">
      <c r="D360" s="142"/>
      <c r="H360" s="165"/>
      <c r="T360" s="56"/>
      <c r="V360" s="56"/>
      <c r="Y360" s="105"/>
      <c r="AK360" s="105"/>
    </row>
    <row r="361" spans="4:37" s="29" customFormat="1" x14ac:dyDescent="0.2">
      <c r="D361" s="142"/>
      <c r="H361" s="165"/>
      <c r="T361" s="56"/>
      <c r="V361" s="56"/>
      <c r="Y361" s="105"/>
      <c r="AK361" s="105"/>
    </row>
    <row r="362" spans="4:37" s="29" customFormat="1" x14ac:dyDescent="0.2">
      <c r="D362" s="142"/>
      <c r="H362" s="165"/>
      <c r="T362" s="56"/>
      <c r="V362" s="56"/>
      <c r="Y362" s="105"/>
      <c r="AK362" s="105"/>
    </row>
    <row r="363" spans="4:37" s="29" customFormat="1" x14ac:dyDescent="0.2">
      <c r="D363" s="142"/>
      <c r="H363" s="165"/>
      <c r="T363" s="56"/>
      <c r="V363" s="56"/>
      <c r="Y363" s="105"/>
      <c r="AK363" s="105"/>
    </row>
    <row r="364" spans="4:37" s="29" customFormat="1" x14ac:dyDescent="0.2">
      <c r="D364" s="142"/>
      <c r="H364" s="165"/>
      <c r="T364" s="56"/>
      <c r="V364" s="56"/>
      <c r="Y364" s="105"/>
      <c r="AK364" s="105"/>
    </row>
    <row r="365" spans="4:37" s="29" customFormat="1" x14ac:dyDescent="0.2">
      <c r="D365" s="142"/>
      <c r="H365" s="165"/>
      <c r="T365" s="56"/>
      <c r="V365" s="56"/>
      <c r="Y365" s="105"/>
      <c r="AK365" s="105"/>
    </row>
    <row r="366" spans="4:37" s="29" customFormat="1" x14ac:dyDescent="0.2">
      <c r="D366" s="142"/>
      <c r="H366" s="165"/>
      <c r="T366" s="56"/>
      <c r="V366" s="56"/>
      <c r="Y366" s="105"/>
      <c r="AK366" s="105"/>
    </row>
    <row r="367" spans="4:37" s="29" customFormat="1" x14ac:dyDescent="0.2">
      <c r="D367" s="142"/>
      <c r="H367" s="165"/>
      <c r="T367" s="56"/>
      <c r="V367" s="56"/>
      <c r="Y367" s="105"/>
      <c r="AK367" s="105"/>
    </row>
    <row r="368" spans="4:37" s="29" customFormat="1" x14ac:dyDescent="0.2">
      <c r="D368" s="142"/>
      <c r="H368" s="165"/>
      <c r="T368" s="56"/>
      <c r="V368" s="56"/>
      <c r="Y368" s="105"/>
      <c r="AK368" s="105"/>
    </row>
    <row r="369" spans="4:37" s="29" customFormat="1" x14ac:dyDescent="0.2">
      <c r="D369" s="142"/>
      <c r="H369" s="165"/>
      <c r="T369" s="56"/>
      <c r="V369" s="56"/>
      <c r="Y369" s="105"/>
      <c r="AK369" s="105"/>
    </row>
    <row r="370" spans="4:37" s="29" customFormat="1" x14ac:dyDescent="0.2">
      <c r="D370" s="142"/>
      <c r="H370" s="165"/>
      <c r="T370" s="56"/>
      <c r="V370" s="56"/>
      <c r="Y370" s="105"/>
      <c r="AK370" s="105"/>
    </row>
    <row r="371" spans="4:37" s="29" customFormat="1" x14ac:dyDescent="0.2">
      <c r="D371" s="142"/>
      <c r="H371" s="165"/>
      <c r="T371" s="56"/>
      <c r="V371" s="56"/>
      <c r="Y371" s="105"/>
      <c r="AK371" s="105"/>
    </row>
    <row r="372" spans="4:37" s="29" customFormat="1" x14ac:dyDescent="0.2">
      <c r="D372" s="142"/>
      <c r="H372" s="165"/>
      <c r="T372" s="56"/>
      <c r="V372" s="56"/>
      <c r="Y372" s="105"/>
      <c r="AK372" s="105"/>
    </row>
    <row r="373" spans="4:37" s="29" customFormat="1" x14ac:dyDescent="0.2">
      <c r="D373" s="142"/>
      <c r="H373" s="165"/>
      <c r="T373" s="56"/>
      <c r="V373" s="56"/>
      <c r="Y373" s="105"/>
      <c r="AK373" s="105"/>
    </row>
    <row r="374" spans="4:37" s="29" customFormat="1" x14ac:dyDescent="0.2">
      <c r="D374" s="142"/>
      <c r="H374" s="165"/>
      <c r="T374" s="56"/>
      <c r="V374" s="56"/>
      <c r="Y374" s="105"/>
      <c r="AK374" s="105"/>
    </row>
    <row r="375" spans="4:37" s="29" customFormat="1" x14ac:dyDescent="0.2">
      <c r="D375" s="142"/>
      <c r="H375" s="165"/>
      <c r="T375" s="56"/>
      <c r="V375" s="56"/>
      <c r="Y375" s="105"/>
      <c r="AK375" s="105"/>
    </row>
    <row r="376" spans="4:37" s="29" customFormat="1" x14ac:dyDescent="0.2">
      <c r="D376" s="142"/>
      <c r="H376" s="165"/>
      <c r="T376" s="56"/>
      <c r="V376" s="56"/>
      <c r="Y376" s="105"/>
      <c r="AK376" s="105"/>
    </row>
    <row r="377" spans="4:37" s="29" customFormat="1" x14ac:dyDescent="0.2">
      <c r="D377" s="142"/>
      <c r="H377" s="165"/>
      <c r="T377" s="56"/>
      <c r="V377" s="56"/>
      <c r="Y377" s="105"/>
      <c r="AK377" s="105"/>
    </row>
    <row r="378" spans="4:37" s="29" customFormat="1" x14ac:dyDescent="0.2">
      <c r="D378" s="142"/>
      <c r="H378" s="165"/>
      <c r="T378" s="56"/>
      <c r="V378" s="56"/>
      <c r="Y378" s="105"/>
      <c r="AK378" s="105"/>
    </row>
    <row r="379" spans="4:37" s="29" customFormat="1" x14ac:dyDescent="0.2">
      <c r="D379" s="142"/>
      <c r="H379" s="165"/>
      <c r="T379" s="56"/>
      <c r="V379" s="56"/>
      <c r="Y379" s="105"/>
      <c r="AK379" s="105"/>
    </row>
    <row r="380" spans="4:37" s="29" customFormat="1" x14ac:dyDescent="0.2">
      <c r="D380" s="142"/>
      <c r="H380" s="165"/>
      <c r="T380" s="56"/>
      <c r="V380" s="56"/>
      <c r="Y380" s="105"/>
      <c r="AK380" s="105"/>
    </row>
    <row r="381" spans="4:37" s="29" customFormat="1" x14ac:dyDescent="0.2">
      <c r="D381" s="142"/>
      <c r="H381" s="165"/>
      <c r="T381" s="56"/>
      <c r="V381" s="56"/>
      <c r="Y381" s="105"/>
      <c r="AK381" s="105"/>
    </row>
    <row r="382" spans="4:37" s="29" customFormat="1" x14ac:dyDescent="0.2">
      <c r="D382" s="142"/>
      <c r="H382" s="165"/>
      <c r="T382" s="56"/>
      <c r="V382" s="56"/>
      <c r="Y382" s="105"/>
      <c r="AK382" s="105"/>
    </row>
    <row r="383" spans="4:37" s="29" customFormat="1" x14ac:dyDescent="0.2">
      <c r="D383" s="142"/>
      <c r="H383" s="165"/>
      <c r="T383" s="56"/>
      <c r="V383" s="56"/>
      <c r="Y383" s="105"/>
      <c r="AK383" s="105"/>
    </row>
    <row r="384" spans="4:37" s="29" customFormat="1" x14ac:dyDescent="0.2">
      <c r="D384" s="142"/>
      <c r="H384" s="165"/>
      <c r="T384" s="56"/>
      <c r="V384" s="56"/>
      <c r="Y384" s="105"/>
      <c r="AK384" s="105"/>
    </row>
    <row r="385" spans="4:37" s="29" customFormat="1" x14ac:dyDescent="0.2">
      <c r="D385" s="142"/>
      <c r="H385" s="165"/>
      <c r="T385" s="56"/>
      <c r="V385" s="56"/>
      <c r="Y385" s="105"/>
      <c r="AK385" s="105"/>
    </row>
    <row r="386" spans="4:37" s="29" customFormat="1" x14ac:dyDescent="0.2">
      <c r="D386" s="142"/>
      <c r="H386" s="165"/>
      <c r="T386" s="56"/>
      <c r="V386" s="56"/>
      <c r="Y386" s="105"/>
      <c r="AK386" s="105"/>
    </row>
    <row r="387" spans="4:37" s="29" customFormat="1" x14ac:dyDescent="0.2">
      <c r="D387" s="142"/>
      <c r="H387" s="165"/>
      <c r="T387" s="56"/>
      <c r="V387" s="56"/>
      <c r="Y387" s="105"/>
      <c r="AK387" s="105"/>
    </row>
    <row r="388" spans="4:37" s="29" customFormat="1" x14ac:dyDescent="0.2">
      <c r="D388" s="142"/>
      <c r="H388" s="165"/>
      <c r="T388" s="56"/>
      <c r="V388" s="56"/>
      <c r="Y388" s="105"/>
      <c r="AK388" s="105"/>
    </row>
    <row r="389" spans="4:37" s="29" customFormat="1" x14ac:dyDescent="0.2">
      <c r="D389" s="142"/>
      <c r="H389" s="165"/>
      <c r="T389" s="56"/>
      <c r="V389" s="56"/>
      <c r="Y389" s="105"/>
      <c r="AK389" s="105"/>
    </row>
    <row r="390" spans="4:37" s="29" customFormat="1" x14ac:dyDescent="0.2">
      <c r="D390" s="142"/>
      <c r="H390" s="165"/>
      <c r="T390" s="56"/>
      <c r="V390" s="56"/>
      <c r="Y390" s="105"/>
      <c r="AK390" s="105"/>
    </row>
    <row r="391" spans="4:37" s="29" customFormat="1" x14ac:dyDescent="0.2">
      <c r="D391" s="142"/>
      <c r="H391" s="165"/>
      <c r="T391" s="56"/>
      <c r="V391" s="56"/>
      <c r="Y391" s="105"/>
      <c r="AK391" s="105"/>
    </row>
    <row r="392" spans="4:37" s="29" customFormat="1" x14ac:dyDescent="0.2">
      <c r="D392" s="142"/>
      <c r="H392" s="165"/>
      <c r="T392" s="56"/>
      <c r="V392" s="56"/>
      <c r="Y392" s="105"/>
      <c r="AK392" s="105"/>
    </row>
    <row r="393" spans="4:37" s="29" customFormat="1" x14ac:dyDescent="0.2">
      <c r="D393" s="142"/>
      <c r="H393" s="165"/>
      <c r="T393" s="56"/>
      <c r="V393" s="56"/>
      <c r="Y393" s="105"/>
      <c r="AK393" s="105"/>
    </row>
    <row r="394" spans="4:37" s="29" customFormat="1" x14ac:dyDescent="0.2">
      <c r="D394" s="142"/>
      <c r="H394" s="165"/>
      <c r="T394" s="56"/>
      <c r="V394" s="56"/>
      <c r="Y394" s="105"/>
      <c r="AK394" s="105"/>
    </row>
    <row r="395" spans="4:37" s="29" customFormat="1" x14ac:dyDescent="0.2">
      <c r="D395" s="142"/>
      <c r="H395" s="165"/>
      <c r="T395" s="56"/>
      <c r="V395" s="56"/>
      <c r="Y395" s="105"/>
      <c r="AK395" s="105"/>
    </row>
    <row r="396" spans="4:37" s="29" customFormat="1" x14ac:dyDescent="0.2">
      <c r="D396" s="142"/>
      <c r="H396" s="165"/>
      <c r="T396" s="56"/>
      <c r="V396" s="56"/>
      <c r="Y396" s="105"/>
      <c r="AK396" s="105"/>
    </row>
    <row r="397" spans="4:37" s="29" customFormat="1" x14ac:dyDescent="0.2">
      <c r="D397" s="142"/>
      <c r="H397" s="165"/>
      <c r="T397" s="56"/>
      <c r="V397" s="56"/>
      <c r="Y397" s="105"/>
      <c r="AK397" s="105"/>
    </row>
    <row r="398" spans="4:37" s="29" customFormat="1" x14ac:dyDescent="0.2">
      <c r="D398" s="142"/>
      <c r="H398" s="165"/>
      <c r="T398" s="56"/>
      <c r="V398" s="56"/>
      <c r="Y398" s="105"/>
      <c r="AK398" s="105"/>
    </row>
    <row r="399" spans="4:37" s="29" customFormat="1" x14ac:dyDescent="0.2">
      <c r="D399" s="142"/>
      <c r="H399" s="165"/>
      <c r="T399" s="56"/>
      <c r="V399" s="56"/>
      <c r="Y399" s="105"/>
      <c r="AK399" s="105"/>
    </row>
    <row r="400" spans="4:37" s="29" customFormat="1" x14ac:dyDescent="0.2">
      <c r="D400" s="142"/>
      <c r="H400" s="165"/>
      <c r="T400" s="56"/>
      <c r="V400" s="56"/>
      <c r="Y400" s="105"/>
      <c r="AK400" s="105"/>
    </row>
    <row r="401" spans="4:37" s="29" customFormat="1" x14ac:dyDescent="0.2">
      <c r="D401" s="142"/>
      <c r="H401" s="165"/>
      <c r="T401" s="56"/>
      <c r="V401" s="56"/>
      <c r="Y401" s="105"/>
      <c r="AK401" s="105"/>
    </row>
    <row r="402" spans="4:37" s="29" customFormat="1" x14ac:dyDescent="0.2">
      <c r="D402" s="142"/>
      <c r="H402" s="165"/>
      <c r="T402" s="56"/>
      <c r="V402" s="56"/>
      <c r="Y402" s="105"/>
      <c r="AK402" s="105"/>
    </row>
    <row r="403" spans="4:37" s="29" customFormat="1" x14ac:dyDescent="0.2">
      <c r="D403" s="142"/>
      <c r="H403" s="165"/>
      <c r="T403" s="56"/>
      <c r="V403" s="56"/>
      <c r="Y403" s="105"/>
      <c r="AK403" s="105"/>
    </row>
    <row r="404" spans="4:37" s="29" customFormat="1" x14ac:dyDescent="0.2">
      <c r="D404" s="142"/>
      <c r="H404" s="165"/>
      <c r="T404" s="56"/>
      <c r="V404" s="56"/>
      <c r="Y404" s="105"/>
      <c r="AK404" s="105"/>
    </row>
    <row r="405" spans="4:37" s="29" customFormat="1" x14ac:dyDescent="0.2">
      <c r="D405" s="142"/>
      <c r="H405" s="165"/>
      <c r="T405" s="56"/>
      <c r="V405" s="56"/>
      <c r="Y405" s="105"/>
      <c r="AK405" s="105"/>
    </row>
    <row r="406" spans="4:37" s="29" customFormat="1" x14ac:dyDescent="0.2">
      <c r="D406" s="142"/>
      <c r="H406" s="165"/>
      <c r="T406" s="56"/>
      <c r="V406" s="56"/>
      <c r="Y406" s="105"/>
      <c r="AK406" s="105"/>
    </row>
    <row r="407" spans="4:37" s="29" customFormat="1" x14ac:dyDescent="0.2">
      <c r="D407" s="142"/>
      <c r="H407" s="165"/>
      <c r="T407" s="56"/>
      <c r="V407" s="56"/>
      <c r="Y407" s="105"/>
      <c r="AK407" s="105"/>
    </row>
    <row r="408" spans="4:37" s="29" customFormat="1" x14ac:dyDescent="0.2">
      <c r="D408" s="142"/>
      <c r="H408" s="165"/>
      <c r="T408" s="56"/>
      <c r="V408" s="56"/>
      <c r="Y408" s="105"/>
      <c r="AK408" s="105"/>
    </row>
    <row r="409" spans="4:37" s="29" customFormat="1" x14ac:dyDescent="0.2">
      <c r="D409" s="142"/>
      <c r="H409" s="165"/>
      <c r="T409" s="56"/>
      <c r="V409" s="56"/>
      <c r="Y409" s="105"/>
      <c r="AK409" s="105"/>
    </row>
    <row r="410" spans="4:37" s="29" customFormat="1" x14ac:dyDescent="0.2">
      <c r="D410" s="142"/>
      <c r="H410" s="165"/>
      <c r="T410" s="56"/>
      <c r="V410" s="56"/>
      <c r="Y410" s="105"/>
      <c r="AK410" s="105"/>
    </row>
    <row r="411" spans="4:37" s="29" customFormat="1" x14ac:dyDescent="0.2">
      <c r="D411" s="142"/>
      <c r="H411" s="165"/>
      <c r="T411" s="56"/>
      <c r="V411" s="56"/>
      <c r="Y411" s="105"/>
      <c r="AK411" s="105"/>
    </row>
    <row r="412" spans="4:37" s="29" customFormat="1" x14ac:dyDescent="0.2">
      <c r="D412" s="142"/>
      <c r="H412" s="165"/>
      <c r="T412" s="56"/>
      <c r="V412" s="56"/>
      <c r="Y412" s="105"/>
      <c r="AK412" s="105"/>
    </row>
    <row r="413" spans="4:37" s="29" customFormat="1" x14ac:dyDescent="0.2">
      <c r="D413" s="142"/>
      <c r="H413" s="165"/>
      <c r="T413" s="56"/>
      <c r="V413" s="56"/>
      <c r="Y413" s="105"/>
      <c r="AK413" s="105"/>
    </row>
    <row r="414" spans="4:37" s="29" customFormat="1" x14ac:dyDescent="0.2">
      <c r="D414" s="142"/>
      <c r="H414" s="165"/>
      <c r="T414" s="56"/>
      <c r="V414" s="56"/>
      <c r="Y414" s="105"/>
      <c r="AK414" s="105"/>
    </row>
    <row r="415" spans="4:37" s="29" customFormat="1" x14ac:dyDescent="0.2">
      <c r="D415" s="142"/>
      <c r="H415" s="165"/>
      <c r="T415" s="56"/>
      <c r="V415" s="56"/>
      <c r="Y415" s="105"/>
      <c r="AK415" s="105"/>
    </row>
    <row r="416" spans="4:37" s="29" customFormat="1" x14ac:dyDescent="0.2">
      <c r="D416" s="142"/>
      <c r="H416" s="165"/>
      <c r="T416" s="56"/>
      <c r="V416" s="56"/>
      <c r="Y416" s="105"/>
      <c r="AK416" s="105"/>
    </row>
    <row r="417" spans="4:37" s="29" customFormat="1" x14ac:dyDescent="0.2">
      <c r="D417" s="142"/>
      <c r="H417" s="165"/>
      <c r="T417" s="56"/>
      <c r="V417" s="56"/>
      <c r="Y417" s="105"/>
      <c r="AK417" s="105"/>
    </row>
    <row r="418" spans="4:37" s="29" customFormat="1" x14ac:dyDescent="0.2">
      <c r="D418" s="142"/>
      <c r="H418" s="165"/>
      <c r="T418" s="56"/>
      <c r="V418" s="56"/>
      <c r="Y418" s="105"/>
      <c r="AK418" s="105"/>
    </row>
    <row r="419" spans="4:37" s="29" customFormat="1" x14ac:dyDescent="0.2">
      <c r="D419" s="142"/>
      <c r="H419" s="165"/>
      <c r="T419" s="56"/>
      <c r="V419" s="56"/>
      <c r="Y419" s="105"/>
      <c r="AK419" s="105"/>
    </row>
    <row r="420" spans="4:37" s="29" customFormat="1" x14ac:dyDescent="0.2">
      <c r="D420" s="142"/>
      <c r="H420" s="165"/>
      <c r="T420" s="56"/>
      <c r="V420" s="56"/>
      <c r="Y420" s="105"/>
      <c r="AK420" s="105"/>
    </row>
    <row r="421" spans="4:37" s="29" customFormat="1" x14ac:dyDescent="0.2">
      <c r="D421" s="142"/>
      <c r="H421" s="165"/>
      <c r="T421" s="56"/>
      <c r="V421" s="56"/>
      <c r="Y421" s="105"/>
      <c r="AK421" s="105"/>
    </row>
    <row r="422" spans="4:37" s="29" customFormat="1" x14ac:dyDescent="0.2">
      <c r="D422" s="142"/>
      <c r="H422" s="165"/>
      <c r="T422" s="56"/>
      <c r="V422" s="56"/>
      <c r="Y422" s="105"/>
      <c r="AK422" s="105"/>
    </row>
    <row r="423" spans="4:37" s="29" customFormat="1" x14ac:dyDescent="0.2">
      <c r="D423" s="142"/>
      <c r="H423" s="165"/>
      <c r="T423" s="56"/>
      <c r="V423" s="56"/>
      <c r="Y423" s="105"/>
      <c r="AK423" s="105"/>
    </row>
    <row r="424" spans="4:37" s="29" customFormat="1" x14ac:dyDescent="0.2">
      <c r="D424" s="142"/>
      <c r="H424" s="165"/>
      <c r="T424" s="56"/>
      <c r="V424" s="56"/>
      <c r="Y424" s="105"/>
      <c r="AK424" s="105"/>
    </row>
    <row r="425" spans="4:37" s="29" customFormat="1" x14ac:dyDescent="0.2">
      <c r="D425" s="142"/>
      <c r="H425" s="165"/>
      <c r="T425" s="56"/>
      <c r="V425" s="56"/>
      <c r="Y425" s="105"/>
      <c r="AK425" s="105"/>
    </row>
    <row r="426" spans="4:37" s="29" customFormat="1" x14ac:dyDescent="0.2">
      <c r="D426" s="142"/>
      <c r="H426" s="165"/>
      <c r="T426" s="56"/>
      <c r="V426" s="56"/>
      <c r="Y426" s="105"/>
      <c r="AK426" s="105"/>
    </row>
    <row r="427" spans="4:37" s="29" customFormat="1" x14ac:dyDescent="0.2">
      <c r="D427" s="142"/>
      <c r="H427" s="165"/>
      <c r="T427" s="56"/>
      <c r="V427" s="56"/>
      <c r="Y427" s="105"/>
      <c r="AK427" s="105"/>
    </row>
    <row r="428" spans="4:37" s="29" customFormat="1" x14ac:dyDescent="0.2">
      <c r="D428" s="142"/>
      <c r="H428" s="165"/>
      <c r="T428" s="56"/>
      <c r="V428" s="56"/>
      <c r="Y428" s="105"/>
      <c r="AK428" s="105"/>
    </row>
    <row r="429" spans="4:37" s="29" customFormat="1" x14ac:dyDescent="0.2">
      <c r="D429" s="142"/>
      <c r="H429" s="165"/>
      <c r="T429" s="56"/>
      <c r="V429" s="56"/>
      <c r="Y429" s="105"/>
      <c r="AK429" s="105"/>
    </row>
    <row r="430" spans="4:37" s="29" customFormat="1" x14ac:dyDescent="0.2">
      <c r="D430" s="142"/>
      <c r="H430" s="165"/>
      <c r="T430" s="56"/>
      <c r="V430" s="56"/>
      <c r="Y430" s="105"/>
      <c r="AK430" s="105"/>
    </row>
    <row r="431" spans="4:37" s="29" customFormat="1" x14ac:dyDescent="0.2">
      <c r="D431" s="142"/>
      <c r="H431" s="165"/>
      <c r="T431" s="56"/>
      <c r="V431" s="56"/>
      <c r="Y431" s="105"/>
      <c r="AK431" s="105"/>
    </row>
    <row r="432" spans="4:37" s="29" customFormat="1" x14ac:dyDescent="0.2">
      <c r="D432" s="142"/>
      <c r="H432" s="165"/>
      <c r="T432" s="56"/>
      <c r="V432" s="56"/>
      <c r="Y432" s="105"/>
      <c r="AK432" s="105"/>
    </row>
    <row r="433" spans="4:37" s="29" customFormat="1" x14ac:dyDescent="0.2">
      <c r="D433" s="142"/>
      <c r="H433" s="165"/>
      <c r="T433" s="56"/>
      <c r="V433" s="56"/>
      <c r="Y433" s="105"/>
      <c r="AK433" s="105"/>
    </row>
    <row r="434" spans="4:37" s="29" customFormat="1" x14ac:dyDescent="0.2">
      <c r="D434" s="142"/>
      <c r="H434" s="165"/>
      <c r="T434" s="56"/>
      <c r="V434" s="56"/>
      <c r="Y434" s="105"/>
      <c r="AK434" s="105"/>
    </row>
    <row r="435" spans="4:37" s="29" customFormat="1" x14ac:dyDescent="0.2">
      <c r="D435" s="142"/>
      <c r="H435" s="165"/>
      <c r="T435" s="56"/>
      <c r="V435" s="56"/>
      <c r="Y435" s="105"/>
      <c r="AK435" s="105"/>
    </row>
    <row r="436" spans="4:37" s="29" customFormat="1" x14ac:dyDescent="0.2">
      <c r="D436" s="142"/>
      <c r="H436" s="165"/>
      <c r="T436" s="56"/>
      <c r="V436" s="56"/>
      <c r="Y436" s="105"/>
      <c r="AK436" s="105"/>
    </row>
    <row r="437" spans="4:37" s="29" customFormat="1" x14ac:dyDescent="0.2">
      <c r="D437" s="142"/>
      <c r="H437" s="165"/>
      <c r="T437" s="56"/>
      <c r="V437" s="56"/>
      <c r="Y437" s="105"/>
      <c r="AK437" s="105"/>
    </row>
    <row r="438" spans="4:37" s="29" customFormat="1" x14ac:dyDescent="0.2">
      <c r="D438" s="142"/>
      <c r="H438" s="165"/>
      <c r="T438" s="56"/>
      <c r="V438" s="56"/>
      <c r="Y438" s="105"/>
      <c r="AK438" s="105"/>
    </row>
    <row r="439" spans="4:37" s="29" customFormat="1" x14ac:dyDescent="0.2">
      <c r="D439" s="142"/>
      <c r="H439" s="165"/>
      <c r="T439" s="56"/>
      <c r="V439" s="56"/>
      <c r="Y439" s="105"/>
      <c r="AK439" s="105"/>
    </row>
    <row r="440" spans="4:37" s="29" customFormat="1" x14ac:dyDescent="0.2">
      <c r="D440" s="142"/>
      <c r="H440" s="165"/>
      <c r="T440" s="56"/>
      <c r="V440" s="56"/>
      <c r="Y440" s="105"/>
      <c r="AK440" s="105"/>
    </row>
    <row r="441" spans="4:37" s="29" customFormat="1" x14ac:dyDescent="0.2">
      <c r="D441" s="142"/>
      <c r="H441" s="165"/>
      <c r="T441" s="56"/>
      <c r="V441" s="56"/>
      <c r="Y441" s="105"/>
      <c r="AK441" s="105"/>
    </row>
    <row r="442" spans="4:37" s="29" customFormat="1" x14ac:dyDescent="0.2">
      <c r="D442" s="142"/>
      <c r="H442" s="165"/>
      <c r="T442" s="56"/>
      <c r="V442" s="56"/>
      <c r="Y442" s="105"/>
      <c r="AK442" s="105"/>
    </row>
    <row r="443" spans="4:37" s="29" customFormat="1" x14ac:dyDescent="0.2">
      <c r="D443" s="142"/>
      <c r="H443" s="165"/>
      <c r="T443" s="56"/>
      <c r="V443" s="56"/>
      <c r="Y443" s="105"/>
      <c r="AK443" s="105"/>
    </row>
    <row r="444" spans="4:37" s="29" customFormat="1" x14ac:dyDescent="0.2">
      <c r="D444" s="142"/>
      <c r="H444" s="165"/>
      <c r="T444" s="56"/>
      <c r="V444" s="56"/>
      <c r="Y444" s="105"/>
      <c r="AK444" s="105"/>
    </row>
    <row r="445" spans="4:37" s="29" customFormat="1" x14ac:dyDescent="0.2">
      <c r="D445" s="142"/>
      <c r="H445" s="165"/>
      <c r="T445" s="56"/>
      <c r="V445" s="56"/>
      <c r="Y445" s="105"/>
      <c r="AK445" s="105"/>
    </row>
    <row r="446" spans="4:37" s="29" customFormat="1" x14ac:dyDescent="0.2">
      <c r="D446" s="142"/>
      <c r="H446" s="165"/>
      <c r="T446" s="56"/>
      <c r="V446" s="56"/>
      <c r="Y446" s="105"/>
      <c r="AK446" s="105"/>
    </row>
    <row r="447" spans="4:37" s="29" customFormat="1" x14ac:dyDescent="0.2">
      <c r="D447" s="142"/>
      <c r="H447" s="165"/>
      <c r="T447" s="56"/>
      <c r="V447" s="56"/>
      <c r="Y447" s="105"/>
      <c r="AK447" s="105"/>
    </row>
    <row r="448" spans="4:37" s="29" customFormat="1" x14ac:dyDescent="0.2">
      <c r="D448" s="142"/>
      <c r="H448" s="165"/>
      <c r="T448" s="56"/>
      <c r="V448" s="56"/>
      <c r="Y448" s="105"/>
      <c r="AK448" s="105"/>
    </row>
    <row r="449" spans="4:37" s="29" customFormat="1" x14ac:dyDescent="0.2">
      <c r="D449" s="142"/>
      <c r="H449" s="165"/>
      <c r="T449" s="56"/>
      <c r="V449" s="56"/>
      <c r="Y449" s="105"/>
      <c r="AK449" s="105"/>
    </row>
    <row r="450" spans="4:37" s="29" customFormat="1" x14ac:dyDescent="0.2">
      <c r="D450" s="142"/>
      <c r="H450" s="165"/>
      <c r="T450" s="56"/>
      <c r="V450" s="56"/>
      <c r="Y450" s="105"/>
      <c r="AK450" s="105"/>
    </row>
    <row r="451" spans="4:37" s="29" customFormat="1" x14ac:dyDescent="0.2">
      <c r="D451" s="142"/>
      <c r="H451" s="165"/>
      <c r="T451" s="56"/>
      <c r="V451" s="56"/>
      <c r="Y451" s="105"/>
      <c r="AK451" s="105"/>
    </row>
    <row r="452" spans="4:37" s="29" customFormat="1" x14ac:dyDescent="0.2">
      <c r="D452" s="142"/>
      <c r="H452" s="165"/>
      <c r="T452" s="56"/>
      <c r="V452" s="56"/>
      <c r="Y452" s="105"/>
      <c r="AK452" s="105"/>
    </row>
    <row r="453" spans="4:37" s="29" customFormat="1" x14ac:dyDescent="0.2">
      <c r="D453" s="142"/>
      <c r="H453" s="165"/>
      <c r="T453" s="56"/>
      <c r="V453" s="56"/>
      <c r="Y453" s="105"/>
      <c r="AK453" s="105"/>
    </row>
    <row r="454" spans="4:37" s="29" customFormat="1" x14ac:dyDescent="0.2">
      <c r="D454" s="142"/>
      <c r="H454" s="165"/>
      <c r="T454" s="56"/>
      <c r="V454" s="56"/>
      <c r="Y454" s="105"/>
      <c r="AK454" s="105"/>
    </row>
    <row r="455" spans="4:37" s="29" customFormat="1" x14ac:dyDescent="0.2">
      <c r="D455" s="142"/>
      <c r="H455" s="165"/>
      <c r="T455" s="56"/>
      <c r="V455" s="56"/>
      <c r="Y455" s="105"/>
      <c r="AK455" s="105"/>
    </row>
    <row r="456" spans="4:37" s="29" customFormat="1" x14ac:dyDescent="0.2">
      <c r="D456" s="142"/>
      <c r="H456" s="165"/>
      <c r="T456" s="56"/>
      <c r="V456" s="56"/>
      <c r="Y456" s="105"/>
      <c r="AK456" s="105"/>
    </row>
    <row r="457" spans="4:37" s="29" customFormat="1" x14ac:dyDescent="0.2">
      <c r="D457" s="142"/>
      <c r="H457" s="165"/>
      <c r="T457" s="56"/>
      <c r="V457" s="56"/>
      <c r="Y457" s="105"/>
      <c r="AK457" s="105"/>
    </row>
    <row r="458" spans="4:37" s="29" customFormat="1" x14ac:dyDescent="0.2">
      <c r="D458" s="142"/>
      <c r="H458" s="165"/>
      <c r="T458" s="56"/>
      <c r="V458" s="56"/>
      <c r="Y458" s="105"/>
      <c r="AK458" s="105"/>
    </row>
    <row r="459" spans="4:37" s="29" customFormat="1" x14ac:dyDescent="0.2">
      <c r="D459" s="142"/>
      <c r="H459" s="165"/>
      <c r="T459" s="56"/>
      <c r="V459" s="56"/>
      <c r="Y459" s="105"/>
      <c r="AK459" s="105"/>
    </row>
    <row r="460" spans="4:37" s="29" customFormat="1" x14ac:dyDescent="0.2">
      <c r="D460" s="142"/>
      <c r="H460" s="165"/>
      <c r="T460" s="56"/>
      <c r="V460" s="56"/>
      <c r="Y460" s="105"/>
      <c r="AK460" s="105"/>
    </row>
    <row r="461" spans="4:37" s="29" customFormat="1" x14ac:dyDescent="0.2">
      <c r="D461" s="142"/>
      <c r="H461" s="165"/>
      <c r="T461" s="56"/>
      <c r="V461" s="56"/>
      <c r="Y461" s="105"/>
      <c r="AK461" s="105"/>
    </row>
    <row r="462" spans="4:37" s="29" customFormat="1" x14ac:dyDescent="0.2">
      <c r="D462" s="142"/>
      <c r="H462" s="165"/>
      <c r="T462" s="56"/>
      <c r="V462" s="56"/>
      <c r="Y462" s="105"/>
      <c r="AK462" s="105"/>
    </row>
    <row r="463" spans="4:37" s="29" customFormat="1" x14ac:dyDescent="0.2">
      <c r="D463" s="142"/>
      <c r="H463" s="165"/>
      <c r="T463" s="56"/>
      <c r="V463" s="56"/>
      <c r="Y463" s="105"/>
      <c r="AK463" s="105"/>
    </row>
    <row r="464" spans="4:37" s="29" customFormat="1" x14ac:dyDescent="0.2">
      <c r="D464" s="142"/>
      <c r="H464" s="165"/>
      <c r="T464" s="56"/>
      <c r="V464" s="56"/>
      <c r="Y464" s="105"/>
      <c r="AK464" s="105"/>
    </row>
    <row r="465" spans="4:37" s="29" customFormat="1" x14ac:dyDescent="0.2">
      <c r="D465" s="142"/>
      <c r="H465" s="165"/>
      <c r="T465" s="56"/>
      <c r="V465" s="56"/>
      <c r="Y465" s="105"/>
      <c r="AK465" s="105"/>
    </row>
    <row r="466" spans="4:37" s="29" customFormat="1" x14ac:dyDescent="0.2">
      <c r="D466" s="142"/>
      <c r="H466" s="165"/>
      <c r="T466" s="56"/>
      <c r="V466" s="56"/>
      <c r="Y466" s="105"/>
      <c r="AK466" s="105"/>
    </row>
    <row r="467" spans="4:37" s="29" customFormat="1" x14ac:dyDescent="0.2">
      <c r="D467" s="142"/>
      <c r="H467" s="165"/>
      <c r="T467" s="56"/>
      <c r="V467" s="56"/>
      <c r="Y467" s="105"/>
      <c r="AK467" s="105"/>
    </row>
    <row r="468" spans="4:37" s="29" customFormat="1" x14ac:dyDescent="0.2">
      <c r="D468" s="142"/>
      <c r="H468" s="165"/>
      <c r="T468" s="56"/>
      <c r="V468" s="56"/>
      <c r="Y468" s="105"/>
      <c r="AK468" s="105"/>
    </row>
    <row r="469" spans="4:37" s="29" customFormat="1" x14ac:dyDescent="0.2">
      <c r="D469" s="142"/>
      <c r="H469" s="165"/>
      <c r="T469" s="56"/>
      <c r="V469" s="56"/>
      <c r="Y469" s="105"/>
      <c r="AK469" s="105"/>
    </row>
    <row r="470" spans="4:37" s="29" customFormat="1" x14ac:dyDescent="0.2">
      <c r="D470" s="142"/>
      <c r="H470" s="165"/>
      <c r="T470" s="56"/>
      <c r="V470" s="56"/>
      <c r="Y470" s="105"/>
      <c r="AK470" s="105"/>
    </row>
    <row r="471" spans="4:37" s="29" customFormat="1" x14ac:dyDescent="0.2">
      <c r="D471" s="142"/>
      <c r="H471" s="165"/>
      <c r="T471" s="56"/>
      <c r="V471" s="56"/>
      <c r="Y471" s="105"/>
      <c r="AK471" s="105"/>
    </row>
    <row r="472" spans="4:37" s="29" customFormat="1" x14ac:dyDescent="0.2">
      <c r="D472" s="142"/>
      <c r="H472" s="165"/>
      <c r="T472" s="56"/>
      <c r="V472" s="56"/>
      <c r="Y472" s="105"/>
      <c r="AK472" s="105"/>
    </row>
    <row r="473" spans="4:37" s="29" customFormat="1" x14ac:dyDescent="0.2">
      <c r="D473" s="142"/>
      <c r="H473" s="165"/>
      <c r="T473" s="56"/>
      <c r="V473" s="56"/>
      <c r="Y473" s="105"/>
      <c r="AK473" s="105"/>
    </row>
    <row r="474" spans="4:37" s="29" customFormat="1" x14ac:dyDescent="0.2">
      <c r="D474" s="142"/>
      <c r="H474" s="165"/>
      <c r="T474" s="56"/>
      <c r="V474" s="56"/>
      <c r="Y474" s="105"/>
      <c r="AK474" s="105"/>
    </row>
    <row r="475" spans="4:37" s="29" customFormat="1" x14ac:dyDescent="0.2">
      <c r="D475" s="142"/>
      <c r="H475" s="165"/>
      <c r="T475" s="56"/>
      <c r="V475" s="56"/>
      <c r="Y475" s="105"/>
      <c r="AK475" s="105"/>
    </row>
    <row r="476" spans="4:37" s="29" customFormat="1" x14ac:dyDescent="0.2">
      <c r="D476" s="142"/>
      <c r="H476" s="165"/>
      <c r="T476" s="56"/>
      <c r="V476" s="56"/>
      <c r="Y476" s="105"/>
      <c r="AK476" s="105"/>
    </row>
    <row r="477" spans="4:37" s="29" customFormat="1" x14ac:dyDescent="0.2">
      <c r="D477" s="142"/>
      <c r="H477" s="165"/>
      <c r="T477" s="56"/>
      <c r="V477" s="56"/>
      <c r="Y477" s="105"/>
      <c r="AK477" s="105"/>
    </row>
    <row r="478" spans="4:37" s="29" customFormat="1" x14ac:dyDescent="0.2">
      <c r="D478" s="142"/>
      <c r="H478" s="165"/>
      <c r="T478" s="56"/>
      <c r="V478" s="56"/>
      <c r="Y478" s="105"/>
      <c r="AK478" s="105"/>
    </row>
    <row r="479" spans="4:37" s="29" customFormat="1" x14ac:dyDescent="0.2">
      <c r="D479" s="142"/>
      <c r="H479" s="165"/>
      <c r="T479" s="56"/>
      <c r="V479" s="56"/>
      <c r="Y479" s="105"/>
      <c r="AK479" s="105"/>
    </row>
    <row r="480" spans="4:37" s="29" customFormat="1" x14ac:dyDescent="0.2">
      <c r="D480" s="142"/>
      <c r="H480" s="165"/>
      <c r="T480" s="56"/>
      <c r="V480" s="56"/>
      <c r="Y480" s="105"/>
      <c r="AK480" s="105"/>
    </row>
    <row r="481" spans="4:37" s="29" customFormat="1" x14ac:dyDescent="0.2">
      <c r="D481" s="142"/>
      <c r="H481" s="165"/>
      <c r="T481" s="56"/>
      <c r="V481" s="56"/>
      <c r="Y481" s="105"/>
      <c r="AK481" s="105"/>
    </row>
    <row r="482" spans="4:37" s="29" customFormat="1" x14ac:dyDescent="0.2">
      <c r="D482" s="142"/>
      <c r="H482" s="165"/>
      <c r="T482" s="56"/>
      <c r="V482" s="56"/>
      <c r="Y482" s="105"/>
      <c r="AK482" s="105"/>
    </row>
    <row r="483" spans="4:37" s="29" customFormat="1" x14ac:dyDescent="0.2">
      <c r="D483" s="142"/>
      <c r="H483" s="165"/>
      <c r="T483" s="56"/>
      <c r="V483" s="56"/>
      <c r="Y483" s="105"/>
      <c r="AK483" s="105"/>
    </row>
    <row r="484" spans="4:37" s="29" customFormat="1" x14ac:dyDescent="0.2">
      <c r="D484" s="142"/>
      <c r="H484" s="165"/>
      <c r="T484" s="56"/>
      <c r="V484" s="56"/>
      <c r="Y484" s="105"/>
      <c r="AK484" s="105"/>
    </row>
    <row r="485" spans="4:37" s="29" customFormat="1" x14ac:dyDescent="0.2">
      <c r="D485" s="142"/>
      <c r="H485" s="165"/>
      <c r="T485" s="56"/>
      <c r="V485" s="56"/>
      <c r="Y485" s="105"/>
      <c r="AK485" s="105"/>
    </row>
    <row r="486" spans="4:37" s="29" customFormat="1" x14ac:dyDescent="0.2">
      <c r="D486" s="142"/>
      <c r="H486" s="165"/>
      <c r="T486" s="56"/>
      <c r="V486" s="56"/>
      <c r="Y486" s="105"/>
      <c r="AK486" s="105"/>
    </row>
    <row r="487" spans="4:37" s="29" customFormat="1" x14ac:dyDescent="0.2">
      <c r="D487" s="142"/>
      <c r="H487" s="165"/>
      <c r="T487" s="56"/>
      <c r="V487" s="56"/>
      <c r="Y487" s="105"/>
      <c r="AK487" s="105"/>
    </row>
    <row r="488" spans="4:37" s="29" customFormat="1" x14ac:dyDescent="0.2">
      <c r="D488" s="142"/>
      <c r="H488" s="165"/>
      <c r="T488" s="56"/>
      <c r="V488" s="56"/>
      <c r="Y488" s="105"/>
      <c r="AK488" s="105"/>
    </row>
    <row r="489" spans="4:37" s="29" customFormat="1" x14ac:dyDescent="0.2">
      <c r="D489" s="142"/>
      <c r="H489" s="165"/>
      <c r="T489" s="56"/>
      <c r="V489" s="56"/>
      <c r="Y489" s="105"/>
      <c r="AK489" s="105"/>
    </row>
    <row r="490" spans="4:37" s="29" customFormat="1" x14ac:dyDescent="0.2">
      <c r="D490" s="142"/>
      <c r="H490" s="165"/>
      <c r="T490" s="56"/>
      <c r="V490" s="56"/>
      <c r="Y490" s="105"/>
      <c r="AK490" s="105"/>
    </row>
    <row r="491" spans="4:37" s="29" customFormat="1" x14ac:dyDescent="0.2">
      <c r="D491" s="142"/>
      <c r="H491" s="165"/>
      <c r="T491" s="56"/>
      <c r="V491" s="56"/>
      <c r="Y491" s="105"/>
      <c r="AK491" s="105"/>
    </row>
    <row r="492" spans="4:37" s="29" customFormat="1" x14ac:dyDescent="0.2">
      <c r="D492" s="142"/>
      <c r="H492" s="165"/>
      <c r="T492" s="56"/>
      <c r="V492" s="56"/>
      <c r="Y492" s="105"/>
      <c r="AK492" s="105"/>
    </row>
    <row r="493" spans="4:37" s="29" customFormat="1" x14ac:dyDescent="0.2">
      <c r="D493" s="142"/>
      <c r="H493" s="165"/>
      <c r="T493" s="56"/>
      <c r="V493" s="56"/>
      <c r="Y493" s="105"/>
      <c r="AK493" s="105"/>
    </row>
    <row r="494" spans="4:37" s="29" customFormat="1" x14ac:dyDescent="0.2">
      <c r="D494" s="142"/>
      <c r="H494" s="165"/>
      <c r="T494" s="56"/>
      <c r="V494" s="56"/>
      <c r="Y494" s="105"/>
      <c r="AK494" s="105"/>
    </row>
    <row r="495" spans="4:37" s="29" customFormat="1" x14ac:dyDescent="0.2">
      <c r="D495" s="142"/>
      <c r="H495" s="165"/>
      <c r="T495" s="56"/>
      <c r="V495" s="56"/>
      <c r="Y495" s="105"/>
      <c r="AK495" s="105"/>
    </row>
    <row r="496" spans="4:37" s="29" customFormat="1" x14ac:dyDescent="0.2">
      <c r="D496" s="142"/>
      <c r="H496" s="165"/>
      <c r="T496" s="56"/>
      <c r="V496" s="56"/>
      <c r="Y496" s="105"/>
      <c r="AK496" s="105"/>
    </row>
    <row r="497" spans="4:37" s="29" customFormat="1" x14ac:dyDescent="0.2">
      <c r="D497" s="142"/>
      <c r="H497" s="165"/>
      <c r="T497" s="56"/>
      <c r="V497" s="56"/>
      <c r="Y497" s="105"/>
      <c r="AK497" s="105"/>
    </row>
    <row r="498" spans="4:37" s="29" customFormat="1" x14ac:dyDescent="0.2">
      <c r="D498" s="142"/>
      <c r="H498" s="165"/>
      <c r="T498" s="56"/>
      <c r="V498" s="56"/>
      <c r="Y498" s="105"/>
      <c r="AK498" s="105"/>
    </row>
    <row r="499" spans="4:37" s="29" customFormat="1" x14ac:dyDescent="0.2">
      <c r="D499" s="142"/>
      <c r="H499" s="165"/>
      <c r="T499" s="56"/>
      <c r="V499" s="56"/>
      <c r="Y499" s="105"/>
      <c r="AK499" s="105"/>
    </row>
    <row r="500" spans="4:37" s="29" customFormat="1" x14ac:dyDescent="0.2">
      <c r="D500" s="142"/>
      <c r="H500" s="165"/>
      <c r="T500" s="56"/>
      <c r="V500" s="56"/>
      <c r="Y500" s="105"/>
      <c r="AK500" s="105"/>
    </row>
    <row r="501" spans="4:37" s="29" customFormat="1" x14ac:dyDescent="0.2">
      <c r="D501" s="142"/>
      <c r="H501" s="165"/>
      <c r="T501" s="56"/>
      <c r="V501" s="56"/>
      <c r="Y501" s="105"/>
      <c r="AK501" s="105"/>
    </row>
    <row r="502" spans="4:37" s="29" customFormat="1" x14ac:dyDescent="0.2">
      <c r="D502" s="142"/>
      <c r="H502" s="165"/>
      <c r="T502" s="56"/>
      <c r="V502" s="56"/>
      <c r="Y502" s="105"/>
      <c r="AK502" s="105"/>
    </row>
    <row r="503" spans="4:37" s="29" customFormat="1" x14ac:dyDescent="0.2">
      <c r="D503" s="142"/>
      <c r="H503" s="165"/>
      <c r="T503" s="56"/>
      <c r="V503" s="56"/>
      <c r="Y503" s="105"/>
      <c r="AK503" s="105"/>
    </row>
    <row r="504" spans="4:37" s="29" customFormat="1" x14ac:dyDescent="0.2">
      <c r="D504" s="142"/>
      <c r="H504" s="165"/>
      <c r="T504" s="56"/>
      <c r="V504" s="56"/>
      <c r="Y504" s="105"/>
      <c r="AK504" s="105"/>
    </row>
    <row r="505" spans="4:37" s="29" customFormat="1" x14ac:dyDescent="0.2">
      <c r="D505" s="142"/>
      <c r="H505" s="165"/>
      <c r="T505" s="56"/>
      <c r="V505" s="56"/>
      <c r="Y505" s="105"/>
      <c r="AK505" s="105"/>
    </row>
    <row r="506" spans="4:37" s="29" customFormat="1" x14ac:dyDescent="0.2">
      <c r="D506" s="142"/>
      <c r="H506" s="165"/>
      <c r="T506" s="56"/>
      <c r="V506" s="56"/>
      <c r="Y506" s="105"/>
      <c r="AK506" s="105"/>
    </row>
    <row r="507" spans="4:37" s="29" customFormat="1" x14ac:dyDescent="0.2">
      <c r="D507" s="142"/>
      <c r="H507" s="165"/>
      <c r="T507" s="56"/>
      <c r="V507" s="56"/>
      <c r="Y507" s="105"/>
      <c r="AK507" s="105"/>
    </row>
    <row r="508" spans="4:37" s="29" customFormat="1" x14ac:dyDescent="0.2">
      <c r="D508" s="142"/>
      <c r="H508" s="165"/>
      <c r="T508" s="56"/>
      <c r="V508" s="56"/>
      <c r="Y508" s="105"/>
      <c r="AK508" s="105"/>
    </row>
  </sheetData>
  <mergeCells count="46">
    <mergeCell ref="D40:W40"/>
    <mergeCell ref="D41:W41"/>
    <mergeCell ref="O123:P123"/>
    <mergeCell ref="D114:W114"/>
    <mergeCell ref="I12:J12"/>
    <mergeCell ref="L12:M12"/>
    <mergeCell ref="C13:D13"/>
    <mergeCell ref="E13:H13"/>
    <mergeCell ref="O13:P13"/>
    <mergeCell ref="R13:S13"/>
    <mergeCell ref="I50:J50"/>
    <mergeCell ref="L50:M50"/>
    <mergeCell ref="C51:D51"/>
    <mergeCell ref="E51:H51"/>
    <mergeCell ref="O51:P51"/>
    <mergeCell ref="D37:W37"/>
    <mergeCell ref="D38:W38"/>
    <mergeCell ref="D39:W39"/>
    <mergeCell ref="D75:W75"/>
    <mergeCell ref="D76:W76"/>
    <mergeCell ref="D77:W77"/>
    <mergeCell ref="D78:W78"/>
    <mergeCell ref="R51:S51"/>
    <mergeCell ref="D79:W79"/>
    <mergeCell ref="D111:W111"/>
    <mergeCell ref="D112:W112"/>
    <mergeCell ref="D113:W113"/>
    <mergeCell ref="D149:W149"/>
    <mergeCell ref="R123:S123"/>
    <mergeCell ref="I89:J89"/>
    <mergeCell ref="L89:M89"/>
    <mergeCell ref="C90:D90"/>
    <mergeCell ref="E90:H90"/>
    <mergeCell ref="O90:P90"/>
    <mergeCell ref="R90:S90"/>
    <mergeCell ref="I122:J122"/>
    <mergeCell ref="L122:M122"/>
    <mergeCell ref="C123:D123"/>
    <mergeCell ref="E123:H123"/>
    <mergeCell ref="D150:W150"/>
    <mergeCell ref="D151:W151"/>
    <mergeCell ref="D152:W152"/>
    <mergeCell ref="D142:W142"/>
    <mergeCell ref="D143:W143"/>
    <mergeCell ref="D144:W144"/>
    <mergeCell ref="D145:W145"/>
  </mergeCells>
  <pageMargins left="0.7" right="0.7" top="0.75" bottom="0.75" header="0.3" footer="0.3"/>
  <pageSetup paperSize="9" scale="27" orientation="portrait" horizontalDpi="300" verticalDpi="300" r:id="rId1"/>
  <rowBreaks count="1" manualBreakCount="1">
    <brk id="82" max="35" man="1"/>
  </rowBreaks>
  <colBreaks count="1" manualBreakCount="1">
    <brk id="36" max="1048575" man="1"/>
  </colBreaks>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1FFB2-0E63-4411-8D43-3586705419BB}">
  <dimension ref="B1:B10"/>
  <sheetViews>
    <sheetView zoomScale="140" zoomScaleNormal="140" workbookViewId="0">
      <selection activeCell="B1" sqref="B1"/>
    </sheetView>
  </sheetViews>
  <sheetFormatPr defaultRowHeight="15" x14ac:dyDescent="0.25"/>
  <cols>
    <col min="1" max="1" width="9.140625" style="55"/>
    <col min="2" max="2" width="125.140625" style="113" customWidth="1"/>
    <col min="3" max="16384" width="9.140625" style="55"/>
  </cols>
  <sheetData>
    <row r="1" spans="2:2" ht="27.75" customHeight="1" x14ac:dyDescent="0.25">
      <c r="B1" s="109" t="s">
        <v>109</v>
      </c>
    </row>
    <row r="2" spans="2:2" ht="71.25" customHeight="1" x14ac:dyDescent="0.25">
      <c r="B2" s="110" t="s">
        <v>108</v>
      </c>
    </row>
    <row r="3" spans="2:2" ht="17.25" x14ac:dyDescent="0.25">
      <c r="B3" s="111" t="s">
        <v>106</v>
      </c>
    </row>
    <row r="4" spans="2:2" ht="17.25" x14ac:dyDescent="0.25">
      <c r="B4" s="111"/>
    </row>
    <row r="5" spans="2:2" ht="73.5" customHeight="1" x14ac:dyDescent="0.25">
      <c r="B5" s="112" t="s">
        <v>110</v>
      </c>
    </row>
    <row r="6" spans="2:2" ht="57" customHeight="1" x14ac:dyDescent="0.25">
      <c r="B6" s="112" t="s">
        <v>111</v>
      </c>
    </row>
    <row r="7" spans="2:2" ht="75.75" customHeight="1" x14ac:dyDescent="0.25">
      <c r="B7" s="112" t="s">
        <v>112</v>
      </c>
    </row>
    <row r="8" spans="2:2" ht="51.75" x14ac:dyDescent="0.25">
      <c r="B8" s="112" t="s">
        <v>113</v>
      </c>
    </row>
    <row r="9" spans="2:2" ht="17.25" x14ac:dyDescent="0.25">
      <c r="B9" s="111"/>
    </row>
    <row r="10" spans="2:2" ht="86.25" customHeight="1" x14ac:dyDescent="0.25">
      <c r="B10" s="111" t="s">
        <v>107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M 7 o G V 9 k A / + W k A A A A 9 w A A A B I A H A B D b 2 5 m a W c v U G F j a 2 F n Z S 5 4 b W w g o h g A K K A U A A A A A A A A A A A A A A A A A A A A A A A A A A A A h Y + 9 D o I w G E V f h X S n f z g Y 8 l E G V 0 l M T A x r U y o 0 Q j G 0 W N 7 N w U f y F c Q o 6 u Z 4 z z 3 D v f f r D f K p a 6 O L H p z p b Y Y Y p i j S V v W V s X W G R n + M 1 y g X s J P q J G s d z b J 1 6 e S q D D X e n 1 N C Q g g 4 J L g f a s I p Z a Q s t n v V 6 E 6 i j 2 z + y 7 G x z k u r N B J w e I 0 R H D O 2 w p z z B F M g C 4 X C 2 K / B 5 8 H P 9 g f C Z m z 9 O G i h X V y U Q J Y I 5 H 1 C P A B Q S w M E F A A C A A g A M 7 o G 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6 B l c o i k e 4 D g A A A B E A A A A T A B w A R m 9 y b X V s Y X M v U 2 V j d G l v b j E u b S C i G A A o o B Q A A A A A A A A A A A A A A A A A A A A A A A A A A A A r T k 0 u y c z P U w i G 0 I b W A F B L A Q I t A B Q A A g A I A D O 6 B l f Z A P / l p A A A A P c A A A A S A A A A A A A A A A A A A A A A A A A A A A B D b 2 5 m a W c v U G F j a 2 F n Z S 5 4 b W x Q S w E C L Q A U A A I A C A A z u g Z X D 8 r p q 6 Q A A A D p A A A A E w A A A A A A A A A A A A A A A A D w A A A A W 0 N v b n R l b n R f V H l w Z X N d L n h t b F B L A Q I t A B Q A A g A I A D O 6 B l c 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C l i o D 9 K m v c R J m 4 F F a j 0 5 K 2 A A A A A A I A A A A A A B B m A A A A A Q A A I A A A A I Z 2 4 S w f u s Q 5 6 6 W d k q 5 j 2 y 5 x 8 j c j m y z K D V y 2 X x Z + 4 M a C A A A A A A 6 A A A A A A g A A I A A A A F u / K 3 M H 4 M 9 9 a / x t M r e d + 6 J e 5 N D z z 5 N Q R m o + n S j j B f 1 G U A A A A H Q C Q v F d P C 0 p N 4 f O E f 3 x 2 j C h 6 4 B d W E D U I M B q s H S 3 i b T F a Y t A s v l i Y 8 l 7 G z t K D d l s w U 7 W j G o e H j z F 6 n C C b z r T O 3 x 5 e P t s t u r d G p M W R O w Z 5 A 2 L Q A A A A D B O T / K / G o l j l 0 o Q l n M n 7 8 T A h Y L w h m F z / K g O B / T k v R z 9 N B a y M Q 0 t z q 9 H M O o w t 4 Y x 0 C 4 3 D r v V T z l Y s L s R y z B E O t w = < / D a t a M a s h u p > 
</file>

<file path=customXml/itemProps1.xml><?xml version="1.0" encoding="utf-8"?>
<ds:datastoreItem xmlns:ds="http://schemas.openxmlformats.org/officeDocument/2006/customXml" ds:itemID="{1FD0E9F0-A794-47E0-B3A2-3E9A5DADE1C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AGO 19 2023</vt:lpstr>
      <vt:lpstr>Sheet1</vt:lpstr>
      <vt:lpstr>'AGO 19 2023'!Print_Area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ramos</dc:creator>
  <cp:lastModifiedBy>Juan José Ramos Alvarez</cp:lastModifiedBy>
  <cp:lastPrinted>2023-10-23T06:59:34Z</cp:lastPrinted>
  <dcterms:created xsi:type="dcterms:W3CDTF">2022-02-03T05:51:09Z</dcterms:created>
  <dcterms:modified xsi:type="dcterms:W3CDTF">2023-10-23T07:01:01Z</dcterms:modified>
</cp:coreProperties>
</file>