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Library/CloudStorage/OneDrive-IstitutoUniversitarioEuropeo/Summer Report/Data/"/>
    </mc:Choice>
  </mc:AlternateContent>
  <xr:revisionPtr revIDLastSave="0" documentId="13_ncr:1_{09EF5B12-7743-7D4F-A833-C4A6218676DA}" xr6:coauthVersionLast="47" xr6:coauthVersionMax="47" xr10:uidLastSave="{00000000-0000-0000-0000-000000000000}"/>
  <bookViews>
    <workbookView xWindow="0" yWindow="0" windowWidth="28800" windowHeight="18000" activeTab="1" xr2:uid="{2016E5BF-8896-B14C-BA94-6757564EEF07}"/>
  </bookViews>
  <sheets>
    <sheet name="Sheet1" sheetId="1" r:id="rId1"/>
    <sheet name="Sheet2" sheetId="2" r:id="rId2"/>
  </sheets>
  <definedNames>
    <definedName name="_xlchart.v1.0" hidden="1">Sheet2!$D$16:$D$24</definedName>
    <definedName name="_xlchart.v1.1" hidden="1">Sheet2!$E$16:$E$24</definedName>
    <definedName name="_xlchart.v1.10" hidden="1">Sheet2!$E$16:$E$24</definedName>
    <definedName name="_xlchart.v1.11" hidden="1">Sheet2!$F$16:$F$24</definedName>
    <definedName name="_xlchart.v1.12" hidden="1">Sheet2!$D$16:$D$24</definedName>
    <definedName name="_xlchart.v1.13" hidden="1">Sheet2!$E$16:$E$24</definedName>
    <definedName name="_xlchart.v1.14" hidden="1">Sheet2!$F$16:$F$24</definedName>
    <definedName name="_xlchart.v1.15" hidden="1">Sheet2!$D$2:$D$10</definedName>
    <definedName name="_xlchart.v1.16" hidden="1">Sheet2!$E$2:$E$10</definedName>
    <definedName name="_xlchart.v1.17" hidden="1">Sheet2!$F$2:$F$10</definedName>
    <definedName name="_xlchart.v1.2" hidden="1">Sheet2!$F$16:$F$24</definedName>
    <definedName name="_xlchart.v1.3" hidden="1">Sheet2!$D$2:$D$10</definedName>
    <definedName name="_xlchart.v1.4" hidden="1">Sheet2!$E$2:$E$10</definedName>
    <definedName name="_xlchart.v1.5" hidden="1">Sheet2!$F$2:$F$10</definedName>
    <definedName name="_xlchart.v1.6" hidden="1">Sheet2!$D$16:$D$24</definedName>
    <definedName name="_xlchart.v1.7" hidden="1">Sheet2!$E$16:$E$24</definedName>
    <definedName name="_xlchart.v1.8" hidden="1">Sheet2!$F$16:$F$24</definedName>
    <definedName name="_xlchart.v1.9" hidden="1">Sheet2!$D$16:$D$24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" l="1"/>
  <c r="D17" i="2" s="1"/>
  <c r="F17" i="2"/>
  <c r="E18" i="2"/>
  <c r="D18" i="2" s="1"/>
  <c r="F18" i="2"/>
  <c r="E19" i="2"/>
  <c r="F19" i="2" s="1"/>
  <c r="E20" i="2"/>
  <c r="D20" i="2" s="1"/>
  <c r="F20" i="2"/>
  <c r="E21" i="2"/>
  <c r="D21" i="2" s="1"/>
  <c r="F21" i="2"/>
  <c r="D22" i="2"/>
  <c r="E22" i="2"/>
  <c r="F22" i="2"/>
  <c r="E23" i="2"/>
  <c r="D23" i="2" s="1"/>
  <c r="F23" i="2"/>
  <c r="E24" i="2"/>
  <c r="D24" i="2" s="1"/>
  <c r="F24" i="2"/>
  <c r="F16" i="2"/>
  <c r="D16" i="2"/>
  <c r="E3" i="2"/>
  <c r="D3" i="2" s="1"/>
  <c r="E4" i="2"/>
  <c r="D4" i="2" s="1"/>
  <c r="F4" i="2"/>
  <c r="E5" i="2"/>
  <c r="F5" i="2" s="1"/>
  <c r="E6" i="2"/>
  <c r="D6" i="2" s="1"/>
  <c r="E7" i="2"/>
  <c r="D7" i="2" s="1"/>
  <c r="F7" i="2"/>
  <c r="D8" i="2"/>
  <c r="E8" i="2"/>
  <c r="F8" i="2"/>
  <c r="E9" i="2"/>
  <c r="D9" i="2" s="1"/>
  <c r="F9" i="2"/>
  <c r="E10" i="2"/>
  <c r="D10" i="2" s="1"/>
  <c r="F10" i="2"/>
  <c r="F2" i="2"/>
  <c r="D2" i="2"/>
  <c r="D19" i="2" l="1"/>
  <c r="F3" i="2"/>
  <c r="D5" i="2"/>
  <c r="F6" i="2"/>
  <c r="E16" i="2"/>
  <c r="E2" i="2"/>
  <c r="F35" i="2" l="1"/>
  <c r="F34" i="2"/>
  <c r="F37" i="2"/>
  <c r="F36" i="2"/>
  <c r="F33" i="2"/>
  <c r="F38" i="2"/>
  <c r="F32" i="2"/>
  <c r="F39" i="2"/>
  <c r="F31" i="2"/>
  <c r="E32" i="2"/>
  <c r="E33" i="2"/>
  <c r="E34" i="2"/>
  <c r="E35" i="2"/>
  <c r="E36" i="2"/>
  <c r="E37" i="2"/>
  <c r="E39" i="2"/>
  <c r="E38" i="2"/>
  <c r="E31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tc={919DE7D4-C33C-4442-93D9-B252709F4D3C}</author>
    <author>tc={349EF752-D896-EA48-BFBB-677D466C58FF}</author>
  </authors>
  <commentList>
    <comment ref="B1" authorId="0" shapeId="0" xr:uid="{919DE7D4-C33C-4442-93D9-B252709F4D3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1965-1994: HPDD
From 1995-2015: Fiscal Monitor</t>
      </text>
    </comment>
    <comment ref="D1" authorId="1" shapeId="0" xr:uid="{349EF752-D896-EA48-BFBB-677D466C58FF}">
      <text>
        <t>[Threaded comment]
Your version of Excel allows you to read this threaded comment; however, any edits to it will get removed if the file is opened in a newer version of Excel. Learn more: https://go.microsoft.com/fwlink/?linkid=870924
Comment:
    World Bank Database</t>
      </text>
    </comment>
  </commentList>
</comments>
</file>

<file path=xl/sharedStrings.xml><?xml version="1.0" encoding="utf-8"?>
<sst xmlns="http://schemas.openxmlformats.org/spreadsheetml/2006/main" count="23" uniqueCount="23">
  <si>
    <t>Sh_ShortTermDebt</t>
  </si>
  <si>
    <t>Sh_Public_Debt</t>
  </si>
  <si>
    <t>NT_GDP</t>
  </si>
  <si>
    <t>T_GDP</t>
  </si>
  <si>
    <t>NT_US2015</t>
  </si>
  <si>
    <t>T_US2015</t>
  </si>
  <si>
    <t>NT_C</t>
  </si>
  <si>
    <t>T_C</t>
  </si>
  <si>
    <t>Default_AT</t>
  </si>
  <si>
    <t>TOT</t>
  </si>
  <si>
    <t>Cyc_NT_US2015</t>
  </si>
  <si>
    <t>Cyc_T_US2015</t>
  </si>
  <si>
    <t>Var_Public_Debt</t>
  </si>
  <si>
    <t>Time</t>
  </si>
  <si>
    <t>Default_RR</t>
  </si>
  <si>
    <t>Currency_RR</t>
  </si>
  <si>
    <t>Systemic_RR</t>
  </si>
  <si>
    <t>IFC</t>
  </si>
  <si>
    <t>n0</t>
  </si>
  <si>
    <t>coef1</t>
  </si>
  <si>
    <t>sd1</t>
  </si>
  <si>
    <t>coef2</t>
  </si>
  <si>
    <t>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</si>
</sst>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9.7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Sheet2!$D$16:$D$24</c:f>
              <c:numCache>
                <c:formatCode>General</c:formatCode>
                <c:ptCount val="9"/>
                <c:pt idx="0">
                  <c:v>-5.9202186000000001</c:v>
                </c:pt>
                <c:pt idx="1">
                  <c:v>-12.52412444</c:v>
                </c:pt>
                <c:pt idx="2">
                  <c:v>-13.238728479999999</c:v>
                </c:pt>
                <c:pt idx="3">
                  <c:v>-15.218984879999999</c:v>
                </c:pt>
                <c:pt idx="4">
                  <c:v>-8.9864337200000008</c:v>
                </c:pt>
                <c:pt idx="5">
                  <c:v>-1.7097091199999999</c:v>
                </c:pt>
                <c:pt idx="6">
                  <c:v>3.7793513999999999</c:v>
                </c:pt>
                <c:pt idx="7">
                  <c:v>0.64883316000000013</c:v>
                </c:pt>
                <c:pt idx="8">
                  <c:v>-6.9653953199999989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9-4D47-8958-ECFC761DCF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Sheet2!$E$16:$E$24</c:f>
              <c:numCache>
                <c:formatCode>General</c:formatCode>
                <c:ptCount val="9"/>
                <c:pt idx="0">
                  <c:v>-2.197886</c:v>
                </c:pt>
                <c:pt idx="1">
                  <c:v>-7.3129489999999997</c:v>
                </c:pt>
                <c:pt idx="2">
                  <c:v>-5.3333430000000002</c:v>
                </c:pt>
                <c:pt idx="3">
                  <c:v>-7.0630319999999998</c:v>
                </c:pt>
                <c:pt idx="4">
                  <c:v>-4.1331850000000001</c:v>
                </c:pt>
                <c:pt idx="5">
                  <c:v>1.188717</c:v>
                </c:pt>
                <c:pt idx="6">
                  <c:v>6.8884879999999997</c:v>
                </c:pt>
                <c:pt idx="7">
                  <c:v>4.4763979999999997</c:v>
                </c:pt>
                <c:pt idx="8">
                  <c:v>0.53114799999999995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9-4D47-8958-ECFC761DCF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Sheet2!$F$16:$F$24</c:f>
              <c:numCache>
                <c:formatCode>General</c:formatCode>
                <c:ptCount val="9"/>
                <c:pt idx="0">
                  <c:v>1.5244466000000001</c:v>
                </c:pt>
                <c:pt idx="1">
                  <c:v>-2.1017735599999998</c:v>
                </c:pt>
                <c:pt idx="2">
                  <c:v>2.5720424799999986</c:v>
                </c:pt>
                <c:pt idx="3">
                  <c:v>1.0929208799999994</c:v>
                </c:pt>
                <c:pt idx="4">
                  <c:v>0.72006371999999974</c:v>
                </c:pt>
                <c:pt idx="5">
                  <c:v>4.0871431200000004</c:v>
                </c:pt>
                <c:pt idx="6">
                  <c:v>9.9976246</c:v>
                </c:pt>
                <c:pt idx="7">
                  <c:v>8.3039628399999987</c:v>
                </c:pt>
                <c:pt idx="8">
                  <c:v>8.0276913199999989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9-4D47-8958-ECFC761D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35375"/>
        <c:axId val="225362863"/>
      </c:lineChart>
      <c:catAx>
        <c:axId val="5844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225362863"/>
        <c:crosses val="autoZero"/>
        <c:auto val="1"/>
        <c:lblAlgn val="ctr"/>
        <c:lblOffset val="100"/>
        <c:noMultiLvlLbl val="0"/>
      </c:catAx>
      <c:valAx>
        <c:axId val="2253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5844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</c:f>
              <c:numCache>
                <c:formatCode>General</c:formatCode>
                <c:ptCount val="9"/>
                <c:pt idx="0">
                  <c:v>-1.8109007199999998</c:v>
                </c:pt>
                <c:pt idx="1">
                  <c:v>-11.01057932</c:v>
                </c:pt>
                <c:pt idx="2">
                  <c:v>-12.875467439999998</c:v>
                </c:pt>
                <c:pt idx="3">
                  <c:v>-18.940374759999997</c:v>
                </c:pt>
                <c:pt idx="4">
                  <c:v>-13.378161759999999</c:v>
                </c:pt>
                <c:pt idx="5">
                  <c:v>-7.2692682</c:v>
                </c:pt>
                <c:pt idx="6">
                  <c:v>2.4270467600000001</c:v>
                </c:pt>
                <c:pt idx="7">
                  <c:v>1.6063231200000003</c:v>
                </c:pt>
                <c:pt idx="8">
                  <c:v>-7.5398109799999995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6-2046-A6CD-A7F0C18A77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</c:f>
              <c:numCache>
                <c:formatCode>General</c:formatCode>
                <c:ptCount val="9"/>
                <c:pt idx="0">
                  <c:v>1.3847179999999999</c:v>
                </c:pt>
                <c:pt idx="1">
                  <c:v>-6.6242140000000003</c:v>
                </c:pt>
                <c:pt idx="2">
                  <c:v>-3.9924550000000001</c:v>
                </c:pt>
                <c:pt idx="3">
                  <c:v>-9.903181</c:v>
                </c:pt>
                <c:pt idx="4">
                  <c:v>-10.10319</c:v>
                </c:pt>
                <c:pt idx="5">
                  <c:v>-5.5437750000000001</c:v>
                </c:pt>
                <c:pt idx="6">
                  <c:v>6.0282260000000001</c:v>
                </c:pt>
                <c:pt idx="7">
                  <c:v>4.5229270000000001</c:v>
                </c:pt>
                <c:pt idx="8">
                  <c:v>0.33427509999999999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6-2046-A6CD-A7F0C18A77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</c:f>
              <c:numCache>
                <c:formatCode>General</c:formatCode>
                <c:ptCount val="9"/>
                <c:pt idx="0">
                  <c:v>4.58033672</c:v>
                </c:pt>
                <c:pt idx="1">
                  <c:v>-2.2378486800000008</c:v>
                </c:pt>
                <c:pt idx="2">
                  <c:v>4.8905574399999985</c:v>
                </c:pt>
                <c:pt idx="3">
                  <c:v>-0.86598724000000082</c:v>
                </c:pt>
                <c:pt idx="4">
                  <c:v>-6.82821824</c:v>
                </c:pt>
                <c:pt idx="5">
                  <c:v>-3.8182818000000003</c:v>
                </c:pt>
                <c:pt idx="6">
                  <c:v>9.6294052400000005</c:v>
                </c:pt>
                <c:pt idx="7">
                  <c:v>7.4395308799999995</c:v>
                </c:pt>
                <c:pt idx="8">
                  <c:v>8.2083611799999989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6-2046-A6CD-A7F0C18A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295744"/>
        <c:axId val="1698380000"/>
      </c:lineChart>
      <c:catAx>
        <c:axId val="169829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698380000"/>
        <c:crosses val="autoZero"/>
        <c:auto val="1"/>
        <c:lblAlgn val="ctr"/>
        <c:lblOffset val="100"/>
        <c:noMultiLvlLbl val="0"/>
      </c:catAx>
      <c:valAx>
        <c:axId val="16983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698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Sheet2!$E$31:$E$39</c:f>
              <c:numCache>
                <c:formatCode>General</c:formatCode>
                <c:ptCount val="9"/>
                <c:pt idx="0">
                  <c:v>0.33427509999999999</c:v>
                </c:pt>
                <c:pt idx="1">
                  <c:v>4.5229270000000001</c:v>
                </c:pt>
                <c:pt idx="2">
                  <c:v>6.0282260000000001</c:v>
                </c:pt>
                <c:pt idx="3">
                  <c:v>-5.5437750000000001</c:v>
                </c:pt>
                <c:pt idx="4">
                  <c:v>-10.10319</c:v>
                </c:pt>
                <c:pt idx="5">
                  <c:v>-9.903181</c:v>
                </c:pt>
                <c:pt idx="6">
                  <c:v>-3.9924550000000001</c:v>
                </c:pt>
                <c:pt idx="7">
                  <c:v>-6.6242140000000003</c:v>
                </c:pt>
                <c:pt idx="8">
                  <c:v>1.3847179999999999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1-9940-A821-CE6F24F468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Sheet2!$F$31:$F$39</c:f>
              <c:numCache>
                <c:formatCode>General</c:formatCode>
                <c:ptCount val="9"/>
                <c:pt idx="0">
                  <c:v>0.53114799999999995</c:v>
                </c:pt>
                <c:pt idx="1">
                  <c:v>4.4763979999999997</c:v>
                </c:pt>
                <c:pt idx="2">
                  <c:v>6.8884879999999997</c:v>
                </c:pt>
                <c:pt idx="3">
                  <c:v>1.188717</c:v>
                </c:pt>
                <c:pt idx="4">
                  <c:v>-4.1331850000000001</c:v>
                </c:pt>
                <c:pt idx="5">
                  <c:v>-7.0630319999999998</c:v>
                </c:pt>
                <c:pt idx="6">
                  <c:v>-5.3333430000000002</c:v>
                </c:pt>
                <c:pt idx="7">
                  <c:v>-7.3129489999999997</c:v>
                </c:pt>
                <c:pt idx="8">
                  <c:v>-2.197886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1-9940-A821-CE6F24F4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415696"/>
        <c:axId val="304810655"/>
      </c:lineChart>
      <c:catAx>
        <c:axId val="16984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304810655"/>
        <c:crosses val="autoZero"/>
        <c:auto val="1"/>
        <c:lblAlgn val="ctr"/>
        <c:lblOffset val="100"/>
        <c:noMultiLvlLbl val="0"/>
      </c:catAx>
      <c:valAx>
        <c:axId val="3048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6984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15</xdr:row>
      <xdr:rowOff>25400</xdr:rowOff>
    </xdr:from>
    <xdr:to>
      <xdr:col>12</xdr:col>
      <xdr:colOff>95250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44C70-8655-C693-02E9-5AB351AE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0</xdr:row>
      <xdr:rowOff>0</xdr:rowOff>
    </xdr:from>
    <xdr:to>
      <xdr:col>12</xdr:col>
      <xdr:colOff>120650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4E1FA-B378-0377-3E84-4464D9E2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704850</xdr:colOff>
      <xdr:row>20</xdr:row>
      <xdr:rowOff>165100</xdr:rowOff>
    </xdr:from>
    <xdr:to>
      <xdr:col>19</xdr:col>
      <xdr:colOff>323850</xdr:colOff>
      <xdr:row>34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4E13D4-0015-2535-8EAC-3E4D4462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JAS QUIROZ, Carlos" id="{46701F2A-D034-A045-8162-5653E5CC4518}" userId="S::carlosarmandoyuri.rojasquiroz@eui.eu::49b0687b-58c7-41f8-ab6a-b9e0c1f685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6-05T10:22:10.62" personId="{46701F2A-D034-A045-8162-5653E5CC4518}" id="{919DE7D4-C33C-4442-93D9-B252709F4D3C}">
    <text>From 1965-1994: HPDD
From 1995-2015: Fiscal Monitor</text>
  </threadedComment>
  <threadedComment ref="D1" dT="2022-06-05T10:23:22.56" personId="{46701F2A-D034-A045-8162-5653E5CC4518}" id="{349EF752-D896-EA48-BFBB-677D466C58FF}">
    <text>World Bank Database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09DC-8CC3-0449-8CD5-94D48ACD3B1E}">
  <dimension ref="A1:R56"/>
  <sheetViews>
    <sheetView zoomScale="119" workbookViewId="0">
      <pane xSplit="1" ySplit="1" topLeftCell="M29" activePane="bottomRight" state="frozen"/>
      <selection pane="topRight" activeCell="B1" sqref="B1"/>
      <selection pane="bottomLeft" activeCell="A2" sqref="A2"/>
      <selection pane="bottomRight" activeCell="P46" sqref="P46"/>
    </sheetView>
  </sheetViews>
  <sheetFormatPr baseColWidth="10" defaultRowHeight="16" x14ac:dyDescent="0.2"/>
  <cols>
    <col min="1" max="1" width="5.1640625" style="1" bestFit="1" customWidth="1"/>
    <col min="2" max="2" width="13.83203125" style="1" bestFit="1" customWidth="1"/>
    <col min="3" max="3" width="14.6640625" style="1" bestFit="1" customWidth="1"/>
    <col min="4" max="4" width="16.83203125" style="1" bestFit="1" customWidth="1"/>
    <col min="5" max="10" width="12.1640625" bestFit="1" customWidth="1"/>
    <col min="11" max="11" width="14.5" bestFit="1" customWidth="1"/>
    <col min="12" max="12" width="13.1640625" bestFit="1" customWidth="1"/>
    <col min="13" max="13" width="10.33203125" bestFit="1" customWidth="1"/>
  </cols>
  <sheetData>
    <row r="1" spans="1:18" x14ac:dyDescent="0.2">
      <c r="A1" s="1" t="s">
        <v>13</v>
      </c>
      <c r="B1" s="1" t="s">
        <v>1</v>
      </c>
      <c r="C1" s="1" t="s">
        <v>12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8</v>
      </c>
      <c r="N1" s="1" t="s">
        <v>9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>
        <v>1965</v>
      </c>
      <c r="B2" s="2">
        <v>14.697994729308798</v>
      </c>
      <c r="C2" s="2">
        <v>-0.39496543037848397</v>
      </c>
      <c r="E2" s="1">
        <v>38.681358285726084</v>
      </c>
      <c r="F2" s="1">
        <v>41.184160179361044</v>
      </c>
      <c r="G2" s="1">
        <v>82891986122.892578</v>
      </c>
      <c r="H2" s="1">
        <v>37807838779.516113</v>
      </c>
      <c r="I2" s="1">
        <v>90988369136.12561</v>
      </c>
      <c r="J2" s="1">
        <v>56148447439.0811</v>
      </c>
      <c r="K2" s="1">
        <v>3.5947094829044346</v>
      </c>
      <c r="L2" s="1">
        <v>-1.0377828919214238</v>
      </c>
      <c r="M2" s="1">
        <v>0</v>
      </c>
      <c r="N2" s="3">
        <v>97.386001586914105</v>
      </c>
      <c r="O2" s="1">
        <v>0</v>
      </c>
      <c r="P2" s="1">
        <v>0</v>
      </c>
      <c r="Q2" s="1">
        <v>0</v>
      </c>
      <c r="R2" s="1">
        <v>0</v>
      </c>
    </row>
    <row r="3" spans="1:18" x14ac:dyDescent="0.2">
      <c r="A3" s="1">
        <v>1966</v>
      </c>
      <c r="B3" s="2">
        <v>14.313365090553928</v>
      </c>
      <c r="C3" s="2">
        <f>+B3-B2</f>
        <v>-0.38462963875486977</v>
      </c>
      <c r="E3" s="1">
        <v>40.117092742372137</v>
      </c>
      <c r="F3" s="1">
        <v>41.008584889358175</v>
      </c>
      <c r="G3" s="1">
        <v>81625317945.400787</v>
      </c>
      <c r="H3" s="1">
        <v>38138148570.496323</v>
      </c>
      <c r="I3" s="1">
        <v>89597980546.138901</v>
      </c>
      <c r="J3" s="1">
        <v>56638990737.4067</v>
      </c>
      <c r="K3" s="1">
        <v>-2.0897258974365229</v>
      </c>
      <c r="L3" s="1">
        <v>-4.4856356635495587</v>
      </c>
      <c r="M3" s="1">
        <v>0</v>
      </c>
      <c r="N3" s="3">
        <v>97.681396484375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A4" s="1">
        <f>+A3+1</f>
        <v>1967</v>
      </c>
      <c r="B4" s="2">
        <v>13.938800767628415</v>
      </c>
      <c r="C4" s="2">
        <f t="shared" ref="C4:C56" si="0">+B4-B3</f>
        <v>-0.37456432292551334</v>
      </c>
      <c r="E4" s="1">
        <v>42.636201162440948</v>
      </c>
      <c r="F4" s="1">
        <v>37.824027244034319</v>
      </c>
      <c r="G4" s="1">
        <v>83699493708.478195</v>
      </c>
      <c r="H4" s="1">
        <v>40252123967.63163</v>
      </c>
      <c r="I4" s="1">
        <v>91874749131.515701</v>
      </c>
      <c r="J4" s="1">
        <v>59778457057.229004</v>
      </c>
      <c r="K4" s="1">
        <v>-3.7608732439469605</v>
      </c>
      <c r="L4" s="1">
        <v>-3.3981989977476701</v>
      </c>
      <c r="M4" s="1">
        <v>0</v>
      </c>
      <c r="N4" s="3">
        <v>97.553985595703097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A5" s="1">
        <f t="shared" ref="A5:A56" si="1">+A4+1</f>
        <v>1968</v>
      </c>
      <c r="B5" s="2">
        <v>13.574038362778843</v>
      </c>
      <c r="C5" s="2">
        <f t="shared" si="0"/>
        <v>-0.36476240484957145</v>
      </c>
      <c r="E5" s="1">
        <v>43.242658525749299</v>
      </c>
      <c r="F5" s="1">
        <v>36.196218835453223</v>
      </c>
      <c r="G5" s="1">
        <v>85239964460.304001</v>
      </c>
      <c r="H5" s="1">
        <v>42520068232.465714</v>
      </c>
      <c r="I5" s="1">
        <v>93565683659.2845</v>
      </c>
      <c r="J5" s="1">
        <v>63146582648.6287</v>
      </c>
      <c r="K5" s="1">
        <v>-6.168615932049093</v>
      </c>
      <c r="L5" s="1">
        <v>-2.1585832689009266</v>
      </c>
      <c r="M5" s="1">
        <v>0</v>
      </c>
      <c r="N5" s="3">
        <v>97.416648864746094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 s="1">
        <f t="shared" si="1"/>
        <v>1969</v>
      </c>
      <c r="B6" s="2">
        <v>13.218821371068445</v>
      </c>
      <c r="C6" s="2">
        <f t="shared" si="0"/>
        <v>-0.35521699171039778</v>
      </c>
      <c r="E6" s="1">
        <v>43.427154207025225</v>
      </c>
      <c r="F6" s="1">
        <v>36.645430339420507</v>
      </c>
      <c r="G6" s="1">
        <v>92764935661.792969</v>
      </c>
      <c r="H6" s="1">
        <v>47430479719.197975</v>
      </c>
      <c r="I6" s="1">
        <v>101825648095.46901</v>
      </c>
      <c r="J6" s="1">
        <v>70439038133.188812</v>
      </c>
      <c r="K6" s="1">
        <v>-1.9687098618149435</v>
      </c>
      <c r="L6" s="1">
        <v>4.683411607492971</v>
      </c>
      <c r="M6" s="1">
        <v>0</v>
      </c>
      <c r="N6" s="3">
        <v>97.482818603515597</v>
      </c>
      <c r="O6" s="1">
        <v>0</v>
      </c>
      <c r="P6" s="1">
        <v>0</v>
      </c>
      <c r="Q6" s="1">
        <v>0</v>
      </c>
      <c r="R6" s="1">
        <v>0</v>
      </c>
    </row>
    <row r="7" spans="1:18" x14ac:dyDescent="0.2">
      <c r="A7" s="1">
        <f t="shared" si="1"/>
        <v>1970</v>
      </c>
      <c r="B7" s="2">
        <v>12.8729</v>
      </c>
      <c r="C7" s="2">
        <f t="shared" si="0"/>
        <v>-0.34592137106844589</v>
      </c>
      <c r="D7" s="2">
        <v>10.843</v>
      </c>
      <c r="E7" s="1">
        <v>48.083652500919747</v>
      </c>
      <c r="F7" s="1">
        <v>31.544743657860085</v>
      </c>
      <c r="G7" s="1">
        <v>102587710383.96735</v>
      </c>
      <c r="H7" s="1">
        <v>46210706132.79705</v>
      </c>
      <c r="I7" s="1">
        <v>112607851468.388</v>
      </c>
      <c r="J7" s="1">
        <v>68627551539.019402</v>
      </c>
      <c r="K7" s="1">
        <v>3.8921126490585323</v>
      </c>
      <c r="L7" s="1">
        <v>-1.7432077464430762</v>
      </c>
      <c r="M7" s="1">
        <v>0</v>
      </c>
      <c r="N7" s="3">
        <v>97.419540405273395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 s="1">
        <f t="shared" si="1"/>
        <v>1971</v>
      </c>
      <c r="B8" s="2">
        <v>11.5191</v>
      </c>
      <c r="C8" s="2">
        <f t="shared" si="0"/>
        <v>-1.3537999999999997</v>
      </c>
      <c r="D8" s="2">
        <v>10.812200000000001</v>
      </c>
      <c r="E8" s="1">
        <v>43.17878672107944</v>
      </c>
      <c r="F8" s="1">
        <v>35.762858969727006</v>
      </c>
      <c r="G8" s="1">
        <v>107665325994.45422</v>
      </c>
      <c r="H8" s="1">
        <v>49060049838.329391</v>
      </c>
      <c r="I8" s="1">
        <v>118181417564.55301</v>
      </c>
      <c r="J8" s="1">
        <v>72859113840.661407</v>
      </c>
      <c r="K8" s="1">
        <v>4.6786758233999137</v>
      </c>
      <c r="L8" s="1">
        <v>0.74848072546807032</v>
      </c>
      <c r="M8" s="1">
        <v>0</v>
      </c>
      <c r="N8" s="3">
        <v>97.302764892578097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 s="1">
        <f t="shared" si="1"/>
        <v>1972</v>
      </c>
      <c r="B9" s="2">
        <v>9.3474199999999996</v>
      </c>
      <c r="C9" s="2">
        <f t="shared" si="0"/>
        <v>-2.1716800000000003</v>
      </c>
      <c r="D9" s="2">
        <v>10.806800000000001</v>
      </c>
      <c r="E9" s="1">
        <v>43.433475818679455</v>
      </c>
      <c r="F9" s="1">
        <v>36.358073530149014</v>
      </c>
      <c r="G9" s="1">
        <v>108367662463.47043</v>
      </c>
      <c r="H9" s="1">
        <v>51019792312.389877</v>
      </c>
      <c r="I9" s="1">
        <v>118952353970.94901</v>
      </c>
      <c r="J9" s="1">
        <v>75769528740.085297</v>
      </c>
      <c r="K9" s="1">
        <v>1.5092598667010293</v>
      </c>
      <c r="L9" s="1">
        <v>1.5846710897527316</v>
      </c>
      <c r="M9" s="1">
        <v>0</v>
      </c>
      <c r="N9" s="3">
        <v>97.590644836425795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 s="1">
        <f t="shared" si="1"/>
        <v>1973</v>
      </c>
      <c r="B10" s="2">
        <v>13.327500000000001</v>
      </c>
      <c r="C10" s="2">
        <f t="shared" si="0"/>
        <v>3.980080000000001</v>
      </c>
      <c r="D10" s="2">
        <v>10.7666</v>
      </c>
      <c r="E10" s="1">
        <v>44.695028348166396</v>
      </c>
      <c r="F10" s="1">
        <v>34.333974667321385</v>
      </c>
      <c r="G10" s="1">
        <v>112497806061.15627</v>
      </c>
      <c r="H10" s="1">
        <v>53043360354.680908</v>
      </c>
      <c r="I10" s="1">
        <v>123485904773.97</v>
      </c>
      <c r="J10" s="1">
        <v>78774731034.894608</v>
      </c>
      <c r="K10" s="1">
        <v>1.673003054533595</v>
      </c>
      <c r="L10" s="1">
        <v>2.8785216441292505</v>
      </c>
      <c r="M10" s="1">
        <v>0</v>
      </c>
      <c r="N10" s="3">
        <v>98.192916870117202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 s="1">
        <f t="shared" si="1"/>
        <v>1974</v>
      </c>
      <c r="B11" s="2">
        <v>13.811400000000001</v>
      </c>
      <c r="C11" s="2">
        <f t="shared" si="0"/>
        <v>0.48390000000000022</v>
      </c>
      <c r="D11" s="2">
        <v>10.7584</v>
      </c>
      <c r="E11" s="1">
        <v>46.17635962714202</v>
      </c>
      <c r="F11" s="1">
        <v>34.036885210503655</v>
      </c>
      <c r="G11" s="1">
        <v>118415772865.74208</v>
      </c>
      <c r="H11" s="1">
        <v>56159185564.320518</v>
      </c>
      <c r="I11" s="1">
        <v>129981902437.15401</v>
      </c>
      <c r="J11" s="1">
        <v>83402045202.019104</v>
      </c>
      <c r="K11" s="1">
        <v>3.4692742416677191</v>
      </c>
      <c r="L11" s="1">
        <v>6.5338040323176472</v>
      </c>
      <c r="M11" s="1">
        <v>0</v>
      </c>
      <c r="N11" s="3">
        <v>97.703453063964801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">
      <c r="A12" s="1">
        <f t="shared" si="1"/>
        <v>1975</v>
      </c>
      <c r="B12" s="2">
        <v>18.350000000000001</v>
      </c>
      <c r="C12" s="2">
        <f t="shared" si="0"/>
        <v>4.5386000000000006</v>
      </c>
      <c r="D12" s="2">
        <v>10.7446</v>
      </c>
      <c r="E12" s="1">
        <v>43.274768287249309</v>
      </c>
      <c r="F12" s="1">
        <v>38.215108283945611</v>
      </c>
      <c r="G12" s="1">
        <v>119573456058.02652</v>
      </c>
      <c r="H12" s="1">
        <v>54725565936.287819</v>
      </c>
      <c r="I12" s="1">
        <v>131252661054.11002</v>
      </c>
      <c r="J12" s="1">
        <v>81272975703.980499</v>
      </c>
      <c r="K12" s="1">
        <v>1.3441268795205019</v>
      </c>
      <c r="L12" s="1">
        <v>2.4673681975688311</v>
      </c>
      <c r="M12" s="1">
        <v>0</v>
      </c>
      <c r="N12" s="3">
        <v>97.388389587402301</v>
      </c>
      <c r="O12" s="1">
        <v>0</v>
      </c>
      <c r="P12" s="1">
        <v>1</v>
      </c>
      <c r="Q12" s="1">
        <v>0</v>
      </c>
      <c r="R12" s="1">
        <v>0</v>
      </c>
    </row>
    <row r="13" spans="1:18" x14ac:dyDescent="0.2">
      <c r="A13" s="1">
        <f t="shared" si="1"/>
        <v>1976</v>
      </c>
      <c r="B13" s="2">
        <v>13.801399999999999</v>
      </c>
      <c r="C13" s="2">
        <f t="shared" si="0"/>
        <v>-4.5486000000000022</v>
      </c>
      <c r="D13" s="2">
        <v>10.734999999999999</v>
      </c>
      <c r="E13" s="1">
        <v>40.954083998884819</v>
      </c>
      <c r="F13" s="1">
        <v>39.116760327857925</v>
      </c>
      <c r="G13" s="1">
        <v>115506178356.82251</v>
      </c>
      <c r="H13" s="1">
        <v>53065336240.43428</v>
      </c>
      <c r="I13" s="1">
        <v>126788116504.44</v>
      </c>
      <c r="J13" s="1">
        <v>78807367437.978806</v>
      </c>
      <c r="K13" s="1">
        <v>-5.0303841979189912</v>
      </c>
      <c r="L13" s="1">
        <v>-1.5576373829055967</v>
      </c>
      <c r="M13" s="1">
        <v>0</v>
      </c>
      <c r="N13" s="3">
        <v>97.193931579589801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 s="1">
        <f t="shared" si="1"/>
        <v>1977</v>
      </c>
      <c r="B14" s="2">
        <v>15.8392</v>
      </c>
      <c r="C14" s="2">
        <f t="shared" si="0"/>
        <v>2.0378000000000007</v>
      </c>
      <c r="D14" s="2">
        <v>23.330400000000001</v>
      </c>
      <c r="E14" s="1">
        <v>44.106655821422642</v>
      </c>
      <c r="F14" s="1">
        <v>36.594986734934224</v>
      </c>
      <c r="G14" s="1">
        <v>122490557454.25645</v>
      </c>
      <c r="H14" s="1">
        <v>57211695369.595627</v>
      </c>
      <c r="I14" s="1">
        <v>134454687101.04501</v>
      </c>
      <c r="J14" s="1">
        <v>84965128239.514099</v>
      </c>
      <c r="K14" s="1">
        <v>-1.9507328637352828</v>
      </c>
      <c r="L14" s="1">
        <v>5.4969886167597792</v>
      </c>
      <c r="M14" s="1">
        <v>0</v>
      </c>
      <c r="N14" s="3">
        <v>96.824737548828097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">
      <c r="A15" s="1">
        <f t="shared" si="1"/>
        <v>1978</v>
      </c>
      <c r="B15" s="2">
        <v>16.695399999999999</v>
      </c>
      <c r="C15" s="2">
        <f t="shared" si="0"/>
        <v>0.85619999999999941</v>
      </c>
      <c r="D15" s="2">
        <v>25.3781</v>
      </c>
      <c r="E15" s="1">
        <v>46.397952503057546</v>
      </c>
      <c r="F15" s="1">
        <v>34.127609210185376</v>
      </c>
      <c r="G15" s="1">
        <v>120299290351.81743</v>
      </c>
      <c r="H15" s="1">
        <v>51191524616.168465</v>
      </c>
      <c r="I15" s="1">
        <v>132049390409.31201</v>
      </c>
      <c r="J15" s="1">
        <v>76024568502.832306</v>
      </c>
      <c r="K15" s="1">
        <v>-6.4361402689151248</v>
      </c>
      <c r="L15" s="1">
        <v>-5.659934570171643</v>
      </c>
      <c r="M15" s="1">
        <v>0</v>
      </c>
      <c r="N15" s="3">
        <v>96.969108581542997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 s="1">
        <f t="shared" si="1"/>
        <v>1979</v>
      </c>
      <c r="B16" s="2">
        <v>13.510999999999999</v>
      </c>
      <c r="C16" s="2">
        <f t="shared" si="0"/>
        <v>-3.1844000000000001</v>
      </c>
      <c r="D16" s="2">
        <v>32.634700000000002</v>
      </c>
      <c r="E16" s="1">
        <v>48.175598055381371</v>
      </c>
      <c r="F16" s="1">
        <v>32.685157673152432</v>
      </c>
      <c r="G16" s="1">
        <v>133580735896.55072</v>
      </c>
      <c r="H16" s="1">
        <v>56282357419.246017</v>
      </c>
      <c r="I16" s="1">
        <v>146628086449.89102</v>
      </c>
      <c r="J16" s="1">
        <v>83584967808.6931</v>
      </c>
      <c r="K16" s="1">
        <v>1.475042447772168</v>
      </c>
      <c r="L16" s="1">
        <v>4.112499114919288</v>
      </c>
      <c r="M16" s="1">
        <v>0</v>
      </c>
      <c r="N16" s="3">
        <v>96.919403076171903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">
      <c r="A17" s="1">
        <f t="shared" si="1"/>
        <v>1980</v>
      </c>
      <c r="B17" s="2">
        <v>12.5571</v>
      </c>
      <c r="C17" s="2">
        <f t="shared" si="0"/>
        <v>-0.95389999999999908</v>
      </c>
      <c r="D17" s="2">
        <v>38.003100000000003</v>
      </c>
      <c r="E17" s="1">
        <v>52.426832507346951</v>
      </c>
      <c r="F17" s="1">
        <v>29.476096989512452</v>
      </c>
      <c r="G17" s="1">
        <v>144839893076.63263</v>
      </c>
      <c r="H17" s="1">
        <v>57530318238.685493</v>
      </c>
      <c r="I17" s="1">
        <v>158986969347.73999</v>
      </c>
      <c r="J17" s="1">
        <v>85438315282.082504</v>
      </c>
      <c r="K17" s="1">
        <v>7.1977553545739426</v>
      </c>
      <c r="L17" s="1">
        <v>6.8840005145908378</v>
      </c>
      <c r="M17" s="1">
        <v>0</v>
      </c>
      <c r="N17" s="3">
        <v>96.518302917480497</v>
      </c>
      <c r="O17" s="1">
        <v>0</v>
      </c>
      <c r="P17" s="1">
        <v>0</v>
      </c>
      <c r="Q17" s="1">
        <v>1</v>
      </c>
      <c r="R17" s="1">
        <v>0</v>
      </c>
    </row>
    <row r="18" spans="1:18" x14ac:dyDescent="0.2">
      <c r="A18" s="1">
        <f t="shared" si="1"/>
        <v>1981</v>
      </c>
      <c r="B18" s="2">
        <v>21.324400000000001</v>
      </c>
      <c r="C18" s="2">
        <f t="shared" si="0"/>
        <v>8.7673000000000005</v>
      </c>
      <c r="D18" s="2">
        <v>36.083500000000001</v>
      </c>
      <c r="E18" s="1">
        <v>53.186253598430646</v>
      </c>
      <c r="F18" s="1">
        <v>28.765236292122371</v>
      </c>
      <c r="G18" s="1">
        <v>141489432240.97165</v>
      </c>
      <c r="H18" s="1">
        <v>50585920820.165871</v>
      </c>
      <c r="I18" s="1">
        <v>155309255957.69901</v>
      </c>
      <c r="J18" s="1">
        <v>75125185887.839188</v>
      </c>
      <c r="K18" s="1">
        <v>2.7370523710089856</v>
      </c>
      <c r="L18" s="1">
        <v>-5.1994362314751186</v>
      </c>
      <c r="M18" s="1">
        <v>0</v>
      </c>
      <c r="N18" s="3">
        <v>96.355644226074205</v>
      </c>
      <c r="O18" s="1">
        <v>0</v>
      </c>
      <c r="P18" s="1">
        <v>1</v>
      </c>
      <c r="Q18" s="1">
        <v>0</v>
      </c>
      <c r="R18" s="1">
        <v>0</v>
      </c>
    </row>
    <row r="19" spans="1:18" x14ac:dyDescent="0.2">
      <c r="A19" s="1">
        <f t="shared" si="1"/>
        <v>1982</v>
      </c>
      <c r="B19" s="2">
        <v>35.990900000000003</v>
      </c>
      <c r="C19" s="2">
        <f t="shared" si="0"/>
        <v>14.666500000000003</v>
      </c>
      <c r="D19" s="2">
        <v>37.7303</v>
      </c>
      <c r="E19" s="1">
        <v>49.300995309461157</v>
      </c>
      <c r="F19" s="1">
        <v>31.360256263585402</v>
      </c>
      <c r="G19" s="1">
        <v>140569038748.22626</v>
      </c>
      <c r="H19" s="1">
        <v>49161817405.197418</v>
      </c>
      <c r="I19" s="1">
        <v>154298964049.091</v>
      </c>
      <c r="J19" s="1">
        <v>73010248924.383499</v>
      </c>
      <c r="K19" s="1">
        <v>0.19908945655977561</v>
      </c>
      <c r="L19" s="1">
        <v>-7.2260484306056583</v>
      </c>
      <c r="M19" s="1">
        <v>1</v>
      </c>
      <c r="N19" s="3">
        <v>96.053703308105497</v>
      </c>
      <c r="O19" s="1">
        <v>1</v>
      </c>
      <c r="P19" s="1">
        <v>0</v>
      </c>
      <c r="Q19" s="1">
        <v>0</v>
      </c>
      <c r="R19" s="1">
        <v>0</v>
      </c>
    </row>
    <row r="20" spans="1:18" x14ac:dyDescent="0.2">
      <c r="A20" s="1">
        <f t="shared" si="1"/>
        <v>1983</v>
      </c>
      <c r="B20" s="2">
        <v>46.6584</v>
      </c>
      <c r="C20" s="2">
        <f t="shared" si="0"/>
        <v>10.667499999999997</v>
      </c>
      <c r="D20" s="2">
        <v>19.331499999999998</v>
      </c>
      <c r="E20" s="1">
        <v>49.785368526806103</v>
      </c>
      <c r="F20" s="1">
        <v>30.669467531281398</v>
      </c>
      <c r="G20" s="1">
        <v>145991056006.1976</v>
      </c>
      <c r="H20" s="1">
        <v>52513621577.294052</v>
      </c>
      <c r="I20" s="1">
        <v>160250570842.53098</v>
      </c>
      <c r="J20" s="1">
        <v>77988015611.354904</v>
      </c>
      <c r="K20" s="1">
        <v>2.2917346263991334</v>
      </c>
      <c r="L20" s="1">
        <v>0.14553374365497973</v>
      </c>
      <c r="M20" s="1">
        <v>0</v>
      </c>
      <c r="N20" s="3">
        <v>96.311927795410199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">
      <c r="A21" s="1">
        <f t="shared" si="1"/>
        <v>1984</v>
      </c>
      <c r="B21" s="2">
        <v>40.490499999999997</v>
      </c>
      <c r="C21" s="2">
        <f t="shared" si="0"/>
        <v>-6.167900000000003</v>
      </c>
      <c r="D21" s="2">
        <v>21.846800000000002</v>
      </c>
      <c r="E21" s="1">
        <v>51.945835229858893</v>
      </c>
      <c r="F21" s="1">
        <v>29.708440803115359</v>
      </c>
      <c r="G21" s="1">
        <v>148930037577.35855</v>
      </c>
      <c r="H21" s="1">
        <v>53813287125.23436</v>
      </c>
      <c r="I21" s="1">
        <v>163476614186.26999</v>
      </c>
      <c r="J21" s="1">
        <v>79918149812.690094</v>
      </c>
      <c r="K21" s="1">
        <v>2.7425168029363789</v>
      </c>
      <c r="L21" s="1">
        <v>3.2841867149659976</v>
      </c>
      <c r="M21" s="1">
        <v>0</v>
      </c>
      <c r="N21" s="3">
        <v>96.262001037597699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">
      <c r="A22" s="1">
        <f t="shared" si="1"/>
        <v>1985</v>
      </c>
      <c r="B22" s="2">
        <v>60.4651</v>
      </c>
      <c r="C22" s="2">
        <f t="shared" si="0"/>
        <v>19.974600000000002</v>
      </c>
      <c r="D22" s="2">
        <v>13.158300000000001</v>
      </c>
      <c r="E22" s="1">
        <v>53.08953817153629</v>
      </c>
      <c r="F22" s="1">
        <v>29.641847313854853</v>
      </c>
      <c r="G22" s="1">
        <v>143211407153.06653</v>
      </c>
      <c r="H22" s="1">
        <v>48727968695.281754</v>
      </c>
      <c r="I22" s="1">
        <v>157199422863.73199</v>
      </c>
      <c r="J22" s="1">
        <v>72365939906.159195</v>
      </c>
      <c r="K22" s="1">
        <v>-2.6322011209593654</v>
      </c>
      <c r="L22" s="1">
        <v>-6.0615302793436854</v>
      </c>
      <c r="M22" s="1">
        <v>1</v>
      </c>
      <c r="N22" s="3">
        <v>95.698112487792997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">
      <c r="A23" s="1">
        <f t="shared" si="1"/>
        <v>1986</v>
      </c>
      <c r="B23" s="2">
        <v>55.761099999999999</v>
      </c>
      <c r="C23" s="2">
        <f t="shared" si="0"/>
        <v>-4.7040000000000006</v>
      </c>
      <c r="D23" s="2">
        <v>8.3696999999999999</v>
      </c>
      <c r="E23" s="1">
        <v>54.819162468324635</v>
      </c>
      <c r="F23" s="1">
        <v>27.419597159483576</v>
      </c>
      <c r="G23" s="1">
        <v>150567186686.33746</v>
      </c>
      <c r="H23" s="1">
        <v>53625751966.019371</v>
      </c>
      <c r="I23" s="1">
        <v>165273670022.73901</v>
      </c>
      <c r="J23" s="1">
        <v>79639641218.438797</v>
      </c>
      <c r="K23" s="1">
        <v>0.90641565122311363</v>
      </c>
      <c r="L23" s="1">
        <v>3.9207047293697173</v>
      </c>
      <c r="M23" s="1">
        <v>0</v>
      </c>
      <c r="N23" s="3">
        <v>94.944961547851605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">
      <c r="A24" s="1">
        <f t="shared" si="1"/>
        <v>1987</v>
      </c>
      <c r="B24" s="2">
        <v>72.556899999999999</v>
      </c>
      <c r="C24" s="2">
        <f t="shared" si="0"/>
        <v>16.7958</v>
      </c>
      <c r="D24" s="2">
        <v>6.0164</v>
      </c>
      <c r="E24" s="1">
        <v>54.076966265648906</v>
      </c>
      <c r="F24" s="1">
        <v>27.496646280049546</v>
      </c>
      <c r="G24" s="1">
        <v>155117956163.58698</v>
      </c>
      <c r="H24" s="1">
        <v>54204387632.967812</v>
      </c>
      <c r="I24" s="1">
        <v>170268930872.63</v>
      </c>
      <c r="J24" s="1">
        <v>80498973446.3797</v>
      </c>
      <c r="K24" s="1">
        <v>2.335366754325463</v>
      </c>
      <c r="L24" s="1">
        <v>5.2192532710435557</v>
      </c>
      <c r="M24" s="1">
        <v>0</v>
      </c>
      <c r="N24" s="3">
        <v>94.856018066406307</v>
      </c>
      <c r="O24" s="1">
        <v>0</v>
      </c>
      <c r="P24" s="1">
        <v>1</v>
      </c>
      <c r="Q24" s="1">
        <v>0</v>
      </c>
      <c r="R24" s="1">
        <v>0</v>
      </c>
    </row>
    <row r="25" spans="1:18" x14ac:dyDescent="0.2">
      <c r="A25" s="1">
        <f t="shared" si="1"/>
        <v>1988</v>
      </c>
      <c r="B25" s="2">
        <v>59.743699999999997</v>
      </c>
      <c r="C25" s="2">
        <f t="shared" si="0"/>
        <v>-12.813200000000002</v>
      </c>
      <c r="D25" s="2">
        <v>9.6888000000000005</v>
      </c>
      <c r="E25" s="1">
        <v>52.535520700149462</v>
      </c>
      <c r="F25" s="1">
        <v>27.999675856728672</v>
      </c>
      <c r="G25" s="1">
        <v>154535321634.28387</v>
      </c>
      <c r="H25" s="1">
        <v>51551148679.084427</v>
      </c>
      <c r="I25" s="1">
        <v>169629388160.44202</v>
      </c>
      <c r="J25" s="1">
        <v>76558646446.621201</v>
      </c>
      <c r="K25" s="1">
        <v>0.25506804976203057</v>
      </c>
      <c r="L25" s="1">
        <v>0.20438839211323057</v>
      </c>
      <c r="M25" s="1">
        <v>1</v>
      </c>
      <c r="N25" s="3">
        <v>95.423240661621094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 s="1">
        <f t="shared" si="1"/>
        <v>1989</v>
      </c>
      <c r="B26" s="2">
        <v>57.780050000000003</v>
      </c>
      <c r="C26" s="2">
        <f t="shared" si="0"/>
        <v>-1.9636499999999941</v>
      </c>
      <c r="D26" s="2">
        <v>13.007099999999999</v>
      </c>
      <c r="E26" s="1">
        <v>48.036092241251623</v>
      </c>
      <c r="F26" s="1">
        <v>30.949371888373694</v>
      </c>
      <c r="G26" s="1">
        <v>145977539289.53091</v>
      </c>
      <c r="H26" s="1">
        <v>47691380171.860764</v>
      </c>
      <c r="I26" s="1">
        <v>160235733895.522</v>
      </c>
      <c r="J26" s="1">
        <v>70826501575.323105</v>
      </c>
      <c r="K26" s="1">
        <v>-7.4012880759148914</v>
      </c>
      <c r="L26" s="1">
        <v>-7.8898675041937594</v>
      </c>
      <c r="M26" s="1">
        <v>0</v>
      </c>
      <c r="N26" s="3">
        <v>95.2158203125</v>
      </c>
      <c r="O26" s="1">
        <v>1</v>
      </c>
      <c r="P26" s="1">
        <v>0</v>
      </c>
      <c r="Q26" s="1">
        <v>1</v>
      </c>
      <c r="R26" s="1">
        <v>0</v>
      </c>
    </row>
    <row r="27" spans="1:18" x14ac:dyDescent="0.2">
      <c r="A27" s="1">
        <f t="shared" si="1"/>
        <v>1990</v>
      </c>
      <c r="B27" s="2">
        <v>55.816400000000002</v>
      </c>
      <c r="C27" s="2">
        <f t="shared" si="0"/>
        <v>-1.9636500000000012</v>
      </c>
      <c r="D27" s="2">
        <v>16.710599999999999</v>
      </c>
      <c r="E27" s="1">
        <v>55.854447644392891</v>
      </c>
      <c r="F27" s="1">
        <v>26.789704552180883</v>
      </c>
      <c r="G27" s="1">
        <v>143481270366.90173</v>
      </c>
      <c r="H27" s="1">
        <v>45112679993.141571</v>
      </c>
      <c r="I27" s="1">
        <v>157495644668.33801</v>
      </c>
      <c r="J27" s="1">
        <v>66996872161.953697</v>
      </c>
      <c r="K27" s="1">
        <v>-11.443496722780822</v>
      </c>
      <c r="L27" s="1">
        <v>-14.172576189478647</v>
      </c>
      <c r="M27" s="1">
        <v>0</v>
      </c>
      <c r="N27" s="3">
        <v>94.850906372070298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 s="1">
        <f t="shared" si="1"/>
        <v>1991</v>
      </c>
      <c r="B28" s="2">
        <v>45.622799999999998</v>
      </c>
      <c r="C28" s="2">
        <f t="shared" si="0"/>
        <v>-10.193600000000004</v>
      </c>
      <c r="D28" s="2">
        <v>20.626300000000001</v>
      </c>
      <c r="E28" s="1">
        <v>60.561198505201865</v>
      </c>
      <c r="F28" s="1">
        <v>24.386449093233505</v>
      </c>
      <c r="G28" s="1">
        <v>156952124617.02563</v>
      </c>
      <c r="H28" s="1">
        <v>49793646467.203423</v>
      </c>
      <c r="I28" s="1">
        <v>172282249700</v>
      </c>
      <c r="J28" s="1">
        <v>73948578700</v>
      </c>
      <c r="K28" s="1">
        <v>-5.1738912810598947</v>
      </c>
      <c r="L28" s="1">
        <v>-5.4537132061827975</v>
      </c>
      <c r="M28" s="1">
        <v>0</v>
      </c>
      <c r="N28" s="3">
        <v>94.424430847167997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 s="1">
        <f t="shared" si="1"/>
        <v>1992</v>
      </c>
      <c r="B29" s="2">
        <v>38.451099999999997</v>
      </c>
      <c r="C29" s="2">
        <f t="shared" si="0"/>
        <v>-7.1717000000000013</v>
      </c>
      <c r="D29" s="2">
        <v>23.578600000000002</v>
      </c>
      <c r="E29" s="1">
        <v>63.325216442229859</v>
      </c>
      <c r="F29" s="1">
        <v>21.859131558660273</v>
      </c>
      <c r="G29" s="1">
        <v>167847716169.59113</v>
      </c>
      <c r="H29" s="1">
        <v>54866978634.771912</v>
      </c>
      <c r="I29" s="1">
        <v>184242056100</v>
      </c>
      <c r="J29" s="1">
        <v>81482987800</v>
      </c>
      <c r="K29" s="1">
        <v>-1.4671214005080202</v>
      </c>
      <c r="L29" s="1">
        <v>2.7898785010989968</v>
      </c>
      <c r="M29" s="1">
        <v>0</v>
      </c>
      <c r="N29" s="3">
        <v>94.451591491699205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">
      <c r="A30" s="1">
        <f t="shared" si="1"/>
        <v>1993</v>
      </c>
      <c r="B30" s="2">
        <v>35.944099999999999</v>
      </c>
      <c r="C30" s="2">
        <f t="shared" si="0"/>
        <v>-2.5069999999999979</v>
      </c>
      <c r="D30" s="2">
        <v>13.3774</v>
      </c>
      <c r="E30" s="1">
        <v>61.056897614084974</v>
      </c>
      <c r="F30" s="1">
        <v>18.239911532549577</v>
      </c>
      <c r="G30" s="1">
        <v>180082672363.04776</v>
      </c>
      <c r="H30" s="1">
        <v>56804377641.039932</v>
      </c>
      <c r="I30" s="1">
        <v>197672048100</v>
      </c>
      <c r="J30" s="1">
        <v>84360220400</v>
      </c>
      <c r="K30" s="1">
        <v>2.4006253979564462</v>
      </c>
      <c r="L30" s="1">
        <v>4.6747185653494228</v>
      </c>
      <c r="M30" s="1">
        <v>0</v>
      </c>
      <c r="N30" s="3">
        <v>94.5625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">
      <c r="A31" s="1">
        <f t="shared" si="1"/>
        <v>1994</v>
      </c>
      <c r="B31" s="2">
        <v>28.425983266469299</v>
      </c>
      <c r="C31" s="2">
        <f t="shared" si="0"/>
        <v>-7.5181167335307002</v>
      </c>
      <c r="D31" s="2">
        <v>9.5492000000000008</v>
      </c>
      <c r="E31" s="1">
        <v>61.590792922622754</v>
      </c>
      <c r="F31" s="1">
        <v>17.819091710689868</v>
      </c>
      <c r="G31" s="1">
        <v>191588211099.4245</v>
      </c>
      <c r="H31" s="1">
        <v>59360367902.776131</v>
      </c>
      <c r="I31" s="1">
        <v>210301377600</v>
      </c>
      <c r="J31" s="1">
        <v>88156123300</v>
      </c>
      <c r="K31" s="1">
        <v>5.4146445520185438</v>
      </c>
      <c r="L31" s="1">
        <v>7.5151392527224914</v>
      </c>
      <c r="M31" s="1">
        <v>0</v>
      </c>
      <c r="N31" s="3">
        <v>94.572944641113295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">
      <c r="A32" s="1">
        <f t="shared" si="1"/>
        <v>1995</v>
      </c>
      <c r="B32" s="2">
        <v>30.7493798676329</v>
      </c>
      <c r="C32" s="2">
        <f t="shared" si="0"/>
        <v>2.3233966011636014</v>
      </c>
      <c r="D32" s="2">
        <v>21.62</v>
      </c>
      <c r="E32" s="1">
        <v>62.263779670525047</v>
      </c>
      <c r="F32" s="1">
        <v>17.246752114807578</v>
      </c>
      <c r="G32" s="1">
        <v>187095751608.66367</v>
      </c>
      <c r="H32" s="1">
        <v>55107442936.304131</v>
      </c>
      <c r="I32" s="1">
        <v>205370122100</v>
      </c>
      <c r="J32" s="1">
        <v>81840101500</v>
      </c>
      <c r="K32" s="1">
        <v>-2.0199039199653157E-2</v>
      </c>
      <c r="L32" s="1">
        <v>-1.3514126299536855</v>
      </c>
      <c r="M32" s="1">
        <v>0</v>
      </c>
      <c r="N32" s="3">
        <v>94.500480651855497</v>
      </c>
      <c r="O32" s="1">
        <v>0</v>
      </c>
      <c r="P32" s="1">
        <v>0</v>
      </c>
      <c r="Q32" s="1">
        <v>1</v>
      </c>
      <c r="R32" s="1">
        <v>0</v>
      </c>
    </row>
    <row r="33" spans="1:18" x14ac:dyDescent="0.2">
      <c r="A33" s="1">
        <f t="shared" si="1"/>
        <v>1996</v>
      </c>
      <c r="B33" s="2">
        <v>32.550752715205597</v>
      </c>
      <c r="C33" s="2">
        <f t="shared" si="0"/>
        <v>1.8013728475726971</v>
      </c>
      <c r="D33" s="2">
        <v>21.141100000000002</v>
      </c>
      <c r="E33" s="1">
        <v>61.350995545650875</v>
      </c>
      <c r="F33" s="1">
        <v>17.535723292047852</v>
      </c>
      <c r="G33" s="1">
        <v>197717799168.04919</v>
      </c>
      <c r="H33" s="1">
        <v>58662907786.206512</v>
      </c>
      <c r="I33" s="1">
        <v>217029666400</v>
      </c>
      <c r="J33" s="1">
        <v>87120324800</v>
      </c>
      <c r="K33" s="1">
        <v>2.6309763274205977</v>
      </c>
      <c r="L33" s="1">
        <v>3.6260955466083544</v>
      </c>
      <c r="M33" s="1">
        <v>0</v>
      </c>
      <c r="N33" s="3">
        <v>94.683097839355497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">
      <c r="A34" s="1">
        <f t="shared" si="1"/>
        <v>1997</v>
      </c>
      <c r="B34" s="2">
        <v>31.675798728362601</v>
      </c>
      <c r="C34" s="2">
        <f t="shared" si="0"/>
        <v>-0.8749539868429963</v>
      </c>
      <c r="D34" s="2">
        <v>24.941600000000001</v>
      </c>
      <c r="E34" s="1">
        <v>60.849283102107151</v>
      </c>
      <c r="F34" s="1">
        <v>18.227905749865979</v>
      </c>
      <c r="G34" s="1">
        <v>213288187972.35367</v>
      </c>
      <c r="H34" s="1">
        <v>64031404788.796722</v>
      </c>
      <c r="I34" s="1">
        <v>234120875700</v>
      </c>
      <c r="J34" s="1">
        <v>95093083400</v>
      </c>
      <c r="K34" s="1">
        <v>7.6059616154118714</v>
      </c>
      <c r="L34" s="1">
        <v>11.308017079597121</v>
      </c>
      <c r="M34" s="1">
        <v>0</v>
      </c>
      <c r="N34" s="3">
        <v>94.632568359375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">
      <c r="A35" s="1">
        <f t="shared" si="1"/>
        <v>1998</v>
      </c>
      <c r="B35" s="2">
        <v>34.146879991670801</v>
      </c>
      <c r="C35" s="2">
        <f t="shared" si="0"/>
        <v>2.4710812633082</v>
      </c>
      <c r="D35" s="2">
        <v>21.876300000000001</v>
      </c>
      <c r="E35" s="1">
        <v>61.539685614483439</v>
      </c>
      <c r="F35" s="1">
        <v>17.837958476090762</v>
      </c>
      <c r="G35" s="1">
        <v>223315095295.6911</v>
      </c>
      <c r="H35" s="1">
        <v>65215189236.852928</v>
      </c>
      <c r="I35" s="1">
        <v>245127150100</v>
      </c>
      <c r="J35" s="1">
        <v>96851122500</v>
      </c>
      <c r="K35" s="1">
        <v>9.9079925026479998</v>
      </c>
      <c r="L35" s="1">
        <v>12.271563875113856</v>
      </c>
      <c r="M35" s="1">
        <v>0</v>
      </c>
      <c r="N35" s="3">
        <v>94.093666076660199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">
      <c r="A36" s="1">
        <f t="shared" si="1"/>
        <v>1999</v>
      </c>
      <c r="B36" s="2">
        <v>38.916986260079199</v>
      </c>
      <c r="C36" s="2">
        <f t="shared" si="0"/>
        <v>4.7701062684083979</v>
      </c>
      <c r="D36" s="2">
        <v>19.363</v>
      </c>
      <c r="E36" s="1">
        <v>63.487730519217131</v>
      </c>
      <c r="F36" s="1">
        <v>16.961525061458861</v>
      </c>
      <c r="G36" s="1">
        <v>218976224590.28751</v>
      </c>
      <c r="H36" s="1">
        <v>60044363410.419441</v>
      </c>
      <c r="I36" s="1">
        <v>240364485000</v>
      </c>
      <c r="J36" s="1">
        <v>89171925500</v>
      </c>
      <c r="K36" s="1">
        <v>5.9393556479943044</v>
      </c>
      <c r="L36" s="1">
        <v>3.2418968211100463</v>
      </c>
      <c r="M36" s="1">
        <v>0</v>
      </c>
      <c r="N36" s="3">
        <v>93.853271484375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">
      <c r="A37" s="1">
        <f t="shared" si="1"/>
        <v>2000</v>
      </c>
      <c r="B37" s="2">
        <v>40.832838854735598</v>
      </c>
      <c r="C37" s="2">
        <f t="shared" si="0"/>
        <v>1.9158525946563998</v>
      </c>
      <c r="D37" s="2">
        <v>18.875599999999999</v>
      </c>
      <c r="E37" s="1">
        <v>63.469313441501043</v>
      </c>
      <c r="F37" s="1">
        <v>16.494271943983847</v>
      </c>
      <c r="G37" s="1">
        <v>219727513388.3414</v>
      </c>
      <c r="H37" s="1">
        <v>57748736303.006653</v>
      </c>
      <c r="I37" s="1">
        <v>241189155100</v>
      </c>
      <c r="J37" s="1">
        <v>85762688100</v>
      </c>
      <c r="K37" s="1">
        <v>4.4334456235485931</v>
      </c>
      <c r="L37" s="1">
        <v>-1.5551223589625351</v>
      </c>
      <c r="M37" s="1">
        <v>0</v>
      </c>
      <c r="N37" s="3">
        <v>94.228820800781307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">
      <c r="A38" s="1">
        <f t="shared" si="1"/>
        <v>2001</v>
      </c>
      <c r="B38" s="2">
        <v>48.006618710088802</v>
      </c>
      <c r="C38" s="2">
        <f t="shared" si="0"/>
        <v>7.1737798553532031</v>
      </c>
      <c r="D38" s="2">
        <v>13.1044</v>
      </c>
      <c r="E38" s="1">
        <v>65.081257328196202</v>
      </c>
      <c r="F38" s="1">
        <v>16.093225876382949</v>
      </c>
      <c r="G38" s="1">
        <v>210173098034.73727</v>
      </c>
      <c r="H38" s="1">
        <v>53497281607.214256</v>
      </c>
      <c r="I38" s="1">
        <v>230701522800</v>
      </c>
      <c r="J38" s="1">
        <v>79448849800</v>
      </c>
      <c r="K38" s="1">
        <v>-1.8890531958373202</v>
      </c>
      <c r="L38" s="1">
        <v>-10.492941972639969</v>
      </c>
      <c r="M38" s="1">
        <v>1</v>
      </c>
      <c r="N38" s="3">
        <v>94.2276611328125</v>
      </c>
      <c r="O38" s="1">
        <v>1</v>
      </c>
      <c r="P38" s="1">
        <v>0</v>
      </c>
      <c r="Q38" s="1">
        <v>1</v>
      </c>
      <c r="R38" s="1">
        <v>0</v>
      </c>
    </row>
    <row r="39" spans="1:18" x14ac:dyDescent="0.2">
      <c r="A39" s="1">
        <f t="shared" si="1"/>
        <v>2002</v>
      </c>
      <c r="B39" s="2">
        <v>147.20254831745501</v>
      </c>
      <c r="C39" s="2">
        <f t="shared" si="0"/>
        <v>99.19592960736621</v>
      </c>
      <c r="D39" s="2">
        <v>10.001799999999999</v>
      </c>
      <c r="E39" s="1">
        <v>54.776445645914649</v>
      </c>
      <c r="F39" s="1">
        <v>20.347773913878047</v>
      </c>
      <c r="G39" s="1">
        <v>189754172217.59259</v>
      </c>
      <c r="H39" s="1">
        <v>47636536297.704453</v>
      </c>
      <c r="I39" s="1">
        <v>208288201000</v>
      </c>
      <c r="J39" s="1">
        <v>70745052900</v>
      </c>
      <c r="K39" s="1">
        <v>-14.245404013558272</v>
      </c>
      <c r="L39" s="1">
        <v>-24.025143046522501</v>
      </c>
      <c r="M39" s="1">
        <v>0</v>
      </c>
      <c r="N39" s="3">
        <v>94.530921936035199</v>
      </c>
      <c r="O39" s="1">
        <v>0</v>
      </c>
      <c r="P39" s="1">
        <v>1</v>
      </c>
      <c r="Q39" s="1">
        <v>0</v>
      </c>
      <c r="R39" s="1">
        <v>0</v>
      </c>
    </row>
    <row r="40" spans="1:18" x14ac:dyDescent="0.2">
      <c r="A40" s="1">
        <f t="shared" si="1"/>
        <v>2003</v>
      </c>
      <c r="B40" s="2">
        <v>125.161634171112</v>
      </c>
      <c r="C40" s="2">
        <f t="shared" si="0"/>
        <v>-22.040914146343013</v>
      </c>
      <c r="D40" s="2">
        <v>13.6967</v>
      </c>
      <c r="E40" s="1">
        <v>51.031694250876868</v>
      </c>
      <c r="F40" s="1">
        <v>22.486750587574935</v>
      </c>
      <c r="G40" s="1">
        <v>197810815773.99869</v>
      </c>
      <c r="H40" s="1">
        <v>55242751606.903969</v>
      </c>
      <c r="I40" s="1">
        <v>217131768300</v>
      </c>
      <c r="J40" s="1">
        <v>82041048500</v>
      </c>
      <c r="K40" s="1">
        <v>-12.694716001648843</v>
      </c>
      <c r="L40" s="1">
        <v>-11.920391655043616</v>
      </c>
      <c r="M40" s="1">
        <v>0</v>
      </c>
      <c r="N40" s="3">
        <v>95.062789916992202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">
      <c r="A41" s="1">
        <f t="shared" si="1"/>
        <v>2004</v>
      </c>
      <c r="B41" s="2">
        <v>117.877848355504</v>
      </c>
      <c r="C41" s="2">
        <f t="shared" si="0"/>
        <v>-7.2837858156079989</v>
      </c>
      <c r="D41" s="2">
        <v>15.8028</v>
      </c>
      <c r="E41" s="1">
        <v>47.836988293782667</v>
      </c>
      <c r="F41" s="1">
        <v>18.937013621437078</v>
      </c>
      <c r="G41" s="1">
        <v>211414792957.2829</v>
      </c>
      <c r="H41" s="1">
        <v>61858654534.982521</v>
      </c>
      <c r="I41" s="1">
        <v>232064498900</v>
      </c>
      <c r="J41" s="1">
        <v>91866330500</v>
      </c>
      <c r="K41" s="1">
        <v>-9.1920030943789754</v>
      </c>
      <c r="L41" s="1">
        <v>-3.9989246830632652</v>
      </c>
      <c r="M41" s="1">
        <v>0</v>
      </c>
      <c r="N41" s="3">
        <v>95.7978515625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">
      <c r="A42" s="1">
        <f t="shared" si="1"/>
        <v>2005</v>
      </c>
      <c r="B42" s="2">
        <v>80.281798981019605</v>
      </c>
      <c r="C42" s="2">
        <f t="shared" si="0"/>
        <v>-37.596049374484394</v>
      </c>
      <c r="D42" s="2">
        <v>26.791699999999999</v>
      </c>
      <c r="E42" s="1">
        <v>48.486145928240511</v>
      </c>
      <c r="F42" s="1">
        <v>18.340415936715004</v>
      </c>
      <c r="G42" s="1">
        <v>230654624320.39584</v>
      </c>
      <c r="H42" s="1">
        <v>66450520964.189537</v>
      </c>
      <c r="I42" s="1">
        <v>253183559500</v>
      </c>
      <c r="J42" s="1">
        <v>98685714500</v>
      </c>
      <c r="K42" s="1">
        <v>-4.1139610505180002</v>
      </c>
      <c r="L42" s="1">
        <v>-0.69146612287269704</v>
      </c>
      <c r="M42" s="1">
        <v>0</v>
      </c>
      <c r="N42" s="3">
        <v>95.688674926757798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">
      <c r="A43" s="1">
        <f t="shared" si="1"/>
        <v>2006</v>
      </c>
      <c r="B43" s="2">
        <v>70.792689563796799</v>
      </c>
      <c r="C43" s="2">
        <f t="shared" si="0"/>
        <v>-9.4891094172228065</v>
      </c>
      <c r="D43" s="2">
        <v>23.755600000000001</v>
      </c>
      <c r="E43" s="1">
        <v>48.749133368245552</v>
      </c>
      <c r="F43" s="1">
        <v>17.877793855884878</v>
      </c>
      <c r="G43" s="1">
        <v>250272786353.94821</v>
      </c>
      <c r="H43" s="1">
        <v>72497376415.562775</v>
      </c>
      <c r="I43" s="1">
        <v>274717903799.99997</v>
      </c>
      <c r="J43" s="1">
        <v>107665903700</v>
      </c>
      <c r="K43" s="1">
        <v>8.29271518870911E-2</v>
      </c>
      <c r="L43" s="1">
        <v>3.9595946962641904</v>
      </c>
      <c r="M43" s="1">
        <v>0</v>
      </c>
      <c r="N43" s="3">
        <v>96.389831542968807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">
      <c r="A44" s="1">
        <f t="shared" si="1"/>
        <v>2007</v>
      </c>
      <c r="B44" s="2">
        <v>62.132710768966803</v>
      </c>
      <c r="C44" s="2">
        <f t="shared" si="0"/>
        <v>-8.6599787948299962</v>
      </c>
      <c r="D44" s="2">
        <v>15.892300000000001</v>
      </c>
      <c r="E44" s="1">
        <v>49.508330777274423</v>
      </c>
      <c r="F44" s="1">
        <v>17.047415451899674</v>
      </c>
      <c r="G44" s="1">
        <v>273019258918.30756</v>
      </c>
      <c r="H44" s="1">
        <v>77959305197.54895</v>
      </c>
      <c r="I44" s="1">
        <v>299686112900</v>
      </c>
      <c r="J44" s="1">
        <v>115777417900</v>
      </c>
      <c r="K44" s="1">
        <v>4.6721308802805339</v>
      </c>
      <c r="L44" s="1">
        <v>7.2248120180834263</v>
      </c>
      <c r="M44" s="1">
        <v>0</v>
      </c>
      <c r="N44" s="3">
        <v>98.023193359375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">
      <c r="A45" s="1">
        <f t="shared" si="1"/>
        <v>2008</v>
      </c>
      <c r="B45" s="2">
        <v>53.8138516191134</v>
      </c>
      <c r="C45" s="2">
        <f t="shared" si="0"/>
        <v>-8.3188591498534024</v>
      </c>
      <c r="D45" s="2">
        <v>14.981999999999999</v>
      </c>
      <c r="E45" s="1">
        <v>50.255192204278174</v>
      </c>
      <c r="F45" s="1">
        <v>16.538366098454681</v>
      </c>
      <c r="G45" s="1">
        <v>287022502498.15076</v>
      </c>
      <c r="H45" s="1">
        <v>80782289948.486908</v>
      </c>
      <c r="I45" s="1">
        <v>315057107800</v>
      </c>
      <c r="J45" s="1">
        <v>119969834500</v>
      </c>
      <c r="K45" s="1">
        <v>5.6099190238978025</v>
      </c>
      <c r="L45" s="1">
        <v>7.0685109448007211</v>
      </c>
      <c r="M45" s="1">
        <v>0</v>
      </c>
      <c r="N45" s="3">
        <v>100.025230407715</v>
      </c>
      <c r="O45" s="1">
        <v>0</v>
      </c>
      <c r="P45" s="1">
        <v>0</v>
      </c>
      <c r="Q45" s="1">
        <v>0</v>
      </c>
      <c r="R45" s="1">
        <v>1</v>
      </c>
    </row>
    <row r="46" spans="1:18" x14ac:dyDescent="0.2">
      <c r="A46" s="1">
        <f t="shared" si="1"/>
        <v>2009</v>
      </c>
      <c r="B46" s="2">
        <v>55.397080355144297</v>
      </c>
      <c r="C46" s="2">
        <f t="shared" si="0"/>
        <v>1.5832287360308968</v>
      </c>
      <c r="D46" s="2">
        <v>14.4252</v>
      </c>
      <c r="E46" s="1">
        <v>53.306001003275291</v>
      </c>
      <c r="F46" s="1">
        <v>15.583777273805072</v>
      </c>
      <c r="G46" s="1">
        <v>281125224591.53485</v>
      </c>
      <c r="H46" s="1">
        <v>74917637563.826508</v>
      </c>
      <c r="I46" s="1">
        <v>308583819800</v>
      </c>
      <c r="J46" s="1">
        <v>111260235200</v>
      </c>
      <c r="K46" s="1">
        <v>-0.34142592508317193</v>
      </c>
      <c r="L46" s="1">
        <v>-3.7436098341377289</v>
      </c>
      <c r="M46" s="1">
        <v>0</v>
      </c>
      <c r="N46" s="3">
        <v>97.750236511230497</v>
      </c>
      <c r="O46" s="1">
        <v>0</v>
      </c>
      <c r="P46" s="1">
        <v>1</v>
      </c>
      <c r="Q46" s="1">
        <v>0</v>
      </c>
      <c r="R46" s="1">
        <v>0</v>
      </c>
    </row>
    <row r="47" spans="1:18" x14ac:dyDescent="0.2">
      <c r="A47" s="1">
        <f t="shared" si="1"/>
        <v>2010</v>
      </c>
      <c r="B47" s="2">
        <v>43.454315478587397</v>
      </c>
      <c r="C47" s="2">
        <f t="shared" si="0"/>
        <v>-11.9427648765569</v>
      </c>
      <c r="D47" s="2">
        <v>12.960100000000001</v>
      </c>
      <c r="E47" s="1">
        <v>51.49518020521667</v>
      </c>
      <c r="F47" s="1">
        <v>15.844860806419481</v>
      </c>
      <c r="G47" s="1">
        <v>301056506853.30634</v>
      </c>
      <c r="H47" s="1">
        <v>83089610067.776291</v>
      </c>
      <c r="I47" s="1">
        <v>330461868000</v>
      </c>
      <c r="J47" s="1">
        <v>123396437200</v>
      </c>
      <c r="K47" s="1">
        <v>2.9085761453504944</v>
      </c>
      <c r="L47" s="1">
        <v>3.8545991003307023</v>
      </c>
      <c r="M47" s="1">
        <v>0</v>
      </c>
      <c r="N47" s="3">
        <v>98.299598693847699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">
      <c r="A48" s="1">
        <f t="shared" si="1"/>
        <v>2011</v>
      </c>
      <c r="B48" s="2">
        <v>38.934854420502802</v>
      </c>
      <c r="C48" s="2">
        <f t="shared" si="0"/>
        <v>-4.5194610580845946</v>
      </c>
      <c r="D48" s="2">
        <v>18.0184</v>
      </c>
      <c r="E48" s="1">
        <v>51.811900751110166</v>
      </c>
      <c r="F48" s="1">
        <v>15.85069839426626</v>
      </c>
      <c r="G48" s="1">
        <v>320459077624.79926</v>
      </c>
      <c r="H48" s="1">
        <v>89459765618.194778</v>
      </c>
      <c r="I48" s="1">
        <v>351759563400</v>
      </c>
      <c r="J48" s="1">
        <v>132856759599.99998</v>
      </c>
      <c r="K48" s="1">
        <v>5.9201990062469179</v>
      </c>
      <c r="L48" s="1">
        <v>9.126954887796046</v>
      </c>
      <c r="M48" s="1">
        <v>0</v>
      </c>
      <c r="N48" s="3">
        <v>99.665924072265597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">
      <c r="A49" s="1">
        <f t="shared" si="1"/>
        <v>2012</v>
      </c>
      <c r="B49" s="2">
        <v>40.436048010475503</v>
      </c>
      <c r="C49" s="2">
        <f t="shared" si="0"/>
        <v>1.5011935899727007</v>
      </c>
      <c r="D49" s="2">
        <v>18.052800000000001</v>
      </c>
      <c r="E49" s="1">
        <v>53.658117916392392</v>
      </c>
      <c r="F49" s="1">
        <v>15.21680091159544</v>
      </c>
      <c r="G49" s="1">
        <v>322602157381.20337</v>
      </c>
      <c r="H49" s="1">
        <v>86853510751.150055</v>
      </c>
      <c r="I49" s="1">
        <v>354111966100</v>
      </c>
      <c r="J49" s="1">
        <v>128986208700</v>
      </c>
      <c r="K49" s="1">
        <v>3.7795465770336989</v>
      </c>
      <c r="L49" s="1">
        <v>4.7772658811858548</v>
      </c>
      <c r="M49" s="1">
        <v>0</v>
      </c>
      <c r="N49" s="3">
        <v>100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">
      <c r="A50" s="1">
        <f t="shared" si="1"/>
        <v>2013</v>
      </c>
      <c r="B50" s="2">
        <v>43.496069782894203</v>
      </c>
      <c r="C50" s="2">
        <f t="shared" si="0"/>
        <v>3.0600217724187004</v>
      </c>
      <c r="D50" s="2">
        <v>24.424399999999999</v>
      </c>
      <c r="E50" s="1">
        <v>53.919093666621606</v>
      </c>
      <c r="F50" s="1">
        <v>15.011054255344286</v>
      </c>
      <c r="G50" s="1">
        <v>328763090916.09814</v>
      </c>
      <c r="H50" s="1">
        <v>88159380793.324387</v>
      </c>
      <c r="I50" s="1">
        <v>360874662000</v>
      </c>
      <c r="J50" s="1">
        <v>130925557200</v>
      </c>
      <c r="K50" s="1">
        <v>3.2929009018232591</v>
      </c>
      <c r="L50" s="1">
        <v>5.5879923875650661</v>
      </c>
      <c r="M50" s="1">
        <v>0</v>
      </c>
      <c r="N50" s="3">
        <v>99.918029785156307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">
      <c r="A51" s="1">
        <f t="shared" si="1"/>
        <v>2014</v>
      </c>
      <c r="B51" s="2">
        <v>44.696850201948301</v>
      </c>
      <c r="C51" s="2">
        <f t="shared" si="0"/>
        <v>1.200780419054098</v>
      </c>
      <c r="D51" s="2">
        <v>22.0367</v>
      </c>
      <c r="E51" s="1">
        <v>52.940543466336479</v>
      </c>
      <c r="F51" s="1">
        <v>14.772778549182085</v>
      </c>
      <c r="G51" s="1">
        <v>323356984479.67914</v>
      </c>
      <c r="H51" s="1">
        <v>83703763913.682449</v>
      </c>
      <c r="I51" s="1">
        <v>354940520100</v>
      </c>
      <c r="J51" s="1">
        <v>124308517500</v>
      </c>
      <c r="K51" s="1">
        <v>-0.35064430138156411</v>
      </c>
      <c r="L51" s="1">
        <v>0.373812207272195</v>
      </c>
      <c r="M51" s="1">
        <v>0</v>
      </c>
      <c r="N51" s="3">
        <v>99.387107849121094</v>
      </c>
      <c r="O51" s="1">
        <v>0</v>
      </c>
      <c r="P51" s="1">
        <v>1</v>
      </c>
      <c r="Q51" s="1">
        <v>0</v>
      </c>
      <c r="R51" s="1">
        <v>0</v>
      </c>
    </row>
    <row r="52" spans="1:18" x14ac:dyDescent="0.2">
      <c r="A52" s="1">
        <f t="shared" si="1"/>
        <v>2015</v>
      </c>
      <c r="B52" s="2">
        <v>52.562643306270502</v>
      </c>
      <c r="C52" s="2">
        <f t="shared" si="0"/>
        <v>7.8657931043222007</v>
      </c>
      <c r="D52" s="2">
        <v>33.543599999999998</v>
      </c>
      <c r="E52" s="1">
        <v>55.81490128433623</v>
      </c>
      <c r="F52" s="1">
        <v>14.181585454983518</v>
      </c>
      <c r="G52" s="1">
        <v>331958726542.67969</v>
      </c>
      <c r="H52" s="1">
        <v>84344878153.778549</v>
      </c>
      <c r="I52" s="1">
        <v>364382427800</v>
      </c>
      <c r="J52" s="1">
        <v>125260636700</v>
      </c>
      <c r="K52" s="1">
        <v>0.6133278743511994</v>
      </c>
      <c r="L52" s="1">
        <v>1.6488783820804542</v>
      </c>
      <c r="M52" s="1">
        <v>0</v>
      </c>
      <c r="N52" s="3">
        <v>98.882644653320298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">
      <c r="A53" s="1">
        <f t="shared" si="1"/>
        <v>2016</v>
      </c>
      <c r="B53" s="2">
        <v>53.060179552391297</v>
      </c>
      <c r="C53" s="2">
        <f t="shared" si="0"/>
        <v>0.49753624612079506</v>
      </c>
      <c r="D53" s="2">
        <v>21.663900000000002</v>
      </c>
      <c r="E53" s="1">
        <v>56.122235854700399</v>
      </c>
      <c r="F53" s="1">
        <v>13.488025970805079</v>
      </c>
      <c r="G53" s="1">
        <v>331929726490.66748</v>
      </c>
      <c r="H53" s="1">
        <v>79620603665.378387</v>
      </c>
      <c r="I53" s="1">
        <v>364350595200</v>
      </c>
      <c r="J53" s="1">
        <v>118244613400</v>
      </c>
      <c r="K53" s="1">
        <v>-0.7980077658036322</v>
      </c>
      <c r="L53" s="1">
        <v>-3.1806083794943873</v>
      </c>
      <c r="M53" s="1">
        <v>0</v>
      </c>
      <c r="N53" s="3">
        <v>99.309028625488295</v>
      </c>
      <c r="O53" s="1">
        <v>0</v>
      </c>
      <c r="P53" s="1">
        <v>1</v>
      </c>
      <c r="Q53" s="1">
        <v>0</v>
      </c>
      <c r="R53" s="1">
        <v>0</v>
      </c>
    </row>
    <row r="54" spans="1:18" x14ac:dyDescent="0.2">
      <c r="A54" s="1">
        <f t="shared" si="1"/>
        <v>2017</v>
      </c>
      <c r="B54" s="2">
        <v>57.027841921980603</v>
      </c>
      <c r="C54" s="2">
        <f t="shared" si="0"/>
        <v>3.9676623695893056</v>
      </c>
      <c r="D54" s="2">
        <v>23.404699999999998</v>
      </c>
      <c r="E54" s="1">
        <v>57.349937381569227</v>
      </c>
      <c r="F54" s="1">
        <v>12.835168341536288</v>
      </c>
      <c r="G54" s="1">
        <v>340471758378.91003</v>
      </c>
      <c r="H54" s="1">
        <v>81670094128.59581</v>
      </c>
      <c r="I54" s="1">
        <v>373726960600</v>
      </c>
      <c r="J54" s="1">
        <v>121288313100</v>
      </c>
      <c r="K54" s="1">
        <v>0.52765184507421736</v>
      </c>
      <c r="L54" s="1">
        <v>0.58419850306457022</v>
      </c>
      <c r="M54" s="1">
        <v>0</v>
      </c>
      <c r="N54" s="3">
        <v>99.13232421875</v>
      </c>
      <c r="O54" s="1">
        <v>0</v>
      </c>
      <c r="P54" s="1">
        <v>0</v>
      </c>
      <c r="Q54" s="1">
        <v>0</v>
      </c>
      <c r="R54" s="1">
        <v>0</v>
      </c>
    </row>
    <row r="55" spans="1:18" x14ac:dyDescent="0.2">
      <c r="A55" s="1">
        <f t="shared" si="1"/>
        <v>2018</v>
      </c>
      <c r="B55" s="2">
        <v>86.430910345763607</v>
      </c>
      <c r="C55" s="2">
        <f t="shared" si="0"/>
        <v>29.403068423783004</v>
      </c>
      <c r="D55" s="2">
        <v>23.828199999999999</v>
      </c>
      <c r="E55" s="1">
        <v>56.369750272181754</v>
      </c>
      <c r="F55" s="1">
        <v>14.060143404158133</v>
      </c>
      <c r="G55" s="1">
        <v>337792005842.40082</v>
      </c>
      <c r="H55" s="1">
        <v>77745909363.686874</v>
      </c>
      <c r="I55" s="1">
        <v>370785466200</v>
      </c>
      <c r="J55" s="1">
        <v>115460503600</v>
      </c>
      <c r="K55" s="1">
        <v>-1.3538455136536953</v>
      </c>
      <c r="L55" s="1">
        <v>-2.9301107086137534</v>
      </c>
      <c r="M55" s="1">
        <v>0</v>
      </c>
      <c r="N55" s="3">
        <v>98.883239746093807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">
      <c r="A56" s="1">
        <f t="shared" si="1"/>
        <v>2019</v>
      </c>
      <c r="B56" s="2">
        <v>90.193759687179494</v>
      </c>
      <c r="C56" s="2">
        <f t="shared" si="0"/>
        <v>3.7628493414158868</v>
      </c>
      <c r="D56" s="2">
        <v>24.081700000000001</v>
      </c>
      <c r="E56" s="1">
        <v>54.958842910221286</v>
      </c>
      <c r="F56" s="1">
        <v>14.469857210653023</v>
      </c>
      <c r="G56" s="1">
        <v>327386225975.48328</v>
      </c>
      <c r="H56" s="1">
        <v>72909811952.318085</v>
      </c>
      <c r="I56" s="1">
        <v>359363313300</v>
      </c>
      <c r="J56" s="1">
        <v>108278412000</v>
      </c>
      <c r="K56" s="1">
        <v>-5.5189438168390836</v>
      </c>
      <c r="L56" s="1">
        <v>-7.8638572895957992</v>
      </c>
      <c r="M56" s="1">
        <v>0</v>
      </c>
      <c r="N56" s="3">
        <v>98.872276306152301</v>
      </c>
      <c r="O56" s="1">
        <v>0</v>
      </c>
      <c r="P56" s="1">
        <v>0</v>
      </c>
      <c r="Q56" s="1">
        <v>0</v>
      </c>
      <c r="R56" s="1">
        <v>0</v>
      </c>
    </row>
  </sheetData>
  <conditionalFormatting sqref="L1:M56 N1:R1">
    <cfRule type="cellIs" dxfId="3" priority="5" operator="equal">
      <formula>1</formula>
    </cfRule>
  </conditionalFormatting>
  <conditionalFormatting sqref="O2:O56">
    <cfRule type="cellIs" dxfId="2" priority="3" operator="equal">
      <formula>1</formula>
    </cfRule>
  </conditionalFormatting>
  <conditionalFormatting sqref="P2:Q56">
    <cfRule type="cellIs" dxfId="1" priority="2" operator="equal">
      <formula>1</formula>
    </cfRule>
  </conditionalFormatting>
  <conditionalFormatting sqref="R2:R56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2A38-D954-6A4A-971E-897C767C23C0}">
  <dimension ref="A1:F39"/>
  <sheetViews>
    <sheetView tabSelected="1" zoomScaleNormal="100" workbookViewId="0">
      <selection activeCell="N15" sqref="N15"/>
    </sheetView>
  </sheetViews>
  <sheetFormatPr baseColWidth="10" defaultRowHeight="16" x14ac:dyDescent="0.2"/>
  <sheetData>
    <row r="1" spans="1:6" x14ac:dyDescent="0.2">
      <c r="A1" t="s">
        <v>19</v>
      </c>
      <c r="B1" t="s">
        <v>20</v>
      </c>
      <c r="C1" t="s">
        <v>18</v>
      </c>
    </row>
    <row r="2" spans="1:6" x14ac:dyDescent="0.2">
      <c r="A2">
        <v>1.3847179999999999</v>
      </c>
      <c r="B2">
        <v>1.9485479999999999</v>
      </c>
      <c r="C2">
        <v>50</v>
      </c>
      <c r="D2">
        <f>+E2-1.64*B2</f>
        <v>-1.8109007199999998</v>
      </c>
      <c r="E2">
        <f>+A2</f>
        <v>1.3847179999999999</v>
      </c>
      <c r="F2">
        <f>+E2+1.64*B2</f>
        <v>4.58033672</v>
      </c>
    </row>
    <row r="3" spans="1:6" x14ac:dyDescent="0.2">
      <c r="A3">
        <v>-6.6242140000000003</v>
      </c>
      <c r="B3">
        <v>2.6746129999999999</v>
      </c>
      <c r="C3">
        <v>50</v>
      </c>
      <c r="D3">
        <f t="shared" ref="D3:D10" si="0">+E3-1.64*B3</f>
        <v>-11.01057932</v>
      </c>
      <c r="E3">
        <f t="shared" ref="E3:E10" si="1">+A3</f>
        <v>-6.6242140000000003</v>
      </c>
      <c r="F3">
        <f t="shared" ref="F3:F10" si="2">+E3+1.64*B3</f>
        <v>-2.2378486800000008</v>
      </c>
    </row>
    <row r="4" spans="1:6" x14ac:dyDescent="0.2">
      <c r="A4">
        <v>-3.9924550000000001</v>
      </c>
      <c r="B4">
        <v>5.4164709999999996</v>
      </c>
      <c r="C4">
        <v>50</v>
      </c>
      <c r="D4">
        <f t="shared" si="0"/>
        <v>-12.875467439999998</v>
      </c>
      <c r="E4">
        <f t="shared" si="1"/>
        <v>-3.9924550000000001</v>
      </c>
      <c r="F4">
        <f t="shared" si="2"/>
        <v>4.8905574399999985</v>
      </c>
    </row>
    <row r="5" spans="1:6" x14ac:dyDescent="0.2">
      <c r="A5">
        <v>-9.903181</v>
      </c>
      <c r="B5">
        <v>5.5104839999999999</v>
      </c>
      <c r="C5">
        <v>50</v>
      </c>
      <c r="D5">
        <f t="shared" si="0"/>
        <v>-18.940374759999997</v>
      </c>
      <c r="E5">
        <f t="shared" si="1"/>
        <v>-9.903181</v>
      </c>
      <c r="F5">
        <f t="shared" si="2"/>
        <v>-0.86598724000000082</v>
      </c>
    </row>
    <row r="6" spans="1:6" x14ac:dyDescent="0.2">
      <c r="A6">
        <v>-10.10319</v>
      </c>
      <c r="B6">
        <v>1.996934</v>
      </c>
      <c r="C6">
        <v>49</v>
      </c>
      <c r="D6">
        <f t="shared" si="0"/>
        <v>-13.378161759999999</v>
      </c>
      <c r="E6">
        <f t="shared" si="1"/>
        <v>-10.10319</v>
      </c>
      <c r="F6">
        <f t="shared" si="2"/>
        <v>-6.82821824</v>
      </c>
    </row>
    <row r="7" spans="1:6" x14ac:dyDescent="0.2">
      <c r="A7">
        <v>-5.5437750000000001</v>
      </c>
      <c r="B7">
        <v>1.05213</v>
      </c>
      <c r="C7">
        <v>48</v>
      </c>
      <c r="D7">
        <f t="shared" si="0"/>
        <v>-7.2692682</v>
      </c>
      <c r="E7">
        <f t="shared" si="1"/>
        <v>-5.5437750000000001</v>
      </c>
      <c r="F7">
        <f t="shared" si="2"/>
        <v>-3.8182818000000003</v>
      </c>
    </row>
    <row r="8" spans="1:6" x14ac:dyDescent="0.2">
      <c r="A8">
        <v>6.0282260000000001</v>
      </c>
      <c r="B8">
        <v>2.1958410000000002</v>
      </c>
      <c r="C8">
        <v>47</v>
      </c>
      <c r="D8">
        <f t="shared" si="0"/>
        <v>2.4270467600000001</v>
      </c>
      <c r="E8">
        <f t="shared" si="1"/>
        <v>6.0282260000000001</v>
      </c>
      <c r="F8">
        <f t="shared" si="2"/>
        <v>9.6294052400000005</v>
      </c>
    </row>
    <row r="9" spans="1:6" x14ac:dyDescent="0.2">
      <c r="A9">
        <v>4.5229270000000001</v>
      </c>
      <c r="B9">
        <v>1.7784169999999999</v>
      </c>
      <c r="C9">
        <v>46</v>
      </c>
      <c r="D9">
        <f t="shared" si="0"/>
        <v>1.6063231200000003</v>
      </c>
      <c r="E9">
        <f t="shared" si="1"/>
        <v>4.5229270000000001</v>
      </c>
      <c r="F9">
        <f t="shared" si="2"/>
        <v>7.4395308799999995</v>
      </c>
    </row>
    <row r="10" spans="1:6" x14ac:dyDescent="0.2">
      <c r="A10">
        <v>0.33427509999999999</v>
      </c>
      <c r="B10">
        <v>4.801272</v>
      </c>
      <c r="D10">
        <f t="shared" si="0"/>
        <v>-7.5398109799999995</v>
      </c>
      <c r="E10">
        <f t="shared" si="1"/>
        <v>0.33427509999999999</v>
      </c>
      <c r="F10">
        <f t="shared" si="2"/>
        <v>8.2083611799999989</v>
      </c>
    </row>
    <row r="15" spans="1:6" x14ac:dyDescent="0.2">
      <c r="A15" t="s">
        <v>21</v>
      </c>
      <c r="B15" t="s">
        <v>22</v>
      </c>
    </row>
    <row r="16" spans="1:6" x14ac:dyDescent="0.2">
      <c r="A16">
        <v>-2.197886</v>
      </c>
      <c r="B16">
        <v>2.2697150000000001</v>
      </c>
      <c r="D16">
        <f>+E16-1.64*B16</f>
        <v>-5.9202186000000001</v>
      </c>
      <c r="E16">
        <f>+A16</f>
        <v>-2.197886</v>
      </c>
      <c r="F16">
        <f>+E16+1.64*B16</f>
        <v>1.5244466000000001</v>
      </c>
    </row>
    <row r="17" spans="1:6" x14ac:dyDescent="0.2">
      <c r="A17">
        <v>-7.3129489999999997</v>
      </c>
      <c r="B17">
        <v>3.177546</v>
      </c>
      <c r="D17">
        <f t="shared" ref="D17:D24" si="3">+E17-1.64*B17</f>
        <v>-12.52412444</v>
      </c>
      <c r="E17">
        <f t="shared" ref="E17:E24" si="4">+A17</f>
        <v>-7.3129489999999997</v>
      </c>
      <c r="F17">
        <f t="shared" ref="F17:F24" si="5">+E17+1.64*B17</f>
        <v>-2.1017735599999998</v>
      </c>
    </row>
    <row r="18" spans="1:6" x14ac:dyDescent="0.2">
      <c r="A18">
        <v>-5.3333430000000002</v>
      </c>
      <c r="B18">
        <v>4.8203569999999996</v>
      </c>
      <c r="D18">
        <f t="shared" si="3"/>
        <v>-13.238728479999999</v>
      </c>
      <c r="E18">
        <f t="shared" si="4"/>
        <v>-5.3333430000000002</v>
      </c>
      <c r="F18">
        <f t="shared" si="5"/>
        <v>2.5720424799999986</v>
      </c>
    </row>
    <row r="19" spans="1:6" x14ac:dyDescent="0.2">
      <c r="A19">
        <v>-7.0630319999999998</v>
      </c>
      <c r="B19">
        <v>4.9731420000000002</v>
      </c>
      <c r="D19">
        <f t="shared" si="3"/>
        <v>-15.218984879999999</v>
      </c>
      <c r="E19">
        <f t="shared" si="4"/>
        <v>-7.0630319999999998</v>
      </c>
      <c r="F19">
        <f t="shared" si="5"/>
        <v>1.0929208799999994</v>
      </c>
    </row>
    <row r="20" spans="1:6" x14ac:dyDescent="0.2">
      <c r="A20">
        <v>-4.1331850000000001</v>
      </c>
      <c r="B20">
        <v>2.959298</v>
      </c>
      <c r="D20">
        <f t="shared" si="3"/>
        <v>-8.9864337200000008</v>
      </c>
      <c r="E20">
        <f t="shared" si="4"/>
        <v>-4.1331850000000001</v>
      </c>
      <c r="F20">
        <f t="shared" si="5"/>
        <v>0.72006371999999974</v>
      </c>
    </row>
    <row r="21" spans="1:6" x14ac:dyDescent="0.2">
      <c r="A21">
        <v>1.188717</v>
      </c>
      <c r="B21">
        <v>1.767333</v>
      </c>
      <c r="D21">
        <f t="shared" si="3"/>
        <v>-1.7097091199999999</v>
      </c>
      <c r="E21">
        <f t="shared" si="4"/>
        <v>1.188717</v>
      </c>
      <c r="F21">
        <f t="shared" si="5"/>
        <v>4.0871431200000004</v>
      </c>
    </row>
    <row r="22" spans="1:6" x14ac:dyDescent="0.2">
      <c r="A22">
        <v>6.8884879999999997</v>
      </c>
      <c r="B22">
        <v>1.895815</v>
      </c>
      <c r="D22">
        <f t="shared" si="3"/>
        <v>3.7793513999999999</v>
      </c>
      <c r="E22">
        <f t="shared" si="4"/>
        <v>6.8884879999999997</v>
      </c>
      <c r="F22">
        <f t="shared" si="5"/>
        <v>9.9976246</v>
      </c>
    </row>
    <row r="23" spans="1:6" x14ac:dyDescent="0.2">
      <c r="A23">
        <v>4.4763979999999997</v>
      </c>
      <c r="B23">
        <v>2.3338809999999999</v>
      </c>
      <c r="D23">
        <f t="shared" si="3"/>
        <v>0.64883316000000013</v>
      </c>
      <c r="E23">
        <f t="shared" si="4"/>
        <v>4.4763979999999997</v>
      </c>
      <c r="F23">
        <f t="shared" si="5"/>
        <v>8.3039628399999987</v>
      </c>
    </row>
    <row r="24" spans="1:6" x14ac:dyDescent="0.2">
      <c r="A24">
        <v>0.53114799999999995</v>
      </c>
      <c r="B24">
        <v>4.5710629999999997</v>
      </c>
      <c r="D24">
        <f t="shared" si="3"/>
        <v>-6.9653953199999989</v>
      </c>
      <c r="E24">
        <f t="shared" si="4"/>
        <v>0.53114799999999995</v>
      </c>
      <c r="F24">
        <f t="shared" si="5"/>
        <v>8.0276913199999989</v>
      </c>
    </row>
    <row r="31" spans="1:6" x14ac:dyDescent="0.2">
      <c r="E31">
        <f>+E10</f>
        <v>0.33427509999999999</v>
      </c>
      <c r="F31">
        <f>+E24</f>
        <v>0.53114799999999995</v>
      </c>
    </row>
    <row r="32" spans="1:6" x14ac:dyDescent="0.2">
      <c r="E32">
        <f>+E9</f>
        <v>4.5229270000000001</v>
      </c>
      <c r="F32">
        <f>+E23</f>
        <v>4.4763979999999997</v>
      </c>
    </row>
    <row r="33" spans="5:6" x14ac:dyDescent="0.2">
      <c r="E33">
        <f>+E8</f>
        <v>6.0282260000000001</v>
      </c>
      <c r="F33">
        <f>+E22</f>
        <v>6.8884879999999997</v>
      </c>
    </row>
    <row r="34" spans="5:6" x14ac:dyDescent="0.2">
      <c r="E34">
        <f>+E7</f>
        <v>-5.5437750000000001</v>
      </c>
      <c r="F34">
        <f>+E21</f>
        <v>1.188717</v>
      </c>
    </row>
    <row r="35" spans="5:6" x14ac:dyDescent="0.2">
      <c r="E35">
        <f>+E6</f>
        <v>-10.10319</v>
      </c>
      <c r="F35">
        <f>+E20</f>
        <v>-4.1331850000000001</v>
      </c>
    </row>
    <row r="36" spans="5:6" x14ac:dyDescent="0.2">
      <c r="E36">
        <f>+E5</f>
        <v>-9.903181</v>
      </c>
      <c r="F36">
        <f>+E19</f>
        <v>-7.0630319999999998</v>
      </c>
    </row>
    <row r="37" spans="5:6" x14ac:dyDescent="0.2">
      <c r="E37">
        <f>+E4</f>
        <v>-3.9924550000000001</v>
      </c>
      <c r="F37">
        <f>+E18</f>
        <v>-5.3333430000000002</v>
      </c>
    </row>
    <row r="38" spans="5:6" x14ac:dyDescent="0.2">
      <c r="E38">
        <f>+E3</f>
        <v>-6.6242140000000003</v>
      </c>
      <c r="F38">
        <f>+E17</f>
        <v>-7.3129489999999997</v>
      </c>
    </row>
    <row r="39" spans="5:6" x14ac:dyDescent="0.2">
      <c r="E39">
        <f>+E2</f>
        <v>1.3847179999999999</v>
      </c>
      <c r="F39">
        <f>+E16</f>
        <v>-2.197886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2022-06-05T10:18:58Z</dcterms:created>
  <dcterms:modified xsi:type="dcterms:W3CDTF">2022-06-07T07:01:15Z</dcterms:modified>
</cp:coreProperties>
</file>