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VIDEOS AFOROS\GLORIETA CHARO H HOSPITALES\"/>
    </mc:Choice>
  </mc:AlternateContent>
  <xr:revisionPtr revIDLastSave="0" documentId="13_ncr:1_{91A153DC-C9DD-4733-A7C7-FA74A714F273}" xr6:coauthVersionLast="47" xr6:coauthVersionMax="47" xr10:uidLastSave="{00000000-0000-0000-0000-000000000000}"/>
  <bookViews>
    <workbookView xWindow="-108" yWindow="-108" windowWidth="23256" windowHeight="12456" xr2:uid="{027A6498-5FA7-4025-A571-89FA2CD255F2}"/>
  </bookViews>
  <sheets>
    <sheet name="Glorieta Charo (2)" sheetId="2" r:id="rId1"/>
    <sheet name="Glorieta Charo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8" i="2" l="1"/>
  <c r="J98" i="2"/>
  <c r="E98" i="2"/>
  <c r="P98" i="2" s="1"/>
  <c r="R97" i="2"/>
  <c r="O97" i="2"/>
  <c r="O98" i="2" s="1"/>
  <c r="N97" i="2"/>
  <c r="N98" i="2" s="1"/>
  <c r="M97" i="2"/>
  <c r="L97" i="2"/>
  <c r="L98" i="2" s="1"/>
  <c r="K97" i="2"/>
  <c r="K98" i="2" s="1"/>
  <c r="J97" i="2"/>
  <c r="I97" i="2"/>
  <c r="I98" i="2" s="1"/>
  <c r="H97" i="2"/>
  <c r="H98" i="2" s="1"/>
  <c r="G97" i="2"/>
  <c r="G98" i="2" s="1"/>
  <c r="F97" i="2"/>
  <c r="F98" i="2" s="1"/>
  <c r="E97" i="2"/>
  <c r="P96" i="2"/>
  <c r="P95" i="2"/>
  <c r="P94" i="2"/>
  <c r="P93" i="2"/>
  <c r="Q93" i="2" s="1"/>
  <c r="P92" i="2"/>
  <c r="P91" i="2"/>
  <c r="P90" i="2"/>
  <c r="P89" i="2"/>
  <c r="Q89" i="2" s="1"/>
  <c r="P88" i="2"/>
  <c r="P87" i="2"/>
  <c r="P86" i="2"/>
  <c r="P85" i="2"/>
  <c r="Q85" i="2" s="1"/>
  <c r="P84" i="2"/>
  <c r="P83" i="2"/>
  <c r="P82" i="2"/>
  <c r="P97" i="2" s="1"/>
  <c r="P81" i="2"/>
  <c r="Q81" i="2" s="1"/>
  <c r="R45" i="2"/>
  <c r="O45" i="2"/>
  <c r="N45" i="2"/>
  <c r="M45" i="2"/>
  <c r="L45" i="2"/>
  <c r="K45" i="2"/>
  <c r="J45" i="2"/>
  <c r="I45" i="2"/>
  <c r="H45" i="2"/>
  <c r="G45" i="2"/>
  <c r="F45" i="2"/>
  <c r="E45" i="2"/>
  <c r="Q41" i="2"/>
  <c r="Q37" i="2"/>
  <c r="Q33" i="2"/>
  <c r="Q29" i="2"/>
  <c r="R97" i="1"/>
  <c r="R45" i="1"/>
  <c r="M98" i="1"/>
  <c r="L98" i="1"/>
  <c r="E98" i="1"/>
  <c r="P98" i="1" s="1"/>
  <c r="O97" i="1"/>
  <c r="O98" i="1" s="1"/>
  <c r="N97" i="1"/>
  <c r="N98" i="1" s="1"/>
  <c r="M97" i="1"/>
  <c r="L97" i="1"/>
  <c r="K97" i="1"/>
  <c r="K98" i="1" s="1"/>
  <c r="J97" i="1"/>
  <c r="J98" i="1" s="1"/>
  <c r="I97" i="1"/>
  <c r="I98" i="1" s="1"/>
  <c r="H97" i="1"/>
  <c r="H98" i="1" s="1"/>
  <c r="G97" i="1"/>
  <c r="G98" i="1" s="1"/>
  <c r="F97" i="1"/>
  <c r="F98" i="1" s="1"/>
  <c r="E97" i="1"/>
  <c r="P96" i="1"/>
  <c r="P95" i="1"/>
  <c r="P94" i="1"/>
  <c r="Q93" i="1"/>
  <c r="P93" i="1"/>
  <c r="P92" i="1"/>
  <c r="P91" i="1"/>
  <c r="P90" i="1"/>
  <c r="Q89" i="1"/>
  <c r="P89" i="1"/>
  <c r="P88" i="1"/>
  <c r="P87" i="1"/>
  <c r="P86" i="1"/>
  <c r="P85" i="1"/>
  <c r="Q85" i="1" s="1"/>
  <c r="P84" i="1"/>
  <c r="P83" i="1"/>
  <c r="P82" i="1"/>
  <c r="P81" i="1"/>
  <c r="P97" i="1" s="1"/>
  <c r="O45" i="1"/>
  <c r="N45" i="1"/>
  <c r="M45" i="1"/>
  <c r="L45" i="1"/>
  <c r="K45" i="1"/>
  <c r="J45" i="1"/>
  <c r="I45" i="1"/>
  <c r="H45" i="1"/>
  <c r="G45" i="1"/>
  <c r="F45" i="1"/>
  <c r="E45" i="1"/>
  <c r="P45" i="1" s="1"/>
  <c r="P44" i="1"/>
  <c r="P43" i="1"/>
  <c r="P42" i="1"/>
  <c r="Q41" i="1"/>
  <c r="P41" i="1"/>
  <c r="P40" i="1"/>
  <c r="P39" i="1"/>
  <c r="P38" i="1"/>
  <c r="P37" i="1"/>
  <c r="Q37" i="1" s="1"/>
  <c r="P36" i="1"/>
  <c r="P35" i="1"/>
  <c r="P34" i="1"/>
  <c r="P33" i="1"/>
  <c r="Q33" i="1" s="1"/>
  <c r="P32" i="1"/>
  <c r="P31" i="1"/>
  <c r="P30" i="1"/>
  <c r="P29" i="1"/>
  <c r="Q29" i="1" s="1"/>
  <c r="P45" i="2" l="1"/>
  <c r="Q97" i="2"/>
  <c r="Q98" i="2" s="1"/>
  <c r="Q99" i="2"/>
  <c r="Q100" i="2" s="1"/>
  <c r="Q45" i="2"/>
  <c r="Q47" i="2"/>
  <c r="G46" i="2" s="1"/>
  <c r="Q47" i="1"/>
  <c r="N46" i="1" s="1"/>
  <c r="Q45" i="1"/>
  <c r="Q81" i="1"/>
  <c r="Q46" i="2" l="1"/>
  <c r="J46" i="2"/>
  <c r="I46" i="2"/>
  <c r="E46" i="2"/>
  <c r="O46" i="2"/>
  <c r="L46" i="2"/>
  <c r="H46" i="2"/>
  <c r="M46" i="2"/>
  <c r="Q48" i="2"/>
  <c r="N46" i="2"/>
  <c r="F46" i="2"/>
  <c r="K46" i="2"/>
  <c r="F46" i="1"/>
  <c r="Q48" i="1"/>
  <c r="M46" i="1"/>
  <c r="E46" i="1"/>
  <c r="P46" i="1" s="1"/>
  <c r="L46" i="1"/>
  <c r="Q46" i="1"/>
  <c r="H46" i="1"/>
  <c r="K46" i="1"/>
  <c r="O46" i="1"/>
  <c r="Q99" i="1"/>
  <c r="Q100" i="1" s="1"/>
  <c r="Q97" i="1"/>
  <c r="Q98" i="1" s="1"/>
  <c r="J46" i="1"/>
  <c r="G46" i="1"/>
  <c r="I46" i="1"/>
  <c r="P46" i="2" l="1"/>
</calcChain>
</file>

<file path=xl/sharedStrings.xml><?xml version="1.0" encoding="utf-8"?>
<sst xmlns="http://schemas.openxmlformats.org/spreadsheetml/2006/main" count="96" uniqueCount="27">
  <si>
    <t>Glorieta CHARO Hacia CENTRO</t>
  </si>
  <si>
    <t>Hora</t>
  </si>
  <si>
    <t>Motocicleta</t>
  </si>
  <si>
    <t>Ap</t>
  </si>
  <si>
    <t>Ac</t>
  </si>
  <si>
    <t>B2</t>
  </si>
  <si>
    <t>B3</t>
  </si>
  <si>
    <t>C2</t>
  </si>
  <si>
    <t>C3</t>
  </si>
  <si>
    <t>T2-S1</t>
  </si>
  <si>
    <t>T3-S2</t>
  </si>
  <si>
    <t>T3-S3</t>
  </si>
  <si>
    <t>T2-S1-R2</t>
  </si>
  <si>
    <t>SUMA</t>
  </si>
  <si>
    <t>TOTAL HORA</t>
  </si>
  <si>
    <t>SBS</t>
  </si>
  <si>
    <t>SBL</t>
  </si>
  <si>
    <t>EBS</t>
  </si>
  <si>
    <t>EBR</t>
  </si>
  <si>
    <t>Suma</t>
  </si>
  <si>
    <t>Porcentaje</t>
  </si>
  <si>
    <t>Tránsito por hora</t>
  </si>
  <si>
    <t>Tránsito por dia</t>
  </si>
  <si>
    <t>Glorieta CHARO Hacia HOSPITALES</t>
  </si>
  <si>
    <t>NBS</t>
  </si>
  <si>
    <t>NBL</t>
  </si>
  <si>
    <t>PEATONES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</si>
</sst>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0" borderId="30" xfId="1" applyFont="1" applyBorder="1" applyAlignment="1">
      <alignment horizontal="center" vertical="center"/>
    </xf>
    <xf numFmtId="9" fontId="0" fillId="0" borderId="31" xfId="1" applyFon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0" fillId="0" borderId="33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65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7" xfId="0" applyBorder="1"/>
    <xf numFmtId="0" fontId="0" fillId="0" borderId="13" xfId="0" applyBorder="1"/>
    <xf numFmtId="165" fontId="0" fillId="0" borderId="24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2" borderId="24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5" xfId="0" applyBorder="1" applyAlignment="1">
      <alignment horizontal="right" wrapText="1"/>
    </xf>
    <xf numFmtId="0" fontId="0" fillId="0" borderId="37" xfId="0" applyBorder="1" applyAlignment="1">
      <alignment horizontal="righ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121920</xdr:colOff>
      <xdr:row>1</xdr:row>
      <xdr:rowOff>30480</xdr:rowOff>
    </xdr:from>
    <xdr:to>
      <xdr:col>14</xdr:col>
      <xdr:colOff>579846</xdr:colOff>
      <xdr:row>24</xdr:row>
      <xdr:rowOff>122292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C7191C-D4F4-4EAF-B707-84061A270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" y="213360"/>
          <a:ext cx="8382726" cy="4298052"/>
        </a:xfrm>
        <a:prstGeom prst="rect">
          <a:avLst/>
        </a:prstGeom>
      </xdr:spPr>
    </xdr:pic>
    <xdr:clientData/>
  </xdr:twoCellAnchor>
  <xdr:twoCellAnchor>
    <xdr:from>
      <xdr:col>8</xdr:col>
      <xdr:colOff>111661</xdr:colOff>
      <xdr:row>11</xdr:row>
      <xdr:rowOff>22860</xdr:rowOff>
    </xdr:from>
    <xdr:to>
      <xdr:col>8</xdr:col>
      <xdr:colOff>694280</xdr:colOff>
      <xdr:row>11</xdr:row>
      <xdr:rowOff>90483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1EF2B4C-FC46-4151-B433-0CE2FDF20623}"/>
            </a:ext>
          </a:extLst>
        </xdr:cNvPr>
        <xdr:cNvCxnSpPr/>
      </xdr:nvCxnSpPr>
      <xdr:spPr>
        <a:xfrm>
          <a:off x="6451501" y="2034540"/>
          <a:ext cx="582619" cy="676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52412</xdr:colOff>
      <xdr:row>12</xdr:row>
      <xdr:rowOff>101411</xdr:rowOff>
    </xdr:from>
    <xdr:to>
      <xdr:col>8</xdr:col>
      <xdr:colOff>560373</xdr:colOff>
      <xdr:row>15</xdr:row>
      <xdr:rowOff>13139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FC3FC42-C4BA-4462-9144-386DE31B1E68}"/>
            </a:ext>
          </a:extLst>
        </xdr:cNvPr>
        <xdr:cNvGrpSpPr/>
      </xdr:nvGrpSpPr>
      <xdr:grpSpPr>
        <a:xfrm rot="99120" flipV="1">
          <a:off x="6351612" y="2235011"/>
          <a:ext cx="507961" cy="445128"/>
          <a:chOff x="6143625" y="409575"/>
          <a:chExt cx="1266825" cy="466725"/>
        </a:xfrm>
      </xdr:grpSpPr>
      <xdr:cxnSp macro="">
        <xdr:nvCxnSpPr>
          <xdr:cNvPr id="5" name="Conector recto de flecha 4">
            <a:extLst>
              <a:ext uri="{FF2B5EF4-FFF2-40B4-BE49-F238E27FC236}">
                <a16:creationId xmlns:a16="http://schemas.microsoft.com/office/drawing/2014/main" id="{6E67810D-28DD-9316-7627-7E6839E16E61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CACC36FA-18F5-7B2E-19A7-15D9D29B193B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713740</xdr:colOff>
      <xdr:row>11</xdr:row>
      <xdr:rowOff>30763</xdr:rowOff>
    </xdr:from>
    <xdr:ext cx="1045968" cy="593304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1483A859-A366-474E-ADE6-4FC4287F1A91}"/>
            </a:ext>
          </a:extLst>
        </xdr:cNvPr>
        <xdr:cNvSpPr/>
      </xdr:nvSpPr>
      <xdr:spPr>
        <a:xfrm>
          <a:off x="5468620" y="204244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777240</xdr:colOff>
      <xdr:row>8</xdr:row>
      <xdr:rowOff>132363</xdr:rowOff>
    </xdr:from>
    <xdr:ext cx="1045968" cy="593304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82A3C1BC-1606-4345-AD8A-6F345FEDB2FA}"/>
            </a:ext>
          </a:extLst>
        </xdr:cNvPr>
        <xdr:cNvSpPr/>
      </xdr:nvSpPr>
      <xdr:spPr>
        <a:xfrm>
          <a:off x="5532120" y="159540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10</xdr:col>
      <xdr:colOff>153260</xdr:colOff>
      <xdr:row>9</xdr:row>
      <xdr:rowOff>108261</xdr:rowOff>
    </xdr:from>
    <xdr:to>
      <xdr:col>10</xdr:col>
      <xdr:colOff>220883</xdr:colOff>
      <xdr:row>12</xdr:row>
      <xdr:rowOff>157480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F6667F1-C47E-492D-BF10-9A81970D6180}"/>
            </a:ext>
          </a:extLst>
        </xdr:cNvPr>
        <xdr:cNvCxnSpPr/>
      </xdr:nvCxnSpPr>
      <xdr:spPr>
        <a:xfrm rot="4406801">
          <a:off x="7812942" y="2019299"/>
          <a:ext cx="597859" cy="676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562927</xdr:colOff>
      <xdr:row>9</xdr:row>
      <xdr:rowOff>55607</xdr:rowOff>
    </xdr:from>
    <xdr:to>
      <xdr:col>11</xdr:col>
      <xdr:colOff>331232</xdr:colOff>
      <xdr:row>12</xdr:row>
      <xdr:rowOff>30168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13838DB1-4FD1-4804-8656-F4EAF756249D}"/>
            </a:ext>
          </a:extLst>
        </xdr:cNvPr>
        <xdr:cNvGrpSpPr/>
      </xdr:nvGrpSpPr>
      <xdr:grpSpPr>
        <a:xfrm rot="4774148">
          <a:off x="8460799" y="1631935"/>
          <a:ext cx="507961" cy="555705"/>
          <a:chOff x="6143625" y="409575"/>
          <a:chExt cx="1266825" cy="466725"/>
        </a:xfrm>
      </xdr:grpSpPr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1F5BD063-85CA-3D58-ABC4-30DD9165CA17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0F5B065C-1A4B-8DA8-5129-084AB26CDD60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612140</xdr:colOff>
      <xdr:row>13</xdr:row>
      <xdr:rowOff>18063</xdr:rowOff>
    </xdr:from>
    <xdr:ext cx="1045968" cy="593304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235AC140-1A7C-4E3A-B989-717E14255ABB}"/>
            </a:ext>
          </a:extLst>
        </xdr:cNvPr>
        <xdr:cNvSpPr/>
      </xdr:nvSpPr>
      <xdr:spPr>
        <a:xfrm>
          <a:off x="7744460" y="239550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10</xdr:col>
      <xdr:colOff>637540</xdr:colOff>
      <xdr:row>12</xdr:row>
      <xdr:rowOff>94263</xdr:rowOff>
    </xdr:from>
    <xdr:ext cx="1045968" cy="593304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BB965366-BA37-4CB9-9B2F-EFB77E462379}"/>
            </a:ext>
          </a:extLst>
        </xdr:cNvPr>
        <xdr:cNvSpPr/>
      </xdr:nvSpPr>
      <xdr:spPr>
        <a:xfrm>
          <a:off x="8562340" y="228882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</xdr:col>
      <xdr:colOff>469900</xdr:colOff>
      <xdr:row>50</xdr:row>
      <xdr:rowOff>152400</xdr:rowOff>
    </xdr:from>
    <xdr:to>
      <xdr:col>15</xdr:col>
      <xdr:colOff>569787</xdr:colOff>
      <xdr:row>74</xdr:row>
      <xdr:rowOff>178183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7AF43A8-CD7D-4A26-B60D-DC5DAED42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340" y="9563100"/>
          <a:ext cx="9609647" cy="4491103"/>
        </a:xfrm>
        <a:prstGeom prst="rect">
          <a:avLst/>
        </a:prstGeom>
      </xdr:spPr>
    </xdr:pic>
    <xdr:clientData/>
  </xdr:twoCellAnchor>
  <xdr:twoCellAnchor>
    <xdr:from>
      <xdr:col>5</xdr:col>
      <xdr:colOff>134521</xdr:colOff>
      <xdr:row>58</xdr:row>
      <xdr:rowOff>76200</xdr:rowOff>
    </xdr:from>
    <xdr:to>
      <xdr:col>6</xdr:col>
      <xdr:colOff>127000</xdr:colOff>
      <xdr:row>58</xdr:row>
      <xdr:rowOff>157197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903B477D-66A4-421C-8852-1DA0EA1D91CD}"/>
            </a:ext>
          </a:extLst>
        </xdr:cNvPr>
        <xdr:cNvCxnSpPr/>
      </xdr:nvCxnSpPr>
      <xdr:spPr>
        <a:xfrm flipV="1">
          <a:off x="4096921" y="10949940"/>
          <a:ext cx="784959" cy="80997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214972</xdr:colOff>
      <xdr:row>67</xdr:row>
      <xdr:rowOff>7149</xdr:rowOff>
    </xdr:from>
    <xdr:to>
      <xdr:col>6</xdr:col>
      <xdr:colOff>722933</xdr:colOff>
      <xdr:row>69</xdr:row>
      <xdr:rowOff>96677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83EC6B3D-E005-48DD-92DF-0467DD781D3F}"/>
            </a:ext>
          </a:extLst>
        </xdr:cNvPr>
        <xdr:cNvGrpSpPr/>
      </xdr:nvGrpSpPr>
      <xdr:grpSpPr>
        <a:xfrm rot="99120" flipV="1">
          <a:off x="4939372" y="12389649"/>
          <a:ext cx="507961" cy="445128"/>
          <a:chOff x="6143625" y="409575"/>
          <a:chExt cx="1266825" cy="466725"/>
        </a:xfrm>
      </xdr:grpSpPr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A6FCF73E-F800-00C6-9B4F-ED2E46FB5CC5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54B5A585-F68F-9219-90D6-65AF79AD7CBC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3</xdr:col>
      <xdr:colOff>685800</xdr:colOff>
      <xdr:row>57</xdr:row>
      <xdr:rowOff>25400</xdr:rowOff>
    </xdr:from>
    <xdr:ext cx="1045968" cy="558800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6D42F9DE-93DB-4403-B3DF-0A32595EC4D9}"/>
            </a:ext>
          </a:extLst>
        </xdr:cNvPr>
        <xdr:cNvSpPr/>
      </xdr:nvSpPr>
      <xdr:spPr>
        <a:xfrm>
          <a:off x="3063240" y="1071626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622300</xdr:colOff>
      <xdr:row>65</xdr:row>
      <xdr:rowOff>76200</xdr:rowOff>
    </xdr:from>
    <xdr:ext cx="1045968" cy="558800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487D56BE-379A-4296-B695-3D66CA7D2716}"/>
            </a:ext>
          </a:extLst>
        </xdr:cNvPr>
        <xdr:cNvSpPr/>
      </xdr:nvSpPr>
      <xdr:spPr>
        <a:xfrm>
          <a:off x="3792220" y="1223010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655221</xdr:colOff>
      <xdr:row>57</xdr:row>
      <xdr:rowOff>106397</xdr:rowOff>
    </xdr:from>
    <xdr:to>
      <xdr:col>10</xdr:col>
      <xdr:colOff>76200</xdr:colOff>
      <xdr:row>61</xdr:row>
      <xdr:rowOff>152400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A2954FD0-C9E7-40E5-A51F-AF279892124F}"/>
            </a:ext>
          </a:extLst>
        </xdr:cNvPr>
        <xdr:cNvCxnSpPr/>
      </xdr:nvCxnSpPr>
      <xdr:spPr>
        <a:xfrm>
          <a:off x="6995061" y="10797257"/>
          <a:ext cx="1005939" cy="7775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584200</xdr:colOff>
      <xdr:row>54</xdr:row>
      <xdr:rowOff>50800</xdr:rowOff>
    </xdr:from>
    <xdr:ext cx="1045968" cy="558800"/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4DAD16AC-4452-4F3E-B2C7-61F06B2A7A88}"/>
            </a:ext>
          </a:extLst>
        </xdr:cNvPr>
        <xdr:cNvSpPr/>
      </xdr:nvSpPr>
      <xdr:spPr>
        <a:xfrm>
          <a:off x="6131560" y="1019302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9</xdr:col>
      <xdr:colOff>229925</xdr:colOff>
      <xdr:row>54</xdr:row>
      <xdr:rowOff>13808</xdr:rowOff>
    </xdr:from>
    <xdr:to>
      <xdr:col>10</xdr:col>
      <xdr:colOff>606772</xdr:colOff>
      <xdr:row>57</xdr:row>
      <xdr:rowOff>92561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13964469-6FE2-440E-B32C-580EEBAE00C2}"/>
            </a:ext>
          </a:extLst>
        </xdr:cNvPr>
        <xdr:cNvGrpSpPr/>
      </xdr:nvGrpSpPr>
      <xdr:grpSpPr>
        <a:xfrm rot="2358583">
          <a:off x="7316525" y="10084908"/>
          <a:ext cx="1164247" cy="612153"/>
          <a:chOff x="6143625" y="409575"/>
          <a:chExt cx="1266825" cy="466725"/>
        </a:xfrm>
      </xdr:grpSpPr>
      <xdr:cxnSp macro="">
        <xdr:nvCxnSpPr>
          <xdr:cNvPr id="25" name="Conector recto de flecha 24">
            <a:extLst>
              <a:ext uri="{FF2B5EF4-FFF2-40B4-BE49-F238E27FC236}">
                <a16:creationId xmlns:a16="http://schemas.microsoft.com/office/drawing/2014/main" id="{C0D20E4D-A3A8-6E17-53EE-A1084A332C0C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cto 25">
            <a:extLst>
              <a:ext uri="{FF2B5EF4-FFF2-40B4-BE49-F238E27FC236}">
                <a16:creationId xmlns:a16="http://schemas.microsoft.com/office/drawing/2014/main" id="{ADB9898E-350B-56E0-0047-7F758890D773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241300</xdr:colOff>
      <xdr:row>51</xdr:row>
      <xdr:rowOff>139700</xdr:rowOff>
    </xdr:from>
    <xdr:ext cx="1045968" cy="558800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F47A3F2E-29CC-47FB-88FC-05A35A83084D}"/>
            </a:ext>
          </a:extLst>
        </xdr:cNvPr>
        <xdr:cNvSpPr/>
      </xdr:nvSpPr>
      <xdr:spPr>
        <a:xfrm>
          <a:off x="6581140" y="973328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121920</xdr:colOff>
      <xdr:row>1</xdr:row>
      <xdr:rowOff>30480</xdr:rowOff>
    </xdr:from>
    <xdr:to>
      <xdr:col>14</xdr:col>
      <xdr:colOff>579846</xdr:colOff>
      <xdr:row>24</xdr:row>
      <xdr:rowOff>122292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22E51A-47C4-4E41-9FEA-C6C5F848A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1840" y="213360"/>
          <a:ext cx="8382726" cy="4298052"/>
        </a:xfrm>
        <a:prstGeom prst="rect">
          <a:avLst/>
        </a:prstGeom>
      </xdr:spPr>
    </xdr:pic>
    <xdr:clientData/>
  </xdr:twoCellAnchor>
  <xdr:twoCellAnchor>
    <xdr:from>
      <xdr:col>8</xdr:col>
      <xdr:colOff>111661</xdr:colOff>
      <xdr:row>11</xdr:row>
      <xdr:rowOff>22860</xdr:rowOff>
    </xdr:from>
    <xdr:to>
      <xdr:col>8</xdr:col>
      <xdr:colOff>694280</xdr:colOff>
      <xdr:row>11</xdr:row>
      <xdr:rowOff>90483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8D53913-F5F8-4D4E-8CDF-1E9DEB019D09}"/>
            </a:ext>
          </a:extLst>
        </xdr:cNvPr>
        <xdr:cNvCxnSpPr/>
      </xdr:nvCxnSpPr>
      <xdr:spPr>
        <a:xfrm>
          <a:off x="6451501" y="2034540"/>
          <a:ext cx="582619" cy="676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52412</xdr:colOff>
      <xdr:row>12</xdr:row>
      <xdr:rowOff>101411</xdr:rowOff>
    </xdr:from>
    <xdr:to>
      <xdr:col>8</xdr:col>
      <xdr:colOff>560373</xdr:colOff>
      <xdr:row>15</xdr:row>
      <xdr:rowOff>13139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1643AC0-E83C-4277-A490-F73DFDB63A9D}"/>
            </a:ext>
          </a:extLst>
        </xdr:cNvPr>
        <xdr:cNvGrpSpPr/>
      </xdr:nvGrpSpPr>
      <xdr:grpSpPr>
        <a:xfrm rot="99120" flipV="1">
          <a:off x="6351612" y="2235011"/>
          <a:ext cx="507961" cy="445128"/>
          <a:chOff x="6143625" y="409575"/>
          <a:chExt cx="1266825" cy="466725"/>
        </a:xfrm>
      </xdr:grpSpPr>
      <xdr:cxnSp macro="">
        <xdr:nvCxnSpPr>
          <xdr:cNvPr id="5" name="Conector recto de flecha 4">
            <a:extLst>
              <a:ext uri="{FF2B5EF4-FFF2-40B4-BE49-F238E27FC236}">
                <a16:creationId xmlns:a16="http://schemas.microsoft.com/office/drawing/2014/main" id="{47DAB1C8-DB8B-1725-EA13-30D3183CC01F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E32AAD48-C420-1C6A-A6B5-E409480F5840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6</xdr:col>
      <xdr:colOff>713740</xdr:colOff>
      <xdr:row>11</xdr:row>
      <xdr:rowOff>30763</xdr:rowOff>
    </xdr:from>
    <xdr:ext cx="1045968" cy="593304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C48F70C-32B3-43F0-8066-92AD3607624F}"/>
            </a:ext>
          </a:extLst>
        </xdr:cNvPr>
        <xdr:cNvSpPr/>
      </xdr:nvSpPr>
      <xdr:spPr>
        <a:xfrm>
          <a:off x="5468620" y="204244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777240</xdr:colOff>
      <xdr:row>8</xdr:row>
      <xdr:rowOff>132363</xdr:rowOff>
    </xdr:from>
    <xdr:ext cx="1045968" cy="593304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74D7072-184C-474F-9E69-77B93A1603DA}"/>
            </a:ext>
          </a:extLst>
        </xdr:cNvPr>
        <xdr:cNvSpPr/>
      </xdr:nvSpPr>
      <xdr:spPr>
        <a:xfrm>
          <a:off x="5532120" y="159540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10</xdr:col>
      <xdr:colOff>153260</xdr:colOff>
      <xdr:row>9</xdr:row>
      <xdr:rowOff>108261</xdr:rowOff>
    </xdr:from>
    <xdr:to>
      <xdr:col>10</xdr:col>
      <xdr:colOff>220883</xdr:colOff>
      <xdr:row>12</xdr:row>
      <xdr:rowOff>157480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F520258-2A6B-485D-B1F0-2E9D3D2510DC}"/>
            </a:ext>
          </a:extLst>
        </xdr:cNvPr>
        <xdr:cNvCxnSpPr/>
      </xdr:nvCxnSpPr>
      <xdr:spPr>
        <a:xfrm rot="4406801">
          <a:off x="7812942" y="2019299"/>
          <a:ext cx="597859" cy="676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562927</xdr:colOff>
      <xdr:row>9</xdr:row>
      <xdr:rowOff>55607</xdr:rowOff>
    </xdr:from>
    <xdr:to>
      <xdr:col>11</xdr:col>
      <xdr:colOff>331232</xdr:colOff>
      <xdr:row>12</xdr:row>
      <xdr:rowOff>30168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14A4B5F5-6541-42B1-A33D-580C9A39121A}"/>
            </a:ext>
          </a:extLst>
        </xdr:cNvPr>
        <xdr:cNvGrpSpPr/>
      </xdr:nvGrpSpPr>
      <xdr:grpSpPr>
        <a:xfrm rot="4774148">
          <a:off x="8460799" y="1631935"/>
          <a:ext cx="507961" cy="555705"/>
          <a:chOff x="6143625" y="409575"/>
          <a:chExt cx="1266825" cy="466725"/>
        </a:xfrm>
      </xdr:grpSpPr>
      <xdr:cxnSp macro="">
        <xdr:nvCxnSpPr>
          <xdr:cNvPr id="11" name="Conector recto de flecha 10">
            <a:extLst>
              <a:ext uri="{FF2B5EF4-FFF2-40B4-BE49-F238E27FC236}">
                <a16:creationId xmlns:a16="http://schemas.microsoft.com/office/drawing/2014/main" id="{BA3CC5BA-639D-5775-4C34-69C3990CD1CE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cto 11">
            <a:extLst>
              <a:ext uri="{FF2B5EF4-FFF2-40B4-BE49-F238E27FC236}">
                <a16:creationId xmlns:a16="http://schemas.microsoft.com/office/drawing/2014/main" id="{E9C97EBA-07A5-E3E2-DFEA-960319CA3481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9</xdr:col>
      <xdr:colOff>612140</xdr:colOff>
      <xdr:row>13</xdr:row>
      <xdr:rowOff>18063</xdr:rowOff>
    </xdr:from>
    <xdr:ext cx="1045968" cy="593304"/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B8189E1-29E3-447F-8247-1DE686391A8A}"/>
            </a:ext>
          </a:extLst>
        </xdr:cNvPr>
        <xdr:cNvSpPr/>
      </xdr:nvSpPr>
      <xdr:spPr>
        <a:xfrm>
          <a:off x="7744460" y="239550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10</xdr:col>
      <xdr:colOff>637540</xdr:colOff>
      <xdr:row>12</xdr:row>
      <xdr:rowOff>94263</xdr:rowOff>
    </xdr:from>
    <xdr:ext cx="1045968" cy="593304"/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AF9BB8C8-9926-4531-A967-702A95DD2C05}"/>
            </a:ext>
          </a:extLst>
        </xdr:cNvPr>
        <xdr:cNvSpPr/>
      </xdr:nvSpPr>
      <xdr:spPr>
        <a:xfrm>
          <a:off x="8562340" y="2288823"/>
          <a:ext cx="1045968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3</xdr:col>
      <xdr:colOff>469900</xdr:colOff>
      <xdr:row>50</xdr:row>
      <xdr:rowOff>152400</xdr:rowOff>
    </xdr:from>
    <xdr:to>
      <xdr:col>15</xdr:col>
      <xdr:colOff>569787</xdr:colOff>
      <xdr:row>74</xdr:row>
      <xdr:rowOff>178183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EF0907A-9ADE-4D06-8891-97A451B5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340" y="9563100"/>
          <a:ext cx="9609647" cy="4491103"/>
        </a:xfrm>
        <a:prstGeom prst="rect">
          <a:avLst/>
        </a:prstGeom>
      </xdr:spPr>
    </xdr:pic>
    <xdr:clientData/>
  </xdr:twoCellAnchor>
  <xdr:twoCellAnchor>
    <xdr:from>
      <xdr:col>5</xdr:col>
      <xdr:colOff>134521</xdr:colOff>
      <xdr:row>58</xdr:row>
      <xdr:rowOff>76200</xdr:rowOff>
    </xdr:from>
    <xdr:to>
      <xdr:col>6</xdr:col>
      <xdr:colOff>127000</xdr:colOff>
      <xdr:row>58</xdr:row>
      <xdr:rowOff>157197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D3C012BD-5A1A-4085-B084-0AE9CA55717E}"/>
            </a:ext>
          </a:extLst>
        </xdr:cNvPr>
        <xdr:cNvCxnSpPr/>
      </xdr:nvCxnSpPr>
      <xdr:spPr>
        <a:xfrm flipV="1">
          <a:off x="4096921" y="10949940"/>
          <a:ext cx="784959" cy="80997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214972</xdr:colOff>
      <xdr:row>67</xdr:row>
      <xdr:rowOff>7149</xdr:rowOff>
    </xdr:from>
    <xdr:to>
      <xdr:col>6</xdr:col>
      <xdr:colOff>722933</xdr:colOff>
      <xdr:row>69</xdr:row>
      <xdr:rowOff>96677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93BC3549-D43D-4403-B9DD-CA6C990F757B}"/>
            </a:ext>
          </a:extLst>
        </xdr:cNvPr>
        <xdr:cNvGrpSpPr/>
      </xdr:nvGrpSpPr>
      <xdr:grpSpPr>
        <a:xfrm rot="99120" flipV="1">
          <a:off x="4939372" y="12237249"/>
          <a:ext cx="507961" cy="445128"/>
          <a:chOff x="6143625" y="409575"/>
          <a:chExt cx="1266825" cy="466725"/>
        </a:xfrm>
      </xdr:grpSpPr>
      <xdr:cxnSp macro="">
        <xdr:nvCxnSpPr>
          <xdr:cNvPr id="18" name="Conector recto de flecha 17">
            <a:extLst>
              <a:ext uri="{FF2B5EF4-FFF2-40B4-BE49-F238E27FC236}">
                <a16:creationId xmlns:a16="http://schemas.microsoft.com/office/drawing/2014/main" id="{95211E9B-AC5D-3F3B-9E9D-BC5ECB06CB44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cto 18">
            <a:extLst>
              <a:ext uri="{FF2B5EF4-FFF2-40B4-BE49-F238E27FC236}">
                <a16:creationId xmlns:a16="http://schemas.microsoft.com/office/drawing/2014/main" id="{FE05FAB9-481C-84D0-61A5-3770F9363985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3</xdr:col>
      <xdr:colOff>685800</xdr:colOff>
      <xdr:row>57</xdr:row>
      <xdr:rowOff>25400</xdr:rowOff>
    </xdr:from>
    <xdr:ext cx="1045968" cy="558800"/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F4CB339-E889-48F5-8095-62A85A6F467D}"/>
            </a:ext>
          </a:extLst>
        </xdr:cNvPr>
        <xdr:cNvSpPr/>
      </xdr:nvSpPr>
      <xdr:spPr>
        <a:xfrm>
          <a:off x="3063240" y="1071626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622300</xdr:colOff>
      <xdr:row>65</xdr:row>
      <xdr:rowOff>76200</xdr:rowOff>
    </xdr:from>
    <xdr:ext cx="1045968" cy="558800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D7C3C995-E800-48E1-B372-AE2E6DB35961}"/>
            </a:ext>
          </a:extLst>
        </xdr:cNvPr>
        <xdr:cNvSpPr/>
      </xdr:nvSpPr>
      <xdr:spPr>
        <a:xfrm>
          <a:off x="3792220" y="1223010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EBR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8</xdr:col>
      <xdr:colOff>655221</xdr:colOff>
      <xdr:row>57</xdr:row>
      <xdr:rowOff>106397</xdr:rowOff>
    </xdr:from>
    <xdr:to>
      <xdr:col>10</xdr:col>
      <xdr:colOff>76200</xdr:colOff>
      <xdr:row>61</xdr:row>
      <xdr:rowOff>152400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B5E3FDE5-64DD-4303-B0A3-F65E9634E1AE}"/>
            </a:ext>
          </a:extLst>
        </xdr:cNvPr>
        <xdr:cNvCxnSpPr/>
      </xdr:nvCxnSpPr>
      <xdr:spPr>
        <a:xfrm>
          <a:off x="6995061" y="10797257"/>
          <a:ext cx="1005939" cy="777523"/>
        </a:xfrm>
        <a:prstGeom prst="straightConnector1">
          <a:avLst/>
        </a:prstGeom>
        <a:ln w="571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584200</xdr:colOff>
      <xdr:row>54</xdr:row>
      <xdr:rowOff>50800</xdr:rowOff>
    </xdr:from>
    <xdr:ext cx="1045968" cy="558800"/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B8B069A6-A82D-4818-B4BC-EED2A25F8EBB}"/>
            </a:ext>
          </a:extLst>
        </xdr:cNvPr>
        <xdr:cNvSpPr/>
      </xdr:nvSpPr>
      <xdr:spPr>
        <a:xfrm>
          <a:off x="6131560" y="1019302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NBS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9</xdr:col>
      <xdr:colOff>229925</xdr:colOff>
      <xdr:row>54</xdr:row>
      <xdr:rowOff>13808</xdr:rowOff>
    </xdr:from>
    <xdr:to>
      <xdr:col>10</xdr:col>
      <xdr:colOff>606772</xdr:colOff>
      <xdr:row>57</xdr:row>
      <xdr:rowOff>92561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D10B22A8-5778-452B-9F6F-5F39D10EFB6B}"/>
            </a:ext>
          </a:extLst>
        </xdr:cNvPr>
        <xdr:cNvGrpSpPr/>
      </xdr:nvGrpSpPr>
      <xdr:grpSpPr>
        <a:xfrm rot="2358583">
          <a:off x="7316525" y="9932508"/>
          <a:ext cx="1164247" cy="612153"/>
          <a:chOff x="6143625" y="409575"/>
          <a:chExt cx="1266825" cy="466725"/>
        </a:xfrm>
      </xdr:grpSpPr>
      <xdr:cxnSp macro="">
        <xdr:nvCxnSpPr>
          <xdr:cNvPr id="25" name="Conector recto de flecha 24">
            <a:extLst>
              <a:ext uri="{FF2B5EF4-FFF2-40B4-BE49-F238E27FC236}">
                <a16:creationId xmlns:a16="http://schemas.microsoft.com/office/drawing/2014/main" id="{617FE24A-E008-9DA0-00E1-DFB669C64EE6}"/>
              </a:ext>
            </a:extLst>
          </xdr:cNvPr>
          <xdr:cNvCxnSpPr/>
        </xdr:nvCxnSpPr>
        <xdr:spPr>
          <a:xfrm flipH="1" flipV="1">
            <a:off x="7391400" y="409575"/>
            <a:ext cx="19050" cy="457200"/>
          </a:xfrm>
          <a:prstGeom prst="straightConnector1">
            <a:avLst/>
          </a:prstGeom>
          <a:ln w="57150">
            <a:solidFill>
              <a:schemeClr val="bg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cto 25">
            <a:extLst>
              <a:ext uri="{FF2B5EF4-FFF2-40B4-BE49-F238E27FC236}">
                <a16:creationId xmlns:a16="http://schemas.microsoft.com/office/drawing/2014/main" id="{0AAEF9C9-32DD-191B-9B36-595943862265}"/>
              </a:ext>
            </a:extLst>
          </xdr:cNvPr>
          <xdr:cNvCxnSpPr/>
        </xdr:nvCxnSpPr>
        <xdr:spPr>
          <a:xfrm flipH="1">
            <a:off x="6143625" y="838200"/>
            <a:ext cx="1266825" cy="38100"/>
          </a:xfrm>
          <a:prstGeom prst="line">
            <a:avLst/>
          </a:prstGeom>
          <a:ln w="762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241300</xdr:colOff>
      <xdr:row>51</xdr:row>
      <xdr:rowOff>139700</xdr:rowOff>
    </xdr:from>
    <xdr:ext cx="1045968" cy="558800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3A0064E7-4653-4523-A15C-079E03D3DE32}"/>
            </a:ext>
          </a:extLst>
        </xdr:cNvPr>
        <xdr:cNvSpPr/>
      </xdr:nvSpPr>
      <xdr:spPr>
        <a:xfrm>
          <a:off x="6581140" y="9733280"/>
          <a:ext cx="1045968" cy="5588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NBL</a:t>
          </a:r>
          <a:endParaRPr lang="es-ES" sz="54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3D44-0802-4932-BF7C-0880494702B7}">
  <dimension ref="B26:R100"/>
  <sheetViews>
    <sheetView tabSelected="1" zoomScale="60" zoomScaleNormal="60" workbookViewId="0">
      <selection activeCell="U32" sqref="U32"/>
    </sheetView>
  </sheetViews>
  <sheetFormatPr baseColWidth="10" defaultRowHeight="14.4" x14ac:dyDescent="0.3"/>
  <sheetData>
    <row r="26" spans="2:18" ht="15" thickBot="1" x14ac:dyDescent="0.35"/>
    <row r="27" spans="2:18" ht="15" thickBot="1" x14ac:dyDescent="0.35">
      <c r="C27" s="40" t="s">
        <v>0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2"/>
    </row>
    <row r="28" spans="2:18" ht="29.4" thickBot="1" x14ac:dyDescent="0.35">
      <c r="C28" s="35" t="s">
        <v>1</v>
      </c>
      <c r="D28" s="36"/>
      <c r="E28" s="1" t="s">
        <v>2</v>
      </c>
      <c r="F28" s="1" t="s">
        <v>3</v>
      </c>
      <c r="G28" s="1" t="s">
        <v>4</v>
      </c>
      <c r="H28" s="1" t="s">
        <v>5</v>
      </c>
      <c r="I28" s="1" t="s">
        <v>6</v>
      </c>
      <c r="J28" s="1" t="s">
        <v>7</v>
      </c>
      <c r="K28" s="1" t="s">
        <v>8</v>
      </c>
      <c r="L28" s="1" t="s">
        <v>9</v>
      </c>
      <c r="M28" s="1" t="s">
        <v>10</v>
      </c>
      <c r="N28" s="1" t="s">
        <v>11</v>
      </c>
      <c r="O28" s="1" t="s">
        <v>12</v>
      </c>
      <c r="P28" s="1" t="s">
        <v>13</v>
      </c>
      <c r="Q28" s="1" t="s">
        <v>14</v>
      </c>
      <c r="R28" s="1" t="s">
        <v>26</v>
      </c>
    </row>
    <row r="29" spans="2:18" ht="15" thickBot="1" x14ac:dyDescent="0.35">
      <c r="B29" s="37" t="s">
        <v>15</v>
      </c>
      <c r="C29" s="2">
        <v>0.5</v>
      </c>
      <c r="D29" s="3">
        <v>0.51041666666666663</v>
      </c>
      <c r="E29" s="46">
        <v>20</v>
      </c>
      <c r="F29" s="47">
        <v>59</v>
      </c>
      <c r="G29" s="47">
        <v>106</v>
      </c>
      <c r="H29" s="47">
        <v>10</v>
      </c>
      <c r="I29" s="47">
        <v>2</v>
      </c>
      <c r="J29" s="47">
        <v>7</v>
      </c>
      <c r="K29" s="47">
        <v>3</v>
      </c>
      <c r="L29" s="47">
        <v>4</v>
      </c>
      <c r="M29" s="47">
        <v>3</v>
      </c>
      <c r="N29" s="47">
        <v>0</v>
      </c>
      <c r="O29" s="47">
        <v>0</v>
      </c>
      <c r="P29" s="47">
        <v>214</v>
      </c>
      <c r="Q29" s="37">
        <f>SUM(P29:P32)</f>
        <v>666</v>
      </c>
      <c r="R29" s="50">
        <v>5</v>
      </c>
    </row>
    <row r="30" spans="2:18" ht="15" thickBot="1" x14ac:dyDescent="0.35">
      <c r="B30" s="38"/>
      <c r="C30" s="7">
        <v>0.51041666666666663</v>
      </c>
      <c r="D30" s="8">
        <v>0.52083333333333337</v>
      </c>
      <c r="E30" s="48">
        <v>22</v>
      </c>
      <c r="F30" s="49">
        <v>58</v>
      </c>
      <c r="G30" s="49">
        <v>90</v>
      </c>
      <c r="H30" s="49">
        <v>9</v>
      </c>
      <c r="I30" s="49">
        <v>0</v>
      </c>
      <c r="J30" s="49">
        <v>10</v>
      </c>
      <c r="K30" s="49">
        <v>4</v>
      </c>
      <c r="L30" s="49">
        <v>1</v>
      </c>
      <c r="M30" s="49">
        <v>0</v>
      </c>
      <c r="N30" s="49">
        <v>3</v>
      </c>
      <c r="O30" s="49">
        <v>0</v>
      </c>
      <c r="P30" s="49">
        <v>197</v>
      </c>
      <c r="Q30" s="38"/>
      <c r="R30" s="51">
        <v>4</v>
      </c>
    </row>
    <row r="31" spans="2:18" ht="15" thickBot="1" x14ac:dyDescent="0.35">
      <c r="B31" s="38"/>
      <c r="C31" s="12">
        <v>0.52083333333333337</v>
      </c>
      <c r="D31" s="13">
        <v>0.94791666666666663</v>
      </c>
      <c r="E31" s="48">
        <v>16</v>
      </c>
      <c r="F31" s="49">
        <v>59</v>
      </c>
      <c r="G31" s="49">
        <v>107</v>
      </c>
      <c r="H31" s="49">
        <v>11</v>
      </c>
      <c r="I31" s="49">
        <v>1</v>
      </c>
      <c r="J31" s="49">
        <v>15</v>
      </c>
      <c r="K31" s="49">
        <v>4</v>
      </c>
      <c r="L31" s="49">
        <v>1</v>
      </c>
      <c r="M31" s="49">
        <v>0</v>
      </c>
      <c r="N31" s="49">
        <v>1</v>
      </c>
      <c r="O31" s="49">
        <v>0</v>
      </c>
      <c r="P31" s="49">
        <v>215</v>
      </c>
      <c r="Q31" s="38"/>
      <c r="R31" s="51">
        <v>3</v>
      </c>
    </row>
    <row r="32" spans="2:18" ht="15" thickBot="1" x14ac:dyDescent="0.35">
      <c r="B32" s="39"/>
      <c r="C32" s="14">
        <v>0.53125</v>
      </c>
      <c r="D32" s="15">
        <v>0.54166666666666663</v>
      </c>
      <c r="E32" s="48">
        <v>3</v>
      </c>
      <c r="F32" s="49">
        <v>11</v>
      </c>
      <c r="G32" s="49">
        <v>22</v>
      </c>
      <c r="H32" s="49">
        <v>3</v>
      </c>
      <c r="I32" s="49">
        <v>0</v>
      </c>
      <c r="J32" s="49">
        <v>0</v>
      </c>
      <c r="K32" s="49">
        <v>0</v>
      </c>
      <c r="L32" s="49">
        <v>0</v>
      </c>
      <c r="M32" s="49">
        <v>0</v>
      </c>
      <c r="N32" s="49">
        <v>1</v>
      </c>
      <c r="O32" s="49">
        <v>0</v>
      </c>
      <c r="P32" s="49">
        <v>40</v>
      </c>
      <c r="Q32" s="39"/>
      <c r="R32" s="51">
        <v>3</v>
      </c>
    </row>
    <row r="33" spans="2:18" ht="15" thickBot="1" x14ac:dyDescent="0.35">
      <c r="B33" s="38" t="s">
        <v>16</v>
      </c>
      <c r="C33" s="2">
        <v>0.5</v>
      </c>
      <c r="D33" s="3">
        <v>0.51041666666666663</v>
      </c>
      <c r="E33" s="48">
        <v>22</v>
      </c>
      <c r="F33" s="49">
        <v>80</v>
      </c>
      <c r="G33" s="49">
        <v>106</v>
      </c>
      <c r="H33" s="49">
        <v>0</v>
      </c>
      <c r="I33" s="49">
        <v>0</v>
      </c>
      <c r="J33" s="49">
        <v>2</v>
      </c>
      <c r="K33" s="49">
        <v>0</v>
      </c>
      <c r="L33" s="49">
        <v>1</v>
      </c>
      <c r="M33" s="49">
        <v>0</v>
      </c>
      <c r="N33" s="49">
        <v>0</v>
      </c>
      <c r="O33" s="49">
        <v>0</v>
      </c>
      <c r="P33" s="49">
        <v>211</v>
      </c>
      <c r="Q33" s="37">
        <f>SUM(P33:P36)</f>
        <v>669</v>
      </c>
      <c r="R33" s="51">
        <v>5</v>
      </c>
    </row>
    <row r="34" spans="2:18" ht="15" thickBot="1" x14ac:dyDescent="0.35">
      <c r="B34" s="38"/>
      <c r="C34" s="7">
        <v>0.51041666666666663</v>
      </c>
      <c r="D34" s="8">
        <v>0.52083333333333337</v>
      </c>
      <c r="E34" s="48">
        <v>26</v>
      </c>
      <c r="F34" s="49">
        <v>68</v>
      </c>
      <c r="G34" s="49">
        <v>112</v>
      </c>
      <c r="H34" s="49">
        <v>0</v>
      </c>
      <c r="I34" s="49">
        <v>0</v>
      </c>
      <c r="J34" s="49">
        <v>4</v>
      </c>
      <c r="K34" s="49">
        <v>0</v>
      </c>
      <c r="L34" s="49">
        <v>0</v>
      </c>
      <c r="M34" s="49">
        <v>0</v>
      </c>
      <c r="N34" s="49">
        <v>0</v>
      </c>
      <c r="O34" s="49">
        <v>0</v>
      </c>
      <c r="P34" s="49">
        <v>210</v>
      </c>
      <c r="Q34" s="38"/>
      <c r="R34" s="51">
        <v>6</v>
      </c>
    </row>
    <row r="35" spans="2:18" ht="15" thickBot="1" x14ac:dyDescent="0.35">
      <c r="B35" s="38"/>
      <c r="C35" s="12">
        <v>0.52083333333333337</v>
      </c>
      <c r="D35" s="13">
        <v>0.94791666666666663</v>
      </c>
      <c r="E35" s="48">
        <v>25</v>
      </c>
      <c r="F35" s="49">
        <v>66</v>
      </c>
      <c r="G35" s="49">
        <v>104</v>
      </c>
      <c r="H35" s="49">
        <v>0</v>
      </c>
      <c r="I35" s="49">
        <v>0</v>
      </c>
      <c r="J35" s="49">
        <v>4</v>
      </c>
      <c r="K35" s="49">
        <v>0</v>
      </c>
      <c r="L35" s="49">
        <v>0</v>
      </c>
      <c r="M35" s="49">
        <v>0</v>
      </c>
      <c r="N35" s="49">
        <v>0</v>
      </c>
      <c r="O35" s="49">
        <v>0</v>
      </c>
      <c r="P35" s="49">
        <v>199</v>
      </c>
      <c r="Q35" s="38"/>
      <c r="R35" s="51">
        <v>2</v>
      </c>
    </row>
    <row r="36" spans="2:18" ht="15" thickBot="1" x14ac:dyDescent="0.35">
      <c r="B36" s="38"/>
      <c r="C36" s="14">
        <v>0.53125</v>
      </c>
      <c r="D36" s="15">
        <v>0.54166666666666663</v>
      </c>
      <c r="E36" s="48">
        <v>6</v>
      </c>
      <c r="F36" s="49">
        <v>24</v>
      </c>
      <c r="G36" s="49">
        <v>18</v>
      </c>
      <c r="H36" s="49">
        <v>0</v>
      </c>
      <c r="I36" s="49">
        <v>0</v>
      </c>
      <c r="J36" s="49">
        <v>1</v>
      </c>
      <c r="K36" s="49">
        <v>0</v>
      </c>
      <c r="L36" s="49">
        <v>0</v>
      </c>
      <c r="M36" s="49">
        <v>0</v>
      </c>
      <c r="N36" s="49">
        <v>0</v>
      </c>
      <c r="O36" s="49">
        <v>0</v>
      </c>
      <c r="P36" s="49">
        <v>49</v>
      </c>
      <c r="Q36" s="39"/>
      <c r="R36" s="51">
        <v>3</v>
      </c>
    </row>
    <row r="37" spans="2:18" ht="15" thickBot="1" x14ac:dyDescent="0.35">
      <c r="B37" s="37" t="s">
        <v>17</v>
      </c>
      <c r="C37" s="2">
        <v>0.5</v>
      </c>
      <c r="D37" s="3">
        <v>0.51041666666666663</v>
      </c>
      <c r="E37" s="48">
        <v>20</v>
      </c>
      <c r="F37" s="49">
        <v>80</v>
      </c>
      <c r="G37" s="49">
        <v>78</v>
      </c>
      <c r="H37" s="49">
        <v>5</v>
      </c>
      <c r="I37" s="49">
        <v>0</v>
      </c>
      <c r="J37" s="49">
        <v>3</v>
      </c>
      <c r="K37" s="49">
        <v>1</v>
      </c>
      <c r="L37" s="49">
        <v>0</v>
      </c>
      <c r="M37" s="49">
        <v>0</v>
      </c>
      <c r="N37" s="49">
        <v>0</v>
      </c>
      <c r="O37" s="49">
        <v>0</v>
      </c>
      <c r="P37" s="49">
        <v>187</v>
      </c>
      <c r="Q37" s="37">
        <f>SUM(P37:P40)</f>
        <v>611</v>
      </c>
      <c r="R37" s="51">
        <v>18</v>
      </c>
    </row>
    <row r="38" spans="2:18" ht="15" thickBot="1" x14ac:dyDescent="0.35">
      <c r="B38" s="38"/>
      <c r="C38" s="7">
        <v>0.51041666666666663</v>
      </c>
      <c r="D38" s="8">
        <v>0.52083333333333337</v>
      </c>
      <c r="E38" s="48">
        <v>22</v>
      </c>
      <c r="F38" s="49">
        <v>79</v>
      </c>
      <c r="G38" s="49">
        <v>83</v>
      </c>
      <c r="H38" s="49">
        <v>3</v>
      </c>
      <c r="I38" s="49">
        <v>0</v>
      </c>
      <c r="J38" s="49">
        <v>7</v>
      </c>
      <c r="K38" s="49">
        <v>2</v>
      </c>
      <c r="L38" s="49">
        <v>0</v>
      </c>
      <c r="M38" s="49">
        <v>0</v>
      </c>
      <c r="N38" s="49">
        <v>0</v>
      </c>
      <c r="O38" s="49">
        <v>0</v>
      </c>
      <c r="P38" s="49">
        <v>196</v>
      </c>
      <c r="Q38" s="38"/>
      <c r="R38" s="51">
        <v>11</v>
      </c>
    </row>
    <row r="39" spans="2:18" ht="15" thickBot="1" x14ac:dyDescent="0.35">
      <c r="B39" s="38"/>
      <c r="C39" s="12">
        <v>0.52083333333333337</v>
      </c>
      <c r="D39" s="13">
        <v>0.94791666666666663</v>
      </c>
      <c r="E39" s="48">
        <v>18</v>
      </c>
      <c r="F39" s="49">
        <v>86</v>
      </c>
      <c r="G39" s="49">
        <v>82</v>
      </c>
      <c r="H39" s="49">
        <v>5</v>
      </c>
      <c r="I39" s="49">
        <v>0</v>
      </c>
      <c r="J39" s="49">
        <v>2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193</v>
      </c>
      <c r="Q39" s="38"/>
      <c r="R39" s="51">
        <v>12</v>
      </c>
    </row>
    <row r="40" spans="2:18" ht="15" thickBot="1" x14ac:dyDescent="0.35">
      <c r="B40" s="39"/>
      <c r="C40" s="14">
        <v>0.53125</v>
      </c>
      <c r="D40" s="15">
        <v>0.54166666666666663</v>
      </c>
      <c r="E40" s="48">
        <v>9</v>
      </c>
      <c r="F40" s="49">
        <v>10</v>
      </c>
      <c r="G40" s="49">
        <v>11</v>
      </c>
      <c r="H40" s="49">
        <v>2</v>
      </c>
      <c r="I40" s="49">
        <v>0</v>
      </c>
      <c r="J40" s="49">
        <v>2</v>
      </c>
      <c r="K40" s="49">
        <v>1</v>
      </c>
      <c r="L40" s="49">
        <v>0</v>
      </c>
      <c r="M40" s="49">
        <v>0</v>
      </c>
      <c r="N40" s="49">
        <v>0</v>
      </c>
      <c r="O40" s="49">
        <v>0</v>
      </c>
      <c r="P40" s="49">
        <v>35</v>
      </c>
      <c r="Q40" s="38"/>
      <c r="R40" s="51">
        <v>14</v>
      </c>
    </row>
    <row r="41" spans="2:18" ht="15" thickBot="1" x14ac:dyDescent="0.35">
      <c r="B41" s="37" t="s">
        <v>18</v>
      </c>
      <c r="C41" s="2">
        <v>0.5</v>
      </c>
      <c r="D41" s="3">
        <v>0.51041666666666663</v>
      </c>
      <c r="E41" s="48">
        <v>8</v>
      </c>
      <c r="F41" s="49">
        <v>41</v>
      </c>
      <c r="G41" s="49">
        <v>34</v>
      </c>
      <c r="H41" s="49">
        <v>0</v>
      </c>
      <c r="I41" s="49">
        <v>0</v>
      </c>
      <c r="J41" s="49">
        <v>2</v>
      </c>
      <c r="K41" s="49">
        <v>2</v>
      </c>
      <c r="L41" s="49">
        <v>3</v>
      </c>
      <c r="M41" s="49">
        <v>0</v>
      </c>
      <c r="N41" s="49">
        <v>0</v>
      </c>
      <c r="O41" s="49">
        <v>0</v>
      </c>
      <c r="P41" s="49">
        <v>90</v>
      </c>
      <c r="Q41" s="37">
        <f>SUM(P41:P44)</f>
        <v>329</v>
      </c>
      <c r="R41" s="51">
        <v>4</v>
      </c>
    </row>
    <row r="42" spans="2:18" ht="15" thickBot="1" x14ac:dyDescent="0.35">
      <c r="B42" s="38"/>
      <c r="C42" s="7">
        <v>0.51041666666666663</v>
      </c>
      <c r="D42" s="8">
        <v>0.52083333333333337</v>
      </c>
      <c r="E42" s="48">
        <v>9</v>
      </c>
      <c r="F42" s="49">
        <v>40</v>
      </c>
      <c r="G42" s="49">
        <v>54</v>
      </c>
      <c r="H42" s="49">
        <v>4</v>
      </c>
      <c r="I42" s="49">
        <v>0</v>
      </c>
      <c r="J42" s="49">
        <v>8</v>
      </c>
      <c r="K42" s="49">
        <v>2</v>
      </c>
      <c r="L42" s="49">
        <v>1</v>
      </c>
      <c r="M42" s="49">
        <v>0</v>
      </c>
      <c r="N42" s="49">
        <v>0</v>
      </c>
      <c r="O42" s="49">
        <v>0</v>
      </c>
      <c r="P42" s="49">
        <v>118</v>
      </c>
      <c r="Q42" s="38"/>
      <c r="R42" s="51">
        <v>8</v>
      </c>
    </row>
    <row r="43" spans="2:18" ht="15" thickBot="1" x14ac:dyDescent="0.35">
      <c r="B43" s="38"/>
      <c r="C43" s="12">
        <v>0.52083333333333337</v>
      </c>
      <c r="D43" s="13">
        <v>0.94791666666666663</v>
      </c>
      <c r="E43" s="48">
        <v>5</v>
      </c>
      <c r="F43" s="49">
        <v>31</v>
      </c>
      <c r="G43" s="49">
        <v>58</v>
      </c>
      <c r="H43" s="49">
        <v>1</v>
      </c>
      <c r="I43" s="49">
        <v>0</v>
      </c>
      <c r="J43" s="49">
        <v>5</v>
      </c>
      <c r="K43" s="49">
        <v>1</v>
      </c>
      <c r="L43" s="49">
        <v>0</v>
      </c>
      <c r="M43" s="49">
        <v>1</v>
      </c>
      <c r="N43" s="49">
        <v>0</v>
      </c>
      <c r="O43" s="49">
        <v>0</v>
      </c>
      <c r="P43" s="49">
        <v>102</v>
      </c>
      <c r="Q43" s="38"/>
      <c r="R43" s="51">
        <v>3</v>
      </c>
    </row>
    <row r="44" spans="2:18" ht="15" thickBot="1" x14ac:dyDescent="0.35">
      <c r="B44" s="39"/>
      <c r="C44" s="14">
        <v>0.53125</v>
      </c>
      <c r="D44" s="15">
        <v>0.54166666666666663</v>
      </c>
      <c r="E44" s="48">
        <v>3</v>
      </c>
      <c r="F44" s="49">
        <v>7</v>
      </c>
      <c r="G44" s="49">
        <v>9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>
        <v>0</v>
      </c>
      <c r="O44" s="49">
        <v>0</v>
      </c>
      <c r="P44" s="49">
        <v>19</v>
      </c>
      <c r="Q44" s="38"/>
      <c r="R44" s="51">
        <v>9</v>
      </c>
    </row>
    <row r="45" spans="2:18" ht="15" thickBot="1" x14ac:dyDescent="0.35">
      <c r="C45" s="33" t="s">
        <v>19</v>
      </c>
      <c r="D45" s="34"/>
      <c r="E45" s="19">
        <f>SUM(E29:E44)</f>
        <v>234</v>
      </c>
      <c r="F45" s="20">
        <f t="shared" ref="F45:O45" si="0">SUM(F29:F44)</f>
        <v>799</v>
      </c>
      <c r="G45" s="20">
        <f t="shared" si="0"/>
        <v>1074</v>
      </c>
      <c r="H45" s="20">
        <f t="shared" si="0"/>
        <v>53</v>
      </c>
      <c r="I45" s="20">
        <f t="shared" si="0"/>
        <v>3</v>
      </c>
      <c r="J45" s="20">
        <f t="shared" si="0"/>
        <v>72</v>
      </c>
      <c r="K45" s="20">
        <f t="shared" si="0"/>
        <v>20</v>
      </c>
      <c r="L45" s="20">
        <f t="shared" si="0"/>
        <v>11</v>
      </c>
      <c r="M45" s="20">
        <f t="shared" si="0"/>
        <v>4</v>
      </c>
      <c r="N45" s="20">
        <f t="shared" si="0"/>
        <v>5</v>
      </c>
      <c r="O45" s="21">
        <f t="shared" si="0"/>
        <v>0</v>
      </c>
      <c r="P45" s="22">
        <f t="shared" ref="P30:P46" si="1">SUM(E45:O45)</f>
        <v>2275</v>
      </c>
      <c r="Q45" s="23">
        <f t="shared" ref="Q45" si="2">SUM(Q29:Q44)</f>
        <v>2275</v>
      </c>
      <c r="R45" s="23">
        <f>SUM(R29:R44)</f>
        <v>110</v>
      </c>
    </row>
    <row r="46" spans="2:18" ht="15" thickBot="1" x14ac:dyDescent="0.35">
      <c r="C46" s="33" t="s">
        <v>20</v>
      </c>
      <c r="D46" s="34"/>
      <c r="E46" s="24">
        <f t="shared" ref="E46:O46" si="3">E45/$Q$47</f>
        <v>0.41142857142857142</v>
      </c>
      <c r="F46" s="25">
        <f t="shared" si="3"/>
        <v>1.4048351648351649</v>
      </c>
      <c r="G46" s="25">
        <f t="shared" si="3"/>
        <v>1.8883516483516483</v>
      </c>
      <c r="H46" s="25">
        <f t="shared" si="3"/>
        <v>9.3186813186813183E-2</v>
      </c>
      <c r="I46" s="25">
        <f t="shared" si="3"/>
        <v>5.2747252747252747E-3</v>
      </c>
      <c r="J46" s="25">
        <f t="shared" si="3"/>
        <v>0.12659340659340659</v>
      </c>
      <c r="K46" s="25">
        <f t="shared" si="3"/>
        <v>3.5164835164835165E-2</v>
      </c>
      <c r="L46" s="25">
        <f t="shared" si="3"/>
        <v>1.9340659340659341E-2</v>
      </c>
      <c r="M46" s="25">
        <f t="shared" si="3"/>
        <v>7.032967032967033E-3</v>
      </c>
      <c r="N46" s="25">
        <f t="shared" si="3"/>
        <v>8.7912087912087912E-3</v>
      </c>
      <c r="O46" s="26">
        <f t="shared" si="3"/>
        <v>0</v>
      </c>
      <c r="P46" s="27">
        <f t="shared" si="1"/>
        <v>4</v>
      </c>
      <c r="Q46" s="28">
        <f>Q45/$Q$47</f>
        <v>4</v>
      </c>
    </row>
    <row r="47" spans="2:18" ht="15" thickBot="1" x14ac:dyDescent="0.35">
      <c r="C47" s="29"/>
      <c r="D47" s="29"/>
      <c r="N47" s="43" t="s">
        <v>21</v>
      </c>
      <c r="O47" s="44"/>
      <c r="P47" s="45"/>
      <c r="Q47" s="23">
        <f>AVERAGE(Q29:Q44)</f>
        <v>568.75</v>
      </c>
    </row>
    <row r="48" spans="2:18" ht="15" thickBot="1" x14ac:dyDescent="0.35">
      <c r="C48" s="29"/>
      <c r="D48" s="29"/>
      <c r="N48" s="43" t="s">
        <v>22</v>
      </c>
      <c r="O48" s="44"/>
      <c r="P48" s="45"/>
      <c r="Q48" s="30">
        <f>Q47*12</f>
        <v>6825</v>
      </c>
    </row>
    <row r="70" spans="3:18" ht="15.6" customHeight="1" x14ac:dyDescent="0.3"/>
    <row r="71" spans="3:18" ht="15.6" customHeight="1" x14ac:dyDescent="0.3"/>
    <row r="72" spans="3:18" ht="15.6" customHeight="1" x14ac:dyDescent="0.3"/>
    <row r="73" spans="3:18" ht="15.6" customHeight="1" x14ac:dyDescent="0.3"/>
    <row r="74" spans="3:18" ht="15.6" customHeight="1" x14ac:dyDescent="0.3"/>
    <row r="75" spans="3:18" ht="15.6" customHeight="1" x14ac:dyDescent="0.3"/>
    <row r="78" spans="3:18" ht="15" thickBot="1" x14ac:dyDescent="0.35"/>
    <row r="79" spans="3:18" ht="15" thickBot="1" x14ac:dyDescent="0.35">
      <c r="C79" s="40" t="s">
        <v>23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2"/>
    </row>
    <row r="80" spans="3:18" ht="29.4" thickBot="1" x14ac:dyDescent="0.35">
      <c r="C80" s="35" t="s">
        <v>1</v>
      </c>
      <c r="D80" s="36"/>
      <c r="E80" s="1" t="s">
        <v>2</v>
      </c>
      <c r="F80" s="1" t="s">
        <v>3</v>
      </c>
      <c r="G80" s="1" t="s">
        <v>4</v>
      </c>
      <c r="H80" s="1" t="s">
        <v>5</v>
      </c>
      <c r="I80" s="1" t="s">
        <v>6</v>
      </c>
      <c r="J80" s="1" t="s">
        <v>7</v>
      </c>
      <c r="K80" s="1" t="s">
        <v>8</v>
      </c>
      <c r="L80" s="1" t="s">
        <v>9</v>
      </c>
      <c r="M80" s="1" t="s">
        <v>10</v>
      </c>
      <c r="N80" s="1" t="s">
        <v>11</v>
      </c>
      <c r="O80" s="1" t="s">
        <v>12</v>
      </c>
      <c r="P80" s="1" t="s">
        <v>13</v>
      </c>
      <c r="Q80" s="1" t="s">
        <v>14</v>
      </c>
      <c r="R80" s="1" t="s">
        <v>26</v>
      </c>
    </row>
    <row r="81" spans="2:18" x14ac:dyDescent="0.3">
      <c r="B81" s="37" t="s">
        <v>24</v>
      </c>
      <c r="C81" s="2">
        <v>0.5</v>
      </c>
      <c r="D81" s="3">
        <v>0.51041666666666663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6">
        <f>SUM(E81:O81)</f>
        <v>0</v>
      </c>
      <c r="Q81" s="37">
        <f>SUM(P81:P84)</f>
        <v>0</v>
      </c>
      <c r="R81" s="31"/>
    </row>
    <row r="82" spans="2:18" x14ac:dyDescent="0.3">
      <c r="B82" s="38"/>
      <c r="C82" s="7">
        <v>0.51041666666666663</v>
      </c>
      <c r="D82" s="8">
        <v>0.52083333333333337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10"/>
      <c r="P82" s="11">
        <f t="shared" ref="P82:P98" si="4">SUM(E82:O82)</f>
        <v>0</v>
      </c>
      <c r="Q82" s="38"/>
      <c r="R82" s="32"/>
    </row>
    <row r="83" spans="2:18" x14ac:dyDescent="0.3">
      <c r="B83" s="38"/>
      <c r="C83" s="12">
        <v>0.52083333333333337</v>
      </c>
      <c r="D83" s="13">
        <v>0.94791666666666663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10"/>
      <c r="P83" s="11">
        <f t="shared" si="4"/>
        <v>0</v>
      </c>
      <c r="Q83" s="38"/>
      <c r="R83" s="32"/>
    </row>
    <row r="84" spans="2:18" ht="15" thickBot="1" x14ac:dyDescent="0.35">
      <c r="B84" s="39"/>
      <c r="C84" s="14">
        <v>0.53125</v>
      </c>
      <c r="D84" s="15">
        <v>0.54166666666666663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1">
        <f t="shared" si="4"/>
        <v>0</v>
      </c>
      <c r="Q84" s="39"/>
      <c r="R84" s="32"/>
    </row>
    <row r="85" spans="2:18" x14ac:dyDescent="0.3">
      <c r="B85" s="38" t="s">
        <v>25</v>
      </c>
      <c r="C85" s="2">
        <v>0.5</v>
      </c>
      <c r="D85" s="3">
        <v>0.51041666666666663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1">
        <f t="shared" si="4"/>
        <v>0</v>
      </c>
      <c r="Q85" s="37">
        <f>SUM(P85:P88)</f>
        <v>0</v>
      </c>
      <c r="R85" s="32"/>
    </row>
    <row r="86" spans="2:18" x14ac:dyDescent="0.3">
      <c r="B86" s="38"/>
      <c r="C86" s="7">
        <v>0.51041666666666663</v>
      </c>
      <c r="D86" s="8">
        <v>0.52083333333333337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1">
        <f t="shared" si="4"/>
        <v>0</v>
      </c>
      <c r="Q86" s="38"/>
      <c r="R86" s="32"/>
    </row>
    <row r="87" spans="2:18" x14ac:dyDescent="0.3">
      <c r="B87" s="38"/>
      <c r="C87" s="12">
        <v>0.52083333333333337</v>
      </c>
      <c r="D87" s="13">
        <v>0.94791666666666663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1">
        <f t="shared" si="4"/>
        <v>0</v>
      </c>
      <c r="Q87" s="38"/>
      <c r="R87" s="32"/>
    </row>
    <row r="88" spans="2:18" ht="15" thickBot="1" x14ac:dyDescent="0.35">
      <c r="B88" s="38"/>
      <c r="C88" s="14">
        <v>0.53125</v>
      </c>
      <c r="D88" s="15">
        <v>0.54166666666666663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1">
        <f t="shared" si="4"/>
        <v>0</v>
      </c>
      <c r="Q88" s="39"/>
      <c r="R88" s="32"/>
    </row>
    <row r="89" spans="2:18" x14ac:dyDescent="0.3">
      <c r="B89" s="37" t="s">
        <v>17</v>
      </c>
      <c r="C89" s="2">
        <v>0.5</v>
      </c>
      <c r="D89" s="3">
        <v>0.51041666666666663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1">
        <f t="shared" si="4"/>
        <v>0</v>
      </c>
      <c r="Q89" s="37">
        <f>SUM(P89:P92)</f>
        <v>0</v>
      </c>
      <c r="R89" s="32"/>
    </row>
    <row r="90" spans="2:18" x14ac:dyDescent="0.3">
      <c r="B90" s="38"/>
      <c r="C90" s="7">
        <v>0.51041666666666663</v>
      </c>
      <c r="D90" s="8">
        <v>0.52083333333333337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1">
        <f t="shared" si="4"/>
        <v>0</v>
      </c>
      <c r="Q90" s="38"/>
      <c r="R90" s="32"/>
    </row>
    <row r="91" spans="2:18" x14ac:dyDescent="0.3">
      <c r="B91" s="38"/>
      <c r="C91" s="12">
        <v>0.52083333333333337</v>
      </c>
      <c r="D91" s="13">
        <v>0.94791666666666663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1">
        <f t="shared" si="4"/>
        <v>0</v>
      </c>
      <c r="Q91" s="38"/>
      <c r="R91" s="32"/>
    </row>
    <row r="92" spans="2:18" ht="15" thickBot="1" x14ac:dyDescent="0.35">
      <c r="B92" s="39"/>
      <c r="C92" s="14">
        <v>0.53125</v>
      </c>
      <c r="D92" s="15">
        <v>0.54166666666666663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>
        <f t="shared" si="4"/>
        <v>0</v>
      </c>
      <c r="Q92" s="39"/>
      <c r="R92" s="32"/>
    </row>
    <row r="93" spans="2:18" x14ac:dyDescent="0.3">
      <c r="B93" s="37" t="s">
        <v>18</v>
      </c>
      <c r="C93" s="2">
        <v>0.5</v>
      </c>
      <c r="D93" s="3">
        <v>0.51041666666666663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>
        <f t="shared" si="4"/>
        <v>0</v>
      </c>
      <c r="Q93" s="37">
        <f>SUM(P93:P96)</f>
        <v>0</v>
      </c>
      <c r="R93" s="32"/>
    </row>
    <row r="94" spans="2:18" x14ac:dyDescent="0.3">
      <c r="B94" s="38"/>
      <c r="C94" s="7">
        <v>0.51041666666666663</v>
      </c>
      <c r="D94" s="8">
        <v>0.52083333333333337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>
        <f t="shared" si="4"/>
        <v>0</v>
      </c>
      <c r="Q94" s="38"/>
      <c r="R94" s="32"/>
    </row>
    <row r="95" spans="2:18" x14ac:dyDescent="0.3">
      <c r="B95" s="38"/>
      <c r="C95" s="12">
        <v>0.52083333333333337</v>
      </c>
      <c r="D95" s="13">
        <v>0.94791666666666663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>
        <f t="shared" si="4"/>
        <v>0</v>
      </c>
      <c r="Q95" s="38"/>
      <c r="R95" s="32"/>
    </row>
    <row r="96" spans="2:18" ht="15" thickBot="1" x14ac:dyDescent="0.35">
      <c r="B96" s="39"/>
      <c r="C96" s="14">
        <v>0.53125</v>
      </c>
      <c r="D96" s="15">
        <v>0.54166666666666663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>
        <f t="shared" si="4"/>
        <v>0</v>
      </c>
      <c r="Q96" s="39"/>
      <c r="R96" s="32"/>
    </row>
    <row r="97" spans="3:18" ht="15" thickBot="1" x14ac:dyDescent="0.35">
      <c r="C97" s="33" t="s">
        <v>19</v>
      </c>
      <c r="D97" s="34"/>
      <c r="E97" s="19">
        <f>SUM(E81:E96)</f>
        <v>0</v>
      </c>
      <c r="F97" s="19">
        <f t="shared" ref="F97:P97" si="5">SUM(F81:F96)</f>
        <v>0</v>
      </c>
      <c r="G97" s="19">
        <f t="shared" si="5"/>
        <v>0</v>
      </c>
      <c r="H97" s="19">
        <f t="shared" si="5"/>
        <v>0</v>
      </c>
      <c r="I97" s="19">
        <f t="shared" si="5"/>
        <v>0</v>
      </c>
      <c r="J97" s="19">
        <f t="shared" si="5"/>
        <v>0</v>
      </c>
      <c r="K97" s="19">
        <f t="shared" si="5"/>
        <v>0</v>
      </c>
      <c r="L97" s="19">
        <f t="shared" si="5"/>
        <v>0</v>
      </c>
      <c r="M97" s="19">
        <f t="shared" si="5"/>
        <v>0</v>
      </c>
      <c r="N97" s="19">
        <f t="shared" si="5"/>
        <v>0</v>
      </c>
      <c r="O97" s="19">
        <f t="shared" si="5"/>
        <v>0</v>
      </c>
      <c r="P97" s="19">
        <f t="shared" si="5"/>
        <v>0</v>
      </c>
      <c r="Q97" s="23">
        <f>SUM(Q81:Q96)</f>
        <v>0</v>
      </c>
      <c r="R97" s="23">
        <f>SUM(R81:R96)</f>
        <v>0</v>
      </c>
    </row>
    <row r="98" spans="3:18" ht="15" thickBot="1" x14ac:dyDescent="0.35">
      <c r="C98" s="33" t="s">
        <v>20</v>
      </c>
      <c r="D98" s="34"/>
      <c r="E98" s="24" t="e">
        <f>E97/$Q$104</f>
        <v>#DIV/0!</v>
      </c>
      <c r="F98" s="24" t="e">
        <f t="shared" ref="F98:O98" si="6">F97/$Q$104</f>
        <v>#DIV/0!</v>
      </c>
      <c r="G98" s="24" t="e">
        <f t="shared" si="6"/>
        <v>#DIV/0!</v>
      </c>
      <c r="H98" s="24" t="e">
        <f t="shared" si="6"/>
        <v>#DIV/0!</v>
      </c>
      <c r="I98" s="24" t="e">
        <f t="shared" si="6"/>
        <v>#DIV/0!</v>
      </c>
      <c r="J98" s="24" t="e">
        <f t="shared" si="6"/>
        <v>#DIV/0!</v>
      </c>
      <c r="K98" s="24" t="e">
        <f t="shared" si="6"/>
        <v>#DIV/0!</v>
      </c>
      <c r="L98" s="24" t="e">
        <f t="shared" si="6"/>
        <v>#DIV/0!</v>
      </c>
      <c r="M98" s="24" t="e">
        <f t="shared" si="6"/>
        <v>#DIV/0!</v>
      </c>
      <c r="N98" s="24" t="e">
        <f t="shared" si="6"/>
        <v>#DIV/0!</v>
      </c>
      <c r="O98" s="24" t="e">
        <f t="shared" si="6"/>
        <v>#DIV/0!</v>
      </c>
      <c r="P98" s="27" t="e">
        <f t="shared" si="4"/>
        <v>#DIV/0!</v>
      </c>
      <c r="Q98" s="28" t="e">
        <f>Q97/$Q$104</f>
        <v>#DIV/0!</v>
      </c>
    </row>
    <row r="99" spans="3:18" ht="15" thickBot="1" x14ac:dyDescent="0.35">
      <c r="C99" s="29"/>
      <c r="D99" s="29"/>
      <c r="N99" s="43" t="s">
        <v>21</v>
      </c>
      <c r="O99" s="44"/>
      <c r="P99" s="45"/>
      <c r="Q99" s="23">
        <f>AVERAGE(Q81:Q92)</f>
        <v>0</v>
      </c>
    </row>
    <row r="100" spans="3:18" ht="15" thickBot="1" x14ac:dyDescent="0.35">
      <c r="C100" s="29"/>
      <c r="D100" s="29"/>
      <c r="N100" s="43" t="s">
        <v>22</v>
      </c>
      <c r="O100" s="44"/>
      <c r="P100" s="45"/>
      <c r="Q100" s="30">
        <f>Q99*12</f>
        <v>0</v>
      </c>
    </row>
  </sheetData>
  <mergeCells count="28">
    <mergeCell ref="C97:D97"/>
    <mergeCell ref="C98:D98"/>
    <mergeCell ref="N99:P99"/>
    <mergeCell ref="N100:P100"/>
    <mergeCell ref="B85:B88"/>
    <mergeCell ref="Q85:Q88"/>
    <mergeCell ref="B89:B92"/>
    <mergeCell ref="Q89:Q92"/>
    <mergeCell ref="B93:B96"/>
    <mergeCell ref="Q93:Q96"/>
    <mergeCell ref="N47:P47"/>
    <mergeCell ref="N48:P48"/>
    <mergeCell ref="C79:R79"/>
    <mergeCell ref="C80:D80"/>
    <mergeCell ref="B81:B84"/>
    <mergeCell ref="Q81:Q84"/>
    <mergeCell ref="B37:B40"/>
    <mergeCell ref="Q37:Q40"/>
    <mergeCell ref="B41:B44"/>
    <mergeCell ref="Q41:Q44"/>
    <mergeCell ref="C45:D45"/>
    <mergeCell ref="C46:D46"/>
    <mergeCell ref="C27:R27"/>
    <mergeCell ref="C28:D28"/>
    <mergeCell ref="B29:B32"/>
    <mergeCell ref="Q29:Q32"/>
    <mergeCell ref="B33:B36"/>
    <mergeCell ref="Q33:Q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3461-5B02-44F7-B125-C604FCDF4BDD}">
  <dimension ref="B26:R100"/>
  <sheetViews>
    <sheetView zoomScale="60" zoomScaleNormal="60" workbookViewId="0">
      <selection activeCell="B3" sqref="B3"/>
    </sheetView>
  </sheetViews>
  <sheetFormatPr baseColWidth="10" defaultRowHeight="14.4" x14ac:dyDescent="0.3"/>
  <sheetData>
    <row r="26" spans="2:18" ht="15" thickBot="1" x14ac:dyDescent="0.35"/>
    <row r="27" spans="2:18" ht="15" thickBot="1" x14ac:dyDescent="0.35">
      <c r="C27" s="40" t="s">
        <v>0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2"/>
    </row>
    <row r="28" spans="2:18" ht="29.4" thickBot="1" x14ac:dyDescent="0.35">
      <c r="C28" s="35" t="s">
        <v>1</v>
      </c>
      <c r="D28" s="36"/>
      <c r="E28" s="1" t="s">
        <v>2</v>
      </c>
      <c r="F28" s="1" t="s">
        <v>3</v>
      </c>
      <c r="G28" s="1" t="s">
        <v>4</v>
      </c>
      <c r="H28" s="1" t="s">
        <v>5</v>
      </c>
      <c r="I28" s="1" t="s">
        <v>6</v>
      </c>
      <c r="J28" s="1" t="s">
        <v>7</v>
      </c>
      <c r="K28" s="1" t="s">
        <v>8</v>
      </c>
      <c r="L28" s="1" t="s">
        <v>9</v>
      </c>
      <c r="M28" s="1" t="s">
        <v>10</v>
      </c>
      <c r="N28" s="1" t="s">
        <v>11</v>
      </c>
      <c r="O28" s="1" t="s">
        <v>12</v>
      </c>
      <c r="P28" s="1" t="s">
        <v>13</v>
      </c>
      <c r="Q28" s="1" t="s">
        <v>14</v>
      </c>
      <c r="R28" s="1" t="s">
        <v>26</v>
      </c>
    </row>
    <row r="29" spans="2:18" x14ac:dyDescent="0.3">
      <c r="B29" s="37" t="s">
        <v>15</v>
      </c>
      <c r="C29" s="2">
        <v>0.5</v>
      </c>
      <c r="D29" s="3">
        <v>0.51041666666666663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6">
        <f>SUM(E29:O29)</f>
        <v>0</v>
      </c>
      <c r="Q29" s="37">
        <f>SUM(P29:P32)</f>
        <v>0</v>
      </c>
      <c r="R29" s="31"/>
    </row>
    <row r="30" spans="2:18" x14ac:dyDescent="0.3">
      <c r="B30" s="38"/>
      <c r="C30" s="7">
        <v>0.51041666666666663</v>
      </c>
      <c r="D30" s="8">
        <v>0.52083333333333337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1">
        <f t="shared" ref="P30:P46" si="0">SUM(E30:O30)</f>
        <v>0</v>
      </c>
      <c r="Q30" s="38"/>
      <c r="R30" s="32"/>
    </row>
    <row r="31" spans="2:18" x14ac:dyDescent="0.3">
      <c r="B31" s="38"/>
      <c r="C31" s="12">
        <v>0.52083333333333337</v>
      </c>
      <c r="D31" s="13">
        <v>0.94791666666666663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11">
        <f t="shared" si="0"/>
        <v>0</v>
      </c>
      <c r="Q31" s="38"/>
      <c r="R31" s="32"/>
    </row>
    <row r="32" spans="2:18" ht="15" thickBot="1" x14ac:dyDescent="0.35">
      <c r="B32" s="39"/>
      <c r="C32" s="14">
        <v>0.53125</v>
      </c>
      <c r="D32" s="15">
        <v>0.54166666666666663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11">
        <f t="shared" si="0"/>
        <v>0</v>
      </c>
      <c r="Q32" s="39"/>
      <c r="R32" s="32"/>
    </row>
    <row r="33" spans="2:18" x14ac:dyDescent="0.3">
      <c r="B33" s="38" t="s">
        <v>16</v>
      </c>
      <c r="C33" s="2">
        <v>0.5</v>
      </c>
      <c r="D33" s="3">
        <v>0.51041666666666663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11">
        <f t="shared" si="0"/>
        <v>0</v>
      </c>
      <c r="Q33" s="37">
        <f>SUM(P33:P36)</f>
        <v>0</v>
      </c>
      <c r="R33" s="32"/>
    </row>
    <row r="34" spans="2:18" x14ac:dyDescent="0.3">
      <c r="B34" s="38"/>
      <c r="C34" s="7">
        <v>0.51041666666666663</v>
      </c>
      <c r="D34" s="8">
        <v>0.52083333333333337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11">
        <f t="shared" si="0"/>
        <v>0</v>
      </c>
      <c r="Q34" s="38"/>
      <c r="R34" s="32"/>
    </row>
    <row r="35" spans="2:18" x14ac:dyDescent="0.3">
      <c r="B35" s="38"/>
      <c r="C35" s="12">
        <v>0.52083333333333337</v>
      </c>
      <c r="D35" s="13">
        <v>0.94791666666666663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11">
        <f t="shared" si="0"/>
        <v>0</v>
      </c>
      <c r="Q35" s="38"/>
      <c r="R35" s="32"/>
    </row>
    <row r="36" spans="2:18" ht="15" thickBot="1" x14ac:dyDescent="0.35">
      <c r="B36" s="38"/>
      <c r="C36" s="14">
        <v>0.53125</v>
      </c>
      <c r="D36" s="15">
        <v>0.54166666666666663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11">
        <f t="shared" si="0"/>
        <v>0</v>
      </c>
      <c r="Q36" s="39"/>
      <c r="R36" s="32"/>
    </row>
    <row r="37" spans="2:18" x14ac:dyDescent="0.3">
      <c r="B37" s="37" t="s">
        <v>17</v>
      </c>
      <c r="C37" s="2">
        <v>0.5</v>
      </c>
      <c r="D37" s="3">
        <v>0.51041666666666663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11">
        <f t="shared" si="0"/>
        <v>0</v>
      </c>
      <c r="Q37" s="37">
        <f>SUM(P37:P40)</f>
        <v>0</v>
      </c>
      <c r="R37" s="32"/>
    </row>
    <row r="38" spans="2:18" x14ac:dyDescent="0.3">
      <c r="B38" s="38"/>
      <c r="C38" s="7">
        <v>0.51041666666666663</v>
      </c>
      <c r="D38" s="8">
        <v>0.52083333333333337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11">
        <f t="shared" si="0"/>
        <v>0</v>
      </c>
      <c r="Q38" s="38"/>
      <c r="R38" s="32"/>
    </row>
    <row r="39" spans="2:18" x14ac:dyDescent="0.3">
      <c r="B39" s="38"/>
      <c r="C39" s="12">
        <v>0.52083333333333337</v>
      </c>
      <c r="D39" s="13">
        <v>0.94791666666666663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11">
        <f t="shared" si="0"/>
        <v>0</v>
      </c>
      <c r="Q39" s="38"/>
      <c r="R39" s="32"/>
    </row>
    <row r="40" spans="2:18" ht="15" thickBot="1" x14ac:dyDescent="0.35">
      <c r="B40" s="39"/>
      <c r="C40" s="14">
        <v>0.53125</v>
      </c>
      <c r="D40" s="15">
        <v>0.54166666666666663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  <c r="P40" s="11">
        <f t="shared" si="0"/>
        <v>0</v>
      </c>
      <c r="Q40" s="38"/>
      <c r="R40" s="32"/>
    </row>
    <row r="41" spans="2:18" x14ac:dyDescent="0.3">
      <c r="B41" s="37" t="s">
        <v>18</v>
      </c>
      <c r="C41" s="2">
        <v>0.5</v>
      </c>
      <c r="D41" s="3">
        <v>0.51041666666666663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7"/>
      <c r="P41" s="11">
        <f t="shared" si="0"/>
        <v>0</v>
      </c>
      <c r="Q41" s="37">
        <f>SUM(P41:P44)</f>
        <v>0</v>
      </c>
      <c r="R41" s="32"/>
    </row>
    <row r="42" spans="2:18" x14ac:dyDescent="0.3">
      <c r="B42" s="38"/>
      <c r="C42" s="7">
        <v>0.51041666666666663</v>
      </c>
      <c r="D42" s="8">
        <v>0.52083333333333337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  <c r="P42" s="11">
        <f t="shared" si="0"/>
        <v>0</v>
      </c>
      <c r="Q42" s="38"/>
      <c r="R42" s="32"/>
    </row>
    <row r="43" spans="2:18" x14ac:dyDescent="0.3">
      <c r="B43" s="38"/>
      <c r="C43" s="12">
        <v>0.52083333333333337</v>
      </c>
      <c r="D43" s="13">
        <v>0.94791666666666663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/>
      <c r="P43" s="11">
        <f t="shared" si="0"/>
        <v>0</v>
      </c>
      <c r="Q43" s="38"/>
      <c r="R43" s="32"/>
    </row>
    <row r="44" spans="2:18" ht="15" thickBot="1" x14ac:dyDescent="0.35">
      <c r="B44" s="39"/>
      <c r="C44" s="14">
        <v>0.53125</v>
      </c>
      <c r="D44" s="15">
        <v>0.54166666666666663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  <c r="P44" s="18">
        <f t="shared" si="0"/>
        <v>0</v>
      </c>
      <c r="Q44" s="38"/>
      <c r="R44" s="32"/>
    </row>
    <row r="45" spans="2:18" ht="15" thickBot="1" x14ac:dyDescent="0.35">
      <c r="C45" s="33" t="s">
        <v>19</v>
      </c>
      <c r="D45" s="34"/>
      <c r="E45" s="19">
        <f>SUM(E29:E44)</f>
        <v>0</v>
      </c>
      <c r="F45" s="20">
        <f t="shared" ref="F45:O45" si="1">SUM(F29:F44)</f>
        <v>0</v>
      </c>
      <c r="G45" s="20">
        <f t="shared" si="1"/>
        <v>0</v>
      </c>
      <c r="H45" s="20">
        <f t="shared" si="1"/>
        <v>0</v>
      </c>
      <c r="I45" s="20">
        <f t="shared" si="1"/>
        <v>0</v>
      </c>
      <c r="J45" s="20">
        <f t="shared" si="1"/>
        <v>0</v>
      </c>
      <c r="K45" s="20">
        <f t="shared" si="1"/>
        <v>0</v>
      </c>
      <c r="L45" s="20">
        <f t="shared" si="1"/>
        <v>0</v>
      </c>
      <c r="M45" s="20">
        <f t="shared" si="1"/>
        <v>0</v>
      </c>
      <c r="N45" s="20">
        <f t="shared" si="1"/>
        <v>0</v>
      </c>
      <c r="O45" s="21">
        <f t="shared" si="1"/>
        <v>0</v>
      </c>
      <c r="P45" s="22">
        <f t="shared" si="0"/>
        <v>0</v>
      </c>
      <c r="Q45" s="23">
        <f t="shared" ref="Q45" si="2">SUM(Q29:Q44)</f>
        <v>0</v>
      </c>
      <c r="R45" s="23">
        <f>SUM(R29:R44)</f>
        <v>0</v>
      </c>
    </row>
    <row r="46" spans="2:18" ht="15" thickBot="1" x14ac:dyDescent="0.35">
      <c r="C46" s="33" t="s">
        <v>20</v>
      </c>
      <c r="D46" s="34"/>
      <c r="E46" s="24" t="e">
        <f t="shared" ref="E46:O46" si="3">E45/$Q$47</f>
        <v>#DIV/0!</v>
      </c>
      <c r="F46" s="25" t="e">
        <f t="shared" si="3"/>
        <v>#DIV/0!</v>
      </c>
      <c r="G46" s="25" t="e">
        <f t="shared" si="3"/>
        <v>#DIV/0!</v>
      </c>
      <c r="H46" s="25" t="e">
        <f t="shared" si="3"/>
        <v>#DIV/0!</v>
      </c>
      <c r="I46" s="25" t="e">
        <f t="shared" si="3"/>
        <v>#DIV/0!</v>
      </c>
      <c r="J46" s="25" t="e">
        <f t="shared" si="3"/>
        <v>#DIV/0!</v>
      </c>
      <c r="K46" s="25" t="e">
        <f t="shared" si="3"/>
        <v>#DIV/0!</v>
      </c>
      <c r="L46" s="25" t="e">
        <f t="shared" si="3"/>
        <v>#DIV/0!</v>
      </c>
      <c r="M46" s="25" t="e">
        <f t="shared" si="3"/>
        <v>#DIV/0!</v>
      </c>
      <c r="N46" s="25" t="e">
        <f t="shared" si="3"/>
        <v>#DIV/0!</v>
      </c>
      <c r="O46" s="26" t="e">
        <f t="shared" si="3"/>
        <v>#DIV/0!</v>
      </c>
      <c r="P46" s="27" t="e">
        <f t="shared" si="0"/>
        <v>#DIV/0!</v>
      </c>
      <c r="Q46" s="28" t="e">
        <f>Q45/$Q$47</f>
        <v>#DIV/0!</v>
      </c>
    </row>
    <row r="47" spans="2:18" ht="15" thickBot="1" x14ac:dyDescent="0.35">
      <c r="C47" s="29"/>
      <c r="D47" s="29"/>
      <c r="N47" s="43" t="s">
        <v>21</v>
      </c>
      <c r="O47" s="44"/>
      <c r="P47" s="45"/>
      <c r="Q47" s="23">
        <f>AVERAGE(Q29:Q44)</f>
        <v>0</v>
      </c>
    </row>
    <row r="48" spans="2:18" ht="15" thickBot="1" x14ac:dyDescent="0.35">
      <c r="C48" s="29"/>
      <c r="D48" s="29"/>
      <c r="N48" s="43" t="s">
        <v>22</v>
      </c>
      <c r="O48" s="44"/>
      <c r="P48" s="45"/>
      <c r="Q48" s="30">
        <f>Q47*12</f>
        <v>0</v>
      </c>
    </row>
    <row r="70" spans="3:18" ht="15.6" customHeight="1" x14ac:dyDescent="0.3"/>
    <row r="71" spans="3:18" ht="15.6" customHeight="1" x14ac:dyDescent="0.3"/>
    <row r="72" spans="3:18" ht="15.6" customHeight="1" x14ac:dyDescent="0.3"/>
    <row r="73" spans="3:18" ht="15.6" customHeight="1" x14ac:dyDescent="0.3"/>
    <row r="74" spans="3:18" ht="15.6" customHeight="1" x14ac:dyDescent="0.3"/>
    <row r="75" spans="3:18" ht="15.6" customHeight="1" x14ac:dyDescent="0.3"/>
    <row r="78" spans="3:18" ht="15" thickBot="1" x14ac:dyDescent="0.35"/>
    <row r="79" spans="3:18" ht="15" thickBot="1" x14ac:dyDescent="0.35">
      <c r="C79" s="40" t="s">
        <v>23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2"/>
    </row>
    <row r="80" spans="3:18" ht="29.4" thickBot="1" x14ac:dyDescent="0.35">
      <c r="C80" s="35" t="s">
        <v>1</v>
      </c>
      <c r="D80" s="36"/>
      <c r="E80" s="1" t="s">
        <v>2</v>
      </c>
      <c r="F80" s="1" t="s">
        <v>3</v>
      </c>
      <c r="G80" s="1" t="s">
        <v>4</v>
      </c>
      <c r="H80" s="1" t="s">
        <v>5</v>
      </c>
      <c r="I80" s="1" t="s">
        <v>6</v>
      </c>
      <c r="J80" s="1" t="s">
        <v>7</v>
      </c>
      <c r="K80" s="1" t="s">
        <v>8</v>
      </c>
      <c r="L80" s="1" t="s">
        <v>9</v>
      </c>
      <c r="M80" s="1" t="s">
        <v>10</v>
      </c>
      <c r="N80" s="1" t="s">
        <v>11</v>
      </c>
      <c r="O80" s="1" t="s">
        <v>12</v>
      </c>
      <c r="P80" s="1" t="s">
        <v>13</v>
      </c>
      <c r="Q80" s="1" t="s">
        <v>14</v>
      </c>
      <c r="R80" s="1" t="s">
        <v>26</v>
      </c>
    </row>
    <row r="81" spans="2:18" x14ac:dyDescent="0.3">
      <c r="B81" s="37" t="s">
        <v>24</v>
      </c>
      <c r="C81" s="2">
        <v>0.5</v>
      </c>
      <c r="D81" s="3">
        <v>0.51041666666666663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6">
        <f>SUM(E81:O81)</f>
        <v>0</v>
      </c>
      <c r="Q81" s="37">
        <f>SUM(P81:P84)</f>
        <v>0</v>
      </c>
      <c r="R81" s="31"/>
    </row>
    <row r="82" spans="2:18" x14ac:dyDescent="0.3">
      <c r="B82" s="38"/>
      <c r="C82" s="7">
        <v>0.51041666666666663</v>
      </c>
      <c r="D82" s="8">
        <v>0.52083333333333337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10"/>
      <c r="P82" s="11">
        <f t="shared" ref="P82:P98" si="4">SUM(E82:O82)</f>
        <v>0</v>
      </c>
      <c r="Q82" s="38"/>
      <c r="R82" s="32"/>
    </row>
    <row r="83" spans="2:18" x14ac:dyDescent="0.3">
      <c r="B83" s="38"/>
      <c r="C83" s="12">
        <v>0.52083333333333337</v>
      </c>
      <c r="D83" s="13">
        <v>0.94791666666666663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10"/>
      <c r="P83" s="11">
        <f t="shared" si="4"/>
        <v>0</v>
      </c>
      <c r="Q83" s="38"/>
      <c r="R83" s="32"/>
    </row>
    <row r="84" spans="2:18" ht="15" thickBot="1" x14ac:dyDescent="0.35">
      <c r="B84" s="39"/>
      <c r="C84" s="14">
        <v>0.53125</v>
      </c>
      <c r="D84" s="15">
        <v>0.54166666666666663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10"/>
      <c r="P84" s="11">
        <f t="shared" si="4"/>
        <v>0</v>
      </c>
      <c r="Q84" s="39"/>
      <c r="R84" s="32"/>
    </row>
    <row r="85" spans="2:18" x14ac:dyDescent="0.3">
      <c r="B85" s="38" t="s">
        <v>25</v>
      </c>
      <c r="C85" s="2">
        <v>0.5</v>
      </c>
      <c r="D85" s="3">
        <v>0.51041666666666663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10"/>
      <c r="P85" s="11">
        <f t="shared" si="4"/>
        <v>0</v>
      </c>
      <c r="Q85" s="37">
        <f>SUM(P85:P88)</f>
        <v>0</v>
      </c>
      <c r="R85" s="32"/>
    </row>
    <row r="86" spans="2:18" x14ac:dyDescent="0.3">
      <c r="B86" s="38"/>
      <c r="C86" s="7">
        <v>0.51041666666666663</v>
      </c>
      <c r="D86" s="8">
        <v>0.52083333333333337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10"/>
      <c r="P86" s="11">
        <f t="shared" si="4"/>
        <v>0</v>
      </c>
      <c r="Q86" s="38"/>
      <c r="R86" s="32"/>
    </row>
    <row r="87" spans="2:18" x14ac:dyDescent="0.3">
      <c r="B87" s="38"/>
      <c r="C87" s="12">
        <v>0.52083333333333337</v>
      </c>
      <c r="D87" s="13">
        <v>0.94791666666666663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1">
        <f t="shared" si="4"/>
        <v>0</v>
      </c>
      <c r="Q87" s="38"/>
      <c r="R87" s="32"/>
    </row>
    <row r="88" spans="2:18" ht="15" thickBot="1" x14ac:dyDescent="0.35">
      <c r="B88" s="38"/>
      <c r="C88" s="14">
        <v>0.53125</v>
      </c>
      <c r="D88" s="15">
        <v>0.54166666666666663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10"/>
      <c r="P88" s="11">
        <f t="shared" si="4"/>
        <v>0</v>
      </c>
      <c r="Q88" s="39"/>
      <c r="R88" s="32"/>
    </row>
    <row r="89" spans="2:18" x14ac:dyDescent="0.3">
      <c r="B89" s="37" t="s">
        <v>17</v>
      </c>
      <c r="C89" s="2">
        <v>0.5</v>
      </c>
      <c r="D89" s="3">
        <v>0.51041666666666663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1">
        <f t="shared" si="4"/>
        <v>0</v>
      </c>
      <c r="Q89" s="37">
        <f>SUM(P89:P92)</f>
        <v>0</v>
      </c>
      <c r="R89" s="32"/>
    </row>
    <row r="90" spans="2:18" x14ac:dyDescent="0.3">
      <c r="B90" s="38"/>
      <c r="C90" s="7">
        <v>0.51041666666666663</v>
      </c>
      <c r="D90" s="8">
        <v>0.52083333333333337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1">
        <f t="shared" si="4"/>
        <v>0</v>
      </c>
      <c r="Q90" s="38"/>
      <c r="R90" s="32"/>
    </row>
    <row r="91" spans="2:18" x14ac:dyDescent="0.3">
      <c r="B91" s="38"/>
      <c r="C91" s="12">
        <v>0.52083333333333337</v>
      </c>
      <c r="D91" s="13">
        <v>0.94791666666666663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10"/>
      <c r="P91" s="11">
        <f t="shared" si="4"/>
        <v>0</v>
      </c>
      <c r="Q91" s="38"/>
      <c r="R91" s="32"/>
    </row>
    <row r="92" spans="2:18" ht="15" thickBot="1" x14ac:dyDescent="0.35">
      <c r="B92" s="39"/>
      <c r="C92" s="14">
        <v>0.53125</v>
      </c>
      <c r="D92" s="15">
        <v>0.54166666666666663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>
        <f t="shared" si="4"/>
        <v>0</v>
      </c>
      <c r="Q92" s="39"/>
      <c r="R92" s="32"/>
    </row>
    <row r="93" spans="2:18" x14ac:dyDescent="0.3">
      <c r="B93" s="37" t="s">
        <v>18</v>
      </c>
      <c r="C93" s="2">
        <v>0.5</v>
      </c>
      <c r="D93" s="3">
        <v>0.51041666666666663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>
        <f t="shared" si="4"/>
        <v>0</v>
      </c>
      <c r="Q93" s="37">
        <f>SUM(P93:P96)</f>
        <v>0</v>
      </c>
      <c r="R93" s="32"/>
    </row>
    <row r="94" spans="2:18" x14ac:dyDescent="0.3">
      <c r="B94" s="38"/>
      <c r="C94" s="7">
        <v>0.51041666666666663</v>
      </c>
      <c r="D94" s="8">
        <v>0.52083333333333337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>
        <f t="shared" si="4"/>
        <v>0</v>
      </c>
      <c r="Q94" s="38"/>
      <c r="R94" s="32"/>
    </row>
    <row r="95" spans="2:18" x14ac:dyDescent="0.3">
      <c r="B95" s="38"/>
      <c r="C95" s="12">
        <v>0.52083333333333337</v>
      </c>
      <c r="D95" s="13">
        <v>0.94791666666666663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>
        <f t="shared" si="4"/>
        <v>0</v>
      </c>
      <c r="Q95" s="38"/>
      <c r="R95" s="32"/>
    </row>
    <row r="96" spans="2:18" ht="15" thickBot="1" x14ac:dyDescent="0.35">
      <c r="B96" s="39"/>
      <c r="C96" s="14">
        <v>0.53125</v>
      </c>
      <c r="D96" s="15">
        <v>0.54166666666666663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>
        <f t="shared" si="4"/>
        <v>0</v>
      </c>
      <c r="Q96" s="39"/>
      <c r="R96" s="32"/>
    </row>
    <row r="97" spans="3:18" ht="15" thickBot="1" x14ac:dyDescent="0.35">
      <c r="C97" s="33" t="s">
        <v>19</v>
      </c>
      <c r="D97" s="34"/>
      <c r="E97" s="19">
        <f>SUM(E81:E96)</f>
        <v>0</v>
      </c>
      <c r="F97" s="19">
        <f t="shared" ref="F97:P97" si="5">SUM(F81:F96)</f>
        <v>0</v>
      </c>
      <c r="G97" s="19">
        <f t="shared" si="5"/>
        <v>0</v>
      </c>
      <c r="H97" s="19">
        <f t="shared" si="5"/>
        <v>0</v>
      </c>
      <c r="I97" s="19">
        <f t="shared" si="5"/>
        <v>0</v>
      </c>
      <c r="J97" s="19">
        <f t="shared" si="5"/>
        <v>0</v>
      </c>
      <c r="K97" s="19">
        <f t="shared" si="5"/>
        <v>0</v>
      </c>
      <c r="L97" s="19">
        <f t="shared" si="5"/>
        <v>0</v>
      </c>
      <c r="M97" s="19">
        <f t="shared" si="5"/>
        <v>0</v>
      </c>
      <c r="N97" s="19">
        <f t="shared" si="5"/>
        <v>0</v>
      </c>
      <c r="O97" s="19">
        <f t="shared" si="5"/>
        <v>0</v>
      </c>
      <c r="P97" s="19">
        <f t="shared" si="5"/>
        <v>0</v>
      </c>
      <c r="Q97" s="23">
        <f>SUM(Q81:Q96)</f>
        <v>0</v>
      </c>
      <c r="R97" s="23">
        <f>SUM(R81:R96)</f>
        <v>0</v>
      </c>
    </row>
    <row r="98" spans="3:18" ht="15" thickBot="1" x14ac:dyDescent="0.35">
      <c r="C98" s="33" t="s">
        <v>20</v>
      </c>
      <c r="D98" s="34"/>
      <c r="E98" s="24" t="e">
        <f>E97/$Q$104</f>
        <v>#DIV/0!</v>
      </c>
      <c r="F98" s="24" t="e">
        <f t="shared" ref="F98:O98" si="6">F97/$Q$104</f>
        <v>#DIV/0!</v>
      </c>
      <c r="G98" s="24" t="e">
        <f t="shared" si="6"/>
        <v>#DIV/0!</v>
      </c>
      <c r="H98" s="24" t="e">
        <f t="shared" si="6"/>
        <v>#DIV/0!</v>
      </c>
      <c r="I98" s="24" t="e">
        <f t="shared" si="6"/>
        <v>#DIV/0!</v>
      </c>
      <c r="J98" s="24" t="e">
        <f t="shared" si="6"/>
        <v>#DIV/0!</v>
      </c>
      <c r="K98" s="24" t="e">
        <f t="shared" si="6"/>
        <v>#DIV/0!</v>
      </c>
      <c r="L98" s="24" t="e">
        <f t="shared" si="6"/>
        <v>#DIV/0!</v>
      </c>
      <c r="M98" s="24" t="e">
        <f t="shared" si="6"/>
        <v>#DIV/0!</v>
      </c>
      <c r="N98" s="24" t="e">
        <f t="shared" si="6"/>
        <v>#DIV/0!</v>
      </c>
      <c r="O98" s="24" t="e">
        <f t="shared" si="6"/>
        <v>#DIV/0!</v>
      </c>
      <c r="P98" s="27" t="e">
        <f t="shared" si="4"/>
        <v>#DIV/0!</v>
      </c>
      <c r="Q98" s="28" t="e">
        <f>Q97/$Q$104</f>
        <v>#DIV/0!</v>
      </c>
    </row>
    <row r="99" spans="3:18" ht="15" thickBot="1" x14ac:dyDescent="0.35">
      <c r="C99" s="29"/>
      <c r="D99" s="29"/>
      <c r="N99" s="43" t="s">
        <v>21</v>
      </c>
      <c r="O99" s="44"/>
      <c r="P99" s="45"/>
      <c r="Q99" s="23">
        <f>AVERAGE(Q81:Q92)</f>
        <v>0</v>
      </c>
    </row>
    <row r="100" spans="3:18" ht="15" thickBot="1" x14ac:dyDescent="0.35">
      <c r="C100" s="29"/>
      <c r="D100" s="29"/>
      <c r="N100" s="43" t="s">
        <v>22</v>
      </c>
      <c r="O100" s="44"/>
      <c r="P100" s="45"/>
      <c r="Q100" s="30">
        <f>Q99*12</f>
        <v>0</v>
      </c>
    </row>
  </sheetData>
  <mergeCells count="28">
    <mergeCell ref="C97:D97"/>
    <mergeCell ref="C98:D98"/>
    <mergeCell ref="N99:P99"/>
    <mergeCell ref="N100:P100"/>
    <mergeCell ref="B85:B88"/>
    <mergeCell ref="Q85:Q88"/>
    <mergeCell ref="B89:B92"/>
    <mergeCell ref="Q89:Q92"/>
    <mergeCell ref="B93:B96"/>
    <mergeCell ref="Q93:Q96"/>
    <mergeCell ref="N47:P47"/>
    <mergeCell ref="N48:P48"/>
    <mergeCell ref="C80:D80"/>
    <mergeCell ref="B81:B84"/>
    <mergeCell ref="Q81:Q84"/>
    <mergeCell ref="C79:R79"/>
    <mergeCell ref="C27:R27"/>
    <mergeCell ref="B37:B40"/>
    <mergeCell ref="Q37:Q40"/>
    <mergeCell ref="B41:B44"/>
    <mergeCell ref="Q41:Q44"/>
    <mergeCell ref="C46:D46"/>
    <mergeCell ref="C28:D28"/>
    <mergeCell ref="B29:B32"/>
    <mergeCell ref="Q29:Q32"/>
    <mergeCell ref="B33:B36"/>
    <mergeCell ref="Q33:Q36"/>
    <mergeCell ref="C45:D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Glorieta Charo (2)</vt:lpstr>
      <vt:lpstr>Glorieta Charo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2023-11-07T03:42:08Z</dcterms:created>
  <dcterms:modified xsi:type="dcterms:W3CDTF">2023-12-07T18:21:48Z</dcterms:modified>
</cp:coreProperties>
</file>