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summary" sheetId="2" r:id="rId4"/>
  </sheets>
  <definedNames/>
  <calcPr/>
</workbook>
</file>

<file path=xl/sharedStrings.xml><?xml version="1.0" encoding="utf-8"?>
<sst xmlns="http://schemas.openxmlformats.org/spreadsheetml/2006/main" count="101" uniqueCount="26">
  <si>
    <t xml:space="preserve">group </t>
  </si>
  <si>
    <t>tutor</t>
  </si>
  <si>
    <t>year</t>
  </si>
  <si>
    <t>age</t>
  </si>
  <si>
    <t xml:space="preserve">length </t>
  </si>
  <si>
    <t>favourite pet: cat(= 1) or dog (=2)</t>
  </si>
  <si>
    <t>do you like game of Thrones: 1(not at all)-10(best thing in the world)</t>
  </si>
  <si>
    <t>do you like Lord of the Rings: 1(not at all) - 10 (best thing in the world)</t>
  </si>
  <si>
    <t>length</t>
  </si>
  <si>
    <t>mean</t>
  </si>
  <si>
    <t xml:space="preserve">mode </t>
  </si>
  <si>
    <t xml:space="preserve">median </t>
  </si>
  <si>
    <t>min</t>
  </si>
  <si>
    <t xml:space="preserve">max </t>
  </si>
  <si>
    <t xml:space="preserve">range </t>
  </si>
  <si>
    <t>variance</t>
  </si>
  <si>
    <t>standard deviation</t>
  </si>
  <si>
    <t xml:space="preserve">correlation </t>
  </si>
  <si>
    <t>unknown</t>
  </si>
  <si>
    <t>Koen</t>
  </si>
  <si>
    <t>Khrystyna</t>
  </si>
  <si>
    <t>Britt</t>
  </si>
  <si>
    <t>Anouk</t>
  </si>
  <si>
    <t>Daniëlle</t>
  </si>
  <si>
    <t>Hidde</t>
  </si>
  <si>
    <t>PEERS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</si>
</sst>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color rgb="FF000000"/>
      <name val="Arial"/>
    </font>
    <font>
      <sz val="11.0"/>
      <color rgb="FF000000"/>
      <name val="Inconsolata"/>
    </font>
    <font>
      <sz val="12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2" fontId="3" numFmtId="0" xfId="0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6" max="6" width="28.43"/>
    <col customWidth="1" min="7" max="7" width="57.71"/>
    <col customWidth="1" min="8" max="8" width="56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>
      <c r="A2" s="1">
        <v>1.0</v>
      </c>
      <c r="B2" s="1" t="s">
        <v>18</v>
      </c>
      <c r="C2" s="1">
        <v>2019.0</v>
      </c>
      <c r="D2" s="1">
        <v>19.0</v>
      </c>
      <c r="E2" s="1">
        <v>171.0</v>
      </c>
      <c r="F2" s="1">
        <v>2.0</v>
      </c>
      <c r="G2" s="1">
        <v>-99.0</v>
      </c>
      <c r="H2" s="1">
        <v>6.0</v>
      </c>
    </row>
    <row r="3">
      <c r="A3" s="1">
        <v>1.0</v>
      </c>
      <c r="B3" s="1" t="s">
        <v>18</v>
      </c>
      <c r="C3" s="1">
        <v>2019.0</v>
      </c>
      <c r="D3" s="1">
        <v>23.0</v>
      </c>
      <c r="E3" s="1">
        <v>173.0</v>
      </c>
      <c r="F3" s="1">
        <v>2.0</v>
      </c>
      <c r="G3" s="1">
        <v>8.0</v>
      </c>
      <c r="H3" s="1">
        <v>7.0</v>
      </c>
    </row>
    <row r="4">
      <c r="A4" s="1">
        <v>1.0</v>
      </c>
      <c r="B4" s="1" t="s">
        <v>18</v>
      </c>
      <c r="C4" s="1">
        <v>2019.0</v>
      </c>
      <c r="D4" s="1">
        <v>24.0</v>
      </c>
      <c r="E4" s="1">
        <v>165.0</v>
      </c>
      <c r="F4" s="1">
        <v>2.0</v>
      </c>
      <c r="G4" s="1">
        <v>-99.0</v>
      </c>
      <c r="H4" s="1">
        <v>1.0</v>
      </c>
    </row>
    <row r="5">
      <c r="A5" s="1">
        <v>2.0</v>
      </c>
      <c r="B5" s="1" t="s">
        <v>18</v>
      </c>
      <c r="C5" s="1">
        <v>2019.0</v>
      </c>
      <c r="D5" s="1">
        <v>18.0</v>
      </c>
      <c r="E5" s="1">
        <v>170.0</v>
      </c>
      <c r="F5" s="1">
        <v>2.0</v>
      </c>
      <c r="G5" s="1">
        <v>-99.0</v>
      </c>
      <c r="H5" s="1">
        <v>-99.0</v>
      </c>
    </row>
    <row r="6">
      <c r="A6" s="1">
        <v>2.0</v>
      </c>
      <c r="B6" s="1" t="s">
        <v>18</v>
      </c>
      <c r="C6" s="1">
        <v>2019.0</v>
      </c>
      <c r="D6" s="1">
        <v>20.0</v>
      </c>
      <c r="E6" s="1">
        <v>160.0</v>
      </c>
      <c r="F6" s="1">
        <v>2.0</v>
      </c>
      <c r="G6" s="1">
        <v>7.0</v>
      </c>
      <c r="H6" s="1">
        <v>-99.0</v>
      </c>
    </row>
    <row r="7">
      <c r="A7" s="1">
        <v>2.0</v>
      </c>
      <c r="B7" s="1" t="s">
        <v>18</v>
      </c>
      <c r="C7" s="1">
        <v>2019.0</v>
      </c>
      <c r="D7" s="1">
        <v>26.0</v>
      </c>
      <c r="E7" s="1">
        <v>170.0</v>
      </c>
      <c r="F7" s="1">
        <v>2.0</v>
      </c>
      <c r="G7" s="1">
        <v>8.0</v>
      </c>
      <c r="H7" s="1">
        <v>7.0</v>
      </c>
    </row>
    <row r="8">
      <c r="A8" s="1">
        <v>2.0</v>
      </c>
      <c r="B8" s="1" t="s">
        <v>18</v>
      </c>
      <c r="C8" s="1">
        <v>2019.0</v>
      </c>
      <c r="D8" s="1">
        <v>27.0</v>
      </c>
      <c r="E8" s="1">
        <v>180.0</v>
      </c>
      <c r="F8" s="1">
        <v>2.0</v>
      </c>
      <c r="G8" s="1">
        <v>-99.0</v>
      </c>
      <c r="H8" s="1">
        <v>8.0</v>
      </c>
    </row>
    <row r="9">
      <c r="A9" s="1">
        <v>2.0</v>
      </c>
      <c r="B9" s="1" t="s">
        <v>18</v>
      </c>
      <c r="C9" s="1">
        <v>2019.0</v>
      </c>
      <c r="D9" s="1">
        <v>33.0</v>
      </c>
      <c r="E9" s="1">
        <v>182.0</v>
      </c>
      <c r="F9" s="1">
        <v>2.0</v>
      </c>
      <c r="G9" s="1">
        <v>-99.0</v>
      </c>
      <c r="H9" s="1">
        <v>9.0</v>
      </c>
    </row>
    <row r="10">
      <c r="A10" s="1">
        <v>3.0</v>
      </c>
      <c r="B10" s="1" t="s">
        <v>18</v>
      </c>
      <c r="C10" s="1">
        <v>2019.0</v>
      </c>
      <c r="D10" s="1">
        <v>18.0</v>
      </c>
      <c r="E10" s="1">
        <v>157.0</v>
      </c>
      <c r="F10" s="1">
        <v>1.0</v>
      </c>
      <c r="G10" s="1">
        <v>-99.0</v>
      </c>
      <c r="H10" s="1">
        <v>-99.0</v>
      </c>
    </row>
    <row r="11">
      <c r="A11" s="1">
        <v>3.0</v>
      </c>
      <c r="B11" s="1" t="s">
        <v>18</v>
      </c>
      <c r="C11" s="1">
        <v>2019.0</v>
      </c>
      <c r="D11" s="1">
        <v>19.0</v>
      </c>
      <c r="E11" s="1">
        <v>153.0</v>
      </c>
      <c r="F11" s="1">
        <v>1.0</v>
      </c>
      <c r="G11" s="1">
        <v>3.0</v>
      </c>
      <c r="H11" s="1">
        <v>1.0</v>
      </c>
    </row>
    <row r="12">
      <c r="A12" s="1">
        <v>3.0</v>
      </c>
      <c r="B12" s="1" t="s">
        <v>18</v>
      </c>
      <c r="C12" s="1">
        <v>2019.0</v>
      </c>
      <c r="D12" s="1">
        <v>22.0</v>
      </c>
      <c r="E12" s="1">
        <v>176.0</v>
      </c>
      <c r="F12" s="1">
        <v>2.0</v>
      </c>
      <c r="G12" s="1">
        <v>-99.0</v>
      </c>
      <c r="H12" s="1">
        <v>-99.0</v>
      </c>
    </row>
    <row r="13">
      <c r="A13" s="1">
        <v>4.0</v>
      </c>
      <c r="B13" s="1" t="s">
        <v>18</v>
      </c>
      <c r="C13" s="1">
        <v>2019.0</v>
      </c>
      <c r="D13" s="1">
        <v>19.0</v>
      </c>
      <c r="E13" s="1">
        <v>179.0</v>
      </c>
      <c r="F13" s="1">
        <v>2.0</v>
      </c>
      <c r="G13" s="1">
        <v>9.0</v>
      </c>
      <c r="H13" s="1">
        <v>-99.0</v>
      </c>
    </row>
    <row r="14">
      <c r="A14" s="1">
        <v>4.0</v>
      </c>
      <c r="B14" s="1" t="s">
        <v>18</v>
      </c>
      <c r="C14" s="1">
        <v>2019.0</v>
      </c>
      <c r="D14" s="1">
        <v>28.0</v>
      </c>
      <c r="E14" s="1">
        <v>179.0</v>
      </c>
      <c r="F14" s="1">
        <v>2.0</v>
      </c>
      <c r="G14" s="1">
        <v>8.0</v>
      </c>
      <c r="H14" s="1">
        <v>7.0</v>
      </c>
    </row>
    <row r="15">
      <c r="A15" s="1">
        <v>4.0</v>
      </c>
      <c r="B15" s="1" t="s">
        <v>18</v>
      </c>
      <c r="C15" s="1">
        <v>2019.0</v>
      </c>
      <c r="D15" s="1">
        <v>19.0</v>
      </c>
      <c r="E15" s="1">
        <v>159.0</v>
      </c>
      <c r="F15" s="1">
        <v>1.0</v>
      </c>
      <c r="G15" s="1">
        <v>7.0</v>
      </c>
      <c r="H15" s="1">
        <v>-99.0</v>
      </c>
    </row>
    <row r="16">
      <c r="A16" s="1">
        <v>4.0</v>
      </c>
      <c r="B16" s="1" t="s">
        <v>18</v>
      </c>
      <c r="C16" s="1">
        <v>2019.0</v>
      </c>
      <c r="D16" s="1">
        <v>20.0</v>
      </c>
      <c r="E16" s="1">
        <v>163.0</v>
      </c>
      <c r="F16" s="1">
        <v>2.0</v>
      </c>
      <c r="G16" s="1">
        <v>9.0</v>
      </c>
      <c r="H16" s="1">
        <v>8.0</v>
      </c>
    </row>
    <row r="17">
      <c r="A17" s="1">
        <v>4.0</v>
      </c>
      <c r="B17" s="1" t="s">
        <v>18</v>
      </c>
      <c r="C17" s="1">
        <v>2019.0</v>
      </c>
      <c r="D17" s="1">
        <v>21.0</v>
      </c>
      <c r="E17" s="1">
        <v>169.0</v>
      </c>
      <c r="F17" s="1">
        <v>2.0</v>
      </c>
      <c r="G17" s="1">
        <v>-99.0</v>
      </c>
      <c r="H17" s="1">
        <v>-99.0</v>
      </c>
    </row>
    <row r="18">
      <c r="A18" s="1">
        <v>4.0</v>
      </c>
      <c r="B18" s="1" t="s">
        <v>18</v>
      </c>
      <c r="C18" s="1">
        <v>2019.0</v>
      </c>
      <c r="D18" s="1">
        <v>23.0</v>
      </c>
      <c r="E18" s="1">
        <v>182.0</v>
      </c>
      <c r="F18" s="1">
        <v>1.0</v>
      </c>
      <c r="G18" s="1">
        <v>-99.0</v>
      </c>
      <c r="H18" s="1">
        <v>-99.0</v>
      </c>
    </row>
    <row r="19">
      <c r="A19" s="1">
        <v>5.0</v>
      </c>
      <c r="B19" s="1" t="s">
        <v>18</v>
      </c>
      <c r="C19" s="1">
        <v>2019.0</v>
      </c>
      <c r="D19" s="1">
        <v>24.0</v>
      </c>
      <c r="E19" s="1">
        <v>172.0</v>
      </c>
      <c r="F19" s="1">
        <v>1.0</v>
      </c>
      <c r="G19" s="1">
        <v>7.0</v>
      </c>
      <c r="H19" s="1">
        <v>-99.0</v>
      </c>
    </row>
    <row r="20">
      <c r="A20" s="1">
        <v>5.0</v>
      </c>
      <c r="B20" s="1" t="s">
        <v>18</v>
      </c>
      <c r="C20" s="1">
        <v>2019.0</v>
      </c>
      <c r="D20" s="1">
        <v>25.0</v>
      </c>
      <c r="E20" s="1">
        <v>160.0</v>
      </c>
      <c r="F20" s="1">
        <v>1.0</v>
      </c>
      <c r="G20" s="1">
        <v>9.0</v>
      </c>
      <c r="H20" s="1">
        <v>10.0</v>
      </c>
    </row>
    <row r="21">
      <c r="A21" s="1">
        <v>5.0</v>
      </c>
      <c r="B21" s="1" t="s">
        <v>18</v>
      </c>
      <c r="C21" s="1">
        <v>2019.0</v>
      </c>
      <c r="D21" s="1">
        <v>21.0</v>
      </c>
      <c r="E21" s="1">
        <v>176.0</v>
      </c>
      <c r="F21" s="1">
        <v>1.0</v>
      </c>
      <c r="G21" s="1">
        <v>6.0</v>
      </c>
      <c r="H21" s="1">
        <v>-99.0</v>
      </c>
    </row>
    <row r="22">
      <c r="A22" s="1">
        <v>5.0</v>
      </c>
      <c r="B22" s="1" t="s">
        <v>18</v>
      </c>
      <c r="C22" s="1">
        <v>2019.0</v>
      </c>
      <c r="D22" s="1">
        <v>20.0</v>
      </c>
      <c r="E22" s="1">
        <v>177.0</v>
      </c>
      <c r="F22" s="1">
        <v>2.0</v>
      </c>
      <c r="G22" s="1">
        <v>-99.0</v>
      </c>
      <c r="H22" s="1">
        <v>10.0</v>
      </c>
    </row>
    <row r="23">
      <c r="A23" s="1">
        <v>5.0</v>
      </c>
      <c r="B23" s="1" t="s">
        <v>18</v>
      </c>
      <c r="C23" s="1">
        <v>2019.0</v>
      </c>
      <c r="D23" s="1">
        <v>22.0</v>
      </c>
      <c r="E23" s="1">
        <v>170.0</v>
      </c>
      <c r="F23" s="1">
        <v>2.0</v>
      </c>
      <c r="G23" s="1">
        <v>5.0</v>
      </c>
      <c r="H23" s="1">
        <v>9.0</v>
      </c>
    </row>
    <row r="24">
      <c r="A24" s="1">
        <v>6.0</v>
      </c>
      <c r="B24" s="1" t="s">
        <v>18</v>
      </c>
      <c r="C24" s="1">
        <v>2019.0</v>
      </c>
      <c r="D24" s="1">
        <v>20.0</v>
      </c>
      <c r="E24" s="1">
        <v>160.0</v>
      </c>
      <c r="F24" s="1">
        <v>2.0</v>
      </c>
      <c r="G24" s="1">
        <v>-99.0</v>
      </c>
      <c r="H24" s="1">
        <v>4.0</v>
      </c>
    </row>
    <row r="25">
      <c r="A25" s="1">
        <v>6.0</v>
      </c>
      <c r="B25" s="1" t="s">
        <v>18</v>
      </c>
      <c r="C25" s="1">
        <v>2019.0</v>
      </c>
      <c r="D25" s="1">
        <v>20.0</v>
      </c>
      <c r="E25" s="1">
        <v>176.0</v>
      </c>
      <c r="F25" s="1">
        <v>1.0</v>
      </c>
      <c r="G25" s="1">
        <v>-99.0</v>
      </c>
      <c r="H25" s="1">
        <v>7.0</v>
      </c>
    </row>
    <row r="26">
      <c r="A26" s="1">
        <v>6.0</v>
      </c>
      <c r="B26" s="1" t="s">
        <v>18</v>
      </c>
      <c r="C26" s="1">
        <v>2019.0</v>
      </c>
      <c r="D26" s="1">
        <v>20.0</v>
      </c>
      <c r="E26" s="1">
        <v>165.0</v>
      </c>
      <c r="F26" s="1">
        <v>2.0</v>
      </c>
      <c r="G26" s="1">
        <v>-99.0</v>
      </c>
      <c r="H26" s="1">
        <v>9.0</v>
      </c>
    </row>
    <row r="27">
      <c r="A27" s="1">
        <v>6.0</v>
      </c>
      <c r="B27" s="1" t="s">
        <v>18</v>
      </c>
      <c r="C27" s="1">
        <v>2019.0</v>
      </c>
      <c r="D27" s="1">
        <v>22.0</v>
      </c>
      <c r="E27" s="1">
        <v>176.0</v>
      </c>
      <c r="F27" s="1">
        <v>2.0</v>
      </c>
      <c r="G27" s="1">
        <v>-99.0</v>
      </c>
      <c r="H27" s="1">
        <v>5.0</v>
      </c>
    </row>
    <row r="28">
      <c r="A28" s="1">
        <v>6.0</v>
      </c>
      <c r="B28" s="1" t="s">
        <v>18</v>
      </c>
      <c r="C28" s="1">
        <v>2019.0</v>
      </c>
      <c r="D28" s="1">
        <v>27.0</v>
      </c>
      <c r="E28" s="1">
        <v>160.0</v>
      </c>
      <c r="F28" s="1">
        <v>2.0</v>
      </c>
      <c r="G28" s="1">
        <v>-99.0</v>
      </c>
      <c r="H28" s="1">
        <v>-99.0</v>
      </c>
    </row>
    <row r="29">
      <c r="A29" s="1">
        <v>1.0</v>
      </c>
      <c r="B29" s="1" t="s">
        <v>19</v>
      </c>
      <c r="C29" s="1">
        <v>2020.0</v>
      </c>
      <c r="D29" s="1">
        <v>27.0</v>
      </c>
      <c r="E29" s="1">
        <v>185.0</v>
      </c>
      <c r="F29" s="1">
        <v>2.0</v>
      </c>
      <c r="G29" s="1">
        <v>-99.0</v>
      </c>
      <c r="H29" s="1">
        <v>-99.0</v>
      </c>
    </row>
    <row r="30">
      <c r="A30" s="1">
        <v>1.0</v>
      </c>
      <c r="B30" s="1" t="s">
        <v>19</v>
      </c>
      <c r="C30" s="1">
        <v>2020.0</v>
      </c>
      <c r="D30" s="1">
        <v>21.0</v>
      </c>
      <c r="E30" s="1">
        <v>174.0</v>
      </c>
      <c r="F30" s="1">
        <v>1.0</v>
      </c>
      <c r="G30" s="1">
        <v>8.0</v>
      </c>
      <c r="H30" s="1">
        <v>-99.0</v>
      </c>
    </row>
    <row r="31">
      <c r="A31" s="1">
        <v>1.0</v>
      </c>
      <c r="B31" s="1" t="s">
        <v>19</v>
      </c>
      <c r="C31" s="1">
        <v>2020.0</v>
      </c>
      <c r="D31" s="1">
        <v>18.0</v>
      </c>
      <c r="E31" s="1">
        <v>169.0</v>
      </c>
      <c r="F31" s="1">
        <v>1.0</v>
      </c>
      <c r="G31" s="1">
        <v>-99.0</v>
      </c>
      <c r="H31" s="1">
        <v>7.0</v>
      </c>
    </row>
    <row r="32">
      <c r="A32" s="1">
        <v>1.0</v>
      </c>
      <c r="B32" s="1" t="s">
        <v>19</v>
      </c>
      <c r="C32" s="1">
        <v>2020.0</v>
      </c>
      <c r="D32" s="1">
        <v>21.0</v>
      </c>
      <c r="E32" s="1">
        <v>178.0</v>
      </c>
      <c r="F32" s="1">
        <v>2.0</v>
      </c>
      <c r="G32" s="1">
        <v>9.0</v>
      </c>
      <c r="H32" s="1">
        <v>10.0</v>
      </c>
    </row>
    <row r="33">
      <c r="A33" s="1">
        <v>1.0</v>
      </c>
      <c r="B33" s="1" t="s">
        <v>19</v>
      </c>
      <c r="C33" s="1">
        <v>2020.0</v>
      </c>
      <c r="D33" s="1">
        <v>19.0</v>
      </c>
      <c r="E33" s="1">
        <v>176.0</v>
      </c>
      <c r="F33" s="1">
        <v>1.0</v>
      </c>
      <c r="G33" s="1">
        <v>-99.0</v>
      </c>
      <c r="H33" s="1">
        <v>-99.0</v>
      </c>
    </row>
    <row r="34">
      <c r="A34" s="1">
        <v>1.0</v>
      </c>
      <c r="B34" s="1" t="s">
        <v>19</v>
      </c>
      <c r="C34" s="1">
        <v>2020.0</v>
      </c>
      <c r="D34" s="1">
        <v>25.0</v>
      </c>
      <c r="E34" s="1">
        <v>176.0</v>
      </c>
      <c r="F34" s="1">
        <v>2.0</v>
      </c>
      <c r="G34" s="1">
        <v>8.0</v>
      </c>
      <c r="H34" s="1">
        <v>10.0</v>
      </c>
    </row>
    <row r="35">
      <c r="A35" s="1">
        <v>2.0</v>
      </c>
      <c r="B35" s="1" t="s">
        <v>20</v>
      </c>
      <c r="C35" s="1">
        <v>2020.0</v>
      </c>
      <c r="D35" s="1">
        <v>18.0</v>
      </c>
      <c r="E35" s="1">
        <v>177.0</v>
      </c>
      <c r="F35" s="1">
        <v>2.0</v>
      </c>
      <c r="G35" s="1">
        <v>8.0</v>
      </c>
      <c r="H35" s="1">
        <v>2.0</v>
      </c>
    </row>
    <row r="36">
      <c r="A36" s="1">
        <v>2.0</v>
      </c>
      <c r="B36" s="1" t="s">
        <v>20</v>
      </c>
      <c r="C36" s="1">
        <v>2020.0</v>
      </c>
      <c r="D36" s="1">
        <v>19.0</v>
      </c>
      <c r="E36" s="1">
        <v>164.0</v>
      </c>
      <c r="F36" s="1">
        <v>2.0</v>
      </c>
      <c r="G36" s="1">
        <v>-99.0</v>
      </c>
      <c r="H36" s="1">
        <v>-99.0</v>
      </c>
    </row>
    <row r="37">
      <c r="A37" s="1">
        <v>2.0</v>
      </c>
      <c r="B37" s="1" t="s">
        <v>20</v>
      </c>
      <c r="C37" s="1">
        <v>2020.0</v>
      </c>
      <c r="D37" s="1">
        <v>20.0</v>
      </c>
      <c r="E37" s="1">
        <v>180.0</v>
      </c>
      <c r="F37" s="1">
        <v>2.0</v>
      </c>
      <c r="G37" s="1">
        <v>2.0</v>
      </c>
      <c r="H37" s="1">
        <v>8.0</v>
      </c>
    </row>
    <row r="38">
      <c r="A38" s="1">
        <v>2.0</v>
      </c>
      <c r="B38" s="1" t="s">
        <v>20</v>
      </c>
      <c r="C38" s="1">
        <v>2020.0</v>
      </c>
      <c r="D38" s="1">
        <v>18.0</v>
      </c>
      <c r="E38" s="1">
        <v>158.0</v>
      </c>
      <c r="F38" s="1">
        <v>2.0</v>
      </c>
      <c r="G38" s="1">
        <v>-99.0</v>
      </c>
      <c r="H38" s="1">
        <v>7.0</v>
      </c>
    </row>
    <row r="39">
      <c r="A39" s="1">
        <v>2.0</v>
      </c>
      <c r="B39" s="1" t="s">
        <v>20</v>
      </c>
      <c r="C39" s="1">
        <v>2020.0</v>
      </c>
      <c r="D39" s="1">
        <v>23.0</v>
      </c>
      <c r="E39" s="1">
        <v>160.0</v>
      </c>
      <c r="F39" s="1">
        <v>2.0</v>
      </c>
      <c r="G39" s="1">
        <v>9.0</v>
      </c>
      <c r="H39" s="1">
        <v>8.0</v>
      </c>
    </row>
    <row r="40">
      <c r="A40" s="1">
        <v>3.0</v>
      </c>
      <c r="B40" s="1" t="s">
        <v>21</v>
      </c>
      <c r="C40" s="1">
        <v>2020.0</v>
      </c>
      <c r="D40" s="1">
        <v>21.0</v>
      </c>
      <c r="E40" s="1">
        <v>169.0</v>
      </c>
      <c r="F40" s="1">
        <v>1.0</v>
      </c>
      <c r="G40" s="1">
        <v>-99.0</v>
      </c>
      <c r="H40" s="1">
        <v>-99.0</v>
      </c>
    </row>
    <row r="41">
      <c r="A41" s="1">
        <v>3.0</v>
      </c>
      <c r="B41" s="1" t="s">
        <v>21</v>
      </c>
      <c r="C41" s="1">
        <v>2020.0</v>
      </c>
      <c r="D41" s="1">
        <v>23.0</v>
      </c>
      <c r="E41" s="1">
        <v>171.0</v>
      </c>
      <c r="F41" s="1">
        <v>2.0</v>
      </c>
      <c r="G41" s="1">
        <v>-99.0</v>
      </c>
      <c r="H41" s="1">
        <v>-99.0</v>
      </c>
    </row>
    <row r="42">
      <c r="A42" s="1">
        <v>3.0</v>
      </c>
      <c r="B42" s="1" t="s">
        <v>21</v>
      </c>
      <c r="C42" s="1">
        <v>2020.0</v>
      </c>
      <c r="D42" s="1">
        <v>21.0</v>
      </c>
      <c r="E42" s="1">
        <v>175.0</v>
      </c>
      <c r="F42" s="1">
        <v>2.0</v>
      </c>
      <c r="G42" s="1">
        <v>8.0</v>
      </c>
      <c r="H42" s="1">
        <v>6.0</v>
      </c>
    </row>
    <row r="43">
      <c r="A43" s="1">
        <v>3.0</v>
      </c>
      <c r="B43" s="1" t="s">
        <v>21</v>
      </c>
      <c r="C43" s="1">
        <v>2020.0</v>
      </c>
      <c r="D43" s="1">
        <v>21.0</v>
      </c>
      <c r="E43" s="1">
        <v>180.0</v>
      </c>
      <c r="F43" s="1">
        <v>2.0</v>
      </c>
      <c r="G43" s="1">
        <v>-99.0</v>
      </c>
      <c r="H43" s="1">
        <v>-99.0</v>
      </c>
    </row>
    <row r="44">
      <c r="A44" s="1">
        <v>3.0</v>
      </c>
      <c r="B44" s="1" t="s">
        <v>21</v>
      </c>
      <c r="C44" s="1">
        <v>2020.0</v>
      </c>
      <c r="D44" s="1">
        <v>20.0</v>
      </c>
      <c r="E44" s="1">
        <v>170.0</v>
      </c>
      <c r="F44" s="1">
        <v>2.0</v>
      </c>
      <c r="G44" s="1">
        <v>1.0</v>
      </c>
      <c r="H44" s="1">
        <v>1.0</v>
      </c>
    </row>
    <row r="45">
      <c r="A45" s="1">
        <v>3.0</v>
      </c>
      <c r="B45" s="1" t="s">
        <v>21</v>
      </c>
      <c r="C45" s="1">
        <v>2020.0</v>
      </c>
    </row>
    <row r="46">
      <c r="A46" s="1">
        <v>4.0</v>
      </c>
      <c r="B46" s="1" t="s">
        <v>22</v>
      </c>
      <c r="C46" s="1">
        <v>2020.0</v>
      </c>
      <c r="D46" s="1">
        <v>20.0</v>
      </c>
      <c r="E46" s="1">
        <v>171.0</v>
      </c>
      <c r="F46" s="1">
        <v>1.0</v>
      </c>
      <c r="G46" s="1">
        <v>1.0</v>
      </c>
      <c r="H46" s="1">
        <v>1.0</v>
      </c>
    </row>
    <row r="47">
      <c r="A47" s="1">
        <v>4.0</v>
      </c>
      <c r="B47" s="1" t="s">
        <v>22</v>
      </c>
      <c r="C47" s="1">
        <v>2020.0</v>
      </c>
      <c r="D47" s="1">
        <v>21.0</v>
      </c>
      <c r="E47" s="1">
        <v>168.0</v>
      </c>
      <c r="F47" s="1">
        <v>1.0</v>
      </c>
      <c r="G47" s="1">
        <v>4.0</v>
      </c>
      <c r="H47" s="1">
        <v>10.0</v>
      </c>
    </row>
    <row r="48">
      <c r="A48" s="1">
        <v>4.0</v>
      </c>
      <c r="B48" s="1" t="s">
        <v>22</v>
      </c>
      <c r="C48" s="1">
        <v>2020.0</v>
      </c>
      <c r="D48" s="1">
        <v>22.0</v>
      </c>
      <c r="E48" s="1">
        <v>164.0</v>
      </c>
      <c r="F48" s="1">
        <v>1.0</v>
      </c>
      <c r="G48" s="1">
        <v>-99.0</v>
      </c>
      <c r="H48" s="1">
        <v>5.0</v>
      </c>
    </row>
    <row r="49">
      <c r="A49" s="1">
        <v>4.0</v>
      </c>
      <c r="B49" s="1" t="s">
        <v>22</v>
      </c>
      <c r="C49" s="1">
        <v>2020.0</v>
      </c>
      <c r="D49" s="1">
        <v>23.0</v>
      </c>
      <c r="E49" s="1">
        <v>182.0</v>
      </c>
      <c r="F49" s="1">
        <v>1.0</v>
      </c>
      <c r="G49" s="1">
        <v>-99.0</v>
      </c>
      <c r="H49" s="1">
        <v>-99.0</v>
      </c>
    </row>
    <row r="50">
      <c r="A50" s="1">
        <v>4.0</v>
      </c>
      <c r="B50" s="1" t="s">
        <v>22</v>
      </c>
      <c r="C50" s="1">
        <v>2020.0</v>
      </c>
      <c r="D50" s="1">
        <v>19.0</v>
      </c>
      <c r="E50" s="1">
        <v>173.0</v>
      </c>
      <c r="F50" s="1">
        <v>2.0</v>
      </c>
      <c r="G50" s="1">
        <v>5.0</v>
      </c>
      <c r="H50" s="1">
        <v>5.0</v>
      </c>
    </row>
    <row r="51">
      <c r="A51" s="1">
        <v>4.0</v>
      </c>
      <c r="B51" s="1" t="s">
        <v>22</v>
      </c>
      <c r="C51" s="1">
        <v>2020.0</v>
      </c>
    </row>
    <row r="52">
      <c r="A52" s="1">
        <v>6.0</v>
      </c>
      <c r="B52" s="1" t="s">
        <v>23</v>
      </c>
      <c r="C52" s="1">
        <v>2020.0</v>
      </c>
      <c r="D52" s="1">
        <v>18.0</v>
      </c>
      <c r="E52" s="1">
        <v>175.0</v>
      </c>
      <c r="F52" s="1">
        <v>1.0</v>
      </c>
      <c r="G52" s="1">
        <v>8.0</v>
      </c>
      <c r="H52" s="1">
        <v>6.0</v>
      </c>
    </row>
    <row r="53">
      <c r="A53" s="1">
        <v>6.0</v>
      </c>
      <c r="B53" s="1" t="s">
        <v>23</v>
      </c>
      <c r="C53" s="1">
        <v>2020.0</v>
      </c>
      <c r="D53" s="1">
        <v>20.0</v>
      </c>
      <c r="E53" s="1">
        <v>168.0</v>
      </c>
      <c r="F53" s="1">
        <v>2.0</v>
      </c>
      <c r="G53" s="1">
        <v>1.0</v>
      </c>
      <c r="H53" s="1">
        <v>6.0</v>
      </c>
    </row>
    <row r="54">
      <c r="A54" s="1">
        <v>6.0</v>
      </c>
      <c r="B54" s="1" t="s">
        <v>23</v>
      </c>
      <c r="C54" s="1">
        <v>2020.0</v>
      </c>
      <c r="D54" s="1">
        <v>21.0</v>
      </c>
      <c r="E54" s="1">
        <v>165.0</v>
      </c>
      <c r="F54" s="1">
        <v>2.0</v>
      </c>
      <c r="G54" s="1">
        <v>1.0</v>
      </c>
      <c r="H54" s="1">
        <v>5.0</v>
      </c>
    </row>
    <row r="55">
      <c r="A55" s="1">
        <v>6.0</v>
      </c>
      <c r="B55" s="1" t="s">
        <v>23</v>
      </c>
      <c r="C55" s="1">
        <v>2020.0</v>
      </c>
      <c r="D55" s="1">
        <v>22.0</v>
      </c>
      <c r="E55" s="1">
        <v>175.0</v>
      </c>
      <c r="F55" s="1">
        <v>2.0</v>
      </c>
      <c r="G55" s="1">
        <v>1.0</v>
      </c>
      <c r="H55" s="1">
        <v>1.0</v>
      </c>
    </row>
    <row r="56">
      <c r="A56" s="1">
        <v>6.0</v>
      </c>
      <c r="B56" s="1" t="s">
        <v>23</v>
      </c>
      <c r="C56" s="1">
        <v>2020.0</v>
      </c>
    </row>
    <row r="57">
      <c r="A57" s="1">
        <v>6.0</v>
      </c>
      <c r="B57" s="1" t="s">
        <v>23</v>
      </c>
      <c r="C57" s="1">
        <v>2020.0</v>
      </c>
    </row>
    <row r="58">
      <c r="A58" s="1">
        <v>7.0</v>
      </c>
      <c r="B58" s="1" t="s">
        <v>24</v>
      </c>
      <c r="C58" s="1">
        <v>2020.0</v>
      </c>
      <c r="D58" s="1">
        <v>24.0</v>
      </c>
      <c r="E58" s="1">
        <v>160.0</v>
      </c>
      <c r="F58" s="1">
        <v>1.0</v>
      </c>
      <c r="G58" s="1">
        <v>8.0</v>
      </c>
    </row>
    <row r="59">
      <c r="A59" s="1">
        <v>7.0</v>
      </c>
      <c r="B59" s="1" t="s">
        <v>24</v>
      </c>
      <c r="C59" s="1">
        <v>2020.0</v>
      </c>
      <c r="D59" s="1">
        <v>19.0</v>
      </c>
      <c r="E59" s="1">
        <v>160.0</v>
      </c>
      <c r="F59" s="1">
        <v>2.0</v>
      </c>
      <c r="G59" s="4">
        <v>-99.0</v>
      </c>
      <c r="H59" s="4">
        <v>-99.0</v>
      </c>
    </row>
    <row r="60">
      <c r="A60" s="1">
        <v>7.0</v>
      </c>
      <c r="B60" s="1" t="s">
        <v>24</v>
      </c>
      <c r="C60" s="1">
        <v>2020.0</v>
      </c>
      <c r="D60" s="1">
        <v>21.0</v>
      </c>
      <c r="E60" s="1">
        <v>164.0</v>
      </c>
      <c r="F60" s="1">
        <v>1.0</v>
      </c>
      <c r="G60" s="1">
        <v>3.0</v>
      </c>
      <c r="H60" s="1">
        <v>-99.0</v>
      </c>
    </row>
    <row r="61">
      <c r="A61" s="1">
        <v>7.0</v>
      </c>
      <c r="B61" s="1" t="s">
        <v>24</v>
      </c>
      <c r="C61" s="1">
        <v>2020.0</v>
      </c>
      <c r="D61" s="1">
        <v>19.0</v>
      </c>
      <c r="E61" s="1">
        <v>180.0</v>
      </c>
      <c r="F61" s="1">
        <v>2.0</v>
      </c>
      <c r="G61" s="1">
        <v>8.0</v>
      </c>
      <c r="H61" s="1">
        <v>9.0</v>
      </c>
    </row>
    <row r="62">
      <c r="A62" s="1">
        <v>7.0</v>
      </c>
      <c r="B62" s="1" t="s">
        <v>24</v>
      </c>
      <c r="C62" s="1">
        <v>2020.0</v>
      </c>
      <c r="D62" s="1">
        <v>19.0</v>
      </c>
      <c r="E62" s="1">
        <v>167.0</v>
      </c>
      <c r="F62" s="1">
        <v>2.0</v>
      </c>
      <c r="G62" s="1">
        <v>-99.0</v>
      </c>
      <c r="H62" s="1">
        <v>7.0</v>
      </c>
    </row>
    <row r="63">
      <c r="A63" s="1">
        <v>7.0</v>
      </c>
      <c r="B63" s="1" t="s">
        <v>24</v>
      </c>
      <c r="C63" s="1">
        <v>2020.0</v>
      </c>
      <c r="D63" s="1">
        <v>25.0</v>
      </c>
      <c r="E63" s="1">
        <v>168.0</v>
      </c>
      <c r="F63" s="1">
        <v>2.0</v>
      </c>
      <c r="G63" s="1">
        <v>-99.0</v>
      </c>
      <c r="H63" s="1">
        <v>-99.0</v>
      </c>
    </row>
    <row r="64">
      <c r="A64" s="1">
        <v>7.0</v>
      </c>
      <c r="B64" s="1" t="s">
        <v>24</v>
      </c>
      <c r="C64" s="1">
        <v>2020.0</v>
      </c>
      <c r="D64" s="1">
        <v>19.0</v>
      </c>
      <c r="E64" s="1">
        <v>157.0</v>
      </c>
      <c r="F64" s="1">
        <v>2.0</v>
      </c>
      <c r="G64" s="1">
        <v>5.0</v>
      </c>
      <c r="H64" s="1">
        <v>5.0</v>
      </c>
    </row>
    <row r="65">
      <c r="A65" s="1">
        <v>7.0</v>
      </c>
      <c r="B65" s="1" t="s">
        <v>24</v>
      </c>
      <c r="C65" s="1">
        <v>2020.0</v>
      </c>
      <c r="D65" s="1">
        <v>20.0</v>
      </c>
      <c r="E65" s="1">
        <v>170.0</v>
      </c>
      <c r="F65" s="1">
        <v>1.0</v>
      </c>
      <c r="G65" s="1">
        <v>7.0</v>
      </c>
    </row>
    <row r="66">
      <c r="A66" s="1">
        <v>7.0</v>
      </c>
      <c r="B66" s="1" t="s">
        <v>24</v>
      </c>
      <c r="C66" s="1">
        <v>2020.0</v>
      </c>
      <c r="D66" s="1">
        <v>20.0</v>
      </c>
      <c r="E66" s="1">
        <v>165.0</v>
      </c>
      <c r="F66" s="1">
        <v>2.0</v>
      </c>
      <c r="G66" s="1">
        <v>-99.0</v>
      </c>
      <c r="H66" s="1">
        <v>4.0</v>
      </c>
    </row>
    <row r="67">
      <c r="A67" s="1">
        <v>7.0</v>
      </c>
      <c r="B67" s="1" t="s">
        <v>24</v>
      </c>
      <c r="C67" s="1">
        <v>2020.0</v>
      </c>
      <c r="D67" s="1">
        <v>28.0</v>
      </c>
      <c r="E67" s="1">
        <v>157.0</v>
      </c>
      <c r="F67" s="1">
        <v>2.0</v>
      </c>
      <c r="G67" s="1">
        <v>7.0</v>
      </c>
      <c r="H67" s="1">
        <v>-99.0</v>
      </c>
    </row>
    <row r="68">
      <c r="A68" s="1">
        <v>-99.0</v>
      </c>
      <c r="B68" s="1" t="s">
        <v>25</v>
      </c>
      <c r="C68" s="1">
        <v>2020.0</v>
      </c>
      <c r="D68" s="1">
        <v>23.0</v>
      </c>
      <c r="E68" s="1">
        <v>169.0</v>
      </c>
      <c r="F68" s="1">
        <v>2.0</v>
      </c>
      <c r="G68" s="1">
        <v>6.0</v>
      </c>
      <c r="H68" s="1">
        <v>4.0</v>
      </c>
    </row>
    <row r="69">
      <c r="A69" s="1">
        <v>-99.0</v>
      </c>
      <c r="B69" s="1" t="s">
        <v>25</v>
      </c>
      <c r="C69" s="1">
        <v>2020.0</v>
      </c>
      <c r="D69" s="1">
        <v>20.0</v>
      </c>
      <c r="E69" s="1">
        <v>159.0</v>
      </c>
      <c r="F69" s="1">
        <v>1.0</v>
      </c>
      <c r="G69" s="1">
        <v>7.0</v>
      </c>
      <c r="H69" s="1">
        <v>4.0</v>
      </c>
    </row>
    <row r="70">
      <c r="A70" s="1">
        <v>-99.0</v>
      </c>
      <c r="B70" s="1" t="s">
        <v>25</v>
      </c>
      <c r="C70" s="1">
        <v>2020.0</v>
      </c>
      <c r="D70" s="1">
        <v>22.0</v>
      </c>
      <c r="E70" s="1">
        <v>169.0</v>
      </c>
      <c r="F70" s="1">
        <v>2.0</v>
      </c>
      <c r="G70" s="1">
        <v>-99.0</v>
      </c>
      <c r="H70" s="1">
        <v>-99.0</v>
      </c>
    </row>
    <row r="71">
      <c r="A71" s="1">
        <v>-99.0</v>
      </c>
      <c r="B71" s="1" t="s">
        <v>25</v>
      </c>
      <c r="C71" s="1">
        <v>2020.0</v>
      </c>
    </row>
    <row r="72">
      <c r="A72" s="1">
        <v>-99.0</v>
      </c>
      <c r="B72" s="1" t="s">
        <v>25</v>
      </c>
      <c r="C72" s="1">
        <v>2020.0</v>
      </c>
    </row>
    <row r="73">
      <c r="A73" s="1">
        <v>-99.0</v>
      </c>
      <c r="B73" s="1" t="s">
        <v>25</v>
      </c>
      <c r="C73" s="1">
        <v>2020.0</v>
      </c>
    </row>
    <row r="74">
      <c r="A74" s="1">
        <v>-99.0</v>
      </c>
      <c r="B74" s="1" t="s">
        <v>25</v>
      </c>
      <c r="C74" s="1">
        <v>2020.0</v>
      </c>
    </row>
    <row r="75">
      <c r="B75" s="1"/>
      <c r="C75" s="1">
        <v>2020.0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9" max="9" width="16.29"/>
  </cols>
  <sheetData>
    <row r="1">
      <c r="A1" s="1"/>
      <c r="B1" s="1" t="s">
        <v>8</v>
      </c>
      <c r="C1" s="1"/>
      <c r="D1" s="1"/>
      <c r="E1" s="1"/>
      <c r="F1" s="1"/>
      <c r="G1" s="1"/>
      <c r="H1" s="1"/>
      <c r="I1" s="1"/>
      <c r="J1" s="1" t="s">
        <v>3</v>
      </c>
      <c r="K1" s="1"/>
      <c r="L1" s="1"/>
      <c r="M1" s="1"/>
      <c r="N1" s="1"/>
      <c r="O1" s="1"/>
      <c r="P1" s="1"/>
      <c r="Q1" s="1"/>
      <c r="R1" s="1"/>
    </row>
    <row r="2">
      <c r="A2" s="1" t="s">
        <v>0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</row>
    <row r="3">
      <c r="A3" s="1">
        <v>1.0</v>
      </c>
      <c r="B3">
        <f>AVERAGE(data!E2:E4)</f>
        <v>169.6666667</v>
      </c>
      <c r="C3" t="str">
        <f>MODE(data!E2:E4)</f>
        <v>#N/A</v>
      </c>
      <c r="D3" s="3">
        <f>MEDIAN(data!$E2:$E4)</f>
        <v>171</v>
      </c>
      <c r="E3" s="3">
        <f>MIN(data!$E2:$E4)</f>
        <v>165</v>
      </c>
      <c r="F3" s="3">
        <f>MAX(data!$E2:$E4)</f>
        <v>173</v>
      </c>
      <c r="G3">
        <f t="shared" ref="G3:G8" si="1">F3-E3</f>
        <v>8</v>
      </c>
      <c r="H3" s="3">
        <f>VAR(data!$E2:$E4)</f>
        <v>17.33333333</v>
      </c>
      <c r="I3">
        <f t="shared" ref="I3:I8" si="2">SQRT(H3)</f>
        <v>4.163331999</v>
      </c>
      <c r="J3">
        <f>AVERAGE(data!$D2:$D4)</f>
        <v>22</v>
      </c>
      <c r="K3" t="str">
        <f>MODE(data!$D2:$D4)</f>
        <v>#N/A</v>
      </c>
      <c r="L3">
        <f>MEDIAN(data!$D2:$D4)</f>
        <v>23</v>
      </c>
      <c r="M3">
        <f>MIN(data!$D2:$D4)</f>
        <v>19</v>
      </c>
      <c r="N3">
        <f>MAX(data!$D2:$D4)</f>
        <v>24</v>
      </c>
      <c r="O3">
        <f t="shared" ref="O3:O8" si="3">N3-M3</f>
        <v>5</v>
      </c>
      <c r="P3">
        <f>VAR(data!$D2:$D4)</f>
        <v>7</v>
      </c>
      <c r="Q3">
        <f t="shared" ref="Q3:Q8" si="4">SQRT(P3)</f>
        <v>2.645751311</v>
      </c>
      <c r="R3">
        <f>CORREL(data!D2:D4,data!E2:E4)</f>
        <v>-0.4539206495</v>
      </c>
    </row>
    <row r="4">
      <c r="A4" s="1">
        <v>2.0</v>
      </c>
      <c r="B4">
        <f>AVERAGE(data!E5:E9)</f>
        <v>172.4</v>
      </c>
      <c r="C4">
        <f>MODE(data!E5:E9)</f>
        <v>170</v>
      </c>
      <c r="D4">
        <f>MEDIAN(data!$E5:$E9)</f>
        <v>170</v>
      </c>
      <c r="E4">
        <f>MIN(data!$E5:$E9)</f>
        <v>160</v>
      </c>
      <c r="F4">
        <f>MAX(data!$E5:$E9)</f>
        <v>182</v>
      </c>
      <c r="G4">
        <f t="shared" si="1"/>
        <v>22</v>
      </c>
      <c r="H4">
        <f>VAR(data!$E5:$E9)</f>
        <v>78.8</v>
      </c>
      <c r="I4">
        <f t="shared" si="2"/>
        <v>8.876936408</v>
      </c>
      <c r="J4">
        <f>AVERAGE(data!$D5:$D9)</f>
        <v>24.8</v>
      </c>
      <c r="K4" t="str">
        <f>MODE(data!$D5:$D9)</f>
        <v>#N/A</v>
      </c>
      <c r="L4">
        <f>MEDIAN(data!$D5:$D9)</f>
        <v>26</v>
      </c>
      <c r="M4">
        <f>MIN(data!$D5:$D9)</f>
        <v>18</v>
      </c>
      <c r="N4">
        <f>MAX(data!$D5:$D9)</f>
        <v>33</v>
      </c>
      <c r="O4">
        <f t="shared" si="3"/>
        <v>15</v>
      </c>
      <c r="P4">
        <f>VAR(data!$D5:$D9)</f>
        <v>35.7</v>
      </c>
      <c r="Q4">
        <f t="shared" si="4"/>
        <v>5.974947699</v>
      </c>
      <c r="R4">
        <f>correl(data!D5:D9,data!E5:E9)</f>
        <v>0.7937520849</v>
      </c>
    </row>
    <row r="5">
      <c r="A5" s="1">
        <v>3.0</v>
      </c>
      <c r="B5">
        <f>average(data!E10:E12)</f>
        <v>162</v>
      </c>
      <c r="C5" t="str">
        <f>MODE(data!E10:E12)</f>
        <v>#N/A</v>
      </c>
      <c r="D5">
        <f>MEDIAN(data!$E10:$E12)</f>
        <v>157</v>
      </c>
      <c r="E5">
        <f>MIN(data!$E10:$E12)</f>
        <v>153</v>
      </c>
      <c r="F5">
        <f>MAX(data!$E10:$E12)</f>
        <v>176</v>
      </c>
      <c r="G5">
        <f t="shared" si="1"/>
        <v>23</v>
      </c>
      <c r="H5">
        <f>VAR(data!$E10:$E12)</f>
        <v>151</v>
      </c>
      <c r="I5">
        <f t="shared" si="2"/>
        <v>12.28820573</v>
      </c>
      <c r="J5">
        <f>average(data!$D10:$D12)</f>
        <v>19.66666667</v>
      </c>
      <c r="K5" t="str">
        <f>MODE(data!$D10:$D12)</f>
        <v>#N/A</v>
      </c>
      <c r="L5">
        <f>MEDIAN(data!$D10:$D12)</f>
        <v>19</v>
      </c>
      <c r="M5">
        <f>MIN(data!$D10:$D12)</f>
        <v>18</v>
      </c>
      <c r="N5">
        <f>MAX(data!$D10:$D12)</f>
        <v>22</v>
      </c>
      <c r="O5">
        <f t="shared" si="3"/>
        <v>4</v>
      </c>
      <c r="P5">
        <f>VAR(data!$D10:$D12)</f>
        <v>4.333333333</v>
      </c>
      <c r="Q5">
        <f t="shared" si="4"/>
        <v>2.081665999</v>
      </c>
      <c r="R5">
        <f>correl(data!D10:D12,data!E10:E12)</f>
        <v>0.9186886266</v>
      </c>
    </row>
    <row r="6">
      <c r="A6" s="1">
        <v>4.0</v>
      </c>
      <c r="B6">
        <f>AVERAGE(data!E13:E17)</f>
        <v>169.8</v>
      </c>
      <c r="C6">
        <f>MODE(data!E13:E17)</f>
        <v>179</v>
      </c>
      <c r="D6">
        <f>MEDIAN(data!$E13:$E17)</f>
        <v>169</v>
      </c>
      <c r="E6">
        <f>MIN(data!$E13:$E17)</f>
        <v>159</v>
      </c>
      <c r="F6">
        <f>MAX(data!$E13:$E17)</f>
        <v>179</v>
      </c>
      <c r="G6">
        <f t="shared" si="1"/>
        <v>20</v>
      </c>
      <c r="H6">
        <f>VAR(data!$E13:$E17)</f>
        <v>83.2</v>
      </c>
      <c r="I6">
        <f t="shared" si="2"/>
        <v>9.121403401</v>
      </c>
      <c r="J6">
        <f>AVERAGE(data!$D13:$D17)</f>
        <v>21.4</v>
      </c>
      <c r="K6">
        <f>MODE(data!$D13:$D17)</f>
        <v>19</v>
      </c>
      <c r="L6">
        <f>MEDIAN(data!$D13:$D17)</f>
        <v>20</v>
      </c>
      <c r="M6">
        <f>MIN(data!$D13:$D17)</f>
        <v>19</v>
      </c>
      <c r="N6">
        <f>MAX(data!$D13:$D17)</f>
        <v>28</v>
      </c>
      <c r="O6">
        <f t="shared" si="3"/>
        <v>9</v>
      </c>
      <c r="P6">
        <f>VAR(data!$D13:$D17)</f>
        <v>14.3</v>
      </c>
      <c r="Q6">
        <f t="shared" si="4"/>
        <v>3.78153408</v>
      </c>
      <c r="R6">
        <f>correl(data!D13:D17,data!E13:E17)</f>
        <v>0.5392414432</v>
      </c>
    </row>
    <row r="7">
      <c r="A7" s="1">
        <v>5.0</v>
      </c>
      <c r="B7">
        <f>average(data!E19:E23)</f>
        <v>171</v>
      </c>
      <c r="C7" t="str">
        <f>mode(data!E17:E23)</f>
        <v>#N/A</v>
      </c>
      <c r="D7">
        <f>MEDIAN(data!$E19:$E23)</f>
        <v>172</v>
      </c>
      <c r="E7">
        <f>MIN(data!$E19:$E23)</f>
        <v>160</v>
      </c>
      <c r="F7">
        <f>MAX(data!$E19:$E23)</f>
        <v>177</v>
      </c>
      <c r="G7">
        <f t="shared" si="1"/>
        <v>17</v>
      </c>
      <c r="H7">
        <f>VAR(data!$E19:$E23)</f>
        <v>46</v>
      </c>
      <c r="I7">
        <f t="shared" si="2"/>
        <v>6.782329983</v>
      </c>
      <c r="J7">
        <f>average(data!$D19:$D23)</f>
        <v>22.4</v>
      </c>
      <c r="K7" t="str">
        <f>MODE(data!$D19:$D23)</f>
        <v>#N/A</v>
      </c>
      <c r="L7">
        <f>MEDIAN(data!$D19:$D23)</f>
        <v>22</v>
      </c>
      <c r="M7">
        <f>MIN(data!$D19:$D23)</f>
        <v>20</v>
      </c>
      <c r="N7">
        <f>MAX(data!$D19:$D23)</f>
        <v>25</v>
      </c>
      <c r="O7">
        <f t="shared" si="3"/>
        <v>5</v>
      </c>
      <c r="P7">
        <f>VAR(data!$D19:$D23)</f>
        <v>4.3</v>
      </c>
      <c r="Q7">
        <f t="shared" si="4"/>
        <v>2.073644135</v>
      </c>
      <c r="R7">
        <f>correl(data!D19:D23,data!E19:E23)</f>
        <v>-0.8532339005</v>
      </c>
    </row>
    <row r="8">
      <c r="A8" s="1">
        <v>6.0</v>
      </c>
      <c r="B8">
        <f>average(data!E24:E28)</f>
        <v>167.4</v>
      </c>
      <c r="C8">
        <f>mode(data!E24:E28)</f>
        <v>160</v>
      </c>
      <c r="D8">
        <f>MEDIAN(data!$E24:$E28)</f>
        <v>165</v>
      </c>
      <c r="E8">
        <f>MIN(data!$E24:$E28)</f>
        <v>160</v>
      </c>
      <c r="F8">
        <f>MAX(data!$E24:$E28)</f>
        <v>176</v>
      </c>
      <c r="G8">
        <f t="shared" si="1"/>
        <v>16</v>
      </c>
      <c r="H8">
        <f>VAR(data!$E24:$E28)</f>
        <v>65.8</v>
      </c>
      <c r="I8">
        <f t="shared" si="2"/>
        <v>8.111719916</v>
      </c>
      <c r="J8">
        <f>average(data!$D24:$D28)</f>
        <v>21.8</v>
      </c>
      <c r="K8">
        <f>MODE(data!$D24:$D28)</f>
        <v>20</v>
      </c>
      <c r="L8">
        <f>MEDIAN(data!$D24:$D28)</f>
        <v>20</v>
      </c>
      <c r="M8">
        <f>MIN(data!$D24:$D28)</f>
        <v>20</v>
      </c>
      <c r="N8">
        <f>MAX(data!$D24:$D28)</f>
        <v>27</v>
      </c>
      <c r="O8">
        <f t="shared" si="3"/>
        <v>7</v>
      </c>
      <c r="P8">
        <f>VAR(data!$D24:$D28)</f>
        <v>9.2</v>
      </c>
      <c r="Q8">
        <f t="shared" si="4"/>
        <v>3.033150178</v>
      </c>
      <c r="R8">
        <f>correl(data!D24:D28,data!E24:E28)</f>
        <v>-0.351567926</v>
      </c>
    </row>
  </sheetData>
  <drawing r:id="rId1"/>
</worksheet>
</file>