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arlo\Documents\GitHub\FootPlus\Preprocessed_data\"/>
    </mc:Choice>
  </mc:AlternateContent>
  <xr:revisionPtr revIDLastSave="0" documentId="13_ncr:1_{8445C8AD-A8EE-44E2-AEF6-0115F5068403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2_emission" sheetId="1" r:id="rId1"/>
    <sheet name="Population" sheetId="3" r:id="rId2"/>
    <sheet name="CO2_emission_procapite" sheetId="4" r:id="rId3"/>
    <sheet name="Flourish_data" sheetId="2" r:id="rId4"/>
  </sheets>
  <definedNames>
    <definedName name="_xlnm._FilterDatabase" localSheetId="0" hidden="1">CO2_emission!$A$1:$M$154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4" l="1"/>
  <c r="Y3" i="4"/>
  <c r="Z3" i="4"/>
  <c r="AA3" i="4"/>
  <c r="AB3" i="4"/>
  <c r="AC3" i="4"/>
  <c r="AD3" i="4"/>
  <c r="AE3" i="4"/>
  <c r="AF3" i="4"/>
  <c r="X4" i="4"/>
  <c r="Y4" i="4"/>
  <c r="Z4" i="4"/>
  <c r="AA4" i="4"/>
  <c r="AB4" i="4"/>
  <c r="AC4" i="4"/>
  <c r="AD4" i="4"/>
  <c r="AE4" i="4"/>
  <c r="AF4" i="4"/>
  <c r="X5" i="4"/>
  <c r="Y5" i="4"/>
  <c r="Z5" i="4"/>
  <c r="AA5" i="4"/>
  <c r="AB5" i="4"/>
  <c r="AC5" i="4"/>
  <c r="AD5" i="4"/>
  <c r="AE5" i="4"/>
  <c r="AF5" i="4"/>
  <c r="X6" i="4"/>
  <c r="Y6" i="4"/>
  <c r="Z6" i="4"/>
  <c r="AA6" i="4"/>
  <c r="AB6" i="4"/>
  <c r="AC6" i="4"/>
  <c r="AD6" i="4"/>
  <c r="AE6" i="4"/>
  <c r="AF6" i="4"/>
  <c r="X7" i="4"/>
  <c r="Y7" i="4"/>
  <c r="Z7" i="4"/>
  <c r="AA7" i="4"/>
  <c r="AB7" i="4"/>
  <c r="AC7" i="4"/>
  <c r="AD7" i="4"/>
  <c r="AE7" i="4"/>
  <c r="AF7" i="4"/>
  <c r="X8" i="4"/>
  <c r="Y8" i="4"/>
  <c r="Z8" i="4"/>
  <c r="AA8" i="4"/>
  <c r="AB8" i="4"/>
  <c r="AC8" i="4"/>
  <c r="AD8" i="4"/>
  <c r="AE8" i="4"/>
  <c r="AF8" i="4"/>
  <c r="X9" i="4"/>
  <c r="Y9" i="4"/>
  <c r="Z9" i="4"/>
  <c r="AA9" i="4"/>
  <c r="AB9" i="4"/>
  <c r="AC9" i="4"/>
  <c r="AD9" i="4"/>
  <c r="AE9" i="4"/>
  <c r="AF9" i="4"/>
  <c r="X10" i="4"/>
  <c r="Y10" i="4"/>
  <c r="Z10" i="4"/>
  <c r="AA10" i="4"/>
  <c r="AB10" i="4"/>
  <c r="AC10" i="4"/>
  <c r="AD10" i="4"/>
  <c r="AE10" i="4"/>
  <c r="AF10" i="4"/>
  <c r="X11" i="4"/>
  <c r="Y11" i="4"/>
  <c r="Z11" i="4"/>
  <c r="AA11" i="4"/>
  <c r="AB11" i="4"/>
  <c r="AC11" i="4"/>
  <c r="AD11" i="4"/>
  <c r="AE11" i="4"/>
  <c r="AF11" i="4"/>
  <c r="X12" i="4"/>
  <c r="Y12" i="4"/>
  <c r="Z12" i="4"/>
  <c r="AA12" i="4"/>
  <c r="AB12" i="4"/>
  <c r="AC12" i="4"/>
  <c r="AD12" i="4"/>
  <c r="AE12" i="4"/>
  <c r="AF12" i="4"/>
  <c r="X13" i="4"/>
  <c r="Y13" i="4"/>
  <c r="Z13" i="4"/>
  <c r="AA13" i="4"/>
  <c r="AB13" i="4"/>
  <c r="AC13" i="4"/>
  <c r="AD13" i="4"/>
  <c r="AE13" i="4"/>
  <c r="AF13" i="4"/>
  <c r="X14" i="4"/>
  <c r="Y14" i="4"/>
  <c r="Z14" i="4"/>
  <c r="AA14" i="4"/>
  <c r="AB14" i="4"/>
  <c r="AC14" i="4"/>
  <c r="AD14" i="4"/>
  <c r="AE14" i="4"/>
  <c r="AF14" i="4"/>
  <c r="X15" i="4"/>
  <c r="Y15" i="4"/>
  <c r="Z15" i="4"/>
  <c r="AA15" i="4"/>
  <c r="AB15" i="4"/>
  <c r="AC15" i="4"/>
  <c r="AD15" i="4"/>
  <c r="AE15" i="4"/>
  <c r="AF15" i="4"/>
  <c r="X16" i="4"/>
  <c r="Y16" i="4"/>
  <c r="Z16" i="4"/>
  <c r="AA16" i="4"/>
  <c r="AB16" i="4"/>
  <c r="AC16" i="4"/>
  <c r="AD16" i="4"/>
  <c r="AE16" i="4"/>
  <c r="AF16" i="4"/>
  <c r="X17" i="4"/>
  <c r="Y17" i="4"/>
  <c r="Z17" i="4"/>
  <c r="AA17" i="4"/>
  <c r="AB17" i="4"/>
  <c r="AC17" i="4"/>
  <c r="AD17" i="4"/>
  <c r="AE17" i="4"/>
  <c r="AF17" i="4"/>
  <c r="X18" i="4"/>
  <c r="Y18" i="4"/>
  <c r="Z18" i="4"/>
  <c r="AA18" i="4"/>
  <c r="AB18" i="4"/>
  <c r="AC18" i="4"/>
  <c r="AD18" i="4"/>
  <c r="AE18" i="4"/>
  <c r="AF18" i="4"/>
  <c r="X19" i="4"/>
  <c r="Y19" i="4"/>
  <c r="Z19" i="4"/>
  <c r="AA19" i="4"/>
  <c r="AB19" i="4"/>
  <c r="AC19" i="4"/>
  <c r="AD19" i="4"/>
  <c r="AE19" i="4"/>
  <c r="AF19" i="4"/>
  <c r="X20" i="4"/>
  <c r="Y20" i="4"/>
  <c r="Z20" i="4"/>
  <c r="AA20" i="4"/>
  <c r="AB20" i="4"/>
  <c r="AC20" i="4"/>
  <c r="AD20" i="4"/>
  <c r="AE20" i="4"/>
  <c r="AF20" i="4"/>
  <c r="X21" i="4"/>
  <c r="Y21" i="4"/>
  <c r="Z21" i="4"/>
  <c r="AA21" i="4"/>
  <c r="AB21" i="4"/>
  <c r="AC21" i="4"/>
  <c r="AD21" i="4"/>
  <c r="AE21" i="4"/>
  <c r="AF21" i="4"/>
  <c r="X22" i="4"/>
  <c r="Y22" i="4"/>
  <c r="Z22" i="4"/>
  <c r="AA22" i="4"/>
  <c r="AB22" i="4"/>
  <c r="AC22" i="4"/>
  <c r="AD22" i="4"/>
  <c r="AE22" i="4"/>
  <c r="AF22" i="4"/>
  <c r="X23" i="4"/>
  <c r="Y23" i="4"/>
  <c r="Z23" i="4"/>
  <c r="AA23" i="4"/>
  <c r="AB23" i="4"/>
  <c r="AC23" i="4"/>
  <c r="AD23" i="4"/>
  <c r="AE23" i="4"/>
  <c r="AF23" i="4"/>
  <c r="X24" i="4"/>
  <c r="Y24" i="4"/>
  <c r="Z24" i="4"/>
  <c r="AA24" i="4"/>
  <c r="AB24" i="4"/>
  <c r="AC24" i="4"/>
  <c r="AD24" i="4"/>
  <c r="AE24" i="4"/>
  <c r="AF24" i="4"/>
  <c r="X25" i="4"/>
  <c r="Y25" i="4"/>
  <c r="Z25" i="4"/>
  <c r="AA25" i="4"/>
  <c r="AB25" i="4"/>
  <c r="AC25" i="4"/>
  <c r="AD25" i="4"/>
  <c r="AE25" i="4"/>
  <c r="AF25" i="4"/>
  <c r="X26" i="4"/>
  <c r="Y26" i="4"/>
  <c r="Z26" i="4"/>
  <c r="AA26" i="4"/>
  <c r="AB26" i="4"/>
  <c r="AC26" i="4"/>
  <c r="AD26" i="4"/>
  <c r="AE26" i="4"/>
  <c r="AF26" i="4"/>
  <c r="X27" i="4"/>
  <c r="Y27" i="4"/>
  <c r="Z27" i="4"/>
  <c r="AA27" i="4"/>
  <c r="AB27" i="4"/>
  <c r="AC27" i="4"/>
  <c r="AD27" i="4"/>
  <c r="AE27" i="4"/>
  <c r="AF27" i="4"/>
  <c r="X28" i="4"/>
  <c r="Y28" i="4"/>
  <c r="Z28" i="4"/>
  <c r="AA28" i="4"/>
  <c r="AB28" i="4"/>
  <c r="AC28" i="4"/>
  <c r="AD28" i="4"/>
  <c r="AE28" i="4"/>
  <c r="AF28" i="4"/>
  <c r="X29" i="4"/>
  <c r="Y29" i="4"/>
  <c r="Z29" i="4"/>
  <c r="AA29" i="4"/>
  <c r="AB29" i="4"/>
  <c r="AC29" i="4"/>
  <c r="AD29" i="4"/>
  <c r="AE29" i="4"/>
  <c r="AF29" i="4"/>
  <c r="X30" i="4"/>
  <c r="Y30" i="4"/>
  <c r="Z30" i="4"/>
  <c r="AA30" i="4"/>
  <c r="AB30" i="4"/>
  <c r="AC30" i="4"/>
  <c r="AD30" i="4"/>
  <c r="AE30" i="4"/>
  <c r="AF30" i="4"/>
  <c r="X31" i="4"/>
  <c r="Y31" i="4"/>
  <c r="Z31" i="4"/>
  <c r="AA31" i="4"/>
  <c r="AB31" i="4"/>
  <c r="AC31" i="4"/>
  <c r="AD31" i="4"/>
  <c r="AE31" i="4"/>
  <c r="AF31" i="4"/>
  <c r="X32" i="4"/>
  <c r="Y32" i="4"/>
  <c r="Z32" i="4"/>
  <c r="AA32" i="4"/>
  <c r="AB32" i="4"/>
  <c r="AC32" i="4"/>
  <c r="AD32" i="4"/>
  <c r="AE32" i="4"/>
  <c r="AF32" i="4"/>
  <c r="X33" i="4"/>
  <c r="Y33" i="4"/>
  <c r="Z33" i="4"/>
  <c r="AA33" i="4"/>
  <c r="AB33" i="4"/>
  <c r="AC33" i="4"/>
  <c r="AD33" i="4"/>
  <c r="AE33" i="4"/>
  <c r="AF33" i="4"/>
  <c r="X34" i="4"/>
  <c r="Y34" i="4"/>
  <c r="Z34" i="4"/>
  <c r="AA34" i="4"/>
  <c r="AB34" i="4"/>
  <c r="AC34" i="4"/>
  <c r="AD34" i="4"/>
  <c r="AE34" i="4"/>
  <c r="AF34" i="4"/>
  <c r="X35" i="4"/>
  <c r="Y35" i="4"/>
  <c r="Z35" i="4"/>
  <c r="AA35" i="4"/>
  <c r="AB35" i="4"/>
  <c r="AC35" i="4"/>
  <c r="AD35" i="4"/>
  <c r="AE35" i="4"/>
  <c r="AF35" i="4"/>
  <c r="X36" i="4"/>
  <c r="Y36" i="4"/>
  <c r="Z36" i="4"/>
  <c r="AA36" i="4"/>
  <c r="AB36" i="4"/>
  <c r="AC36" i="4"/>
  <c r="AD36" i="4"/>
  <c r="AE36" i="4"/>
  <c r="AF36" i="4"/>
  <c r="X37" i="4"/>
  <c r="Y37" i="4"/>
  <c r="Z37" i="4"/>
  <c r="AA37" i="4"/>
  <c r="AB37" i="4"/>
  <c r="AC37" i="4"/>
  <c r="AD37" i="4"/>
  <c r="AE37" i="4"/>
  <c r="AF37" i="4"/>
  <c r="X38" i="4"/>
  <c r="Y38" i="4"/>
  <c r="Z38" i="4"/>
  <c r="AA38" i="4"/>
  <c r="AB38" i="4"/>
  <c r="AC38" i="4"/>
  <c r="AD38" i="4"/>
  <c r="AE38" i="4"/>
  <c r="AF38" i="4"/>
  <c r="X39" i="4"/>
  <c r="Y39" i="4"/>
  <c r="Z39" i="4"/>
  <c r="AA39" i="4"/>
  <c r="AB39" i="4"/>
  <c r="AC39" i="4"/>
  <c r="AD39" i="4"/>
  <c r="AE39" i="4"/>
  <c r="AF39" i="4"/>
  <c r="X40" i="4"/>
  <c r="Y40" i="4"/>
  <c r="Z40" i="4"/>
  <c r="AA40" i="4"/>
  <c r="AB40" i="4"/>
  <c r="AC40" i="4"/>
  <c r="AD40" i="4"/>
  <c r="AE40" i="4"/>
  <c r="AF40" i="4"/>
  <c r="X41" i="4"/>
  <c r="Y41" i="4"/>
  <c r="Z41" i="4"/>
  <c r="AA41" i="4"/>
  <c r="AB41" i="4"/>
  <c r="AC41" i="4"/>
  <c r="AD41" i="4"/>
  <c r="AE41" i="4"/>
  <c r="AF41" i="4"/>
  <c r="X42" i="4"/>
  <c r="Y42" i="4"/>
  <c r="Z42" i="4"/>
  <c r="AA42" i="4"/>
  <c r="AB42" i="4"/>
  <c r="AC42" i="4"/>
  <c r="AD42" i="4"/>
  <c r="AE42" i="4"/>
  <c r="AF42" i="4"/>
  <c r="X43" i="4"/>
  <c r="Y43" i="4"/>
  <c r="Z43" i="4"/>
  <c r="AA43" i="4"/>
  <c r="AB43" i="4"/>
  <c r="AC43" i="4"/>
  <c r="AD43" i="4"/>
  <c r="AE43" i="4"/>
  <c r="AF43" i="4"/>
  <c r="X44" i="4"/>
  <c r="Y44" i="4"/>
  <c r="Z44" i="4"/>
  <c r="AA44" i="4"/>
  <c r="AB44" i="4"/>
  <c r="AC44" i="4"/>
  <c r="AD44" i="4"/>
  <c r="AE44" i="4"/>
  <c r="AF44" i="4"/>
  <c r="X45" i="4"/>
  <c r="Y45" i="4"/>
  <c r="Z45" i="4"/>
  <c r="AA45" i="4"/>
  <c r="AB45" i="4"/>
  <c r="AC45" i="4"/>
  <c r="AD45" i="4"/>
  <c r="AE45" i="4"/>
  <c r="AF45" i="4"/>
  <c r="X46" i="4"/>
  <c r="Y46" i="4"/>
  <c r="Z46" i="4"/>
  <c r="AA46" i="4"/>
  <c r="AB46" i="4"/>
  <c r="AC46" i="4"/>
  <c r="AD46" i="4"/>
  <c r="AE46" i="4"/>
  <c r="AF46" i="4"/>
  <c r="X47" i="4"/>
  <c r="Y47" i="4"/>
  <c r="Z47" i="4"/>
  <c r="AA47" i="4"/>
  <c r="AB47" i="4"/>
  <c r="AC47" i="4"/>
  <c r="AD47" i="4"/>
  <c r="AE47" i="4"/>
  <c r="AF47" i="4"/>
  <c r="X48" i="4"/>
  <c r="Y48" i="4"/>
  <c r="Z48" i="4"/>
  <c r="AA48" i="4"/>
  <c r="AB48" i="4"/>
  <c r="AC48" i="4"/>
  <c r="AD48" i="4"/>
  <c r="AE48" i="4"/>
  <c r="AF48" i="4"/>
  <c r="X49" i="4"/>
  <c r="Y49" i="4"/>
  <c r="Z49" i="4"/>
  <c r="AA49" i="4"/>
  <c r="AB49" i="4"/>
  <c r="AC49" i="4"/>
  <c r="AD49" i="4"/>
  <c r="AE49" i="4"/>
  <c r="AF49" i="4"/>
  <c r="X50" i="4"/>
  <c r="Y50" i="4"/>
  <c r="Z50" i="4"/>
  <c r="AA50" i="4"/>
  <c r="AB50" i="4"/>
  <c r="AC50" i="4"/>
  <c r="AD50" i="4"/>
  <c r="AE50" i="4"/>
  <c r="AF50" i="4"/>
  <c r="X51" i="4"/>
  <c r="Y51" i="4"/>
  <c r="Z51" i="4"/>
  <c r="AA51" i="4"/>
  <c r="AB51" i="4"/>
  <c r="AC51" i="4"/>
  <c r="AD51" i="4"/>
  <c r="AE51" i="4"/>
  <c r="AF51" i="4"/>
  <c r="X52" i="4"/>
  <c r="Y52" i="4"/>
  <c r="Z52" i="4"/>
  <c r="AA52" i="4"/>
  <c r="AB52" i="4"/>
  <c r="AC52" i="4"/>
  <c r="AD52" i="4"/>
  <c r="AE52" i="4"/>
  <c r="AF52" i="4"/>
  <c r="X53" i="4"/>
  <c r="Y53" i="4"/>
  <c r="Z53" i="4"/>
  <c r="AA53" i="4"/>
  <c r="AB53" i="4"/>
  <c r="AC53" i="4"/>
  <c r="AD53" i="4"/>
  <c r="AE53" i="4"/>
  <c r="AF53" i="4"/>
  <c r="X54" i="4"/>
  <c r="Y54" i="4"/>
  <c r="Z54" i="4"/>
  <c r="AA54" i="4"/>
  <c r="AB54" i="4"/>
  <c r="AC54" i="4"/>
  <c r="AD54" i="4"/>
  <c r="AE54" i="4"/>
  <c r="AF54" i="4"/>
  <c r="X55" i="4"/>
  <c r="Y55" i="4"/>
  <c r="Z55" i="4"/>
  <c r="AA55" i="4"/>
  <c r="AB55" i="4"/>
  <c r="AC55" i="4"/>
  <c r="AD55" i="4"/>
  <c r="AE55" i="4"/>
  <c r="AF55" i="4"/>
  <c r="X56" i="4"/>
  <c r="Y56" i="4"/>
  <c r="Z56" i="4"/>
  <c r="AA56" i="4"/>
  <c r="AB56" i="4"/>
  <c r="AC56" i="4"/>
  <c r="AD56" i="4"/>
  <c r="AE56" i="4"/>
  <c r="AF56" i="4"/>
  <c r="X57" i="4"/>
  <c r="Y57" i="4"/>
  <c r="Z57" i="4"/>
  <c r="AA57" i="4"/>
  <c r="AB57" i="4"/>
  <c r="AC57" i="4"/>
  <c r="AD57" i="4"/>
  <c r="AE57" i="4"/>
  <c r="AF57" i="4"/>
  <c r="X58" i="4"/>
  <c r="Y58" i="4"/>
  <c r="Z58" i="4"/>
  <c r="AA58" i="4"/>
  <c r="AB58" i="4"/>
  <c r="AC58" i="4"/>
  <c r="AD58" i="4"/>
  <c r="AE58" i="4"/>
  <c r="AF58" i="4"/>
  <c r="X59" i="4"/>
  <c r="Y59" i="4"/>
  <c r="Z59" i="4"/>
  <c r="AA59" i="4"/>
  <c r="AB59" i="4"/>
  <c r="AC59" i="4"/>
  <c r="AD59" i="4"/>
  <c r="AE59" i="4"/>
  <c r="AF59" i="4"/>
  <c r="X60" i="4"/>
  <c r="Y60" i="4"/>
  <c r="Z60" i="4"/>
  <c r="AA60" i="4"/>
  <c r="AB60" i="4"/>
  <c r="AC60" i="4"/>
  <c r="AD60" i="4"/>
  <c r="AE60" i="4"/>
  <c r="AF60" i="4"/>
  <c r="X61" i="4"/>
  <c r="Y61" i="4"/>
  <c r="Z61" i="4"/>
  <c r="AA61" i="4"/>
  <c r="AB61" i="4"/>
  <c r="AC61" i="4"/>
  <c r="AD61" i="4"/>
  <c r="AE61" i="4"/>
  <c r="AF61" i="4"/>
  <c r="X62" i="4"/>
  <c r="Y62" i="4"/>
  <c r="Z62" i="4"/>
  <c r="AA62" i="4"/>
  <c r="AB62" i="4"/>
  <c r="AC62" i="4"/>
  <c r="AD62" i="4"/>
  <c r="AE62" i="4"/>
  <c r="AF62" i="4"/>
  <c r="X63" i="4"/>
  <c r="Y63" i="4"/>
  <c r="Z63" i="4"/>
  <c r="AA63" i="4"/>
  <c r="AB63" i="4"/>
  <c r="AC63" i="4"/>
  <c r="AD63" i="4"/>
  <c r="AE63" i="4"/>
  <c r="AF63" i="4"/>
  <c r="X64" i="4"/>
  <c r="Y64" i="4"/>
  <c r="Z64" i="4"/>
  <c r="AA64" i="4"/>
  <c r="AB64" i="4"/>
  <c r="AC64" i="4"/>
  <c r="AD64" i="4"/>
  <c r="AE64" i="4"/>
  <c r="AF64" i="4"/>
  <c r="X65" i="4"/>
  <c r="Y65" i="4"/>
  <c r="Z65" i="4"/>
  <c r="AA65" i="4"/>
  <c r="AB65" i="4"/>
  <c r="AC65" i="4"/>
  <c r="AD65" i="4"/>
  <c r="AE65" i="4"/>
  <c r="AF65" i="4"/>
  <c r="X66" i="4"/>
  <c r="Y66" i="4"/>
  <c r="Z66" i="4"/>
  <c r="AA66" i="4"/>
  <c r="AB66" i="4"/>
  <c r="AC66" i="4"/>
  <c r="AD66" i="4"/>
  <c r="AE66" i="4"/>
  <c r="AF66" i="4"/>
  <c r="X67" i="4"/>
  <c r="Y67" i="4"/>
  <c r="Z67" i="4"/>
  <c r="AA67" i="4"/>
  <c r="AB67" i="4"/>
  <c r="AC67" i="4"/>
  <c r="AD67" i="4"/>
  <c r="AE67" i="4"/>
  <c r="AF67" i="4"/>
  <c r="X68" i="4"/>
  <c r="Y68" i="4"/>
  <c r="Z68" i="4"/>
  <c r="AA68" i="4"/>
  <c r="AB68" i="4"/>
  <c r="AC68" i="4"/>
  <c r="AD68" i="4"/>
  <c r="AE68" i="4"/>
  <c r="AF68" i="4"/>
  <c r="X69" i="4"/>
  <c r="Y69" i="4"/>
  <c r="Z69" i="4"/>
  <c r="AA69" i="4"/>
  <c r="AB69" i="4"/>
  <c r="AC69" i="4"/>
  <c r="AD69" i="4"/>
  <c r="AE69" i="4"/>
  <c r="AF69" i="4"/>
  <c r="X70" i="4"/>
  <c r="Y70" i="4"/>
  <c r="Z70" i="4"/>
  <c r="AA70" i="4"/>
  <c r="AB70" i="4"/>
  <c r="AC70" i="4"/>
  <c r="AD70" i="4"/>
  <c r="AE70" i="4"/>
  <c r="AF70" i="4"/>
  <c r="X71" i="4"/>
  <c r="Y71" i="4"/>
  <c r="Z71" i="4"/>
  <c r="AA71" i="4"/>
  <c r="AB71" i="4"/>
  <c r="AC71" i="4"/>
  <c r="AD71" i="4"/>
  <c r="AE71" i="4"/>
  <c r="AF71" i="4"/>
  <c r="X72" i="4"/>
  <c r="Y72" i="4"/>
  <c r="Z72" i="4"/>
  <c r="AA72" i="4"/>
  <c r="AB72" i="4"/>
  <c r="AC72" i="4"/>
  <c r="AD72" i="4"/>
  <c r="AE72" i="4"/>
  <c r="AF72" i="4"/>
  <c r="X73" i="4"/>
  <c r="Y73" i="4"/>
  <c r="Z73" i="4"/>
  <c r="AA73" i="4"/>
  <c r="AB73" i="4"/>
  <c r="AC73" i="4"/>
  <c r="AD73" i="4"/>
  <c r="AE73" i="4"/>
  <c r="AF73" i="4"/>
  <c r="X74" i="4"/>
  <c r="Y74" i="4"/>
  <c r="Z74" i="4"/>
  <c r="AA74" i="4"/>
  <c r="AB74" i="4"/>
  <c r="AC74" i="4"/>
  <c r="AD74" i="4"/>
  <c r="AE74" i="4"/>
  <c r="AF74" i="4"/>
  <c r="X75" i="4"/>
  <c r="Y75" i="4"/>
  <c r="Z75" i="4"/>
  <c r="AA75" i="4"/>
  <c r="AB75" i="4"/>
  <c r="AC75" i="4"/>
  <c r="AD75" i="4"/>
  <c r="AE75" i="4"/>
  <c r="AF75" i="4"/>
  <c r="X76" i="4"/>
  <c r="Y76" i="4"/>
  <c r="Z76" i="4"/>
  <c r="AA76" i="4"/>
  <c r="AB76" i="4"/>
  <c r="AC76" i="4"/>
  <c r="AD76" i="4"/>
  <c r="AE76" i="4"/>
  <c r="AF76" i="4"/>
  <c r="X77" i="4"/>
  <c r="Y77" i="4"/>
  <c r="Z77" i="4"/>
  <c r="AA77" i="4"/>
  <c r="AB77" i="4"/>
  <c r="AC77" i="4"/>
  <c r="AD77" i="4"/>
  <c r="AE77" i="4"/>
  <c r="AF77" i="4"/>
  <c r="X78" i="4"/>
  <c r="Y78" i="4"/>
  <c r="Z78" i="4"/>
  <c r="AA78" i="4"/>
  <c r="AB78" i="4"/>
  <c r="AC78" i="4"/>
  <c r="AD78" i="4"/>
  <c r="AE78" i="4"/>
  <c r="AF78" i="4"/>
  <c r="X79" i="4"/>
  <c r="Y79" i="4"/>
  <c r="Z79" i="4"/>
  <c r="AA79" i="4"/>
  <c r="AB79" i="4"/>
  <c r="AC79" i="4"/>
  <c r="AD79" i="4"/>
  <c r="AE79" i="4"/>
  <c r="AF79" i="4"/>
  <c r="X80" i="4"/>
  <c r="Y80" i="4"/>
  <c r="Z80" i="4"/>
  <c r="AA80" i="4"/>
  <c r="AB80" i="4"/>
  <c r="AC80" i="4"/>
  <c r="AD80" i="4"/>
  <c r="AE80" i="4"/>
  <c r="AF80" i="4"/>
  <c r="X81" i="4"/>
  <c r="Y81" i="4"/>
  <c r="Z81" i="4"/>
  <c r="AA81" i="4"/>
  <c r="AB81" i="4"/>
  <c r="AC81" i="4"/>
  <c r="AD81" i="4"/>
  <c r="AE81" i="4"/>
  <c r="AF81" i="4"/>
  <c r="X82" i="4"/>
  <c r="Y82" i="4"/>
  <c r="Z82" i="4"/>
  <c r="AA82" i="4"/>
  <c r="AB82" i="4"/>
  <c r="AC82" i="4"/>
  <c r="AD82" i="4"/>
  <c r="AE82" i="4"/>
  <c r="AF82" i="4"/>
  <c r="X83" i="4"/>
  <c r="Y83" i="4"/>
  <c r="Z83" i="4"/>
  <c r="AA83" i="4"/>
  <c r="AB83" i="4"/>
  <c r="AC83" i="4"/>
  <c r="AD83" i="4"/>
  <c r="AE83" i="4"/>
  <c r="AF83" i="4"/>
  <c r="X84" i="4"/>
  <c r="Y84" i="4"/>
  <c r="Z84" i="4"/>
  <c r="AA84" i="4"/>
  <c r="AB84" i="4"/>
  <c r="AC84" i="4"/>
  <c r="AD84" i="4"/>
  <c r="AE84" i="4"/>
  <c r="AF84" i="4"/>
  <c r="X85" i="4"/>
  <c r="Y85" i="4"/>
  <c r="Z85" i="4"/>
  <c r="AA85" i="4"/>
  <c r="AB85" i="4"/>
  <c r="AC85" i="4"/>
  <c r="AD85" i="4"/>
  <c r="AE85" i="4"/>
  <c r="AF85" i="4"/>
  <c r="X86" i="4"/>
  <c r="Y86" i="4"/>
  <c r="Z86" i="4"/>
  <c r="AA86" i="4"/>
  <c r="AB86" i="4"/>
  <c r="AC86" i="4"/>
  <c r="AD86" i="4"/>
  <c r="AE86" i="4"/>
  <c r="AF86" i="4"/>
  <c r="X87" i="4"/>
  <c r="Y87" i="4"/>
  <c r="Z87" i="4"/>
  <c r="AA87" i="4"/>
  <c r="AB87" i="4"/>
  <c r="AC87" i="4"/>
  <c r="AD87" i="4"/>
  <c r="AE87" i="4"/>
  <c r="AF87" i="4"/>
  <c r="X88" i="4"/>
  <c r="Y88" i="4"/>
  <c r="Z88" i="4"/>
  <c r="AA88" i="4"/>
  <c r="AB88" i="4"/>
  <c r="AC88" i="4"/>
  <c r="AD88" i="4"/>
  <c r="AE88" i="4"/>
  <c r="AF88" i="4"/>
  <c r="X89" i="4"/>
  <c r="Y89" i="4"/>
  <c r="Z89" i="4"/>
  <c r="AA89" i="4"/>
  <c r="AB89" i="4"/>
  <c r="AC89" i="4"/>
  <c r="AD89" i="4"/>
  <c r="AE89" i="4"/>
  <c r="AF89" i="4"/>
  <c r="X90" i="4"/>
  <c r="Y90" i="4"/>
  <c r="Z90" i="4"/>
  <c r="AA90" i="4"/>
  <c r="AB90" i="4"/>
  <c r="AC90" i="4"/>
  <c r="AD90" i="4"/>
  <c r="AE90" i="4"/>
  <c r="AF90" i="4"/>
  <c r="X91" i="4"/>
  <c r="Y91" i="4"/>
  <c r="Z91" i="4"/>
  <c r="AA91" i="4"/>
  <c r="AB91" i="4"/>
  <c r="AC91" i="4"/>
  <c r="AD91" i="4"/>
  <c r="AE91" i="4"/>
  <c r="AF91" i="4"/>
  <c r="X92" i="4"/>
  <c r="Y92" i="4"/>
  <c r="Z92" i="4"/>
  <c r="AA92" i="4"/>
  <c r="AB92" i="4"/>
  <c r="AC92" i="4"/>
  <c r="AD92" i="4"/>
  <c r="AE92" i="4"/>
  <c r="AF92" i="4"/>
  <c r="X93" i="4"/>
  <c r="Y93" i="4"/>
  <c r="Z93" i="4"/>
  <c r="AA93" i="4"/>
  <c r="AB93" i="4"/>
  <c r="AC93" i="4"/>
  <c r="AD93" i="4"/>
  <c r="AE93" i="4"/>
  <c r="AF93" i="4"/>
  <c r="X94" i="4"/>
  <c r="Y94" i="4"/>
  <c r="Z94" i="4"/>
  <c r="AA94" i="4"/>
  <c r="AB94" i="4"/>
  <c r="AC94" i="4"/>
  <c r="AD94" i="4"/>
  <c r="AE94" i="4"/>
  <c r="AF94" i="4"/>
  <c r="X95" i="4"/>
  <c r="Y95" i="4"/>
  <c r="Z95" i="4"/>
  <c r="AA95" i="4"/>
  <c r="AB95" i="4"/>
  <c r="AC95" i="4"/>
  <c r="AD95" i="4"/>
  <c r="AE95" i="4"/>
  <c r="AF95" i="4"/>
  <c r="X96" i="4"/>
  <c r="Y96" i="4"/>
  <c r="Z96" i="4"/>
  <c r="AA96" i="4"/>
  <c r="AB96" i="4"/>
  <c r="AC96" i="4"/>
  <c r="AD96" i="4"/>
  <c r="AE96" i="4"/>
  <c r="AF96" i="4"/>
  <c r="X97" i="4"/>
  <c r="Y97" i="4"/>
  <c r="Z97" i="4"/>
  <c r="AA97" i="4"/>
  <c r="AB97" i="4"/>
  <c r="AC97" i="4"/>
  <c r="AD97" i="4"/>
  <c r="AE97" i="4"/>
  <c r="AF97" i="4"/>
  <c r="X98" i="4"/>
  <c r="Y98" i="4"/>
  <c r="Z98" i="4"/>
  <c r="AA98" i="4"/>
  <c r="AB98" i="4"/>
  <c r="AC98" i="4"/>
  <c r="AD98" i="4"/>
  <c r="AE98" i="4"/>
  <c r="AF98" i="4"/>
  <c r="X99" i="4"/>
  <c r="Y99" i="4"/>
  <c r="Z99" i="4"/>
  <c r="AA99" i="4"/>
  <c r="AB99" i="4"/>
  <c r="AC99" i="4"/>
  <c r="AD99" i="4"/>
  <c r="AE99" i="4"/>
  <c r="AF99" i="4"/>
  <c r="X100" i="4"/>
  <c r="Y100" i="4"/>
  <c r="Z100" i="4"/>
  <c r="AA100" i="4"/>
  <c r="AB100" i="4"/>
  <c r="AC100" i="4"/>
  <c r="AD100" i="4"/>
  <c r="AE100" i="4"/>
  <c r="AF100" i="4"/>
  <c r="X101" i="4"/>
  <c r="Y101" i="4"/>
  <c r="Z101" i="4"/>
  <c r="AA101" i="4"/>
  <c r="AB101" i="4"/>
  <c r="AC101" i="4"/>
  <c r="AD101" i="4"/>
  <c r="AE101" i="4"/>
  <c r="AF101" i="4"/>
  <c r="X102" i="4"/>
  <c r="Y102" i="4"/>
  <c r="Z102" i="4"/>
  <c r="AA102" i="4"/>
  <c r="AB102" i="4"/>
  <c r="AC102" i="4"/>
  <c r="AD102" i="4"/>
  <c r="AE102" i="4"/>
  <c r="AF102" i="4"/>
  <c r="X103" i="4"/>
  <c r="Y103" i="4"/>
  <c r="Z103" i="4"/>
  <c r="AA103" i="4"/>
  <c r="AB103" i="4"/>
  <c r="AC103" i="4"/>
  <c r="AD103" i="4"/>
  <c r="AE103" i="4"/>
  <c r="AF103" i="4"/>
  <c r="X104" i="4"/>
  <c r="Y104" i="4"/>
  <c r="Z104" i="4"/>
  <c r="AA104" i="4"/>
  <c r="AB104" i="4"/>
  <c r="AC104" i="4"/>
  <c r="AD104" i="4"/>
  <c r="AE104" i="4"/>
  <c r="AF104" i="4"/>
  <c r="X105" i="4"/>
  <c r="Y105" i="4"/>
  <c r="Z105" i="4"/>
  <c r="AA105" i="4"/>
  <c r="AB105" i="4"/>
  <c r="AC105" i="4"/>
  <c r="AD105" i="4"/>
  <c r="AE105" i="4"/>
  <c r="AF105" i="4"/>
  <c r="X106" i="4"/>
  <c r="Y106" i="4"/>
  <c r="Z106" i="4"/>
  <c r="AA106" i="4"/>
  <c r="AB106" i="4"/>
  <c r="AC106" i="4"/>
  <c r="AD106" i="4"/>
  <c r="AE106" i="4"/>
  <c r="AF106" i="4"/>
  <c r="X107" i="4"/>
  <c r="Y107" i="4"/>
  <c r="Z107" i="4"/>
  <c r="AA107" i="4"/>
  <c r="AB107" i="4"/>
  <c r="AC107" i="4"/>
  <c r="AD107" i="4"/>
  <c r="AE107" i="4"/>
  <c r="AF107" i="4"/>
  <c r="X108" i="4"/>
  <c r="Y108" i="4"/>
  <c r="Z108" i="4"/>
  <c r="AA108" i="4"/>
  <c r="AB108" i="4"/>
  <c r="AC108" i="4"/>
  <c r="AD108" i="4"/>
  <c r="AE108" i="4"/>
  <c r="AF108" i="4"/>
  <c r="X109" i="4"/>
  <c r="Y109" i="4"/>
  <c r="Z109" i="4"/>
  <c r="AA109" i="4"/>
  <c r="AB109" i="4"/>
  <c r="AC109" i="4"/>
  <c r="AD109" i="4"/>
  <c r="AE109" i="4"/>
  <c r="AF109" i="4"/>
  <c r="X110" i="4"/>
  <c r="Y110" i="4"/>
  <c r="Z110" i="4"/>
  <c r="AA110" i="4"/>
  <c r="AB110" i="4"/>
  <c r="AC110" i="4"/>
  <c r="AD110" i="4"/>
  <c r="AE110" i="4"/>
  <c r="AF110" i="4"/>
  <c r="X111" i="4"/>
  <c r="Y111" i="4"/>
  <c r="Z111" i="4"/>
  <c r="AA111" i="4"/>
  <c r="AB111" i="4"/>
  <c r="AC111" i="4"/>
  <c r="AD111" i="4"/>
  <c r="AE111" i="4"/>
  <c r="AF111" i="4"/>
  <c r="X112" i="4"/>
  <c r="Y112" i="4"/>
  <c r="Z112" i="4"/>
  <c r="AA112" i="4"/>
  <c r="AB112" i="4"/>
  <c r="AC112" i="4"/>
  <c r="AD112" i="4"/>
  <c r="AE112" i="4"/>
  <c r="AF112" i="4"/>
  <c r="X113" i="4"/>
  <c r="Y113" i="4"/>
  <c r="Z113" i="4"/>
  <c r="AA113" i="4"/>
  <c r="AB113" i="4"/>
  <c r="AC113" i="4"/>
  <c r="AD113" i="4"/>
  <c r="AE113" i="4"/>
  <c r="AF113" i="4"/>
  <c r="X114" i="4"/>
  <c r="Y114" i="4"/>
  <c r="Z114" i="4"/>
  <c r="AA114" i="4"/>
  <c r="AB114" i="4"/>
  <c r="AC114" i="4"/>
  <c r="AD114" i="4"/>
  <c r="AE114" i="4"/>
  <c r="AF114" i="4"/>
  <c r="X115" i="4"/>
  <c r="Y115" i="4"/>
  <c r="Z115" i="4"/>
  <c r="AA115" i="4"/>
  <c r="AB115" i="4"/>
  <c r="AC115" i="4"/>
  <c r="AD115" i="4"/>
  <c r="AE115" i="4"/>
  <c r="AF115" i="4"/>
  <c r="X116" i="4"/>
  <c r="Y116" i="4"/>
  <c r="Z116" i="4"/>
  <c r="AA116" i="4"/>
  <c r="AB116" i="4"/>
  <c r="AC116" i="4"/>
  <c r="AD116" i="4"/>
  <c r="AE116" i="4"/>
  <c r="AF116" i="4"/>
  <c r="X117" i="4"/>
  <c r="Y117" i="4"/>
  <c r="Z117" i="4"/>
  <c r="AA117" i="4"/>
  <c r="AB117" i="4"/>
  <c r="AC117" i="4"/>
  <c r="AD117" i="4"/>
  <c r="AE117" i="4"/>
  <c r="AF117" i="4"/>
  <c r="X118" i="4"/>
  <c r="Y118" i="4"/>
  <c r="Z118" i="4"/>
  <c r="AA118" i="4"/>
  <c r="AB118" i="4"/>
  <c r="AC118" i="4"/>
  <c r="AD118" i="4"/>
  <c r="AE118" i="4"/>
  <c r="AF118" i="4"/>
  <c r="X119" i="4"/>
  <c r="Y119" i="4"/>
  <c r="Z119" i="4"/>
  <c r="AA119" i="4"/>
  <c r="AB119" i="4"/>
  <c r="AC119" i="4"/>
  <c r="AD119" i="4"/>
  <c r="AE119" i="4"/>
  <c r="AF119" i="4"/>
  <c r="X120" i="4"/>
  <c r="Y120" i="4"/>
  <c r="Z120" i="4"/>
  <c r="AA120" i="4"/>
  <c r="AB120" i="4"/>
  <c r="AC120" i="4"/>
  <c r="AD120" i="4"/>
  <c r="AE120" i="4"/>
  <c r="AF120" i="4"/>
  <c r="X121" i="4"/>
  <c r="Y121" i="4"/>
  <c r="Z121" i="4"/>
  <c r="AA121" i="4"/>
  <c r="AB121" i="4"/>
  <c r="AC121" i="4"/>
  <c r="AD121" i="4"/>
  <c r="AE121" i="4"/>
  <c r="AF121" i="4"/>
  <c r="X122" i="4"/>
  <c r="Y122" i="4"/>
  <c r="Z122" i="4"/>
  <c r="AA122" i="4"/>
  <c r="AB122" i="4"/>
  <c r="AC122" i="4"/>
  <c r="AD122" i="4"/>
  <c r="AE122" i="4"/>
  <c r="AF122" i="4"/>
  <c r="X123" i="4"/>
  <c r="Y123" i="4"/>
  <c r="Z123" i="4"/>
  <c r="AA123" i="4"/>
  <c r="AB123" i="4"/>
  <c r="AC123" i="4"/>
  <c r="AD123" i="4"/>
  <c r="AE123" i="4"/>
  <c r="AF123" i="4"/>
  <c r="X124" i="4"/>
  <c r="Y124" i="4"/>
  <c r="Z124" i="4"/>
  <c r="AA124" i="4"/>
  <c r="AB124" i="4"/>
  <c r="AC124" i="4"/>
  <c r="AD124" i="4"/>
  <c r="AE124" i="4"/>
  <c r="AF124" i="4"/>
  <c r="X125" i="4"/>
  <c r="Y125" i="4"/>
  <c r="Z125" i="4"/>
  <c r="AA125" i="4"/>
  <c r="AB125" i="4"/>
  <c r="AC125" i="4"/>
  <c r="AD125" i="4"/>
  <c r="AE125" i="4"/>
  <c r="AF125" i="4"/>
  <c r="X126" i="4"/>
  <c r="Y126" i="4"/>
  <c r="Z126" i="4"/>
  <c r="AA126" i="4"/>
  <c r="AB126" i="4"/>
  <c r="AC126" i="4"/>
  <c r="AD126" i="4"/>
  <c r="AE126" i="4"/>
  <c r="AF126" i="4"/>
  <c r="X127" i="4"/>
  <c r="Y127" i="4"/>
  <c r="Z127" i="4"/>
  <c r="AA127" i="4"/>
  <c r="AB127" i="4"/>
  <c r="AC127" i="4"/>
  <c r="AD127" i="4"/>
  <c r="AE127" i="4"/>
  <c r="AF127" i="4"/>
  <c r="X128" i="4"/>
  <c r="Y128" i="4"/>
  <c r="Z128" i="4"/>
  <c r="AA128" i="4"/>
  <c r="AB128" i="4"/>
  <c r="AC128" i="4"/>
  <c r="AD128" i="4"/>
  <c r="AE128" i="4"/>
  <c r="AF128" i="4"/>
  <c r="X129" i="4"/>
  <c r="Y129" i="4"/>
  <c r="Z129" i="4"/>
  <c r="AA129" i="4"/>
  <c r="AB129" i="4"/>
  <c r="AC129" i="4"/>
  <c r="AD129" i="4"/>
  <c r="AE129" i="4"/>
  <c r="AF129" i="4"/>
  <c r="X130" i="4"/>
  <c r="Y130" i="4"/>
  <c r="Z130" i="4"/>
  <c r="AA130" i="4"/>
  <c r="AB130" i="4"/>
  <c r="AC130" i="4"/>
  <c r="AD130" i="4"/>
  <c r="AE130" i="4"/>
  <c r="AF130" i="4"/>
  <c r="X131" i="4"/>
  <c r="Y131" i="4"/>
  <c r="Z131" i="4"/>
  <c r="AA131" i="4"/>
  <c r="AB131" i="4"/>
  <c r="AC131" i="4"/>
  <c r="AD131" i="4"/>
  <c r="AE131" i="4"/>
  <c r="AF131" i="4"/>
  <c r="X132" i="4"/>
  <c r="Y132" i="4"/>
  <c r="Z132" i="4"/>
  <c r="AA132" i="4"/>
  <c r="AB132" i="4"/>
  <c r="AC132" i="4"/>
  <c r="AD132" i="4"/>
  <c r="AE132" i="4"/>
  <c r="AF132" i="4"/>
  <c r="X133" i="4"/>
  <c r="Y133" i="4"/>
  <c r="Z133" i="4"/>
  <c r="AA133" i="4"/>
  <c r="AB133" i="4"/>
  <c r="AC133" i="4"/>
  <c r="AD133" i="4"/>
  <c r="AE133" i="4"/>
  <c r="AF133" i="4"/>
  <c r="X134" i="4"/>
  <c r="Y134" i="4"/>
  <c r="Z134" i="4"/>
  <c r="AA134" i="4"/>
  <c r="AB134" i="4"/>
  <c r="AC134" i="4"/>
  <c r="AD134" i="4"/>
  <c r="AE134" i="4"/>
  <c r="AF134" i="4"/>
  <c r="X135" i="4"/>
  <c r="Y135" i="4"/>
  <c r="Z135" i="4"/>
  <c r="AA135" i="4"/>
  <c r="AB135" i="4"/>
  <c r="AC135" i="4"/>
  <c r="AD135" i="4"/>
  <c r="AE135" i="4"/>
  <c r="AF135" i="4"/>
  <c r="X136" i="4"/>
  <c r="Y136" i="4"/>
  <c r="Z136" i="4"/>
  <c r="AA136" i="4"/>
  <c r="AB136" i="4"/>
  <c r="AC136" i="4"/>
  <c r="AD136" i="4"/>
  <c r="AE136" i="4"/>
  <c r="AF136" i="4"/>
  <c r="X137" i="4"/>
  <c r="Y137" i="4"/>
  <c r="Z137" i="4"/>
  <c r="AA137" i="4"/>
  <c r="AB137" i="4"/>
  <c r="AC137" i="4"/>
  <c r="AD137" i="4"/>
  <c r="AE137" i="4"/>
  <c r="AF137" i="4"/>
  <c r="X138" i="4"/>
  <c r="Y138" i="4"/>
  <c r="Z138" i="4"/>
  <c r="AA138" i="4"/>
  <c r="AB138" i="4"/>
  <c r="AC138" i="4"/>
  <c r="AD138" i="4"/>
  <c r="AE138" i="4"/>
  <c r="AF138" i="4"/>
  <c r="X139" i="4"/>
  <c r="Y139" i="4"/>
  <c r="Z139" i="4"/>
  <c r="AA139" i="4"/>
  <c r="AB139" i="4"/>
  <c r="AC139" i="4"/>
  <c r="AD139" i="4"/>
  <c r="AE139" i="4"/>
  <c r="AF139" i="4"/>
  <c r="X140" i="4"/>
  <c r="Y140" i="4"/>
  <c r="Z140" i="4"/>
  <c r="AA140" i="4"/>
  <c r="AB140" i="4"/>
  <c r="AC140" i="4"/>
  <c r="AD140" i="4"/>
  <c r="AE140" i="4"/>
  <c r="AF140" i="4"/>
  <c r="X141" i="4"/>
  <c r="Y141" i="4"/>
  <c r="Z141" i="4"/>
  <c r="AA141" i="4"/>
  <c r="AB141" i="4"/>
  <c r="AC141" i="4"/>
  <c r="AD141" i="4"/>
  <c r="AE141" i="4"/>
  <c r="AF141" i="4"/>
  <c r="X142" i="4"/>
  <c r="Y142" i="4"/>
  <c r="Z142" i="4"/>
  <c r="AA142" i="4"/>
  <c r="AB142" i="4"/>
  <c r="AC142" i="4"/>
  <c r="AD142" i="4"/>
  <c r="AE142" i="4"/>
  <c r="AF142" i="4"/>
  <c r="X143" i="4"/>
  <c r="Y143" i="4"/>
  <c r="Z143" i="4"/>
  <c r="AA143" i="4"/>
  <c r="AB143" i="4"/>
  <c r="AC143" i="4"/>
  <c r="AD143" i="4"/>
  <c r="AE143" i="4"/>
  <c r="AF143" i="4"/>
  <c r="X144" i="4"/>
  <c r="Y144" i="4"/>
  <c r="Z144" i="4"/>
  <c r="AA144" i="4"/>
  <c r="AB144" i="4"/>
  <c r="AC144" i="4"/>
  <c r="AD144" i="4"/>
  <c r="AE144" i="4"/>
  <c r="AF144" i="4"/>
  <c r="X145" i="4"/>
  <c r="Y145" i="4"/>
  <c r="Z145" i="4"/>
  <c r="AA145" i="4"/>
  <c r="AB145" i="4"/>
  <c r="AC145" i="4"/>
  <c r="AD145" i="4"/>
  <c r="AE145" i="4"/>
  <c r="AF145" i="4"/>
  <c r="X146" i="4"/>
  <c r="Y146" i="4"/>
  <c r="Z146" i="4"/>
  <c r="AA146" i="4"/>
  <c r="AB146" i="4"/>
  <c r="AC146" i="4"/>
  <c r="AD146" i="4"/>
  <c r="AE146" i="4"/>
  <c r="AF146" i="4"/>
  <c r="X147" i="4"/>
  <c r="Y147" i="4"/>
  <c r="Z147" i="4"/>
  <c r="AA147" i="4"/>
  <c r="AB147" i="4"/>
  <c r="AC147" i="4"/>
  <c r="AD147" i="4"/>
  <c r="AE147" i="4"/>
  <c r="AF147" i="4"/>
  <c r="X148" i="4"/>
  <c r="Y148" i="4"/>
  <c r="Z148" i="4"/>
  <c r="AA148" i="4"/>
  <c r="AB148" i="4"/>
  <c r="AC148" i="4"/>
  <c r="AD148" i="4"/>
  <c r="AE148" i="4"/>
  <c r="AF148" i="4"/>
  <c r="X149" i="4"/>
  <c r="Y149" i="4"/>
  <c r="Z149" i="4"/>
  <c r="AA149" i="4"/>
  <c r="AB149" i="4"/>
  <c r="AC149" i="4"/>
  <c r="AD149" i="4"/>
  <c r="AE149" i="4"/>
  <c r="AF149" i="4"/>
  <c r="X150" i="4"/>
  <c r="Y150" i="4"/>
  <c r="Z150" i="4"/>
  <c r="AA150" i="4"/>
  <c r="AB150" i="4"/>
  <c r="AC150" i="4"/>
  <c r="AD150" i="4"/>
  <c r="AE150" i="4"/>
  <c r="AF150" i="4"/>
  <c r="X151" i="4"/>
  <c r="Y151" i="4"/>
  <c r="Z151" i="4"/>
  <c r="AA151" i="4"/>
  <c r="AB151" i="4"/>
  <c r="AC151" i="4"/>
  <c r="AD151" i="4"/>
  <c r="AE151" i="4"/>
  <c r="AF151" i="4"/>
  <c r="X152" i="4"/>
  <c r="Y152" i="4"/>
  <c r="Z152" i="4"/>
  <c r="AA152" i="4"/>
  <c r="AB152" i="4"/>
  <c r="AC152" i="4"/>
  <c r="AD152" i="4"/>
  <c r="AE152" i="4"/>
  <c r="AF152" i="4"/>
  <c r="X153" i="4"/>
  <c r="Y153" i="4"/>
  <c r="Z153" i="4"/>
  <c r="AA153" i="4"/>
  <c r="AB153" i="4"/>
  <c r="AC153" i="4"/>
  <c r="AD153" i="4"/>
  <c r="AE153" i="4"/>
  <c r="AF153" i="4"/>
  <c r="X154" i="4"/>
  <c r="Y154" i="4"/>
  <c r="Z154" i="4"/>
  <c r="AA154" i="4"/>
  <c r="AB154" i="4"/>
  <c r="AC154" i="4"/>
  <c r="AD154" i="4"/>
  <c r="AE154" i="4"/>
  <c r="AF154" i="4"/>
  <c r="Y2" i="4"/>
  <c r="Z2" i="4"/>
  <c r="AA2" i="4"/>
  <c r="AB2" i="4"/>
  <c r="AC2" i="4"/>
  <c r="AD2" i="4"/>
  <c r="AE2" i="4"/>
  <c r="AF2" i="4"/>
  <c r="X2" i="4"/>
  <c r="P3" i="4"/>
  <c r="Q3" i="4"/>
  <c r="R3" i="4"/>
  <c r="S3" i="4"/>
  <c r="T3" i="4"/>
  <c r="U3" i="4"/>
  <c r="V3" i="4"/>
  <c r="W3" i="4"/>
  <c r="P4" i="4"/>
  <c r="Q4" i="4"/>
  <c r="R4" i="4"/>
  <c r="S4" i="4"/>
  <c r="T4" i="4"/>
  <c r="U4" i="4"/>
  <c r="V4" i="4"/>
  <c r="W4" i="4"/>
  <c r="P5" i="4"/>
  <c r="Q5" i="4"/>
  <c r="R5" i="4"/>
  <c r="S5" i="4"/>
  <c r="T5" i="4"/>
  <c r="U5" i="4"/>
  <c r="V5" i="4"/>
  <c r="W5" i="4"/>
  <c r="P6" i="4"/>
  <c r="Q6" i="4"/>
  <c r="R6" i="4"/>
  <c r="S6" i="4"/>
  <c r="T6" i="4"/>
  <c r="U6" i="4"/>
  <c r="V6" i="4"/>
  <c r="W6" i="4"/>
  <c r="P7" i="4"/>
  <c r="Q7" i="4"/>
  <c r="R7" i="4"/>
  <c r="S7" i="4"/>
  <c r="T7" i="4"/>
  <c r="U7" i="4"/>
  <c r="V7" i="4"/>
  <c r="W7" i="4"/>
  <c r="P8" i="4"/>
  <c r="Q8" i="4"/>
  <c r="R8" i="4"/>
  <c r="S8" i="4"/>
  <c r="T8" i="4"/>
  <c r="U8" i="4"/>
  <c r="V8" i="4"/>
  <c r="W8" i="4"/>
  <c r="P9" i="4"/>
  <c r="Q9" i="4"/>
  <c r="R9" i="4"/>
  <c r="S9" i="4"/>
  <c r="T9" i="4"/>
  <c r="U9" i="4"/>
  <c r="V9" i="4"/>
  <c r="W9" i="4"/>
  <c r="P10" i="4"/>
  <c r="Q10" i="4"/>
  <c r="R10" i="4"/>
  <c r="S10" i="4"/>
  <c r="T10" i="4"/>
  <c r="U10" i="4"/>
  <c r="V10" i="4"/>
  <c r="W10" i="4"/>
  <c r="P11" i="4"/>
  <c r="Q11" i="4"/>
  <c r="R11" i="4"/>
  <c r="S11" i="4"/>
  <c r="T11" i="4"/>
  <c r="U11" i="4"/>
  <c r="V11" i="4"/>
  <c r="W11" i="4"/>
  <c r="P12" i="4"/>
  <c r="Q12" i="4"/>
  <c r="R12" i="4"/>
  <c r="S12" i="4"/>
  <c r="T12" i="4"/>
  <c r="U12" i="4"/>
  <c r="V12" i="4"/>
  <c r="W12" i="4"/>
  <c r="P13" i="4"/>
  <c r="Q13" i="4"/>
  <c r="R13" i="4"/>
  <c r="S13" i="4"/>
  <c r="T13" i="4"/>
  <c r="U13" i="4"/>
  <c r="V13" i="4"/>
  <c r="W13" i="4"/>
  <c r="P14" i="4"/>
  <c r="Q14" i="4"/>
  <c r="R14" i="4"/>
  <c r="S14" i="4"/>
  <c r="T14" i="4"/>
  <c r="U14" i="4"/>
  <c r="V14" i="4"/>
  <c r="W14" i="4"/>
  <c r="P15" i="4"/>
  <c r="Q15" i="4"/>
  <c r="R15" i="4"/>
  <c r="S15" i="4"/>
  <c r="T15" i="4"/>
  <c r="U15" i="4"/>
  <c r="V15" i="4"/>
  <c r="W15" i="4"/>
  <c r="P16" i="4"/>
  <c r="Q16" i="4"/>
  <c r="R16" i="4"/>
  <c r="S16" i="4"/>
  <c r="T16" i="4"/>
  <c r="U16" i="4"/>
  <c r="V16" i="4"/>
  <c r="W16" i="4"/>
  <c r="P17" i="4"/>
  <c r="Q17" i="4"/>
  <c r="R17" i="4"/>
  <c r="S17" i="4"/>
  <c r="T17" i="4"/>
  <c r="U17" i="4"/>
  <c r="V17" i="4"/>
  <c r="W17" i="4"/>
  <c r="P18" i="4"/>
  <c r="Q18" i="4"/>
  <c r="R18" i="4"/>
  <c r="S18" i="4"/>
  <c r="T18" i="4"/>
  <c r="U18" i="4"/>
  <c r="V18" i="4"/>
  <c r="W18" i="4"/>
  <c r="P19" i="4"/>
  <c r="Q19" i="4"/>
  <c r="R19" i="4"/>
  <c r="S19" i="4"/>
  <c r="T19" i="4"/>
  <c r="U19" i="4"/>
  <c r="V19" i="4"/>
  <c r="W19" i="4"/>
  <c r="P20" i="4"/>
  <c r="Q20" i="4"/>
  <c r="R20" i="4"/>
  <c r="S20" i="4"/>
  <c r="T20" i="4"/>
  <c r="U20" i="4"/>
  <c r="V20" i="4"/>
  <c r="W20" i="4"/>
  <c r="P21" i="4"/>
  <c r="Q21" i="4"/>
  <c r="R21" i="4"/>
  <c r="S21" i="4"/>
  <c r="T21" i="4"/>
  <c r="U21" i="4"/>
  <c r="V21" i="4"/>
  <c r="W21" i="4"/>
  <c r="P22" i="4"/>
  <c r="Q22" i="4"/>
  <c r="R22" i="4"/>
  <c r="S22" i="4"/>
  <c r="T22" i="4"/>
  <c r="U22" i="4"/>
  <c r="V22" i="4"/>
  <c r="W22" i="4"/>
  <c r="P23" i="4"/>
  <c r="Q23" i="4"/>
  <c r="R23" i="4"/>
  <c r="S23" i="4"/>
  <c r="T23" i="4"/>
  <c r="U23" i="4"/>
  <c r="V23" i="4"/>
  <c r="W23" i="4"/>
  <c r="P24" i="4"/>
  <c r="Q24" i="4"/>
  <c r="R24" i="4"/>
  <c r="S24" i="4"/>
  <c r="T24" i="4"/>
  <c r="U24" i="4"/>
  <c r="V24" i="4"/>
  <c r="W24" i="4"/>
  <c r="P25" i="4"/>
  <c r="Q25" i="4"/>
  <c r="R25" i="4"/>
  <c r="S25" i="4"/>
  <c r="T25" i="4"/>
  <c r="U25" i="4"/>
  <c r="V25" i="4"/>
  <c r="W25" i="4"/>
  <c r="P26" i="4"/>
  <c r="Q26" i="4"/>
  <c r="R26" i="4"/>
  <c r="S26" i="4"/>
  <c r="T26" i="4"/>
  <c r="U26" i="4"/>
  <c r="V26" i="4"/>
  <c r="W26" i="4"/>
  <c r="P27" i="4"/>
  <c r="Q27" i="4"/>
  <c r="R27" i="4"/>
  <c r="S27" i="4"/>
  <c r="T27" i="4"/>
  <c r="U27" i="4"/>
  <c r="V27" i="4"/>
  <c r="W27" i="4"/>
  <c r="P28" i="4"/>
  <c r="Q28" i="4"/>
  <c r="R28" i="4"/>
  <c r="S28" i="4"/>
  <c r="T28" i="4"/>
  <c r="U28" i="4"/>
  <c r="V28" i="4"/>
  <c r="W28" i="4"/>
  <c r="P29" i="4"/>
  <c r="Q29" i="4"/>
  <c r="R29" i="4"/>
  <c r="S29" i="4"/>
  <c r="T29" i="4"/>
  <c r="U29" i="4"/>
  <c r="V29" i="4"/>
  <c r="W29" i="4"/>
  <c r="P30" i="4"/>
  <c r="Q30" i="4"/>
  <c r="R30" i="4"/>
  <c r="S30" i="4"/>
  <c r="T30" i="4"/>
  <c r="U30" i="4"/>
  <c r="V30" i="4"/>
  <c r="W30" i="4"/>
  <c r="P31" i="4"/>
  <c r="Q31" i="4"/>
  <c r="R31" i="4"/>
  <c r="S31" i="4"/>
  <c r="T31" i="4"/>
  <c r="U31" i="4"/>
  <c r="V31" i="4"/>
  <c r="W31" i="4"/>
  <c r="P32" i="4"/>
  <c r="Q32" i="4"/>
  <c r="R32" i="4"/>
  <c r="S32" i="4"/>
  <c r="T32" i="4"/>
  <c r="U32" i="4"/>
  <c r="V32" i="4"/>
  <c r="W32" i="4"/>
  <c r="P33" i="4"/>
  <c r="Q33" i="4"/>
  <c r="R33" i="4"/>
  <c r="S33" i="4"/>
  <c r="T33" i="4"/>
  <c r="U33" i="4"/>
  <c r="V33" i="4"/>
  <c r="W33" i="4"/>
  <c r="P34" i="4"/>
  <c r="Q34" i="4"/>
  <c r="R34" i="4"/>
  <c r="S34" i="4"/>
  <c r="T34" i="4"/>
  <c r="U34" i="4"/>
  <c r="V34" i="4"/>
  <c r="W34" i="4"/>
  <c r="P35" i="4"/>
  <c r="Q35" i="4"/>
  <c r="R35" i="4"/>
  <c r="S35" i="4"/>
  <c r="T35" i="4"/>
  <c r="U35" i="4"/>
  <c r="V35" i="4"/>
  <c r="W35" i="4"/>
  <c r="P36" i="4"/>
  <c r="Q36" i="4"/>
  <c r="R36" i="4"/>
  <c r="S36" i="4"/>
  <c r="T36" i="4"/>
  <c r="U36" i="4"/>
  <c r="V36" i="4"/>
  <c r="W36" i="4"/>
  <c r="P37" i="4"/>
  <c r="Q37" i="4"/>
  <c r="R37" i="4"/>
  <c r="S37" i="4"/>
  <c r="T37" i="4"/>
  <c r="U37" i="4"/>
  <c r="V37" i="4"/>
  <c r="W37" i="4"/>
  <c r="P38" i="4"/>
  <c r="Q38" i="4"/>
  <c r="R38" i="4"/>
  <c r="S38" i="4"/>
  <c r="T38" i="4"/>
  <c r="U38" i="4"/>
  <c r="V38" i="4"/>
  <c r="W38" i="4"/>
  <c r="P39" i="4"/>
  <c r="Q39" i="4"/>
  <c r="R39" i="4"/>
  <c r="S39" i="4"/>
  <c r="T39" i="4"/>
  <c r="U39" i="4"/>
  <c r="V39" i="4"/>
  <c r="W39" i="4"/>
  <c r="P40" i="4"/>
  <c r="Q40" i="4"/>
  <c r="R40" i="4"/>
  <c r="S40" i="4"/>
  <c r="T40" i="4"/>
  <c r="U40" i="4"/>
  <c r="V40" i="4"/>
  <c r="W40" i="4"/>
  <c r="P41" i="4"/>
  <c r="Q41" i="4"/>
  <c r="R41" i="4"/>
  <c r="S41" i="4"/>
  <c r="T41" i="4"/>
  <c r="U41" i="4"/>
  <c r="V41" i="4"/>
  <c r="W41" i="4"/>
  <c r="P42" i="4"/>
  <c r="Q42" i="4"/>
  <c r="R42" i="4"/>
  <c r="S42" i="4"/>
  <c r="T42" i="4"/>
  <c r="U42" i="4"/>
  <c r="V42" i="4"/>
  <c r="W42" i="4"/>
  <c r="P43" i="4"/>
  <c r="Q43" i="4"/>
  <c r="R43" i="4"/>
  <c r="S43" i="4"/>
  <c r="T43" i="4"/>
  <c r="U43" i="4"/>
  <c r="V43" i="4"/>
  <c r="W43" i="4"/>
  <c r="P44" i="4"/>
  <c r="Q44" i="4"/>
  <c r="R44" i="4"/>
  <c r="S44" i="4"/>
  <c r="T44" i="4"/>
  <c r="U44" i="4"/>
  <c r="V44" i="4"/>
  <c r="W44" i="4"/>
  <c r="P45" i="4"/>
  <c r="Q45" i="4"/>
  <c r="R45" i="4"/>
  <c r="S45" i="4"/>
  <c r="T45" i="4"/>
  <c r="U45" i="4"/>
  <c r="V45" i="4"/>
  <c r="W45" i="4"/>
  <c r="P46" i="4"/>
  <c r="Q46" i="4"/>
  <c r="R46" i="4"/>
  <c r="S46" i="4"/>
  <c r="T46" i="4"/>
  <c r="U46" i="4"/>
  <c r="V46" i="4"/>
  <c r="W46" i="4"/>
  <c r="P47" i="4"/>
  <c r="Q47" i="4"/>
  <c r="R47" i="4"/>
  <c r="S47" i="4"/>
  <c r="T47" i="4"/>
  <c r="U47" i="4"/>
  <c r="V47" i="4"/>
  <c r="W47" i="4"/>
  <c r="P48" i="4"/>
  <c r="Q48" i="4"/>
  <c r="R48" i="4"/>
  <c r="S48" i="4"/>
  <c r="T48" i="4"/>
  <c r="U48" i="4"/>
  <c r="V48" i="4"/>
  <c r="W48" i="4"/>
  <c r="P49" i="4"/>
  <c r="Q49" i="4"/>
  <c r="R49" i="4"/>
  <c r="S49" i="4"/>
  <c r="T49" i="4"/>
  <c r="U49" i="4"/>
  <c r="V49" i="4"/>
  <c r="W49" i="4"/>
  <c r="P50" i="4"/>
  <c r="Q50" i="4"/>
  <c r="R50" i="4"/>
  <c r="S50" i="4"/>
  <c r="T50" i="4"/>
  <c r="U50" i="4"/>
  <c r="V50" i="4"/>
  <c r="W50" i="4"/>
  <c r="P51" i="4"/>
  <c r="Q51" i="4"/>
  <c r="R51" i="4"/>
  <c r="S51" i="4"/>
  <c r="T51" i="4"/>
  <c r="U51" i="4"/>
  <c r="V51" i="4"/>
  <c r="W51" i="4"/>
  <c r="P52" i="4"/>
  <c r="Q52" i="4"/>
  <c r="R52" i="4"/>
  <c r="S52" i="4"/>
  <c r="T52" i="4"/>
  <c r="U52" i="4"/>
  <c r="V52" i="4"/>
  <c r="W52" i="4"/>
  <c r="P53" i="4"/>
  <c r="Q53" i="4"/>
  <c r="R53" i="4"/>
  <c r="S53" i="4"/>
  <c r="T53" i="4"/>
  <c r="U53" i="4"/>
  <c r="V53" i="4"/>
  <c r="W53" i="4"/>
  <c r="P54" i="4"/>
  <c r="Q54" i="4"/>
  <c r="R54" i="4"/>
  <c r="S54" i="4"/>
  <c r="T54" i="4"/>
  <c r="U54" i="4"/>
  <c r="V54" i="4"/>
  <c r="W54" i="4"/>
  <c r="P55" i="4"/>
  <c r="Q55" i="4"/>
  <c r="R55" i="4"/>
  <c r="S55" i="4"/>
  <c r="T55" i="4"/>
  <c r="U55" i="4"/>
  <c r="V55" i="4"/>
  <c r="W55" i="4"/>
  <c r="P56" i="4"/>
  <c r="Q56" i="4"/>
  <c r="R56" i="4"/>
  <c r="S56" i="4"/>
  <c r="T56" i="4"/>
  <c r="U56" i="4"/>
  <c r="V56" i="4"/>
  <c r="W56" i="4"/>
  <c r="P57" i="4"/>
  <c r="Q57" i="4"/>
  <c r="R57" i="4"/>
  <c r="S57" i="4"/>
  <c r="T57" i="4"/>
  <c r="U57" i="4"/>
  <c r="V57" i="4"/>
  <c r="W57" i="4"/>
  <c r="P58" i="4"/>
  <c r="Q58" i="4"/>
  <c r="R58" i="4"/>
  <c r="S58" i="4"/>
  <c r="T58" i="4"/>
  <c r="U58" i="4"/>
  <c r="V58" i="4"/>
  <c r="W58" i="4"/>
  <c r="P59" i="4"/>
  <c r="Q59" i="4"/>
  <c r="R59" i="4"/>
  <c r="S59" i="4"/>
  <c r="T59" i="4"/>
  <c r="U59" i="4"/>
  <c r="V59" i="4"/>
  <c r="W59" i="4"/>
  <c r="P60" i="4"/>
  <c r="Q60" i="4"/>
  <c r="R60" i="4"/>
  <c r="S60" i="4"/>
  <c r="T60" i="4"/>
  <c r="U60" i="4"/>
  <c r="V60" i="4"/>
  <c r="W60" i="4"/>
  <c r="P61" i="4"/>
  <c r="Q61" i="4"/>
  <c r="R61" i="4"/>
  <c r="S61" i="4"/>
  <c r="T61" i="4"/>
  <c r="U61" i="4"/>
  <c r="V61" i="4"/>
  <c r="W61" i="4"/>
  <c r="P62" i="4"/>
  <c r="Q62" i="4"/>
  <c r="R62" i="4"/>
  <c r="S62" i="4"/>
  <c r="T62" i="4"/>
  <c r="U62" i="4"/>
  <c r="V62" i="4"/>
  <c r="W62" i="4"/>
  <c r="P63" i="4"/>
  <c r="Q63" i="4"/>
  <c r="R63" i="4"/>
  <c r="S63" i="4"/>
  <c r="T63" i="4"/>
  <c r="U63" i="4"/>
  <c r="V63" i="4"/>
  <c r="W63" i="4"/>
  <c r="P64" i="4"/>
  <c r="Q64" i="4"/>
  <c r="R64" i="4"/>
  <c r="S64" i="4"/>
  <c r="T64" i="4"/>
  <c r="U64" i="4"/>
  <c r="V64" i="4"/>
  <c r="W64" i="4"/>
  <c r="P65" i="4"/>
  <c r="Q65" i="4"/>
  <c r="R65" i="4"/>
  <c r="S65" i="4"/>
  <c r="T65" i="4"/>
  <c r="U65" i="4"/>
  <c r="V65" i="4"/>
  <c r="W65" i="4"/>
  <c r="P66" i="4"/>
  <c r="Q66" i="4"/>
  <c r="R66" i="4"/>
  <c r="S66" i="4"/>
  <c r="T66" i="4"/>
  <c r="U66" i="4"/>
  <c r="V66" i="4"/>
  <c r="W66" i="4"/>
  <c r="P67" i="4"/>
  <c r="Q67" i="4"/>
  <c r="R67" i="4"/>
  <c r="S67" i="4"/>
  <c r="T67" i="4"/>
  <c r="U67" i="4"/>
  <c r="V67" i="4"/>
  <c r="W67" i="4"/>
  <c r="P68" i="4"/>
  <c r="Q68" i="4"/>
  <c r="R68" i="4"/>
  <c r="S68" i="4"/>
  <c r="T68" i="4"/>
  <c r="U68" i="4"/>
  <c r="V68" i="4"/>
  <c r="W68" i="4"/>
  <c r="P69" i="4"/>
  <c r="Q69" i="4"/>
  <c r="R69" i="4"/>
  <c r="S69" i="4"/>
  <c r="T69" i="4"/>
  <c r="U69" i="4"/>
  <c r="V69" i="4"/>
  <c r="W69" i="4"/>
  <c r="P70" i="4"/>
  <c r="Q70" i="4"/>
  <c r="R70" i="4"/>
  <c r="S70" i="4"/>
  <c r="T70" i="4"/>
  <c r="U70" i="4"/>
  <c r="V70" i="4"/>
  <c r="W70" i="4"/>
  <c r="P71" i="4"/>
  <c r="Q71" i="4"/>
  <c r="R71" i="4"/>
  <c r="S71" i="4"/>
  <c r="T71" i="4"/>
  <c r="U71" i="4"/>
  <c r="V71" i="4"/>
  <c r="W71" i="4"/>
  <c r="P72" i="4"/>
  <c r="Q72" i="4"/>
  <c r="R72" i="4"/>
  <c r="S72" i="4"/>
  <c r="T72" i="4"/>
  <c r="U72" i="4"/>
  <c r="V72" i="4"/>
  <c r="W72" i="4"/>
  <c r="P73" i="4"/>
  <c r="Q73" i="4"/>
  <c r="R73" i="4"/>
  <c r="S73" i="4"/>
  <c r="T73" i="4"/>
  <c r="U73" i="4"/>
  <c r="V73" i="4"/>
  <c r="W73" i="4"/>
  <c r="P74" i="4"/>
  <c r="Q74" i="4"/>
  <c r="R74" i="4"/>
  <c r="S74" i="4"/>
  <c r="T74" i="4"/>
  <c r="U74" i="4"/>
  <c r="V74" i="4"/>
  <c r="W74" i="4"/>
  <c r="P75" i="4"/>
  <c r="Q75" i="4"/>
  <c r="R75" i="4"/>
  <c r="S75" i="4"/>
  <c r="T75" i="4"/>
  <c r="U75" i="4"/>
  <c r="V75" i="4"/>
  <c r="W75" i="4"/>
  <c r="P76" i="4"/>
  <c r="Q76" i="4"/>
  <c r="R76" i="4"/>
  <c r="S76" i="4"/>
  <c r="T76" i="4"/>
  <c r="U76" i="4"/>
  <c r="V76" i="4"/>
  <c r="W76" i="4"/>
  <c r="P77" i="4"/>
  <c r="Q77" i="4"/>
  <c r="R77" i="4"/>
  <c r="S77" i="4"/>
  <c r="T77" i="4"/>
  <c r="U77" i="4"/>
  <c r="V77" i="4"/>
  <c r="W77" i="4"/>
  <c r="P78" i="4"/>
  <c r="Q78" i="4"/>
  <c r="R78" i="4"/>
  <c r="S78" i="4"/>
  <c r="T78" i="4"/>
  <c r="U78" i="4"/>
  <c r="V78" i="4"/>
  <c r="W78" i="4"/>
  <c r="P79" i="4"/>
  <c r="Q79" i="4"/>
  <c r="R79" i="4"/>
  <c r="S79" i="4"/>
  <c r="T79" i="4"/>
  <c r="U79" i="4"/>
  <c r="V79" i="4"/>
  <c r="W79" i="4"/>
  <c r="P80" i="4"/>
  <c r="Q80" i="4"/>
  <c r="R80" i="4"/>
  <c r="S80" i="4"/>
  <c r="T80" i="4"/>
  <c r="U80" i="4"/>
  <c r="V80" i="4"/>
  <c r="W80" i="4"/>
  <c r="P81" i="4"/>
  <c r="Q81" i="4"/>
  <c r="R81" i="4"/>
  <c r="S81" i="4"/>
  <c r="T81" i="4"/>
  <c r="U81" i="4"/>
  <c r="V81" i="4"/>
  <c r="W81" i="4"/>
  <c r="P82" i="4"/>
  <c r="Q82" i="4"/>
  <c r="R82" i="4"/>
  <c r="S82" i="4"/>
  <c r="T82" i="4"/>
  <c r="U82" i="4"/>
  <c r="V82" i="4"/>
  <c r="W82" i="4"/>
  <c r="P83" i="4"/>
  <c r="Q83" i="4"/>
  <c r="R83" i="4"/>
  <c r="S83" i="4"/>
  <c r="T83" i="4"/>
  <c r="U83" i="4"/>
  <c r="V83" i="4"/>
  <c r="W83" i="4"/>
  <c r="P84" i="4"/>
  <c r="Q84" i="4"/>
  <c r="R84" i="4"/>
  <c r="S84" i="4"/>
  <c r="T84" i="4"/>
  <c r="U84" i="4"/>
  <c r="V84" i="4"/>
  <c r="W84" i="4"/>
  <c r="P85" i="4"/>
  <c r="Q85" i="4"/>
  <c r="R85" i="4"/>
  <c r="S85" i="4"/>
  <c r="T85" i="4"/>
  <c r="U85" i="4"/>
  <c r="V85" i="4"/>
  <c r="W85" i="4"/>
  <c r="P86" i="4"/>
  <c r="Q86" i="4"/>
  <c r="R86" i="4"/>
  <c r="S86" i="4"/>
  <c r="T86" i="4"/>
  <c r="U86" i="4"/>
  <c r="V86" i="4"/>
  <c r="W86" i="4"/>
  <c r="P87" i="4"/>
  <c r="Q87" i="4"/>
  <c r="R87" i="4"/>
  <c r="S87" i="4"/>
  <c r="T87" i="4"/>
  <c r="U87" i="4"/>
  <c r="V87" i="4"/>
  <c r="W87" i="4"/>
  <c r="P88" i="4"/>
  <c r="Q88" i="4"/>
  <c r="R88" i="4"/>
  <c r="S88" i="4"/>
  <c r="T88" i="4"/>
  <c r="U88" i="4"/>
  <c r="V88" i="4"/>
  <c r="W88" i="4"/>
  <c r="P89" i="4"/>
  <c r="Q89" i="4"/>
  <c r="R89" i="4"/>
  <c r="S89" i="4"/>
  <c r="T89" i="4"/>
  <c r="U89" i="4"/>
  <c r="V89" i="4"/>
  <c r="W89" i="4"/>
  <c r="P90" i="4"/>
  <c r="Q90" i="4"/>
  <c r="R90" i="4"/>
  <c r="S90" i="4"/>
  <c r="T90" i="4"/>
  <c r="U90" i="4"/>
  <c r="V90" i="4"/>
  <c r="W90" i="4"/>
  <c r="P91" i="4"/>
  <c r="Q91" i="4"/>
  <c r="R91" i="4"/>
  <c r="S91" i="4"/>
  <c r="T91" i="4"/>
  <c r="U91" i="4"/>
  <c r="V91" i="4"/>
  <c r="W91" i="4"/>
  <c r="P92" i="4"/>
  <c r="Q92" i="4"/>
  <c r="R92" i="4"/>
  <c r="S92" i="4"/>
  <c r="T92" i="4"/>
  <c r="U92" i="4"/>
  <c r="V92" i="4"/>
  <c r="W92" i="4"/>
  <c r="P93" i="4"/>
  <c r="Q93" i="4"/>
  <c r="R93" i="4"/>
  <c r="S93" i="4"/>
  <c r="T93" i="4"/>
  <c r="U93" i="4"/>
  <c r="V93" i="4"/>
  <c r="W93" i="4"/>
  <c r="P94" i="4"/>
  <c r="Q94" i="4"/>
  <c r="R94" i="4"/>
  <c r="S94" i="4"/>
  <c r="T94" i="4"/>
  <c r="U94" i="4"/>
  <c r="V94" i="4"/>
  <c r="W94" i="4"/>
  <c r="P95" i="4"/>
  <c r="Q95" i="4"/>
  <c r="R95" i="4"/>
  <c r="S95" i="4"/>
  <c r="T95" i="4"/>
  <c r="U95" i="4"/>
  <c r="V95" i="4"/>
  <c r="W95" i="4"/>
  <c r="P96" i="4"/>
  <c r="Q96" i="4"/>
  <c r="R96" i="4"/>
  <c r="S96" i="4"/>
  <c r="T96" i="4"/>
  <c r="U96" i="4"/>
  <c r="V96" i="4"/>
  <c r="W96" i="4"/>
  <c r="P97" i="4"/>
  <c r="Q97" i="4"/>
  <c r="R97" i="4"/>
  <c r="S97" i="4"/>
  <c r="T97" i="4"/>
  <c r="U97" i="4"/>
  <c r="V97" i="4"/>
  <c r="W97" i="4"/>
  <c r="P98" i="4"/>
  <c r="Q98" i="4"/>
  <c r="R98" i="4"/>
  <c r="S98" i="4"/>
  <c r="T98" i="4"/>
  <c r="U98" i="4"/>
  <c r="V98" i="4"/>
  <c r="W98" i="4"/>
  <c r="P99" i="4"/>
  <c r="Q99" i="4"/>
  <c r="R99" i="4"/>
  <c r="S99" i="4"/>
  <c r="T99" i="4"/>
  <c r="U99" i="4"/>
  <c r="V99" i="4"/>
  <c r="W99" i="4"/>
  <c r="P100" i="4"/>
  <c r="Q100" i="4"/>
  <c r="R100" i="4"/>
  <c r="S100" i="4"/>
  <c r="T100" i="4"/>
  <c r="U100" i="4"/>
  <c r="V100" i="4"/>
  <c r="W100" i="4"/>
  <c r="P101" i="4"/>
  <c r="Q101" i="4"/>
  <c r="R101" i="4"/>
  <c r="S101" i="4"/>
  <c r="T101" i="4"/>
  <c r="U101" i="4"/>
  <c r="V101" i="4"/>
  <c r="W101" i="4"/>
  <c r="P102" i="4"/>
  <c r="Q102" i="4"/>
  <c r="R102" i="4"/>
  <c r="S102" i="4"/>
  <c r="T102" i="4"/>
  <c r="U102" i="4"/>
  <c r="V102" i="4"/>
  <c r="W102" i="4"/>
  <c r="P103" i="4"/>
  <c r="Q103" i="4"/>
  <c r="R103" i="4"/>
  <c r="S103" i="4"/>
  <c r="T103" i="4"/>
  <c r="U103" i="4"/>
  <c r="V103" i="4"/>
  <c r="W103" i="4"/>
  <c r="P104" i="4"/>
  <c r="Q104" i="4"/>
  <c r="R104" i="4"/>
  <c r="S104" i="4"/>
  <c r="T104" i="4"/>
  <c r="U104" i="4"/>
  <c r="V104" i="4"/>
  <c r="W104" i="4"/>
  <c r="P105" i="4"/>
  <c r="Q105" i="4"/>
  <c r="R105" i="4"/>
  <c r="S105" i="4"/>
  <c r="T105" i="4"/>
  <c r="U105" i="4"/>
  <c r="V105" i="4"/>
  <c r="W105" i="4"/>
  <c r="P106" i="4"/>
  <c r="Q106" i="4"/>
  <c r="R106" i="4"/>
  <c r="S106" i="4"/>
  <c r="T106" i="4"/>
  <c r="U106" i="4"/>
  <c r="V106" i="4"/>
  <c r="W106" i="4"/>
  <c r="P107" i="4"/>
  <c r="Q107" i="4"/>
  <c r="R107" i="4"/>
  <c r="S107" i="4"/>
  <c r="T107" i="4"/>
  <c r="U107" i="4"/>
  <c r="V107" i="4"/>
  <c r="W107" i="4"/>
  <c r="P108" i="4"/>
  <c r="Q108" i="4"/>
  <c r="R108" i="4"/>
  <c r="S108" i="4"/>
  <c r="T108" i="4"/>
  <c r="U108" i="4"/>
  <c r="V108" i="4"/>
  <c r="W108" i="4"/>
  <c r="P109" i="4"/>
  <c r="Q109" i="4"/>
  <c r="R109" i="4"/>
  <c r="S109" i="4"/>
  <c r="T109" i="4"/>
  <c r="U109" i="4"/>
  <c r="V109" i="4"/>
  <c r="W109" i="4"/>
  <c r="P110" i="4"/>
  <c r="Q110" i="4"/>
  <c r="R110" i="4"/>
  <c r="S110" i="4"/>
  <c r="T110" i="4"/>
  <c r="U110" i="4"/>
  <c r="V110" i="4"/>
  <c r="W110" i="4"/>
  <c r="P111" i="4"/>
  <c r="Q111" i="4"/>
  <c r="R111" i="4"/>
  <c r="S111" i="4"/>
  <c r="T111" i="4"/>
  <c r="U111" i="4"/>
  <c r="V111" i="4"/>
  <c r="W111" i="4"/>
  <c r="P112" i="4"/>
  <c r="Q112" i="4"/>
  <c r="R112" i="4"/>
  <c r="S112" i="4"/>
  <c r="T112" i="4"/>
  <c r="U112" i="4"/>
  <c r="V112" i="4"/>
  <c r="W112" i="4"/>
  <c r="P113" i="4"/>
  <c r="Q113" i="4"/>
  <c r="R113" i="4"/>
  <c r="S113" i="4"/>
  <c r="T113" i="4"/>
  <c r="U113" i="4"/>
  <c r="V113" i="4"/>
  <c r="W113" i="4"/>
  <c r="P114" i="4"/>
  <c r="Q114" i="4"/>
  <c r="R114" i="4"/>
  <c r="S114" i="4"/>
  <c r="T114" i="4"/>
  <c r="U114" i="4"/>
  <c r="V114" i="4"/>
  <c r="W114" i="4"/>
  <c r="P115" i="4"/>
  <c r="Q115" i="4"/>
  <c r="R115" i="4"/>
  <c r="S115" i="4"/>
  <c r="T115" i="4"/>
  <c r="U115" i="4"/>
  <c r="V115" i="4"/>
  <c r="W115" i="4"/>
  <c r="P116" i="4"/>
  <c r="Q116" i="4"/>
  <c r="R116" i="4"/>
  <c r="S116" i="4"/>
  <c r="T116" i="4"/>
  <c r="U116" i="4"/>
  <c r="V116" i="4"/>
  <c r="W116" i="4"/>
  <c r="P117" i="4"/>
  <c r="Q117" i="4"/>
  <c r="R117" i="4"/>
  <c r="S117" i="4"/>
  <c r="T117" i="4"/>
  <c r="U117" i="4"/>
  <c r="V117" i="4"/>
  <c r="W117" i="4"/>
  <c r="P118" i="4"/>
  <c r="Q118" i="4"/>
  <c r="R118" i="4"/>
  <c r="S118" i="4"/>
  <c r="T118" i="4"/>
  <c r="U118" i="4"/>
  <c r="V118" i="4"/>
  <c r="W118" i="4"/>
  <c r="P119" i="4"/>
  <c r="Q119" i="4"/>
  <c r="R119" i="4"/>
  <c r="S119" i="4"/>
  <c r="T119" i="4"/>
  <c r="U119" i="4"/>
  <c r="V119" i="4"/>
  <c r="W119" i="4"/>
  <c r="P120" i="4"/>
  <c r="Q120" i="4"/>
  <c r="R120" i="4"/>
  <c r="S120" i="4"/>
  <c r="T120" i="4"/>
  <c r="U120" i="4"/>
  <c r="V120" i="4"/>
  <c r="W120" i="4"/>
  <c r="P121" i="4"/>
  <c r="Q121" i="4"/>
  <c r="R121" i="4"/>
  <c r="S121" i="4"/>
  <c r="T121" i="4"/>
  <c r="U121" i="4"/>
  <c r="V121" i="4"/>
  <c r="W121" i="4"/>
  <c r="P122" i="4"/>
  <c r="Q122" i="4"/>
  <c r="R122" i="4"/>
  <c r="S122" i="4"/>
  <c r="T122" i="4"/>
  <c r="U122" i="4"/>
  <c r="V122" i="4"/>
  <c r="W122" i="4"/>
  <c r="P123" i="4"/>
  <c r="Q123" i="4"/>
  <c r="R123" i="4"/>
  <c r="S123" i="4"/>
  <c r="T123" i="4"/>
  <c r="U123" i="4"/>
  <c r="V123" i="4"/>
  <c r="W123" i="4"/>
  <c r="P124" i="4"/>
  <c r="Q124" i="4"/>
  <c r="R124" i="4"/>
  <c r="S124" i="4"/>
  <c r="T124" i="4"/>
  <c r="U124" i="4"/>
  <c r="V124" i="4"/>
  <c r="W124" i="4"/>
  <c r="P125" i="4"/>
  <c r="Q125" i="4"/>
  <c r="R125" i="4"/>
  <c r="S125" i="4"/>
  <c r="T125" i="4"/>
  <c r="U125" i="4"/>
  <c r="V125" i="4"/>
  <c r="W125" i="4"/>
  <c r="P126" i="4"/>
  <c r="Q126" i="4"/>
  <c r="R126" i="4"/>
  <c r="S126" i="4"/>
  <c r="T126" i="4"/>
  <c r="U126" i="4"/>
  <c r="V126" i="4"/>
  <c r="W126" i="4"/>
  <c r="P127" i="4"/>
  <c r="Q127" i="4"/>
  <c r="R127" i="4"/>
  <c r="S127" i="4"/>
  <c r="T127" i="4"/>
  <c r="U127" i="4"/>
  <c r="V127" i="4"/>
  <c r="W127" i="4"/>
  <c r="P128" i="4"/>
  <c r="Q128" i="4"/>
  <c r="R128" i="4"/>
  <c r="S128" i="4"/>
  <c r="T128" i="4"/>
  <c r="U128" i="4"/>
  <c r="V128" i="4"/>
  <c r="W128" i="4"/>
  <c r="P129" i="4"/>
  <c r="Q129" i="4"/>
  <c r="R129" i="4"/>
  <c r="S129" i="4"/>
  <c r="T129" i="4"/>
  <c r="U129" i="4"/>
  <c r="V129" i="4"/>
  <c r="W129" i="4"/>
  <c r="P130" i="4"/>
  <c r="Q130" i="4"/>
  <c r="R130" i="4"/>
  <c r="S130" i="4"/>
  <c r="T130" i="4"/>
  <c r="U130" i="4"/>
  <c r="V130" i="4"/>
  <c r="W130" i="4"/>
  <c r="P131" i="4"/>
  <c r="Q131" i="4"/>
  <c r="R131" i="4"/>
  <c r="S131" i="4"/>
  <c r="T131" i="4"/>
  <c r="U131" i="4"/>
  <c r="V131" i="4"/>
  <c r="W131" i="4"/>
  <c r="P132" i="4"/>
  <c r="Q132" i="4"/>
  <c r="R132" i="4"/>
  <c r="S132" i="4"/>
  <c r="T132" i="4"/>
  <c r="U132" i="4"/>
  <c r="V132" i="4"/>
  <c r="W132" i="4"/>
  <c r="P133" i="4"/>
  <c r="Q133" i="4"/>
  <c r="R133" i="4"/>
  <c r="S133" i="4"/>
  <c r="T133" i="4"/>
  <c r="U133" i="4"/>
  <c r="V133" i="4"/>
  <c r="W133" i="4"/>
  <c r="P134" i="4"/>
  <c r="Q134" i="4"/>
  <c r="R134" i="4"/>
  <c r="S134" i="4"/>
  <c r="T134" i="4"/>
  <c r="U134" i="4"/>
  <c r="V134" i="4"/>
  <c r="W134" i="4"/>
  <c r="P135" i="4"/>
  <c r="Q135" i="4"/>
  <c r="R135" i="4"/>
  <c r="S135" i="4"/>
  <c r="T135" i="4"/>
  <c r="U135" i="4"/>
  <c r="V135" i="4"/>
  <c r="W135" i="4"/>
  <c r="P136" i="4"/>
  <c r="Q136" i="4"/>
  <c r="R136" i="4"/>
  <c r="S136" i="4"/>
  <c r="T136" i="4"/>
  <c r="U136" i="4"/>
  <c r="V136" i="4"/>
  <c r="W136" i="4"/>
  <c r="P137" i="4"/>
  <c r="Q137" i="4"/>
  <c r="R137" i="4"/>
  <c r="S137" i="4"/>
  <c r="T137" i="4"/>
  <c r="U137" i="4"/>
  <c r="V137" i="4"/>
  <c r="W137" i="4"/>
  <c r="P138" i="4"/>
  <c r="Q138" i="4"/>
  <c r="R138" i="4"/>
  <c r="S138" i="4"/>
  <c r="T138" i="4"/>
  <c r="U138" i="4"/>
  <c r="V138" i="4"/>
  <c r="W138" i="4"/>
  <c r="P139" i="4"/>
  <c r="Q139" i="4"/>
  <c r="R139" i="4"/>
  <c r="S139" i="4"/>
  <c r="T139" i="4"/>
  <c r="U139" i="4"/>
  <c r="V139" i="4"/>
  <c r="W139" i="4"/>
  <c r="P140" i="4"/>
  <c r="Q140" i="4"/>
  <c r="R140" i="4"/>
  <c r="S140" i="4"/>
  <c r="T140" i="4"/>
  <c r="U140" i="4"/>
  <c r="V140" i="4"/>
  <c r="W140" i="4"/>
  <c r="P141" i="4"/>
  <c r="Q141" i="4"/>
  <c r="R141" i="4"/>
  <c r="S141" i="4"/>
  <c r="T141" i="4"/>
  <c r="U141" i="4"/>
  <c r="V141" i="4"/>
  <c r="W141" i="4"/>
  <c r="P142" i="4"/>
  <c r="Q142" i="4"/>
  <c r="R142" i="4"/>
  <c r="S142" i="4"/>
  <c r="T142" i="4"/>
  <c r="U142" i="4"/>
  <c r="V142" i="4"/>
  <c r="W142" i="4"/>
  <c r="P143" i="4"/>
  <c r="Q143" i="4"/>
  <c r="R143" i="4"/>
  <c r="S143" i="4"/>
  <c r="T143" i="4"/>
  <c r="U143" i="4"/>
  <c r="V143" i="4"/>
  <c r="W143" i="4"/>
  <c r="P144" i="4"/>
  <c r="Q144" i="4"/>
  <c r="R144" i="4"/>
  <c r="S144" i="4"/>
  <c r="T144" i="4"/>
  <c r="U144" i="4"/>
  <c r="V144" i="4"/>
  <c r="W144" i="4"/>
  <c r="P145" i="4"/>
  <c r="Q145" i="4"/>
  <c r="R145" i="4"/>
  <c r="S145" i="4"/>
  <c r="T145" i="4"/>
  <c r="U145" i="4"/>
  <c r="V145" i="4"/>
  <c r="W145" i="4"/>
  <c r="P146" i="4"/>
  <c r="Q146" i="4"/>
  <c r="R146" i="4"/>
  <c r="S146" i="4"/>
  <c r="T146" i="4"/>
  <c r="U146" i="4"/>
  <c r="V146" i="4"/>
  <c r="W146" i="4"/>
  <c r="P147" i="4"/>
  <c r="Q147" i="4"/>
  <c r="R147" i="4"/>
  <c r="S147" i="4"/>
  <c r="T147" i="4"/>
  <c r="U147" i="4"/>
  <c r="V147" i="4"/>
  <c r="W147" i="4"/>
  <c r="P148" i="4"/>
  <c r="Q148" i="4"/>
  <c r="R148" i="4"/>
  <c r="S148" i="4"/>
  <c r="T148" i="4"/>
  <c r="U148" i="4"/>
  <c r="V148" i="4"/>
  <c r="W148" i="4"/>
  <c r="P149" i="4"/>
  <c r="Q149" i="4"/>
  <c r="R149" i="4"/>
  <c r="S149" i="4"/>
  <c r="T149" i="4"/>
  <c r="U149" i="4"/>
  <c r="V149" i="4"/>
  <c r="W149" i="4"/>
  <c r="P150" i="4"/>
  <c r="Q150" i="4"/>
  <c r="R150" i="4"/>
  <c r="S150" i="4"/>
  <c r="T150" i="4"/>
  <c r="U150" i="4"/>
  <c r="V150" i="4"/>
  <c r="W150" i="4"/>
  <c r="P151" i="4"/>
  <c r="Q151" i="4"/>
  <c r="R151" i="4"/>
  <c r="S151" i="4"/>
  <c r="T151" i="4"/>
  <c r="U151" i="4"/>
  <c r="V151" i="4"/>
  <c r="W151" i="4"/>
  <c r="P152" i="4"/>
  <c r="Q152" i="4"/>
  <c r="R152" i="4"/>
  <c r="S152" i="4"/>
  <c r="T152" i="4"/>
  <c r="U152" i="4"/>
  <c r="V152" i="4"/>
  <c r="W152" i="4"/>
  <c r="P153" i="4"/>
  <c r="Q153" i="4"/>
  <c r="R153" i="4"/>
  <c r="S153" i="4"/>
  <c r="T153" i="4"/>
  <c r="U153" i="4"/>
  <c r="V153" i="4"/>
  <c r="W153" i="4"/>
  <c r="P154" i="4"/>
  <c r="Q154" i="4"/>
  <c r="R154" i="4"/>
  <c r="S154" i="4"/>
  <c r="T154" i="4"/>
  <c r="U154" i="4"/>
  <c r="V154" i="4"/>
  <c r="W154" i="4"/>
  <c r="P2" i="4"/>
  <c r="Q2" i="4"/>
  <c r="R2" i="4"/>
  <c r="S2" i="4"/>
  <c r="T2" i="4"/>
  <c r="U2" i="4"/>
  <c r="V2" i="4"/>
  <c r="W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4" i="4"/>
  <c r="B145" i="4"/>
  <c r="B146" i="4"/>
  <c r="B147" i="4"/>
  <c r="B148" i="4"/>
  <c r="B149" i="4"/>
  <c r="B150" i="4"/>
  <c r="B151" i="4"/>
  <c r="B152" i="4"/>
  <c r="B153" i="4"/>
  <c r="B154" i="4"/>
  <c r="B2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6" i="4"/>
  <c r="C146" i="4"/>
  <c r="D145" i="4"/>
  <c r="C145" i="4"/>
  <c r="D144" i="4"/>
  <c r="C144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5" i="4"/>
  <c r="C5" i="4"/>
  <c r="D4" i="4"/>
  <c r="C4" i="4"/>
  <c r="D3" i="4"/>
  <c r="C3" i="4"/>
  <c r="D2" i="4"/>
  <c r="C2" i="4"/>
  <c r="B3" i="1"/>
  <c r="C3" i="1"/>
  <c r="B4" i="1"/>
  <c r="C4" i="1"/>
  <c r="B5" i="1"/>
  <c r="C5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4" i="1"/>
  <c r="C144" i="1"/>
  <c r="B145" i="1"/>
  <c r="C145" i="1"/>
  <c r="B146" i="1"/>
  <c r="C146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C2" i="1"/>
  <c r="B2" i="1"/>
</calcChain>
</file>

<file path=xl/sharedStrings.xml><?xml version="1.0" encoding="utf-8"?>
<sst xmlns="http://schemas.openxmlformats.org/spreadsheetml/2006/main" count="1855" uniqueCount="771">
  <si>
    <t>Country</t>
  </si>
  <si>
    <t>flag_gfw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</si>
  <si>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</si>
  <si>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</si>
  <si>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</si>
  <si>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</si>
  <si>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</si>
  <si>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</si>
  <si>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</si>
  <si>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</si>
  <si>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</si>
  <si>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</si>
  <si>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</si>
  <si>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</si>
  <si>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</si>
  <si>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</si>
  <si>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</si>
  <si>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</si>
  <si>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</si>
  <si>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</si>
  <si>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</si>
  <si>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</si>
  <si>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</si>
  <si>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Australia</t>
  </si>
  <si>
    <t>AUS</t>
  </si>
  <si>
    <t>Azerbaijan</t>
  </si>
  <si>
    <t>AZE</t>
  </si>
  <si>
    <t>Belgium</t>
  </si>
  <si>
    <t>BEL</t>
  </si>
  <si>
    <t>Bulgaria</t>
  </si>
  <si>
    <t>BGR</t>
  </si>
  <si>
    <t>Bahrain</t>
  </si>
  <si>
    <t>BHR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</si>
  <si>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</si>
  <si>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</si>
  <si>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</si>
  <si>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</si>
  <si>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</si>
  <si>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</si>
  <si>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</si>
  <si>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</si>
  <si>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Brunei Darussalam</t>
  </si>
  <si>
    <t>BRN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</si>
  <si>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</si>
  <si>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</si>
  <si>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</si>
  <si>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</si>
  <si>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</si>
  <si>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</si>
  <si>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</si>
  <si>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</si>
  <si>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</si>
  <si>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</si>
  <si>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</si>
  <si>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</si>
  <si>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</si>
  <si>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</si>
  <si>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</si>
  <si>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</si>
  <si>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</si>
  <si>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</si>
  <si>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</si>
  <si>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</si>
  <si>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</si>
  <si>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</si>
  <si>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</si>
  <si>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</si>
  <si>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</si>
  <si>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</si>
  <si>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</si>
  <si>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</si>
  <si>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</si>
  <si>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</si>
  <si>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</si>
  <si>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</si>
  <si>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</si>
  <si>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</si>
  <si>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</si>
  <si>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</si>
  <si>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</si>
  <si>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</si>
  <si>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Algeria</t>
  </si>
  <si>
    <t>DZA</t>
  </si>
  <si>
    <t>Ecuador</t>
  </si>
  <si>
    <t>ECU</t>
  </si>
  <si>
    <t>Egypt, Arab Rep.</t>
  </si>
  <si>
    <t>EGY</t>
  </si>
  <si>
    <t>Spain</t>
  </si>
  <si>
    <t>ESP</t>
  </si>
  <si>
    <t>Estonia</t>
  </si>
  <si>
    <t>EST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</si>
  <si>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</si>
  <si>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</si>
  <si>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</si>
  <si>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</si>
  <si>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</si>
  <si>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</si>
  <si>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</si>
  <si>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</si>
  <si>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</si>
  <si>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</si>
  <si>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</si>
  <si>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</si>
  <si>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</si>
  <si>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</si>
  <si>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</si>
  <si>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</si>
  <si>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</si>
  <si>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</si>
  <si>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</si>
  <si>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</si>
  <si>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</si>
  <si>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</si>
  <si>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</si>
  <si>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</si>
  <si>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</si>
  <si>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</si>
  <si>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Greenland</t>
  </si>
  <si>
    <t>GRL</t>
  </si>
  <si>
    <t>Guatemala</t>
  </si>
  <si>
    <t>GTM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</si>
  <si>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</si>
  <si>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</si>
  <si>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</si>
  <si>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</si>
  <si>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</si>
  <si>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</si>
  <si>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</si>
  <si>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</si>
  <si>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</si>
  <si>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</si>
  <si>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</si>
  <si>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</si>
  <si>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</si>
  <si>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</si>
  <si>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</si>
  <si>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</si>
  <si>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</si>
  <si>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</si>
  <si>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</si>
  <si>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</si>
  <si>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</si>
  <si>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</si>
  <si>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</si>
  <si>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</si>
  <si>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</si>
  <si>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</si>
  <si>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</si>
  <si>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</si>
  <si>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</si>
  <si>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</si>
  <si>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</si>
  <si>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</si>
  <si>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</si>
  <si>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</si>
  <si>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</si>
  <si>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</si>
  <si>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</si>
  <si>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</si>
  <si>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</si>
  <si>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</si>
  <si>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</si>
  <si>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</si>
  <si>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</si>
  <si>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</si>
  <si>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Liberia</t>
  </si>
  <si>
    <t>LBR</t>
  </si>
  <si>
    <t>Libya</t>
  </si>
  <si>
    <t>LBY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</si>
  <si>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</si>
  <si>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</si>
  <si>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</si>
  <si>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</si>
  <si>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</si>
  <si>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</si>
  <si>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</si>
  <si>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</si>
  <si>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Latvia</t>
  </si>
  <si>
    <t>LVA</t>
  </si>
  <si>
    <t>Morocco</t>
  </si>
  <si>
    <t>MAR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</si>
  <si>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</si>
  <si>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</si>
  <si>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</si>
  <si>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</si>
  <si>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</si>
  <si>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</si>
  <si>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</si>
  <si>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</si>
  <si>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</si>
  <si>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</si>
  <si>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</si>
  <si>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</si>
  <si>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</si>
  <si>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</si>
  <si>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</si>
  <si>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</si>
  <si>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</si>
  <si>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</si>
  <si>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</si>
  <si>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</si>
  <si>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</si>
  <si>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</si>
  <si>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</si>
  <si>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</si>
  <si>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</si>
  <si>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</si>
  <si>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</si>
  <si>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</si>
  <si>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</si>
  <si>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</si>
  <si>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</si>
  <si>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</si>
  <si>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</si>
  <si>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</si>
  <si>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</si>
  <si>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</si>
  <si>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</si>
  <si>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</si>
  <si>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</si>
  <si>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</si>
  <si>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</si>
  <si>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</si>
  <si>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</si>
  <si>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</si>
  <si>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</si>
  <si>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</si>
  <si>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</si>
  <si>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</si>
  <si>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</si>
  <si>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</si>
  <si>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</si>
  <si>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</si>
  <si>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</si>
  <si>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</si>
  <si>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</si>
  <si>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</si>
  <si>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</si>
  <si>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</si>
  <si>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Korea, Dem. People’s Rep.</t>
  </si>
  <si>
    <t>PRK</t>
  </si>
  <si>
    <t>Portugal</t>
  </si>
  <si>
    <t>PRT</t>
  </si>
  <si>
    <t>French Polynesia</t>
  </si>
  <si>
    <t>PYF</t>
  </si>
  <si>
    <t>Qatar</t>
  </si>
  <si>
    <t>QAT</t>
  </si>
  <si>
    <t>Romania</t>
  </si>
  <si>
    <t>ROU</t>
  </si>
  <si>
    <t>RUS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</si>
  <si>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</si>
  <si>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</si>
  <si>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</si>
  <si>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</si>
  <si>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</si>
  <si>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</si>
  <si>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</si>
  <si>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</si>
  <si>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</si>
  <si>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</si>
  <si>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</si>
  <si>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</si>
  <si>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</si>
  <si>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</si>
  <si>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</si>
  <si>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</si>
  <si>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</si>
  <si>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</si>
  <si>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Sao Tome and Principe</t>
  </si>
  <si>
    <t>STP</t>
  </si>
  <si>
    <t>Slovenia</t>
  </si>
  <si>
    <t>SVN</t>
  </si>
  <si>
    <t>Sweden</t>
  </si>
  <si>
    <t>SWE</t>
  </si>
  <si>
    <t>Seychelles</t>
  </si>
  <si>
    <t>SYC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</si>
  <si>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</si>
  <si>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</si>
  <si>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</si>
  <si>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</si>
  <si>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</si>
  <si>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</si>
  <si>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</si>
  <si>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</si>
  <si>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Tonga</t>
  </si>
  <si>
    <t>TON</t>
  </si>
  <si>
    <t>Tunisia</t>
  </si>
  <si>
    <t>TUN</t>
  </si>
  <si>
    <t>Turkey</t>
  </si>
  <si>
    <t>TUR</t>
  </si>
  <si>
    <t>Tuvalu</t>
  </si>
  <si>
    <t>TUV</t>
  </si>
  <si>
    <t>TWN</t>
  </si>
  <si>
    <t>Tanzania</t>
  </si>
  <si>
    <t>TZA</t>
  </si>
  <si>
    <t>Ukraine</t>
  </si>
  <si>
    <t>UKR</t>
  </si>
  <si>
    <t>Uruguay</t>
  </si>
  <si>
    <t>URY</t>
  </si>
  <si>
    <t>United States</t>
  </si>
  <si>
    <t>USA</t>
  </si>
  <si>
    <t>St. Vincent and the Grenadines</t>
  </si>
  <si>
    <t>VCT</t>
  </si>
  <si>
    <t>Venezuela, RB</t>
  </si>
  <si>
    <t>VEN</t>
  </si>
  <si>
    <t>Vietnam</t>
  </si>
  <si>
    <t>VNM</t>
  </si>
  <si>
    <t>Vanuatu</t>
  </si>
  <si>
    <t>VUT</t>
  </si>
  <si>
    <t>Samoa</t>
  </si>
  <si>
    <t>WSM</t>
  </si>
  <si>
    <t>Yemen, Rep.</t>
  </si>
  <si>
    <t>YEM</t>
  </si>
  <si>
    <t>South Africa</t>
  </si>
  <si>
    <t>ZAF</t>
  </si>
  <si>
    <t>Country Name</t>
  </si>
  <si>
    <t>Region</t>
  </si>
  <si>
    <t>Image URL</t>
  </si>
  <si>
    <t>Asia</t>
  </si>
  <si>
    <t>https://public.flourish.studio/country-flags/svg/af.svg</t>
  </si>
  <si>
    <t>Europe</t>
  </si>
  <si>
    <t>https://public.flourish.studio/country-flags/svg/al.svg</t>
  </si>
  <si>
    <t>Africa</t>
  </si>
  <si>
    <t>https://public.flourish.studio/country-flags/svg/dz.svg</t>
  </si>
  <si>
    <t>American Samoa</t>
  </si>
  <si>
    <t>Oceania</t>
  </si>
  <si>
    <t>https://public.flourish.studio/country-flags/svg/as.svg</t>
  </si>
  <si>
    <t>Andorra</t>
  </si>
  <si>
    <t>https://public.flourish.studio/country-flags/svg/ad.svg</t>
  </si>
  <si>
    <t>https://public.flourish.studio/country-flags/svg/ao.svg</t>
  </si>
  <si>
    <t>Antigua and Barbuda</t>
  </si>
  <si>
    <t>Americas</t>
  </si>
  <si>
    <t>https://public.flourish.studio/country-flags/svg/ag.svg</t>
  </si>
  <si>
    <t>https://public.flourish.studio/country-flags/svg/ar.svg</t>
  </si>
  <si>
    <t>Armenia</t>
  </si>
  <si>
    <t>https://public.flourish.studio/country-flags/svg/am.svg</t>
  </si>
  <si>
    <t>https://public.flourish.studio/country-flags/svg/aw.svg</t>
  </si>
  <si>
    <t>https://public.flourish.studio/country-flags/svg/au.svg</t>
  </si>
  <si>
    <t>Austria</t>
  </si>
  <si>
    <t>https://public.flourish.studio/country-flags/svg/at.svg</t>
  </si>
  <si>
    <t>https://public.flourish.studio/country-flags/svg/az.svg</t>
  </si>
  <si>
    <t>Bahamas, The</t>
  </si>
  <si>
    <t>https://public.flourish.studio/country-flags/svg/bs.svg</t>
  </si>
  <si>
    <t>https://public.flourish.studio/country-flags/svg/bh.svg</t>
  </si>
  <si>
    <t>Bangladesh</t>
  </si>
  <si>
    <t>https://public.flourish.studio/country-flags/svg/bd.svg</t>
  </si>
  <si>
    <t>Barbados</t>
  </si>
  <si>
    <t>https://public.flourish.studio/country-flags/svg/bb.svg</t>
  </si>
  <si>
    <t>Belarus</t>
  </si>
  <si>
    <t>https://public.flourish.studio/country-flags/svg/by.svg</t>
  </si>
  <si>
    <t>https://public.flourish.studio/country-flags/svg/be.svg</t>
  </si>
  <si>
    <t>https://public.flourish.studio/country-flags/svg/bz.svg</t>
  </si>
  <si>
    <t>Benin</t>
  </si>
  <si>
    <t>https://public.flourish.studio/country-flags/svg/bj.svg</t>
  </si>
  <si>
    <t>https://public.flourish.studio/country-flags/svg/bm.svg</t>
  </si>
  <si>
    <t>Bhutan</t>
  </si>
  <si>
    <t>https://public.flourish.studio/country-flags/svg/bt.svg</t>
  </si>
  <si>
    <t>https://public.flourish.studio/country-flags/svg/bo.svg</t>
  </si>
  <si>
    <t>Bosnia and Herzegovina</t>
  </si>
  <si>
    <t>https://public.flourish.studio/country-flags/svg/ba.svg</t>
  </si>
  <si>
    <t>Botswana</t>
  </si>
  <si>
    <t>https://public.flourish.studio/country-flags/svg/bw.svg</t>
  </si>
  <si>
    <t>https://public.flourish.studio/country-flags/svg/br.svg</t>
  </si>
  <si>
    <t>British Virgin Islands</t>
  </si>
  <si>
    <t>https://public.flourish.studio/country-flags/svg/vg.svg</t>
  </si>
  <si>
    <t>https://public.flourish.studio/country-flags/svg/bn.svg</t>
  </si>
  <si>
    <t>https://public.flourish.studio/country-flags/svg/bg.svg</t>
  </si>
  <si>
    <t>Burkina Faso</t>
  </si>
  <si>
    <t>https://public.flourish.studio/country-flags/svg/bf.svg</t>
  </si>
  <si>
    <t>Burundi</t>
  </si>
  <si>
    <t>https://public.flourish.studio/country-flags/svg/bi.svg</t>
  </si>
  <si>
    <t>https://public.flourish.studio/country-flags/svg/cv.svg</t>
  </si>
  <si>
    <t>https://public.flourish.studio/country-flags/svg/kh.svg</t>
  </si>
  <si>
    <t>https://public.flourish.studio/country-flags/svg/cm.svg</t>
  </si>
  <si>
    <t>https://public.flourish.studio/country-flags/svg/ca.svg</t>
  </si>
  <si>
    <t>https://public.flourish.studio/country-flags/svg/ky.svg</t>
  </si>
  <si>
    <t>Central African Republic</t>
  </si>
  <si>
    <t>https://public.flourish.studio/country-flags/svg/cf.svg</t>
  </si>
  <si>
    <t>https://public.flourish.studio/country-flags/svg/td.svg</t>
  </si>
  <si>
    <t>https://public.flourish.studio/country-flags/svg/cl.svg</t>
  </si>
  <si>
    <t>https://public.flourish.studio/country-flags/svg/cn.svg</t>
  </si>
  <si>
    <t>https://public.flourish.studio/country-flags/svg/co.svg</t>
  </si>
  <si>
    <t>https://public.flourish.studio/country-flags/svg/km.svg</t>
  </si>
  <si>
    <t>Congo, Dem. Rep.</t>
  </si>
  <si>
    <t>https://public.flourish.studio/country-flags/svg/cd.svg</t>
  </si>
  <si>
    <t>Congo, Rep.</t>
  </si>
  <si>
    <t>https://public.flourish.studio/country-flags/svg/cg.svg</t>
  </si>
  <si>
    <t>https://public.flourish.studio/country-flags/svg/cr.svg</t>
  </si>
  <si>
    <t>https://public.flourish.studio/country-flags/svg/ci.svg</t>
  </si>
  <si>
    <t>https://public.flourish.studio/country-flags/svg/hr.svg</t>
  </si>
  <si>
    <t>https://public.flourish.studio/country-flags/svg/cu.svg</t>
  </si>
  <si>
    <t>https://public.flourish.studio/country-flags/svg/cw.svg</t>
  </si>
  <si>
    <t>https://public.flourish.studio/country-flags/svg/cy.svg</t>
  </si>
  <si>
    <t>https://public.flourish.studio/country-flags/svg/cz.svg</t>
  </si>
  <si>
    <t>https://public.flourish.studio/country-flags/svg/dk.svg</t>
  </si>
  <si>
    <t>https://public.flourish.studio/country-flags/svg/dj.svg</t>
  </si>
  <si>
    <t>https://public.flourish.studio/country-flags/svg/dm.svg</t>
  </si>
  <si>
    <t>Dominican Republic</t>
  </si>
  <si>
    <t>https://public.flourish.studio/country-flags/svg/do.svg</t>
  </si>
  <si>
    <t>https://public.flourish.studio/country-flags/svg/ec.svg</t>
  </si>
  <si>
    <t>https://public.flourish.studio/country-flags/svg/eg.svg</t>
  </si>
  <si>
    <t>https://public.flourish.studio/country-flags/svg/sv.svg</t>
  </si>
  <si>
    <t>https://public.flourish.studio/country-flags/svg/gq.svg</t>
  </si>
  <si>
    <t>Eritrea</t>
  </si>
  <si>
    <t>https://public.flourish.studio/country-flags/svg/er.svg</t>
  </si>
  <si>
    <t>https://public.flourish.studio/country-flags/svg/ee.svg</t>
  </si>
  <si>
    <t>Eswatini</t>
  </si>
  <si>
    <t>https://public.flourish.studio/country-flags/svg/sz.svg</t>
  </si>
  <si>
    <t>Ethiopia</t>
  </si>
  <si>
    <t>https://public.flourish.studio/country-flags/svg/et.svg</t>
  </si>
  <si>
    <t>https://public.flourish.studio/country-flags/svg/fo.svg</t>
  </si>
  <si>
    <t>https://public.flourish.studio/country-flags/svg/fj.svg</t>
  </si>
  <si>
    <t>https://public.flourish.studio/country-flags/svg/fi.svg</t>
  </si>
  <si>
    <t>https://public.flourish.studio/country-flags/svg/fr.svg</t>
  </si>
  <si>
    <t>https://public.flourish.studio/country-flags/svg/pf.svg</t>
  </si>
  <si>
    <t>Gabon</t>
  </si>
  <si>
    <t>https://public.flourish.studio/country-flags/svg/ga.svg</t>
  </si>
  <si>
    <t>https://public.flourish.studio/country-flags/svg/gm.svg</t>
  </si>
  <si>
    <t>https://public.flourish.studio/country-flags/svg/ge.svg</t>
  </si>
  <si>
    <t>https://public.flourish.studio/country-flags/svg/de.svg</t>
  </si>
  <si>
    <t>https://public.flourish.studio/country-flags/svg/gh.svg</t>
  </si>
  <si>
    <t>Gibraltar</t>
  </si>
  <si>
    <t>https://public.flourish.studio/country-flags/svg/gi.svg</t>
  </si>
  <si>
    <t>https://public.flourish.studio/country-flags/svg/gr.svg</t>
  </si>
  <si>
    <t>https://public.flourish.studio/country-flags/svg/gl.svg</t>
  </si>
  <si>
    <t>Grenada</t>
  </si>
  <si>
    <t>https://public.flourish.studio/country-flags/svg/gd.svg</t>
  </si>
  <si>
    <t>Guam</t>
  </si>
  <si>
    <t>https://public.flourish.studio/country-flags/svg/gu.svg</t>
  </si>
  <si>
    <t>https://public.flourish.studio/country-flags/svg/gt.svg</t>
  </si>
  <si>
    <t>https://public.flourish.studio/country-flags/svg/gn.svg</t>
  </si>
  <si>
    <t>https://public.flourish.studio/country-flags/svg/gw.svg</t>
  </si>
  <si>
    <t>https://public.flourish.studio/country-flags/svg/gy.svg</t>
  </si>
  <si>
    <t>Haiti</t>
  </si>
  <si>
    <t>https://public.flourish.studio/country-flags/svg/ht.svg</t>
  </si>
  <si>
    <t>https://public.flourish.studio/country-flags/svg/hn.svg</t>
  </si>
  <si>
    <t>https://public.flourish.studio/country-flags/svg/hk.svg</t>
  </si>
  <si>
    <t>https://public.flourish.studio/country-flags/svg/hu.svg</t>
  </si>
  <si>
    <t>https://public.flourish.studio/country-flags/svg/is.svg</t>
  </si>
  <si>
    <t>https://public.flourish.studio/country-flags/svg/in.svg</t>
  </si>
  <si>
    <t>https://public.flourish.studio/country-flags/svg/id.svg</t>
  </si>
  <si>
    <t>https://public.flourish.studio/country-flags/svg/ir.svg</t>
  </si>
  <si>
    <t>https://public.flourish.studio/country-flags/svg/iq.svg</t>
  </si>
  <si>
    <t>https://public.flourish.studio/country-flags/svg/ie.svg</t>
  </si>
  <si>
    <t>Isle of Man</t>
  </si>
  <si>
    <t>https://public.flourish.studio/country-flags/svg/im.svg</t>
  </si>
  <si>
    <t>https://public.flourish.studio/country-flags/svg/il.svg</t>
  </si>
  <si>
    <t>https://public.flourish.studio/country-flags/svg/it.svg</t>
  </si>
  <si>
    <t>https://public.flourish.studio/country-flags/svg/jm.svg</t>
  </si>
  <si>
    <t>https://public.flourish.studio/country-flags/svg/jp.svg</t>
  </si>
  <si>
    <t>https://public.flourish.studio/country-flags/svg/jo.svg</t>
  </si>
  <si>
    <t>https://public.flourish.studio/country-flags/svg/kz.svg</t>
  </si>
  <si>
    <t>https://public.flourish.studio/country-flags/svg/ke.svg</t>
  </si>
  <si>
    <t>https://public.flourish.studio/country-flags/svg/ki.svg</t>
  </si>
  <si>
    <t>https://public.flourish.studio/country-flags/svg/kp.svg</t>
  </si>
  <si>
    <t>https://public.flourish.studio/country-flags/svg/kr.svg</t>
  </si>
  <si>
    <t>Kuwait</t>
  </si>
  <si>
    <t>https://public.flourish.studio/country-flags/svg/kw.svg</t>
  </si>
  <si>
    <t>Kyrgyz Republic</t>
  </si>
  <si>
    <t>https://public.flourish.studio/country-flags/svg/kg.svg</t>
  </si>
  <si>
    <t>Lao PDR</t>
  </si>
  <si>
    <t>https://public.flourish.studio/country-flags/svg/la.svg</t>
  </si>
  <si>
    <t>https://public.flourish.studio/country-flags/svg/lv.svg</t>
  </si>
  <si>
    <t>Lebanon</t>
  </si>
  <si>
    <t>https://public.flourish.studio/country-flags/svg/lb.svg</t>
  </si>
  <si>
    <t>https://public.flourish.studio/country-flags/svg/ls.svg</t>
  </si>
  <si>
    <t>https://public.flourish.studio/country-flags/svg/lr.svg</t>
  </si>
  <si>
    <t>https://public.flourish.studio/country-flags/svg/ly.svg</t>
  </si>
  <si>
    <t>https://public.flourish.studio/country-flags/svg/li.svg</t>
  </si>
  <si>
    <t>https://public.flourish.studio/country-flags/svg/lt.svg</t>
  </si>
  <si>
    <t>Luxembourg</t>
  </si>
  <si>
    <t>https://public.flourish.studio/country-flags/svg/lu.svg</t>
  </si>
  <si>
    <t>Macao SAR, China</t>
  </si>
  <si>
    <t>https://public.flourish.studio/country-flags/svg/mo.svg</t>
  </si>
  <si>
    <t>Macedonia, FYR</t>
  </si>
  <si>
    <t>https://public.flourish.studio/country-flags/svg/mk.svg</t>
  </si>
  <si>
    <t>https://public.flourish.studio/country-flags/svg/mg.svg</t>
  </si>
  <si>
    <t>https://public.flourish.studio/country-flags/svg/mw.svg</t>
  </si>
  <si>
    <t>https://public.flourish.studio/country-flags/svg/my.svg</t>
  </si>
  <si>
    <t>https://public.flourish.studio/country-flags/svg/mv.svg</t>
  </si>
  <si>
    <t>https://public.flourish.studio/country-flags/svg/ml.svg</t>
  </si>
  <si>
    <t>https://public.flourish.studio/country-flags/svg/mt.svg</t>
  </si>
  <si>
    <t>https://public.flourish.studio/country-flags/svg/mh.svg</t>
  </si>
  <si>
    <t>https://public.flourish.studio/country-flags/svg/mr.svg</t>
  </si>
  <si>
    <t>https://public.flourish.studio/country-flags/svg/mu.svg</t>
  </si>
  <si>
    <t>https://public.flourish.studio/country-flags/svg/mx.svg</t>
  </si>
  <si>
    <t>https://public.flourish.studio/country-flags/svg/fm.svg</t>
  </si>
  <si>
    <t>Moldova</t>
  </si>
  <si>
    <t>https://public.flourish.studio/country-flags/svg/md.svg</t>
  </si>
  <si>
    <t>Monaco</t>
  </si>
  <si>
    <t>https://public.flourish.studio/country-flags/svg/mc.svg</t>
  </si>
  <si>
    <t>https://public.flourish.studio/country-flags/svg/mn.svg</t>
  </si>
  <si>
    <t>https://public.flourish.studio/country-flags/svg/me.svg</t>
  </si>
  <si>
    <t>https://public.flourish.studio/country-flags/svg/ma.svg</t>
  </si>
  <si>
    <t>https://public.flourish.studio/country-flags/svg/mz.svg</t>
  </si>
  <si>
    <t>https://public.flourish.studio/country-flags/svg/mm.svg</t>
  </si>
  <si>
    <t>https://public.flourish.studio/country-flags/svg/na.svg</t>
  </si>
  <si>
    <t>https://public.flourish.studio/country-flags/svg/nr.svg</t>
  </si>
  <si>
    <t>Nepal</t>
  </si>
  <si>
    <t>https://public.flourish.studio/country-flags/svg/np.svg</t>
  </si>
  <si>
    <t>https://public.flourish.studio/country-flags/svg/nl.svg</t>
  </si>
  <si>
    <t>https://public.flourish.studio/country-flags/svg/nc.svg</t>
  </si>
  <si>
    <t>https://public.flourish.studio/country-flags/svg/nz.svg</t>
  </si>
  <si>
    <t>https://public.flourish.studio/country-flags/svg/ni.svg</t>
  </si>
  <si>
    <t>Niger</t>
  </si>
  <si>
    <t>https://public.flourish.studio/country-flags/svg/ne.svg</t>
  </si>
  <si>
    <t>https://public.flourish.studio/country-flags/svg/ng.svg</t>
  </si>
  <si>
    <t>Northern Mariana Islands</t>
  </si>
  <si>
    <t>https://public.flourish.studio/country-flags/svg/mp.svg</t>
  </si>
  <si>
    <t>https://public.flourish.studio/country-flags/svg/no.svg</t>
  </si>
  <si>
    <t>https://public.flourish.studio/country-flags/svg/om.svg</t>
  </si>
  <si>
    <t>https://public.flourish.studio/country-flags/svg/pk.svg</t>
  </si>
  <si>
    <t>Palau</t>
  </si>
  <si>
    <t>https://public.flourish.studio/country-flags/svg/pw.svg</t>
  </si>
  <si>
    <t>https://public.flourish.studio/country-flags/svg/pa.svg</t>
  </si>
  <si>
    <t>https://public.flourish.studio/country-flags/svg/pg.svg</t>
  </si>
  <si>
    <t>Paraguay</t>
  </si>
  <si>
    <t>https://public.flourish.studio/country-flags/svg/py.svg</t>
  </si>
  <si>
    <t>https://public.flourish.studio/country-flags/svg/pe.svg</t>
  </si>
  <si>
    <t>https://public.flourish.studio/country-flags/svg/ph.svg</t>
  </si>
  <si>
    <t>https://public.flourish.studio/country-flags/svg/pl.svg</t>
  </si>
  <si>
    <t>https://public.flourish.studio/country-flags/svg/pt.svg</t>
  </si>
  <si>
    <t>Puerto Rico</t>
  </si>
  <si>
    <t>https://public.flourish.studio/country-flags/svg/pr.svg</t>
  </si>
  <si>
    <t>https://public.flourish.studio/country-flags/svg/qa.svg</t>
  </si>
  <si>
    <t>https://public.flourish.studio/country-flags/svg/ro.svg</t>
  </si>
  <si>
    <t>Russia</t>
  </si>
  <si>
    <t>https://public.flourish.studio/country-flags/svg/ru.svg</t>
  </si>
  <si>
    <t>Rwanda</t>
  </si>
  <si>
    <t>https://public.flourish.studio/country-flags/svg/rw.svg</t>
  </si>
  <si>
    <t>https://public.flourish.studio/country-flags/svg/ws.svg</t>
  </si>
  <si>
    <t>https://public.flourish.studio/country-flags/svg/sm.svg</t>
  </si>
  <si>
    <t>https://public.flourish.studio/country-flags/svg/st.svg</t>
  </si>
  <si>
    <t>https://public.flourish.studio/country-flags/svg/sa.svg</t>
  </si>
  <si>
    <t>https://public.flourish.studio/country-flags/svg/sn.svg</t>
  </si>
  <si>
    <t>Serbia</t>
  </si>
  <si>
    <t>https://public.flourish.studio/country-flags/svg/rs.svg</t>
  </si>
  <si>
    <t>https://public.flourish.studio/country-flags/svg/sc.svg</t>
  </si>
  <si>
    <t>https://public.flourish.studio/country-flags/svg/sl.svg</t>
  </si>
  <si>
    <t>https://public.flourish.studio/country-flags/svg/sg.svg</t>
  </si>
  <si>
    <t>Sint Maarten (Dutch part)</t>
  </si>
  <si>
    <t>https://public.flourish.studio/country-flags/svg/sx.svg</t>
  </si>
  <si>
    <t>Slovak Republic</t>
  </si>
  <si>
    <t>https://public.flourish.studio/country-flags/svg/sk.svg</t>
  </si>
  <si>
    <t>https://public.flourish.studio/country-flags/svg/si.svg</t>
  </si>
  <si>
    <t>https://public.flourish.studio/country-flags/svg/sb.svg</t>
  </si>
  <si>
    <t>https://public.flourish.studio/country-flags/svg/so.svg</t>
  </si>
  <si>
    <t>https://public.flourish.studio/country-flags/svg/za.svg</t>
  </si>
  <si>
    <t>South Sudan</t>
  </si>
  <si>
    <t>https://public.flourish.studio/country-flags/svg/ss.svg</t>
  </si>
  <si>
    <t>https://public.flourish.studio/country-flags/svg/es.svg</t>
  </si>
  <si>
    <t>https://public.flourish.studio/country-flags/svg/lk.svg</t>
  </si>
  <si>
    <t>https://public.flourish.studio/country-flags/svg/kn.svg</t>
  </si>
  <si>
    <t>St. Lucia</t>
  </si>
  <si>
    <t>https://public.flourish.studio/country-flags/svg/lc.svg</t>
  </si>
  <si>
    <t>St. Martin (French part)</t>
  </si>
  <si>
    <t>https://public.flourish.studio/country-flags/svg/mf.svg</t>
  </si>
  <si>
    <t>https://public.flourish.studio/country-flags/svg/vc.svg</t>
  </si>
  <si>
    <t>https://public.flourish.studio/country-flags/svg/sd.svg</t>
  </si>
  <si>
    <t>Suriname</t>
  </si>
  <si>
    <t>https://public.flourish.studio/country-flags/svg/sr.svg</t>
  </si>
  <si>
    <t>https://public.flourish.studio/country-flags/svg/se.svg</t>
  </si>
  <si>
    <t>https://public.flourish.studio/country-flags/svg/ch.svg</t>
  </si>
  <si>
    <t>Syrian Arab Republic</t>
  </si>
  <si>
    <t>https://public.flourish.studio/country-flags/svg/sy.svg</t>
  </si>
  <si>
    <t>Tajikistan</t>
  </si>
  <si>
    <t>https://public.flourish.studio/country-flags/svg/tj.svg</t>
  </si>
  <si>
    <t>https://public.flourish.studio/country-flags/svg/tz.svg</t>
  </si>
  <si>
    <t>https://public.flourish.studio/country-flags/svg/th.svg</t>
  </si>
  <si>
    <t>Timor-Leste</t>
  </si>
  <si>
    <t>https://public.flourish.studio/country-flags/svg/tl.svg</t>
  </si>
  <si>
    <t>https://public.flourish.studio/country-flags/svg/tg.svg</t>
  </si>
  <si>
    <t>https://public.flourish.studio/country-flags/svg/to.svg</t>
  </si>
  <si>
    <t>Trinidad and Tobago</t>
  </si>
  <si>
    <t>https://public.flourish.studio/country-flags/svg/tt.svg</t>
  </si>
  <si>
    <t>https://public.flourish.studio/country-flags/svg/tn.svg</t>
  </si>
  <si>
    <t>https://public.flourish.studio/country-flags/svg/tr.svg</t>
  </si>
  <si>
    <t>Turkmenistan</t>
  </si>
  <si>
    <t>https://public.flourish.studio/country-flags/svg/tm.svg</t>
  </si>
  <si>
    <t>https://public.flourish.studio/country-flags/svg/tc.svg</t>
  </si>
  <si>
    <t>https://public.flourish.studio/country-flags/svg/tv.svg</t>
  </si>
  <si>
    <t>UAE</t>
  </si>
  <si>
    <t>https://public.flourish.studio/country-flags/svg/ae.svg</t>
  </si>
  <si>
    <t>Uganda</t>
  </si>
  <si>
    <t>https://public.flourish.studio/country-flags/svg/ug.svg</t>
  </si>
  <si>
    <t>UK</t>
  </si>
  <si>
    <t>https://public.flourish.studio/country-flags/svg/gb.svg</t>
  </si>
  <si>
    <t>https://public.flourish.studio/country-flags/svg/ua.svg</t>
  </si>
  <si>
    <t>https://public.flourish.studio/country-flags/svg/uy.svg</t>
  </si>
  <si>
    <t>https://public.flourish.studio/country-flags/svg/us.svg</t>
  </si>
  <si>
    <t>Uzbekistan</t>
  </si>
  <si>
    <t>https://public.flourish.studio/country-flags/svg/uz.svg</t>
  </si>
  <si>
    <t>https://public.flourish.studio/country-flags/svg/vu.svg</t>
  </si>
  <si>
    <t>https://public.flourish.studio/country-flags/svg/ve.svg</t>
  </si>
  <si>
    <t>https://public.flourish.studio/country-flags/svg/vn.svg</t>
  </si>
  <si>
    <t>Virgin Islands (U.S.)</t>
  </si>
  <si>
    <t>https://public.flourish.studio/country-flags/svg/vi.svg</t>
  </si>
  <si>
    <t>West Bank and Gaza</t>
  </si>
  <si>
    <t>https://public.flourish.studio/country-flags/svg/ps.svg</t>
  </si>
  <si>
    <t>https://public.flourish.studio/country-flags/svg/ye.svg</t>
  </si>
  <si>
    <t>Zambia</t>
  </si>
  <si>
    <t>https://public.flourish.studio/country-flags/svg/zm.svg</t>
  </si>
  <si>
    <t>Zimbabwe</t>
  </si>
  <si>
    <t>https://public.flourish.studio/country-flags/svg/zw.svg</t>
  </si>
  <si>
    <t>Taiwan</t>
  </si>
  <si>
    <t>https://upload.wikimedia.org/wikipedia/commons/thumb/7/72/Flag_of_the_Republic_of_China.svg/1280px-Flag_of_the_Republic_of_China.svg.png</t>
  </si>
  <si>
    <t>Country Code</t>
  </si>
  <si>
    <t>AND</t>
  </si>
  <si>
    <t>Arab World</t>
  </si>
  <si>
    <t>ARB</t>
  </si>
  <si>
    <t>ARM</t>
  </si>
  <si>
    <t>ASM</t>
  </si>
  <si>
    <t>ATG</t>
  </si>
  <si>
    <t>AUT</t>
  </si>
  <si>
    <t>BDI</t>
  </si>
  <si>
    <t>BEN</t>
  </si>
  <si>
    <t>BFA</t>
  </si>
  <si>
    <t>BGD</t>
  </si>
  <si>
    <t>BHS</t>
  </si>
  <si>
    <t>BIH</t>
  </si>
  <si>
    <t>BLR</t>
  </si>
  <si>
    <t>BRB</t>
  </si>
  <si>
    <t>BTN</t>
  </si>
  <si>
    <t>BWA</t>
  </si>
  <si>
    <t>CAF</t>
  </si>
  <si>
    <t>Central Europe and the Baltics</t>
  </si>
  <si>
    <t>CEB</t>
  </si>
  <si>
    <t>Channel Islands</t>
  </si>
  <si>
    <t>CHI</t>
  </si>
  <si>
    <t>COD</t>
  </si>
  <si>
    <t>COG</t>
  </si>
  <si>
    <t>Caribbean small states</t>
  </si>
  <si>
    <t>CSS</t>
  </si>
  <si>
    <t>DOM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</si>
  <si>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</si>
  <si>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</si>
  <si>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</si>
  <si>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</si>
  <si>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</si>
  <si>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</si>
  <si>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</si>
  <si>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</si>
  <si>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</si>
  <si>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</si>
  <si>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</si>
  <si>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</si>
  <si>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</si>
  <si>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ETH</t>
  </si>
  <si>
    <t>European Union</t>
  </si>
  <si>
    <t>EUU</t>
  </si>
  <si>
    <t>Fragile and conflict affected situations</t>
  </si>
  <si>
    <t>FCS</t>
  </si>
  <si>
    <t>GAB</t>
  </si>
  <si>
    <t>GIB</t>
  </si>
  <si>
    <t>GRD</t>
  </si>
  <si>
    <t>GUM</t>
  </si>
  <si>
    <t>High income</t>
  </si>
  <si>
    <t>HIC</t>
  </si>
  <si>
    <t>Heavily indebted poor countries (HIPC)</t>
  </si>
  <si>
    <t>HPC</t>
  </si>
  <si>
    <t>HTI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</si>
  <si>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</si>
  <si>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</si>
  <si>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</si>
  <si>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</si>
  <si>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</si>
  <si>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</si>
  <si>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</si>
  <si>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</si>
  <si>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</si>
  <si>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</si>
  <si>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</si>
  <si>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</si>
  <si>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</si>
  <si>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KGZ</t>
  </si>
  <si>
    <t>KWT</t>
  </si>
  <si>
    <t>Latin America &amp; Caribbean (excluding high income)</t>
  </si>
  <si>
    <t>LAC</t>
  </si>
  <si>
    <t>LAO</t>
  </si>
  <si>
    <t>LBN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</si>
  <si>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</si>
  <si>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</si>
  <si>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</si>
  <si>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</si>
  <si>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</si>
  <si>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</si>
  <si>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</si>
  <si>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</si>
  <si>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</si>
  <si>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</si>
  <si>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</si>
  <si>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</si>
  <si>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</si>
  <si>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LUX</t>
  </si>
  <si>
    <t>MAC</t>
  </si>
  <si>
    <t>MAF</t>
  </si>
  <si>
    <t>MCO</t>
  </si>
  <si>
    <t>MDA</t>
  </si>
  <si>
    <t>Middle East &amp; North Africa</t>
  </si>
  <si>
    <t>MEA</t>
  </si>
  <si>
    <t>Middle income</t>
  </si>
  <si>
    <t>MIC</t>
  </si>
  <si>
    <t>North Macedonia</t>
  </si>
  <si>
    <t>MKD</t>
  </si>
  <si>
    <t>Middle East &amp; North Africa (excluding high income)</t>
  </si>
  <si>
    <t>MNA</t>
  </si>
  <si>
    <t>MNP</t>
  </si>
  <si>
    <t>North America</t>
  </si>
  <si>
    <t>NAC</t>
  </si>
  <si>
    <t>NER</t>
  </si>
  <si>
    <t>NPL</t>
  </si>
  <si>
    <t>OECD members</t>
  </si>
  <si>
    <t>OED</t>
  </si>
  <si>
    <t>Other small states</t>
  </si>
  <si>
    <t>OSS</t>
  </si>
  <si>
    <t>PLW</t>
  </si>
  <si>
    <t>Pre-demographic dividend</t>
  </si>
  <si>
    <t>PRE</t>
  </si>
  <si>
    <t>PRI</t>
  </si>
  <si>
    <t>PRY</t>
  </si>
  <si>
    <t>PSE</t>
  </si>
  <si>
    <t>Pacific island small states</t>
  </si>
  <si>
    <t>PSS</t>
  </si>
  <si>
    <t>Post-demographic dividend</t>
  </si>
  <si>
    <t>PST</t>
  </si>
  <si>
    <t>Russian Federation</t>
  </si>
  <si>
    <t>RWA</t>
  </si>
  <si>
    <t>South Asia</t>
  </si>
  <si>
    <t>SAS</t>
  </si>
  <si>
    <t>SRB</t>
  </si>
  <si>
    <t>Sub-Saharan Africa (excluding high income)</t>
  </si>
  <si>
    <t>SSA</t>
  </si>
  <si>
    <t>SSD</t>
  </si>
  <si>
    <t>Sub-Saharan Africa</t>
  </si>
  <si>
    <t>SSF</t>
  </si>
  <si>
    <t>Small states</t>
  </si>
  <si>
    <t>SST</t>
  </si>
  <si>
    <t>SUR</t>
  </si>
  <si>
    <t>SVK</t>
  </si>
  <si>
    <t>SWZ</t>
  </si>
  <si>
    <t>SXM</t>
  </si>
  <si>
    <t>SYR</t>
  </si>
  <si>
    <t>East Asia &amp; Pacific (IDA &amp; IBRD countries)</t>
  </si>
  <si>
    <t>TEA</t>
  </si>
  <si>
    <t>Europe &amp; Central Asia (IDA &amp; IBRD countries)</t>
  </si>
  <si>
    <t>TEC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</si>
  <si>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</si>
  <si>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</si>
  <si>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</si>
  <si>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</si>
  <si>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</si>
  <si>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</si>
  <si>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</si>
  <si>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</si>
  <si>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</si>
  <si>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</si>
  <si>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</si>
  <si>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TTO</t>
  </si>
  <si>
    <t>UGA</t>
  </si>
  <si>
    <t>Upper middle income</t>
  </si>
  <si>
    <t>UMC</t>
  </si>
  <si>
    <t>UZB</t>
  </si>
  <si>
    <t>VGB</t>
  </si>
  <si>
    <t>VIR</t>
  </si>
  <si>
    <t>World</t>
  </si>
  <si>
    <t>WLD</t>
  </si>
  <si>
    <t>Kosovo</t>
  </si>
  <si>
    <t>XKX</t>
  </si>
  <si>
    <t>ZMB</t>
  </si>
  <si>
    <t>ZWE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</si>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</sst>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/>
    <xf numFmtId="1" fontId="3" fillId="0" borderId="0" xfId="0" applyNumberFormat="1" applyFont="1" applyBorder="1" applyAlignment="1">
      <alignment horizontal="right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opLeftCell="A95" workbookViewId="0">
      <selection sqref="A1:M154"/>
    </sheetView>
  </sheetViews>
  <sheetFormatPr defaultRowHeight="15" x14ac:dyDescent="0.25"/>
  <cols>
    <col min="1" max="1" width="29" style="9" bestFit="1" customWidth="1"/>
    <col min="2" max="2" width="9.140625" style="9"/>
    <col min="3" max="3" width="52.140625" style="9" bestFit="1" customWidth="1"/>
  </cols>
  <sheetData>
    <row r="1" spans="1:13" x14ac:dyDescent="0.25">
      <c r="A1" s="4" t="s">
        <v>0</v>
      </c>
      <c r="B1" s="4" t="s">
        <v>316</v>
      </c>
      <c r="C1" s="5" t="s">
        <v>317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4" t="s">
        <v>11</v>
      </c>
      <c r="B2" s="6" t="str">
        <f>VLOOKUP($A2,Flourish_data!$A$1:$C$216,2,FALSE)</f>
        <v>Americas</v>
      </c>
      <c r="C2" s="6" t="str">
        <f>VLOOKUP($A2,Flourish_data!$A$1:$D$216,3,FALSE)</f>
        <v>https://public.flourish.studio/country-flags/svg/aw.svg</v>
      </c>
      <c r="D2" t="s">
        <v>12</v>
      </c>
      <c r="E2">
        <v>0</v>
      </c>
      <c r="F2">
        <v>0</v>
      </c>
      <c r="G2">
        <v>44.668786679999997</v>
      </c>
      <c r="H2">
        <v>45.982955331600003</v>
      </c>
      <c r="I2">
        <v>30.4848284748</v>
      </c>
      <c r="J2">
        <v>14.7050940498</v>
      </c>
      <c r="K2">
        <v>0</v>
      </c>
      <c r="L2">
        <v>0</v>
      </c>
      <c r="M2">
        <v>0</v>
      </c>
    </row>
    <row r="3" spans="1:13" x14ac:dyDescent="0.25">
      <c r="A3" s="4" t="s">
        <v>13</v>
      </c>
      <c r="B3" s="6" t="str">
        <f>VLOOKUP($A3,Flourish_data!$A$1:$C$216,2,FALSE)</f>
        <v>Asia</v>
      </c>
      <c r="C3" s="6" t="str">
        <f>VLOOKUP($A3,Flourish_data!$A$1:$D$216,3,FALSE)</f>
        <v>https://public.flourish.studio/country-flags/svg/af.svg</v>
      </c>
      <c r="D3" t="s">
        <v>14</v>
      </c>
      <c r="E3">
        <v>0</v>
      </c>
      <c r="F3">
        <v>0</v>
      </c>
      <c r="G3">
        <v>0</v>
      </c>
      <c r="H3">
        <v>58.513866991199997</v>
      </c>
      <c r="I3">
        <v>36.978566281200003</v>
      </c>
      <c r="J3">
        <v>173.9565975834</v>
      </c>
      <c r="K3">
        <v>169.96039133049999</v>
      </c>
      <c r="L3">
        <v>38.246445457199997</v>
      </c>
      <c r="M3">
        <v>4.4860548492000003</v>
      </c>
    </row>
    <row r="4" spans="1:13" x14ac:dyDescent="0.25">
      <c r="A4" s="4" t="s">
        <v>15</v>
      </c>
      <c r="B4" s="6" t="str">
        <f>VLOOKUP($A4,Flourish_data!$A$1:$C$216,2,FALSE)</f>
        <v>Africa</v>
      </c>
      <c r="C4" s="6" t="str">
        <f>VLOOKUP($A4,Flourish_data!$A$1:$D$216,3,FALSE)</f>
        <v>https://public.flourish.studio/country-flags/svg/ao.svg</v>
      </c>
      <c r="D4" t="s">
        <v>16</v>
      </c>
      <c r="E4">
        <v>0</v>
      </c>
      <c r="F4">
        <v>0</v>
      </c>
      <c r="G4">
        <v>0</v>
      </c>
      <c r="H4">
        <v>8538.3075111907001</v>
      </c>
      <c r="I4">
        <v>18574.557320172898</v>
      </c>
      <c r="J4">
        <v>25006.6627113123</v>
      </c>
      <c r="K4">
        <v>39288.946293143912</v>
      </c>
      <c r="L4">
        <v>34977.607247306187</v>
      </c>
      <c r="M4">
        <v>51153.610041231397</v>
      </c>
    </row>
    <row r="5" spans="1:13" x14ac:dyDescent="0.25">
      <c r="A5" s="4" t="s">
        <v>17</v>
      </c>
      <c r="B5" s="6" t="str">
        <f>VLOOKUP($A5,Flourish_data!$A$1:$C$216,2,FALSE)</f>
        <v>Europe</v>
      </c>
      <c r="C5" s="6" t="str">
        <f>VLOOKUP($A5,Flourish_data!$A$1:$D$216,3,FALSE)</f>
        <v>https://public.flourish.studio/country-flags/svg/al.svg</v>
      </c>
      <c r="D5" t="s">
        <v>18</v>
      </c>
      <c r="E5">
        <v>0</v>
      </c>
      <c r="F5">
        <v>0</v>
      </c>
      <c r="G5">
        <v>38.634124671999999</v>
      </c>
      <c r="H5">
        <v>216.32130981180001</v>
      </c>
      <c r="I5">
        <v>548.86628280340005</v>
      </c>
      <c r="J5">
        <v>1321.5458174446001</v>
      </c>
      <c r="K5">
        <v>5273.6851624852998</v>
      </c>
      <c r="L5">
        <v>9911.4564048062002</v>
      </c>
      <c r="M5">
        <v>8175.5923309557984</v>
      </c>
    </row>
    <row r="6" spans="1:13" x14ac:dyDescent="0.25">
      <c r="A6" s="4" t="s">
        <v>19</v>
      </c>
      <c r="B6" s="7" t="s">
        <v>318</v>
      </c>
      <c r="C6" s="7" t="s">
        <v>582</v>
      </c>
      <c r="D6" t="s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50.279170325999999</v>
      </c>
      <c r="M6">
        <v>0</v>
      </c>
    </row>
    <row r="7" spans="1:13" x14ac:dyDescent="0.25">
      <c r="A7" s="4" t="s">
        <v>21</v>
      </c>
      <c r="B7" s="6" t="str">
        <f>VLOOKUP($A7,Flourish_data!$A$1:$C$216,2,FALSE)</f>
        <v>Americas</v>
      </c>
      <c r="C7" s="6" t="str">
        <f>VLOOKUP($A7,Flourish_data!$A$1:$D$216,3,FALSE)</f>
        <v>https://public.flourish.studio/country-flags/svg/ar.svg</v>
      </c>
      <c r="D7" t="s">
        <v>22</v>
      </c>
      <c r="E7">
        <v>312374.52582076442</v>
      </c>
      <c r="F7">
        <v>369627.37775657611</v>
      </c>
      <c r="G7">
        <v>371427.38187184063</v>
      </c>
      <c r="H7">
        <v>348268.36150066898</v>
      </c>
      <c r="I7">
        <v>357917.85910930258</v>
      </c>
      <c r="J7">
        <v>359441.3125054916</v>
      </c>
      <c r="K7">
        <v>381892.87214416527</v>
      </c>
      <c r="L7">
        <v>391123.23875688988</v>
      </c>
      <c r="M7">
        <v>361380.60301815829</v>
      </c>
    </row>
    <row r="8" spans="1:13" x14ac:dyDescent="0.25">
      <c r="A8" s="4" t="s">
        <v>23</v>
      </c>
      <c r="B8" s="6" t="str">
        <f>VLOOKUP($A8,Flourish_data!$A$1:$C$216,2,FALSE)</f>
        <v>Oceania</v>
      </c>
      <c r="C8" s="6" t="str">
        <f>VLOOKUP($A8,Flourish_data!$A$1:$D$216,3,FALSE)</f>
        <v>https://public.flourish.studio/country-flags/svg/au.svg</v>
      </c>
      <c r="D8" t="s">
        <v>24</v>
      </c>
      <c r="E8">
        <v>4830.9616730848011</v>
      </c>
      <c r="F8">
        <v>12736.5173172586</v>
      </c>
      <c r="G8">
        <v>19785.654113177199</v>
      </c>
      <c r="H8">
        <v>26720.359279575008</v>
      </c>
      <c r="I8">
        <v>28988.963742621589</v>
      </c>
      <c r="J8">
        <v>45363.238493038603</v>
      </c>
      <c r="K8">
        <v>55904.802151541793</v>
      </c>
      <c r="L8">
        <v>55532.4147920307</v>
      </c>
      <c r="M8">
        <v>49243.261002082058</v>
      </c>
    </row>
    <row r="9" spans="1:13" x14ac:dyDescent="0.25">
      <c r="A9" s="4" t="s">
        <v>25</v>
      </c>
      <c r="B9" s="6" t="str">
        <f>VLOOKUP($A9,Flourish_data!$A$1:$C$216,2,FALSE)</f>
        <v>Asia</v>
      </c>
      <c r="C9" s="6" t="str">
        <f>VLOOKUP($A9,Flourish_data!$A$1:$D$216,3,FALSE)</f>
        <v>https://public.flourish.studio/country-flags/svg/az.svg</v>
      </c>
      <c r="D9" t="s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15.4297864886</v>
      </c>
      <c r="M9">
        <v>30.2472625686</v>
      </c>
    </row>
    <row r="10" spans="1:13" x14ac:dyDescent="0.25">
      <c r="A10" s="4" t="s">
        <v>27</v>
      </c>
      <c r="B10" s="6" t="str">
        <f>VLOOKUP($A10,Flourish_data!$A$1:$C$216,2,FALSE)</f>
        <v>Europe</v>
      </c>
      <c r="C10" s="6" t="str">
        <f>VLOOKUP($A10,Flourish_data!$A$1:$D$216,3,FALSE)</f>
        <v>https://public.flourish.studio/country-flags/svg/be.svg</v>
      </c>
      <c r="D10" t="s">
        <v>28</v>
      </c>
      <c r="E10">
        <v>14924.343607672699</v>
      </c>
      <c r="F10">
        <v>70272.243214524089</v>
      </c>
      <c r="G10">
        <v>83610.938313463994</v>
      </c>
      <c r="H10">
        <v>82647.450049431602</v>
      </c>
      <c r="I10">
        <v>74561.725298759251</v>
      </c>
      <c r="J10">
        <v>67235.384798806699</v>
      </c>
      <c r="K10">
        <v>70693.058462904504</v>
      </c>
      <c r="L10">
        <v>72012.102672116482</v>
      </c>
      <c r="M10">
        <v>76282.539545531195</v>
      </c>
    </row>
    <row r="11" spans="1:13" x14ac:dyDescent="0.25">
      <c r="A11" s="4" t="s">
        <v>29</v>
      </c>
      <c r="B11" s="6" t="str">
        <f>VLOOKUP($A11,Flourish_data!$A$1:$C$216,2,FALSE)</f>
        <v>Europe</v>
      </c>
      <c r="C11" s="6" t="str">
        <f>VLOOKUP($A11,Flourish_data!$A$1:$D$216,3,FALSE)</f>
        <v>https://public.flourish.studio/country-flags/svg/bg.svg</v>
      </c>
      <c r="D11" t="s">
        <v>30</v>
      </c>
      <c r="E11">
        <v>98.1651944595</v>
      </c>
      <c r="F11">
        <v>1310.7101721462</v>
      </c>
      <c r="G11">
        <v>2816.9523844641999</v>
      </c>
      <c r="H11">
        <v>3104.7310707974002</v>
      </c>
      <c r="I11">
        <v>2751.5738882955989</v>
      </c>
      <c r="J11">
        <v>3781.2845681478998</v>
      </c>
      <c r="K11">
        <v>4182.3958233270014</v>
      </c>
      <c r="L11">
        <v>8138.2565957859006</v>
      </c>
      <c r="M11">
        <v>8347.5825014411985</v>
      </c>
    </row>
    <row r="12" spans="1:13" x14ac:dyDescent="0.25">
      <c r="A12" s="4" t="s">
        <v>31</v>
      </c>
      <c r="B12" s="6" t="str">
        <f>VLOOKUP($A12,Flourish_data!$A$1:$C$216,2,FALSE)</f>
        <v>Asia</v>
      </c>
      <c r="C12" s="6" t="str">
        <f>VLOOKUP($A12,Flourish_data!$A$1:$D$216,3,FALSE)</f>
        <v>https://public.flourish.studio/country-flags/svg/bh.svg</v>
      </c>
      <c r="D12" t="s">
        <v>32</v>
      </c>
      <c r="E12">
        <v>0</v>
      </c>
      <c r="F12">
        <v>0</v>
      </c>
      <c r="G12">
        <v>0</v>
      </c>
      <c r="H12">
        <v>46.880597401800003</v>
      </c>
      <c r="I12">
        <v>2695.1893443428989</v>
      </c>
      <c r="J12">
        <v>10543.2776188547</v>
      </c>
      <c r="K12">
        <v>17727.807004806898</v>
      </c>
      <c r="L12">
        <v>6243.8347636997014</v>
      </c>
      <c r="M12">
        <v>8603.9067058009987</v>
      </c>
    </row>
    <row r="13" spans="1:13" x14ac:dyDescent="0.25">
      <c r="A13" s="4" t="s">
        <v>33</v>
      </c>
      <c r="B13" s="6" t="str">
        <f>VLOOKUP($A13,Flourish_data!$A$1:$C$216,2,FALSE)</f>
        <v>Americas</v>
      </c>
      <c r="C13" s="6" t="str">
        <f>VLOOKUP($A13,Flourish_data!$A$1:$D$216,3,FALSE)</f>
        <v>https://public.flourish.studio/country-flags/svg/bz.svg</v>
      </c>
      <c r="D13" t="s">
        <v>34</v>
      </c>
      <c r="E13">
        <v>26831.4628677043</v>
      </c>
      <c r="F13">
        <v>17043.0723479484</v>
      </c>
      <c r="G13">
        <v>17367.631833946201</v>
      </c>
      <c r="H13">
        <v>16374.2783607159</v>
      </c>
      <c r="I13">
        <v>14367.359515574801</v>
      </c>
      <c r="J13">
        <v>26600.505641823511</v>
      </c>
      <c r="K13">
        <v>31462.862333193501</v>
      </c>
      <c r="L13">
        <v>24619.542460981</v>
      </c>
      <c r="M13">
        <v>48881.047707845501</v>
      </c>
    </row>
    <row r="14" spans="1:13" x14ac:dyDescent="0.25">
      <c r="A14" s="4" t="s">
        <v>35</v>
      </c>
      <c r="B14" s="6" t="str">
        <f>VLOOKUP($A14,Flourish_data!$A$1:$C$216,2,FALSE)</f>
        <v>Americas</v>
      </c>
      <c r="C14" s="6" t="str">
        <f>VLOOKUP($A14,Flourish_data!$A$1:$D$216,3,FALSE)</f>
        <v>https://public.flourish.studio/country-flags/svg/bm.svg</v>
      </c>
      <c r="D14" t="s">
        <v>36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2894.9362594131999</v>
      </c>
      <c r="M14">
        <v>4074.0420607144001</v>
      </c>
    </row>
    <row r="15" spans="1:13" x14ac:dyDescent="0.25">
      <c r="A15" s="4" t="s">
        <v>37</v>
      </c>
      <c r="B15" s="6" t="str">
        <f>VLOOKUP($A15,Flourish_data!$A$1:$C$216,2,FALSE)</f>
        <v>Americas</v>
      </c>
      <c r="C15" s="6" t="str">
        <f>VLOOKUP($A15,Flourish_data!$A$1:$D$216,3,FALSE)</f>
        <v>https://public.flourish.studio/country-flags/svg/bo.svg</v>
      </c>
      <c r="D15" t="s">
        <v>38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35.399721548599999</v>
      </c>
      <c r="L15">
        <v>0</v>
      </c>
      <c r="M15">
        <v>0</v>
      </c>
    </row>
    <row r="16" spans="1:13" x14ac:dyDescent="0.25">
      <c r="A16" s="4" t="s">
        <v>39</v>
      </c>
      <c r="B16" s="6" t="str">
        <f>VLOOKUP($A16,Flourish_data!$A$1:$C$216,2,FALSE)</f>
        <v>Americas</v>
      </c>
      <c r="C16" s="6" t="str">
        <f>VLOOKUP($A16,Flourish_data!$A$1:$D$216,3,FALSE)</f>
        <v>https://public.flourish.studio/country-flags/svg/br.svg</v>
      </c>
      <c r="D16" t="s">
        <v>40</v>
      </c>
      <c r="E16">
        <v>0</v>
      </c>
      <c r="F16">
        <v>145.42719791499999</v>
      </c>
      <c r="G16">
        <v>721.2928235748999</v>
      </c>
      <c r="H16">
        <v>4230.1746909020994</v>
      </c>
      <c r="I16">
        <v>9758.1561197943993</v>
      </c>
      <c r="J16">
        <v>29175.641478549791</v>
      </c>
      <c r="K16">
        <v>58740.846486942508</v>
      </c>
      <c r="L16">
        <v>87352.149866751177</v>
      </c>
      <c r="M16">
        <v>85706.832606670112</v>
      </c>
    </row>
    <row r="17" spans="1:13" x14ac:dyDescent="0.25">
      <c r="A17" s="4" t="s">
        <v>41</v>
      </c>
      <c r="B17" s="6" t="str">
        <f>VLOOKUP($A17,Flourish_data!$A$1:$C$216,2,FALSE)</f>
        <v>Asia</v>
      </c>
      <c r="C17" s="6" t="str">
        <f>VLOOKUP($A17,Flourish_data!$A$1:$D$216,3,FALSE)</f>
        <v>https://public.flourish.studio/country-flags/svg/bn.svg</v>
      </c>
      <c r="D17" t="s">
        <v>42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13.9078672242</v>
      </c>
      <c r="M17">
        <v>0</v>
      </c>
    </row>
    <row r="18" spans="1:13" x14ac:dyDescent="0.25">
      <c r="A18" s="4" t="s">
        <v>43</v>
      </c>
      <c r="B18" s="6" t="str">
        <f>VLOOKUP($A18,Flourish_data!$A$1:$C$216,2,FALSE)</f>
        <v>Americas</v>
      </c>
      <c r="C18" s="6" t="str">
        <f>VLOOKUP($A18,Flourish_data!$A$1:$D$216,3,FALSE)</f>
        <v>https://public.flourish.studio/country-flags/svg/ca.svg</v>
      </c>
      <c r="D18" t="s">
        <v>44</v>
      </c>
      <c r="E18">
        <v>110518.01481743121</v>
      </c>
      <c r="F18">
        <v>149358.03654119789</v>
      </c>
      <c r="G18">
        <v>141048.85116253179</v>
      </c>
      <c r="H18">
        <v>151624.4058835879</v>
      </c>
      <c r="I18">
        <v>173925.22693486299</v>
      </c>
      <c r="J18">
        <v>207418.0351984741</v>
      </c>
      <c r="K18">
        <v>239207.00696355791</v>
      </c>
      <c r="L18">
        <v>266811.77357127552</v>
      </c>
      <c r="M18">
        <v>252050.11292936539</v>
      </c>
    </row>
    <row r="19" spans="1:13" x14ac:dyDescent="0.25">
      <c r="A19" s="4" t="s">
        <v>45</v>
      </c>
      <c r="B19" s="6" t="str">
        <f>VLOOKUP($A19,Flourish_data!$A$1:$C$216,2,FALSE)</f>
        <v>Europe</v>
      </c>
      <c r="C19" s="6" t="str">
        <f>VLOOKUP($A19,Flourish_data!$A$1:$D$216,3,FALSE)</f>
        <v>https://public.flourish.studio/country-flags/svg/ch.svg</v>
      </c>
      <c r="D19" t="s">
        <v>46</v>
      </c>
      <c r="E19">
        <v>0</v>
      </c>
      <c r="F19">
        <v>5.0623874073000001</v>
      </c>
      <c r="G19">
        <v>0</v>
      </c>
      <c r="H19">
        <v>0</v>
      </c>
      <c r="I19">
        <v>0</v>
      </c>
      <c r="J19">
        <v>0</v>
      </c>
      <c r="K19">
        <v>0</v>
      </c>
      <c r="L19">
        <v>35.561983714</v>
      </c>
      <c r="M19">
        <v>0</v>
      </c>
    </row>
    <row r="20" spans="1:13" x14ac:dyDescent="0.25">
      <c r="A20" s="4" t="s">
        <v>47</v>
      </c>
      <c r="B20" s="6" t="str">
        <f>VLOOKUP($A20,Flourish_data!$A$1:$C$216,2,FALSE)</f>
        <v>Americas</v>
      </c>
      <c r="C20" s="6" t="str">
        <f>VLOOKUP($A20,Flourish_data!$A$1:$D$216,3,FALSE)</f>
        <v>https://public.flourish.studio/country-flags/svg/cl.svg</v>
      </c>
      <c r="D20" t="s">
        <v>48</v>
      </c>
      <c r="E20">
        <v>146810.1784604257</v>
      </c>
      <c r="F20">
        <v>113697.5988264803</v>
      </c>
      <c r="G20">
        <v>121056.373458025</v>
      </c>
      <c r="H20">
        <v>118151.0594450818</v>
      </c>
      <c r="I20">
        <v>112574.85337195441</v>
      </c>
      <c r="J20">
        <v>103572.50246627119</v>
      </c>
      <c r="K20">
        <v>107925.2228253138</v>
      </c>
      <c r="L20">
        <v>108843.91690445961</v>
      </c>
      <c r="M20">
        <v>91066.185242088686</v>
      </c>
    </row>
    <row r="21" spans="1:13" x14ac:dyDescent="0.25">
      <c r="A21" s="4" t="s">
        <v>49</v>
      </c>
      <c r="B21" s="6" t="str">
        <f>VLOOKUP($A21,Flourish_data!$A$1:$C$216,2,FALSE)</f>
        <v>Asia</v>
      </c>
      <c r="C21" s="6" t="str">
        <f>VLOOKUP($A21,Flourish_data!$A$1:$D$216,3,FALSE)</f>
        <v>https://public.flourish.studio/country-flags/svg/cn.svg</v>
      </c>
      <c r="D21" t="s">
        <v>50</v>
      </c>
      <c r="E21">
        <v>400903.35807952652</v>
      </c>
      <c r="F21">
        <v>2143734.005167353</v>
      </c>
      <c r="G21">
        <v>2964306.059707805</v>
      </c>
      <c r="H21">
        <v>3391262.134814309</v>
      </c>
      <c r="I21">
        <v>4319167.4291188633</v>
      </c>
      <c r="J21">
        <v>4715271.006878891</v>
      </c>
      <c r="K21">
        <v>5054169.5992029998</v>
      </c>
      <c r="L21">
        <v>5643627.3987296503</v>
      </c>
      <c r="M21">
        <v>5413257.0432504648</v>
      </c>
    </row>
    <row r="22" spans="1:13" x14ac:dyDescent="0.25">
      <c r="A22" s="4" t="s">
        <v>51</v>
      </c>
      <c r="B22" s="6" t="str">
        <f>VLOOKUP($A22,Flourish_data!$A$1:$C$216,2,FALSE)</f>
        <v>Africa</v>
      </c>
      <c r="C22" s="6" t="str">
        <f>VLOOKUP($A22,Flourish_data!$A$1:$D$216,3,FALSE)</f>
        <v>https://public.flourish.studio/country-flags/svg/ci.svg</v>
      </c>
      <c r="D22" t="s">
        <v>52</v>
      </c>
      <c r="E22">
        <v>0</v>
      </c>
      <c r="F22">
        <v>0</v>
      </c>
      <c r="G22">
        <v>0</v>
      </c>
      <c r="H22">
        <v>78.486687964799984</v>
      </c>
      <c r="I22">
        <v>3319.2470486625998</v>
      </c>
      <c r="J22">
        <v>3350.2008361121998</v>
      </c>
      <c r="K22">
        <v>3153.551129900201</v>
      </c>
      <c r="L22">
        <v>6256.4965089018006</v>
      </c>
      <c r="M22">
        <v>6776.7373209770003</v>
      </c>
    </row>
    <row r="23" spans="1:13" x14ac:dyDescent="0.25">
      <c r="A23" s="4" t="s">
        <v>53</v>
      </c>
      <c r="B23" s="6" t="str">
        <f>VLOOKUP($A23,Flourish_data!$A$1:$C$216,2,FALSE)</f>
        <v>Africa</v>
      </c>
      <c r="C23" s="6" t="str">
        <f>VLOOKUP($A23,Flourish_data!$A$1:$D$216,3,FALSE)</f>
        <v>https://public.flourish.studio/country-flags/svg/cm.svg</v>
      </c>
      <c r="D23" t="s">
        <v>54</v>
      </c>
      <c r="E23">
        <v>0</v>
      </c>
      <c r="F23">
        <v>260.5829462936</v>
      </c>
      <c r="G23">
        <v>72.758277939600006</v>
      </c>
      <c r="H23">
        <v>428.76080945720003</v>
      </c>
      <c r="I23">
        <v>827.97299005679997</v>
      </c>
      <c r="J23">
        <v>815.23938720839999</v>
      </c>
      <c r="K23">
        <v>962.13686692519991</v>
      </c>
      <c r="L23">
        <v>9301.8846367515998</v>
      </c>
      <c r="M23">
        <v>81456.851070914505</v>
      </c>
    </row>
    <row r="24" spans="1:13" x14ac:dyDescent="0.25">
      <c r="A24" s="4" t="s">
        <v>55</v>
      </c>
      <c r="B24" s="6" t="str">
        <f>VLOOKUP($A24,Flourish_data!$A$1:$C$216,2,FALSE)</f>
        <v>Americas</v>
      </c>
      <c r="C24" s="6" t="str">
        <f>VLOOKUP($A24,Flourish_data!$A$1:$D$216,3,FALSE)</f>
        <v>https://public.flourish.studio/country-flags/svg/co.svg</v>
      </c>
      <c r="D24" t="s">
        <v>56</v>
      </c>
      <c r="E24">
        <v>3550.1498175296001</v>
      </c>
      <c r="F24">
        <v>6931.8495057568989</v>
      </c>
      <c r="G24">
        <v>20273.6677256617</v>
      </c>
      <c r="H24">
        <v>34935.940105785092</v>
      </c>
      <c r="I24">
        <v>40269.198451807097</v>
      </c>
      <c r="J24">
        <v>37317.354894729498</v>
      </c>
      <c r="K24">
        <v>38165.5756872977</v>
      </c>
      <c r="L24">
        <v>36973.269291081087</v>
      </c>
      <c r="M24">
        <v>29031.269445134501</v>
      </c>
    </row>
    <row r="25" spans="1:13" x14ac:dyDescent="0.25">
      <c r="A25" s="4" t="s">
        <v>57</v>
      </c>
      <c r="B25" s="6" t="str">
        <f>VLOOKUP($A25,Flourish_data!$A$1:$C$216,2,FALSE)</f>
        <v>Africa</v>
      </c>
      <c r="C25" s="6" t="str">
        <f>VLOOKUP($A25,Flourish_data!$A$1:$D$216,3,FALSE)</f>
        <v>https://public.flourish.studio/country-flags/svg/km.svg</v>
      </c>
      <c r="D25" t="s">
        <v>58</v>
      </c>
      <c r="E25">
        <v>30704.5100612555</v>
      </c>
      <c r="F25">
        <v>10160.0561122331</v>
      </c>
      <c r="G25">
        <v>15408.7434496387</v>
      </c>
      <c r="H25">
        <v>28465.377278942</v>
      </c>
      <c r="I25">
        <v>39233.526878418998</v>
      </c>
      <c r="J25">
        <v>36292.254892996098</v>
      </c>
      <c r="K25">
        <v>1216.0110201144</v>
      </c>
      <c r="L25">
        <v>0</v>
      </c>
      <c r="M25">
        <v>0</v>
      </c>
    </row>
    <row r="26" spans="1:13" x14ac:dyDescent="0.25">
      <c r="A26" s="4" t="s">
        <v>59</v>
      </c>
      <c r="B26" s="6" t="str">
        <f>VLOOKUP($A26,Flourish_data!$A$1:$C$216,2,FALSE)</f>
        <v>Africa</v>
      </c>
      <c r="C26" s="6" t="str">
        <f>VLOOKUP($A26,Flourish_data!$A$1:$D$216,3,FALSE)</f>
        <v>https://public.flourish.studio/country-flags/svg/cv.svg</v>
      </c>
      <c r="D26" t="s">
        <v>60</v>
      </c>
      <c r="E26">
        <v>1298.9231127287001</v>
      </c>
      <c r="F26">
        <v>712.28565127410002</v>
      </c>
      <c r="G26">
        <v>1015.9867261646</v>
      </c>
      <c r="H26">
        <v>1919.2972113061001</v>
      </c>
      <c r="I26">
        <v>5010.6010151377995</v>
      </c>
      <c r="J26">
        <v>908.64793413270002</v>
      </c>
      <c r="K26">
        <v>3516.0157998741001</v>
      </c>
      <c r="L26">
        <v>4095.3898219201001</v>
      </c>
      <c r="M26">
        <v>3116.3912176550998</v>
      </c>
    </row>
    <row r="27" spans="1:13" x14ac:dyDescent="0.25">
      <c r="A27" s="4" t="s">
        <v>61</v>
      </c>
      <c r="B27" s="6" t="str">
        <f>VLOOKUP($A27,Flourish_data!$A$1:$C$216,2,FALSE)</f>
        <v>Americas</v>
      </c>
      <c r="C27" s="6" t="str">
        <f>VLOOKUP($A27,Flourish_data!$A$1:$D$216,3,FALSE)</f>
        <v>https://public.flourish.studio/country-flags/svg/cr.svg</v>
      </c>
      <c r="D27" t="s">
        <v>62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456.43016107140011</v>
      </c>
      <c r="M27">
        <v>0</v>
      </c>
    </row>
    <row r="28" spans="1:13" x14ac:dyDescent="0.25">
      <c r="A28" s="4" t="s">
        <v>63</v>
      </c>
      <c r="B28" s="6" t="str">
        <f>VLOOKUP($A28,Flourish_data!$A$1:$C$216,2,FALSE)</f>
        <v>Americas</v>
      </c>
      <c r="C28" s="6" t="str">
        <f>VLOOKUP($A28,Flourish_data!$A$1:$D$216,3,FALSE)</f>
        <v>https://public.flourish.studio/country-flags/svg/cu.svg</v>
      </c>
      <c r="D28" t="s">
        <v>64</v>
      </c>
      <c r="E28">
        <v>1135.4708736</v>
      </c>
      <c r="F28">
        <v>0</v>
      </c>
      <c r="G28">
        <v>0</v>
      </c>
      <c r="H28">
        <v>0</v>
      </c>
      <c r="I28">
        <v>0</v>
      </c>
      <c r="J28">
        <v>5461.45489206</v>
      </c>
      <c r="K28">
        <v>0</v>
      </c>
      <c r="L28">
        <v>0</v>
      </c>
      <c r="M28">
        <v>0</v>
      </c>
    </row>
    <row r="29" spans="1:13" x14ac:dyDescent="0.25">
      <c r="A29" s="4" t="s">
        <v>65</v>
      </c>
      <c r="B29" s="6" t="str">
        <f>VLOOKUP($A29,Flourish_data!$A$1:$C$216,2,FALSE)</f>
        <v>Americas</v>
      </c>
      <c r="C29" s="6" t="str">
        <f>VLOOKUP($A29,Flourish_data!$A$1:$D$216,3,FALSE)</f>
        <v>https://public.flourish.studio/country-flags/svg/cw.svg</v>
      </c>
      <c r="D29" t="s">
        <v>66</v>
      </c>
      <c r="E29">
        <v>61.075574176000003</v>
      </c>
      <c r="F29">
        <v>69.253525884400005</v>
      </c>
      <c r="G29">
        <v>696.61471807480007</v>
      </c>
      <c r="H29">
        <v>1218.1796649309999</v>
      </c>
      <c r="I29">
        <v>5725.4636390047999</v>
      </c>
      <c r="J29">
        <v>13093.0772547211</v>
      </c>
      <c r="K29">
        <v>14099.4590670628</v>
      </c>
      <c r="L29">
        <v>9999.2081024224008</v>
      </c>
      <c r="M29">
        <v>9884.6732712160992</v>
      </c>
    </row>
    <row r="30" spans="1:13" x14ac:dyDescent="0.25">
      <c r="A30" s="4" t="s">
        <v>67</v>
      </c>
      <c r="B30" s="6" t="str">
        <f>VLOOKUP($A30,Flourish_data!$A$1:$C$216,2,FALSE)</f>
        <v>Americas</v>
      </c>
      <c r="C30" s="6" t="str">
        <f>VLOOKUP($A30,Flourish_data!$A$1:$D$216,3,FALSE)</f>
        <v>https://public.flourish.studio/country-flags/svg/ky.svg</v>
      </c>
      <c r="D30" t="s">
        <v>68</v>
      </c>
      <c r="E30">
        <v>0</v>
      </c>
      <c r="F30">
        <v>0</v>
      </c>
      <c r="G30">
        <v>0</v>
      </c>
      <c r="H30">
        <v>0</v>
      </c>
      <c r="I30">
        <v>0</v>
      </c>
      <c r="J30">
        <v>66.9982002876</v>
      </c>
      <c r="K30">
        <v>0</v>
      </c>
      <c r="L30">
        <v>0</v>
      </c>
      <c r="M30">
        <v>0</v>
      </c>
    </row>
    <row r="31" spans="1:13" x14ac:dyDescent="0.25">
      <c r="A31" s="4" t="s">
        <v>69</v>
      </c>
      <c r="B31" s="6" t="str">
        <f>VLOOKUP($A31,Flourish_data!$A$1:$C$216,2,FALSE)</f>
        <v>Asia</v>
      </c>
      <c r="C31" s="6" t="str">
        <f>VLOOKUP($A31,Flourish_data!$A$1:$D$216,3,FALSE)</f>
        <v>https://public.flourish.studio/country-flags/svg/cy.svg</v>
      </c>
      <c r="D31" t="s">
        <v>70</v>
      </c>
      <c r="E31">
        <v>14628.123668372</v>
      </c>
      <c r="F31">
        <v>19177.0220417405</v>
      </c>
      <c r="G31">
        <v>19412.8495590649</v>
      </c>
      <c r="H31">
        <v>20664.501857949599</v>
      </c>
      <c r="I31">
        <v>21961.157256299099</v>
      </c>
      <c r="J31">
        <v>22751.667683918909</v>
      </c>
      <c r="K31">
        <v>22098.418305725001</v>
      </c>
      <c r="L31">
        <v>26124.946721867909</v>
      </c>
      <c r="M31">
        <v>27308.4660791524</v>
      </c>
    </row>
    <row r="32" spans="1:13" x14ac:dyDescent="0.25">
      <c r="A32" s="4" t="s">
        <v>71</v>
      </c>
      <c r="B32" s="6" t="str">
        <f>VLOOKUP($A32,Flourish_data!$A$1:$C$216,2,FALSE)</f>
        <v>Europe</v>
      </c>
      <c r="C32" s="6" t="str">
        <f>VLOOKUP($A32,Flourish_data!$A$1:$D$216,3,FALSE)</f>
        <v>https://public.flourish.studio/country-flags/svg/cz.svg</v>
      </c>
      <c r="D32" t="s">
        <v>72</v>
      </c>
      <c r="E32">
        <v>0</v>
      </c>
      <c r="F32">
        <v>0</v>
      </c>
      <c r="G32">
        <v>0</v>
      </c>
      <c r="H32">
        <v>0</v>
      </c>
      <c r="I32">
        <v>9.3475694399999991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4" t="s">
        <v>73</v>
      </c>
      <c r="B33" s="6" t="str">
        <f>VLOOKUP($A33,Flourish_data!$A$1:$C$216,2,FALSE)</f>
        <v>Europe</v>
      </c>
      <c r="C33" s="6" t="str">
        <f>VLOOKUP($A33,Flourish_data!$A$1:$D$216,3,FALSE)</f>
        <v>https://public.flourish.studio/country-flags/svg/de.svg</v>
      </c>
      <c r="D33" t="s">
        <v>74</v>
      </c>
      <c r="E33">
        <v>66595.338065601711</v>
      </c>
      <c r="F33">
        <v>90515.791481248205</v>
      </c>
      <c r="G33">
        <v>110714.42807774439</v>
      </c>
      <c r="H33">
        <v>116976.4631042087</v>
      </c>
      <c r="I33">
        <v>126507.17705166389</v>
      </c>
      <c r="J33">
        <v>135354.54049502601</v>
      </c>
      <c r="K33">
        <v>144997.2231233416</v>
      </c>
      <c r="L33">
        <v>129906.2196019367</v>
      </c>
      <c r="M33">
        <v>129691.1096985292</v>
      </c>
    </row>
    <row r="34" spans="1:13" x14ac:dyDescent="0.25">
      <c r="A34" s="4" t="s">
        <v>75</v>
      </c>
      <c r="B34" s="6" t="str">
        <f>VLOOKUP($A34,Flourish_data!$A$1:$C$216,2,FALSE)</f>
        <v>Africa</v>
      </c>
      <c r="C34" s="6" t="str">
        <f>VLOOKUP($A34,Flourish_data!$A$1:$D$216,3,FALSE)</f>
        <v>https://public.flourish.studio/country-flags/svg/dj.svg</v>
      </c>
      <c r="D34" t="s">
        <v>76</v>
      </c>
      <c r="E34">
        <v>0</v>
      </c>
      <c r="F34">
        <v>0</v>
      </c>
      <c r="G34">
        <v>0</v>
      </c>
      <c r="H34">
        <v>0</v>
      </c>
      <c r="I34">
        <v>0</v>
      </c>
      <c r="J34">
        <v>952.98026585529999</v>
      </c>
      <c r="K34">
        <v>209.26914460419999</v>
      </c>
      <c r="L34">
        <v>0</v>
      </c>
      <c r="M34">
        <v>0</v>
      </c>
    </row>
    <row r="35" spans="1:13" x14ac:dyDescent="0.25">
      <c r="A35" s="4" t="s">
        <v>77</v>
      </c>
      <c r="B35" s="6" t="str">
        <f>VLOOKUP($A35,Flourish_data!$A$1:$C$216,2,FALSE)</f>
        <v>Americas</v>
      </c>
      <c r="C35" s="6" t="str">
        <f>VLOOKUP($A35,Flourish_data!$A$1:$D$216,3,FALSE)</f>
        <v>https://public.flourish.studio/country-flags/svg/dm.svg</v>
      </c>
      <c r="D35" t="s">
        <v>78</v>
      </c>
      <c r="E35">
        <v>5887.0038397016997</v>
      </c>
      <c r="F35">
        <v>13032.2032798739</v>
      </c>
      <c r="G35">
        <v>11053.212972073799</v>
      </c>
      <c r="H35">
        <v>14622.371863615601</v>
      </c>
      <c r="I35">
        <v>5766.9690801011993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4" t="s">
        <v>79</v>
      </c>
      <c r="B36" s="6" t="str">
        <f>VLOOKUP($A36,Flourish_data!$A$1:$C$216,2,FALSE)</f>
        <v>Europe</v>
      </c>
      <c r="C36" s="6" t="str">
        <f>VLOOKUP($A36,Flourish_data!$A$1:$D$216,3,FALSE)</f>
        <v>https://public.flourish.studio/country-flags/svg/dk.svg</v>
      </c>
      <c r="D36" t="s">
        <v>80</v>
      </c>
      <c r="E36">
        <v>114188.0684908987</v>
      </c>
      <c r="F36">
        <v>189162.135237788</v>
      </c>
      <c r="G36">
        <v>204328.54636204071</v>
      </c>
      <c r="H36">
        <v>179956.85978212301</v>
      </c>
      <c r="I36">
        <v>212392.2497502465</v>
      </c>
      <c r="J36">
        <v>220777.80822328731</v>
      </c>
      <c r="K36">
        <v>254857.27175176839</v>
      </c>
      <c r="L36">
        <v>236499.32247596711</v>
      </c>
      <c r="M36">
        <v>233206.46369738289</v>
      </c>
    </row>
    <row r="37" spans="1:13" x14ac:dyDescent="0.25">
      <c r="A37" s="4" t="s">
        <v>81</v>
      </c>
      <c r="B37" s="6" t="str">
        <f>VLOOKUP($A37,Flourish_data!$A$1:$C$216,2,FALSE)</f>
        <v>Africa</v>
      </c>
      <c r="C37" s="6" t="str">
        <f>VLOOKUP($A37,Flourish_data!$A$1:$D$216,3,FALSE)</f>
        <v>https://public.flourish.studio/country-flags/svg/dz.svg</v>
      </c>
      <c r="D37" t="s">
        <v>82</v>
      </c>
      <c r="E37">
        <v>0</v>
      </c>
      <c r="F37">
        <v>43.405319327400001</v>
      </c>
      <c r="G37">
        <v>50.952001683600002</v>
      </c>
      <c r="H37">
        <v>33.731671641299997</v>
      </c>
      <c r="I37">
        <v>56.064014553300012</v>
      </c>
      <c r="J37">
        <v>371.80601701720002</v>
      </c>
      <c r="K37">
        <v>446.5006422335</v>
      </c>
      <c r="L37">
        <v>514.25456200519989</v>
      </c>
      <c r="M37">
        <v>543.44149224399996</v>
      </c>
    </row>
    <row r="38" spans="1:13" x14ac:dyDescent="0.25">
      <c r="A38" s="4" t="s">
        <v>83</v>
      </c>
      <c r="B38" s="6" t="str">
        <f>VLOOKUP($A38,Flourish_data!$A$1:$C$216,2,FALSE)</f>
        <v>Americas</v>
      </c>
      <c r="C38" s="6" t="str">
        <f>VLOOKUP($A38,Flourish_data!$A$1:$D$216,3,FALSE)</f>
        <v>https://public.flourish.studio/country-flags/svg/ec.svg</v>
      </c>
      <c r="D38" t="s">
        <v>84</v>
      </c>
      <c r="E38">
        <v>9186.9201165206996</v>
      </c>
      <c r="F38">
        <v>11054.0742939883</v>
      </c>
      <c r="G38">
        <v>15814.1372130697</v>
      </c>
      <c r="H38">
        <v>36132.482384003</v>
      </c>
      <c r="I38">
        <v>25193.008097322199</v>
      </c>
      <c r="J38">
        <v>24421.638754267999</v>
      </c>
      <c r="K38">
        <v>32890.076461814402</v>
      </c>
      <c r="L38">
        <v>37217.566485324802</v>
      </c>
      <c r="M38">
        <v>57840.23816514721</v>
      </c>
    </row>
    <row r="39" spans="1:13" x14ac:dyDescent="0.25">
      <c r="A39" s="4" t="s">
        <v>85</v>
      </c>
      <c r="B39" s="6" t="str">
        <f>VLOOKUP($A39,Flourish_data!$A$1:$C$216,2,FALSE)</f>
        <v>Africa</v>
      </c>
      <c r="C39" s="6" t="str">
        <f>VLOOKUP($A39,Flourish_data!$A$1:$D$216,3,FALSE)</f>
        <v>https://public.flourish.studio/country-flags/svg/eg.svg</v>
      </c>
      <c r="D39" t="s">
        <v>86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157.13216782360001</v>
      </c>
      <c r="L39">
        <v>214.47153129329999</v>
      </c>
      <c r="M39">
        <v>129.03754553100001</v>
      </c>
    </row>
    <row r="40" spans="1:13" x14ac:dyDescent="0.25">
      <c r="A40" s="4" t="s">
        <v>87</v>
      </c>
      <c r="B40" s="6" t="str">
        <f>VLOOKUP($A40,Flourish_data!$A$1:$C$216,2,FALSE)</f>
        <v>Europe</v>
      </c>
      <c r="C40" s="6" t="str">
        <f>VLOOKUP($A40,Flourish_data!$A$1:$D$216,3,FALSE)</f>
        <v>https://public.flourish.studio/country-flags/svg/es.svg</v>
      </c>
      <c r="D40" t="s">
        <v>88</v>
      </c>
      <c r="E40">
        <v>226284.61487364501</v>
      </c>
      <c r="F40">
        <v>466350.39573381888</v>
      </c>
      <c r="G40">
        <v>544325.66391812591</v>
      </c>
      <c r="H40">
        <v>556248.42809750827</v>
      </c>
      <c r="I40">
        <v>545913.44974068273</v>
      </c>
      <c r="J40">
        <v>569101.03578530916</v>
      </c>
      <c r="K40">
        <v>576696.08885754028</v>
      </c>
      <c r="L40">
        <v>603401.87920552131</v>
      </c>
      <c r="M40">
        <v>600728.19708974438</v>
      </c>
    </row>
    <row r="41" spans="1:13" x14ac:dyDescent="0.25">
      <c r="A41" s="4" t="s">
        <v>89</v>
      </c>
      <c r="B41" s="6" t="str">
        <f>VLOOKUP($A41,Flourish_data!$A$1:$C$216,2,FALSE)</f>
        <v>Europe</v>
      </c>
      <c r="C41" s="6" t="str">
        <f>VLOOKUP($A41,Flourish_data!$A$1:$D$216,3,FALSE)</f>
        <v>https://public.flourish.studio/country-flags/svg/ee.svg</v>
      </c>
      <c r="D41" t="s">
        <v>90</v>
      </c>
      <c r="E41">
        <v>34600.262927198899</v>
      </c>
      <c r="F41">
        <v>37191.558587223713</v>
      </c>
      <c r="G41">
        <v>32900.431566481202</v>
      </c>
      <c r="H41">
        <v>33990.799704775498</v>
      </c>
      <c r="I41">
        <v>35283.865498375191</v>
      </c>
      <c r="J41">
        <v>36822.936802292003</v>
      </c>
      <c r="K41">
        <v>46834.450455052007</v>
      </c>
      <c r="L41">
        <v>52879.629387326393</v>
      </c>
      <c r="M41">
        <v>51064.124365641292</v>
      </c>
    </row>
    <row r="42" spans="1:13" x14ac:dyDescent="0.25">
      <c r="A42" s="4" t="s">
        <v>91</v>
      </c>
      <c r="B42" s="6" t="str">
        <f>VLOOKUP($A42,Flourish_data!$A$1:$C$216,2,FALSE)</f>
        <v>Europe</v>
      </c>
      <c r="C42" s="6" t="str">
        <f>VLOOKUP($A42,Flourish_data!$A$1:$D$216,3,FALSE)</f>
        <v>https://public.flourish.studio/country-flags/svg/fi.svg</v>
      </c>
      <c r="D42" t="s">
        <v>92</v>
      </c>
      <c r="E42">
        <v>4423.6499331342993</v>
      </c>
      <c r="F42">
        <v>18314.458095084901</v>
      </c>
      <c r="G42">
        <v>25927.068910458191</v>
      </c>
      <c r="H42">
        <v>30839.820835099701</v>
      </c>
      <c r="I42">
        <v>40905.050347446188</v>
      </c>
      <c r="J42">
        <v>32861.400482351593</v>
      </c>
      <c r="K42">
        <v>27907.712652556002</v>
      </c>
      <c r="L42">
        <v>29898.750347557601</v>
      </c>
      <c r="M42">
        <v>29347.815164113701</v>
      </c>
    </row>
    <row r="43" spans="1:13" x14ac:dyDescent="0.25">
      <c r="A43" s="4" t="s">
        <v>93</v>
      </c>
      <c r="B43" s="6" t="str">
        <f>VLOOKUP($A43,Flourish_data!$A$1:$C$216,2,FALSE)</f>
        <v>Oceania</v>
      </c>
      <c r="C43" s="6" t="str">
        <f>VLOOKUP($A43,Flourish_data!$A$1:$D$216,3,FALSE)</f>
        <v>https://public.flourish.studio/country-flags/svg/fj.svg</v>
      </c>
      <c r="D43" t="s">
        <v>94</v>
      </c>
      <c r="E43">
        <v>9937.0044497612998</v>
      </c>
      <c r="F43">
        <v>10245.9013363585</v>
      </c>
      <c r="G43">
        <v>14944.7764528031</v>
      </c>
      <c r="H43">
        <v>22559.1449850301</v>
      </c>
      <c r="I43">
        <v>37952.845474468013</v>
      </c>
      <c r="J43">
        <v>50362.806752511802</v>
      </c>
      <c r="K43">
        <v>49583.194359921588</v>
      </c>
      <c r="L43">
        <v>55783.162889207713</v>
      </c>
      <c r="M43">
        <v>44679.01620460159</v>
      </c>
    </row>
    <row r="44" spans="1:13" x14ac:dyDescent="0.25">
      <c r="A44" s="4" t="s">
        <v>95</v>
      </c>
      <c r="B44" s="6" t="str">
        <f>VLOOKUP($A44,Flourish_data!$A$1:$C$216,2,FALSE)</f>
        <v>Europe</v>
      </c>
      <c r="C44" s="6" t="str">
        <f>VLOOKUP($A44,Flourish_data!$A$1:$D$216,3,FALSE)</f>
        <v>https://public.flourish.studio/country-flags/svg/fr.svg</v>
      </c>
      <c r="D44" t="s">
        <v>96</v>
      </c>
      <c r="E44">
        <v>148596.7953798449</v>
      </c>
      <c r="F44">
        <v>440922.9789695465</v>
      </c>
      <c r="G44">
        <v>454602.34090206889</v>
      </c>
      <c r="H44">
        <v>486907.46516175201</v>
      </c>
      <c r="I44">
        <v>534000.51738575101</v>
      </c>
      <c r="J44">
        <v>551084.99017551146</v>
      </c>
      <c r="K44">
        <v>567839.03142329736</v>
      </c>
      <c r="L44">
        <v>582793.819983511</v>
      </c>
      <c r="M44">
        <v>534175.2168831767</v>
      </c>
    </row>
    <row r="45" spans="1:13" x14ac:dyDescent="0.25">
      <c r="A45" s="4" t="s">
        <v>97</v>
      </c>
      <c r="B45" s="6" t="str">
        <f>VLOOKUP($A45,Flourish_data!$A$1:$C$216,2,FALSE)</f>
        <v>Europe</v>
      </c>
      <c r="C45" s="6" t="str">
        <f>VLOOKUP($A45,Flourish_data!$A$1:$D$216,3,FALSE)</f>
        <v>https://public.flourish.studio/country-flags/svg/fo.svg</v>
      </c>
      <c r="D45" t="s">
        <v>98</v>
      </c>
      <c r="E45">
        <v>144990.35811258029</v>
      </c>
      <c r="F45">
        <v>207660.22669682049</v>
      </c>
      <c r="G45">
        <v>258851.87970476321</v>
      </c>
      <c r="H45">
        <v>315627.45398274198</v>
      </c>
      <c r="I45">
        <v>293580.45508567448</v>
      </c>
      <c r="J45">
        <v>317013.69336931582</v>
      </c>
      <c r="K45">
        <v>327858.17627586029</v>
      </c>
      <c r="L45">
        <v>317234.45600812999</v>
      </c>
      <c r="M45">
        <v>332672.6031752507</v>
      </c>
    </row>
    <row r="46" spans="1:13" x14ac:dyDescent="0.25">
      <c r="A46" s="4" t="s">
        <v>99</v>
      </c>
      <c r="B46" s="6" t="str">
        <f>VLOOKUP($A46,Flourish_data!$A$1:$C$216,2,FALSE)</f>
        <v>Oceania</v>
      </c>
      <c r="C46" s="6" t="str">
        <f>VLOOKUP($A46,Flourish_data!$A$1:$D$216,3,FALSE)</f>
        <v>https://public.flourish.studio/country-flags/svg/fm.svg</v>
      </c>
      <c r="D46" t="s">
        <v>100</v>
      </c>
      <c r="E46">
        <v>1388.1760188685</v>
      </c>
      <c r="F46">
        <v>1648.0175460662001</v>
      </c>
      <c r="G46">
        <v>8443.1220852696988</v>
      </c>
      <c r="H46">
        <v>28144.62029798649</v>
      </c>
      <c r="I46">
        <v>53502.515043462503</v>
      </c>
      <c r="J46">
        <v>80050.948648580525</v>
      </c>
      <c r="K46">
        <v>71642.568157310991</v>
      </c>
      <c r="L46">
        <v>73860.355642264694</v>
      </c>
      <c r="M46">
        <v>62850.268844165308</v>
      </c>
    </row>
    <row r="47" spans="1:13" x14ac:dyDescent="0.25">
      <c r="A47" s="4" t="s">
        <v>101</v>
      </c>
      <c r="B47" s="6" t="s">
        <v>320</v>
      </c>
      <c r="C47" s="7" t="s">
        <v>586</v>
      </c>
      <c r="D47" t="s">
        <v>102</v>
      </c>
      <c r="E47">
        <v>99142.52034495087</v>
      </c>
      <c r="F47">
        <v>277903.32211953611</v>
      </c>
      <c r="G47">
        <v>313964.50115400669</v>
      </c>
      <c r="H47">
        <v>357276.55807887978</v>
      </c>
      <c r="I47">
        <v>379602.18147025089</v>
      </c>
      <c r="J47">
        <v>398946.46090051951</v>
      </c>
      <c r="K47">
        <v>423961.46954570449</v>
      </c>
      <c r="L47">
        <v>423630.41872385028</v>
      </c>
      <c r="M47">
        <v>372927.09839625959</v>
      </c>
    </row>
    <row r="48" spans="1:13" x14ac:dyDescent="0.25">
      <c r="A48" s="4" t="s">
        <v>103</v>
      </c>
      <c r="B48" s="6" t="str">
        <f>VLOOKUP($A48,Flourish_data!$A$1:$C$216,2,FALSE)</f>
        <v>Asia</v>
      </c>
      <c r="C48" s="6" t="str">
        <f>VLOOKUP($A48,Flourish_data!$A$1:$D$216,3,FALSE)</f>
        <v>https://public.flourish.studio/country-flags/svg/ge.svg</v>
      </c>
      <c r="D48" t="s">
        <v>104</v>
      </c>
      <c r="E48">
        <v>0</v>
      </c>
      <c r="F48">
        <v>389.63435802119989</v>
      </c>
      <c r="G48">
        <v>377.99075376420001</v>
      </c>
      <c r="H48">
        <v>883.74093904299991</v>
      </c>
      <c r="I48">
        <v>250.60336248420001</v>
      </c>
      <c r="J48">
        <v>931.80597248909999</v>
      </c>
      <c r="K48">
        <v>2997.030780084699</v>
      </c>
      <c r="L48">
        <v>49370.664119761997</v>
      </c>
      <c r="M48">
        <v>48745.572390061192</v>
      </c>
    </row>
    <row r="49" spans="1:13" x14ac:dyDescent="0.25">
      <c r="A49" s="4" t="s">
        <v>105</v>
      </c>
      <c r="B49" s="6" t="str">
        <f>VLOOKUP($A49,Flourish_data!$A$1:$C$216,2,FALSE)</f>
        <v>Africa</v>
      </c>
      <c r="C49" s="6" t="str">
        <f>VLOOKUP($A49,Flourish_data!$A$1:$D$216,3,FALSE)</f>
        <v>https://public.flourish.studio/country-flags/svg/gh.svg</v>
      </c>
      <c r="D49" t="s">
        <v>106</v>
      </c>
      <c r="E49">
        <v>5125.9890592129004</v>
      </c>
      <c r="F49">
        <v>3073.1427253699999</v>
      </c>
      <c r="G49">
        <v>10786.8694124787</v>
      </c>
      <c r="H49">
        <v>17096.014529648</v>
      </c>
      <c r="I49">
        <v>37166.310262872503</v>
      </c>
      <c r="J49">
        <v>49536.235216521993</v>
      </c>
      <c r="K49">
        <v>61952.15964442322</v>
      </c>
      <c r="L49">
        <v>71987.245930521414</v>
      </c>
      <c r="M49">
        <v>69873.696825621097</v>
      </c>
    </row>
    <row r="50" spans="1:13" x14ac:dyDescent="0.25">
      <c r="A50" s="4" t="s">
        <v>107</v>
      </c>
      <c r="B50" s="6" t="str">
        <f>VLOOKUP($A50,Flourish_data!$A$1:$C$216,2,FALSE)</f>
        <v>Africa</v>
      </c>
      <c r="C50" s="6" t="str">
        <f>VLOOKUP($A50,Flourish_data!$A$1:$D$216,3,FALSE)</f>
        <v>https://public.flourish.studio/country-flags/svg/gn.svg</v>
      </c>
      <c r="D50" t="s">
        <v>108</v>
      </c>
      <c r="E50">
        <v>0</v>
      </c>
      <c r="F50">
        <v>0</v>
      </c>
      <c r="G50">
        <v>0</v>
      </c>
      <c r="H50">
        <v>0</v>
      </c>
      <c r="I50">
        <v>5927.8724016251999</v>
      </c>
      <c r="J50">
        <v>6985.1826526026998</v>
      </c>
      <c r="K50">
        <v>3402.5134157440002</v>
      </c>
      <c r="L50">
        <v>28790.777990816499</v>
      </c>
      <c r="M50">
        <v>33454.315937521103</v>
      </c>
    </row>
    <row r="51" spans="1:13" x14ac:dyDescent="0.25">
      <c r="A51" s="4" t="s">
        <v>109</v>
      </c>
      <c r="B51" s="6" t="str">
        <f>VLOOKUP($A51,Flourish_data!$A$1:$C$216,2,FALSE)</f>
        <v>Africa</v>
      </c>
      <c r="C51" s="6" t="str">
        <f>VLOOKUP($A51,Flourish_data!$A$1:$D$216,3,FALSE)</f>
        <v>https://public.flourish.studio/country-flags/svg/gm.svg</v>
      </c>
      <c r="D51" t="s">
        <v>110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509.43893254729988</v>
      </c>
      <c r="L51">
        <v>61.323704040400003</v>
      </c>
      <c r="M51">
        <v>76.686751862700007</v>
      </c>
    </row>
    <row r="52" spans="1:13" x14ac:dyDescent="0.25">
      <c r="A52" s="4" t="s">
        <v>111</v>
      </c>
      <c r="B52" s="6" t="str">
        <f>VLOOKUP($A52,Flourish_data!$A$1:$C$216,2,FALSE)</f>
        <v>Africa</v>
      </c>
      <c r="C52" s="6" t="str">
        <f>VLOOKUP($A52,Flourish_data!$A$1:$D$216,3,FALSE)</f>
        <v>https://public.flourish.studio/country-flags/svg/gw.svg</v>
      </c>
      <c r="D52" t="s">
        <v>112</v>
      </c>
      <c r="E52">
        <v>0</v>
      </c>
      <c r="F52">
        <v>0</v>
      </c>
      <c r="G52">
        <v>0</v>
      </c>
      <c r="H52">
        <v>0</v>
      </c>
      <c r="I52">
        <v>0</v>
      </c>
      <c r="J52">
        <v>21195.769506815599</v>
      </c>
      <c r="K52">
        <v>40072.218513459797</v>
      </c>
      <c r="L52">
        <v>35409.378474804696</v>
      </c>
      <c r="M52">
        <v>32515.179831978599</v>
      </c>
    </row>
    <row r="53" spans="1:13" x14ac:dyDescent="0.25">
      <c r="A53" s="4" t="s">
        <v>113</v>
      </c>
      <c r="B53" s="6" t="str">
        <f>VLOOKUP($A53,Flourish_data!$A$1:$C$216,2,FALSE)</f>
        <v>Africa</v>
      </c>
      <c r="C53" s="6" t="str">
        <f>VLOOKUP($A53,Flourish_data!$A$1:$D$216,3,FALSE)</f>
        <v>https://public.flourish.studio/country-flags/svg/gq.svg</v>
      </c>
      <c r="D53" t="s">
        <v>114</v>
      </c>
      <c r="E53">
        <v>0</v>
      </c>
      <c r="F53">
        <v>0</v>
      </c>
      <c r="G53">
        <v>4.8170617797000004</v>
      </c>
      <c r="H53">
        <v>0</v>
      </c>
      <c r="I53">
        <v>0</v>
      </c>
      <c r="J53">
        <v>1.8257013747999999</v>
      </c>
      <c r="K53">
        <v>40.692116354899987</v>
      </c>
      <c r="L53">
        <v>203.1700834881</v>
      </c>
      <c r="M53">
        <v>7.5627990605999997</v>
      </c>
    </row>
    <row r="54" spans="1:13" x14ac:dyDescent="0.25">
      <c r="A54" s="4" t="s">
        <v>115</v>
      </c>
      <c r="B54" s="6" t="str">
        <f>VLOOKUP($A54,Flourish_data!$A$1:$C$216,2,FALSE)</f>
        <v>Europe</v>
      </c>
      <c r="C54" s="6" t="str">
        <f>VLOOKUP($A54,Flourish_data!$A$1:$D$216,3,FALSE)</f>
        <v>https://public.flourish.studio/country-flags/svg/gr.svg</v>
      </c>
      <c r="D54" t="s">
        <v>116</v>
      </c>
      <c r="E54">
        <v>11023.195272148499</v>
      </c>
      <c r="F54">
        <v>33922.218641214167</v>
      </c>
      <c r="G54">
        <v>61684.622907877289</v>
      </c>
      <c r="H54">
        <v>56329.153742252303</v>
      </c>
      <c r="I54">
        <v>62179.186982351253</v>
      </c>
      <c r="J54">
        <v>73446.90356789752</v>
      </c>
      <c r="K54">
        <v>69340.223553334552</v>
      </c>
      <c r="L54">
        <v>63611.860871609533</v>
      </c>
      <c r="M54">
        <v>60733.028902502607</v>
      </c>
    </row>
    <row r="55" spans="1:13" x14ac:dyDescent="0.25">
      <c r="A55" s="4" t="s">
        <v>117</v>
      </c>
      <c r="B55" s="6" t="str">
        <f>VLOOKUP($A55,Flourish_data!$A$1:$C$216,2,FALSE)</f>
        <v>Americas</v>
      </c>
      <c r="C55" s="6" t="str">
        <f>VLOOKUP($A55,Flourish_data!$A$1:$D$216,3,FALSE)</f>
        <v>https://public.flourish.studio/country-flags/svg/gl.svg</v>
      </c>
      <c r="D55" t="s">
        <v>118</v>
      </c>
      <c r="E55">
        <v>97789.996652136208</v>
      </c>
      <c r="F55">
        <v>118568.1661248225</v>
      </c>
      <c r="G55">
        <v>142294.7866482207</v>
      </c>
      <c r="H55">
        <v>158495.0001728608</v>
      </c>
      <c r="I55">
        <v>134931.39020527189</v>
      </c>
      <c r="J55">
        <v>161317.5938076406</v>
      </c>
      <c r="K55">
        <v>148990.1402739808</v>
      </c>
      <c r="L55">
        <v>183989.15395316441</v>
      </c>
      <c r="M55">
        <v>205955.93187339671</v>
      </c>
    </row>
    <row r="56" spans="1:13" x14ac:dyDescent="0.25">
      <c r="A56" s="4" t="s">
        <v>119</v>
      </c>
      <c r="B56" s="6" t="str">
        <f>VLOOKUP($A56,Flourish_data!$A$1:$C$216,2,FALSE)</f>
        <v>Americas</v>
      </c>
      <c r="C56" s="6" t="str">
        <f>VLOOKUP($A56,Flourish_data!$A$1:$D$216,3,FALSE)</f>
        <v>https://public.flourish.studio/country-flags/svg/gt.svg</v>
      </c>
      <c r="D56" t="s">
        <v>120</v>
      </c>
      <c r="E56">
        <v>0</v>
      </c>
      <c r="F56">
        <v>0</v>
      </c>
      <c r="G56">
        <v>62.764169414400008</v>
      </c>
      <c r="H56">
        <v>211.15486552319999</v>
      </c>
      <c r="I56">
        <v>1261.7236992575999</v>
      </c>
      <c r="J56">
        <v>5410.2681929423998</v>
      </c>
      <c r="K56">
        <v>3165.8089468128001</v>
      </c>
      <c r="L56">
        <v>3166.7429215880002</v>
      </c>
      <c r="M56">
        <v>3552.6138527326002</v>
      </c>
    </row>
    <row r="57" spans="1:13" x14ac:dyDescent="0.25">
      <c r="A57" s="4" t="s">
        <v>121</v>
      </c>
      <c r="B57" s="6" t="str">
        <f>VLOOKUP($A57,Flourish_data!$A$1:$C$216,2,FALSE)</f>
        <v>Americas</v>
      </c>
      <c r="C57" s="6" t="str">
        <f>VLOOKUP($A57,Flourish_data!$A$1:$D$216,3,FALSE)</f>
        <v>https://public.flourish.studio/country-flags/svg/gy.svg</v>
      </c>
      <c r="D57" t="s">
        <v>122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62.040000997499988</v>
      </c>
      <c r="L57">
        <v>23.015193290399999</v>
      </c>
      <c r="M57">
        <v>0</v>
      </c>
    </row>
    <row r="58" spans="1:13" x14ac:dyDescent="0.25">
      <c r="A58" s="4" t="s">
        <v>123</v>
      </c>
      <c r="B58" s="6" t="str">
        <f>VLOOKUP($A58,Flourish_data!$A$1:$C$216,2,FALSE)</f>
        <v>Asia</v>
      </c>
      <c r="C58" s="6" t="str">
        <f>VLOOKUP($A58,Flourish_data!$A$1:$D$216,3,FALSE)</f>
        <v>https://public.flourish.studio/country-flags/svg/hk.svg</v>
      </c>
      <c r="D58" t="s">
        <v>124</v>
      </c>
      <c r="E58">
        <v>8.2503788235000002</v>
      </c>
      <c r="F58">
        <v>95.929934413500007</v>
      </c>
      <c r="G58">
        <v>491.73556555530001</v>
      </c>
      <c r="H58">
        <v>1689.5347904528001</v>
      </c>
      <c r="I58">
        <v>911.5724085411</v>
      </c>
      <c r="J58">
        <v>1225.9210156447</v>
      </c>
      <c r="K58">
        <v>1516.6791579891999</v>
      </c>
      <c r="L58">
        <v>1128.685504667</v>
      </c>
      <c r="M58">
        <v>1511.729365383</v>
      </c>
    </row>
    <row r="59" spans="1:13" x14ac:dyDescent="0.25">
      <c r="A59" s="4" t="s">
        <v>125</v>
      </c>
      <c r="B59" s="6" t="str">
        <f>VLOOKUP($A59,Flourish_data!$A$1:$C$216,2,FALSE)</f>
        <v>Americas</v>
      </c>
      <c r="C59" s="6" t="str">
        <f>VLOOKUP($A59,Flourish_data!$A$1:$D$216,3,FALSE)</f>
        <v>https://public.flourish.studio/country-flags/svg/hn.svg</v>
      </c>
      <c r="D59" t="s">
        <v>126</v>
      </c>
      <c r="E59">
        <v>586.69486500150003</v>
      </c>
      <c r="F59">
        <v>198.46405479520001</v>
      </c>
      <c r="G59">
        <v>331.70375597740002</v>
      </c>
      <c r="H59">
        <v>146.30914244159999</v>
      </c>
      <c r="I59">
        <v>199.89184892119999</v>
      </c>
      <c r="J59">
        <v>102.1528878912</v>
      </c>
      <c r="K59">
        <v>424.3901531496</v>
      </c>
      <c r="L59">
        <v>464.39705227140001</v>
      </c>
      <c r="M59">
        <v>1485.7796088978</v>
      </c>
    </row>
    <row r="60" spans="1:13" x14ac:dyDescent="0.25">
      <c r="A60" s="4" t="s">
        <v>127</v>
      </c>
      <c r="B60" s="6" t="str">
        <f>VLOOKUP($A60,Flourish_data!$A$1:$C$216,2,FALSE)</f>
        <v>Europe</v>
      </c>
      <c r="C60" s="6" t="str">
        <f>VLOOKUP($A60,Flourish_data!$A$1:$D$216,3,FALSE)</f>
        <v>https://public.flourish.studio/country-flags/svg/hr.svg</v>
      </c>
      <c r="D60" t="s">
        <v>128</v>
      </c>
      <c r="E60">
        <v>356.43831985650002</v>
      </c>
      <c r="F60">
        <v>15354.687575347591</v>
      </c>
      <c r="G60">
        <v>52803.60700596981</v>
      </c>
      <c r="H60">
        <v>64338.336287869708</v>
      </c>
      <c r="I60">
        <v>67017.434945702014</v>
      </c>
      <c r="J60">
        <v>63778.926756827219</v>
      </c>
      <c r="K60">
        <v>56904.862724642677</v>
      </c>
      <c r="L60">
        <v>60722.1717199821</v>
      </c>
      <c r="M60">
        <v>54402.733385692503</v>
      </c>
    </row>
    <row r="61" spans="1:13" x14ac:dyDescent="0.25">
      <c r="A61" s="4" t="s">
        <v>129</v>
      </c>
      <c r="B61" s="6" t="str">
        <f>VLOOKUP($A61,Flourish_data!$A$1:$C$216,2,FALSE)</f>
        <v>Europe</v>
      </c>
      <c r="C61" s="6" t="str">
        <f>VLOOKUP($A61,Flourish_data!$A$1:$D$216,3,FALSE)</f>
        <v>https://public.flourish.studio/country-flags/svg/hu.svg</v>
      </c>
      <c r="D61" t="s">
        <v>130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797.49644305649997</v>
      </c>
      <c r="L61">
        <v>1151.7442481405999</v>
      </c>
      <c r="M61">
        <v>136.01565462510001</v>
      </c>
    </row>
    <row r="62" spans="1:13" x14ac:dyDescent="0.25">
      <c r="A62" s="4" t="s">
        <v>131</v>
      </c>
      <c r="B62" s="6" t="str">
        <f>VLOOKUP($A62,Flourish_data!$A$1:$C$216,2,FALSE)</f>
        <v>Asia</v>
      </c>
      <c r="C62" s="6" t="str">
        <f>VLOOKUP($A62,Flourish_data!$A$1:$D$216,3,FALSE)</f>
        <v>https://public.flourish.studio/country-flags/svg/id.svg</v>
      </c>
      <c r="D62" t="s">
        <v>132</v>
      </c>
      <c r="E62">
        <v>0</v>
      </c>
      <c r="F62">
        <v>182.19431877170001</v>
      </c>
      <c r="G62">
        <v>332.00408369799999</v>
      </c>
      <c r="H62">
        <v>392.94793801060001</v>
      </c>
      <c r="I62">
        <v>1068.0066707967001</v>
      </c>
      <c r="J62">
        <v>1302.9298094874</v>
      </c>
      <c r="K62">
        <v>2217.8396662902001</v>
      </c>
      <c r="L62">
        <v>4761.9851549892992</v>
      </c>
      <c r="M62">
        <v>195734.76463957111</v>
      </c>
    </row>
    <row r="63" spans="1:13" x14ac:dyDescent="0.25">
      <c r="A63" s="4" t="s">
        <v>133</v>
      </c>
      <c r="B63" s="6" t="str">
        <f>VLOOKUP($A63,Flourish_data!$A$1:$C$216,2,FALSE)</f>
        <v>Asia</v>
      </c>
      <c r="C63" s="6" t="str">
        <f>VLOOKUP($A63,Flourish_data!$A$1:$D$216,3,FALSE)</f>
        <v>https://public.flourish.studio/country-flags/svg/in.svg</v>
      </c>
      <c r="D63" t="s">
        <v>134</v>
      </c>
      <c r="E63">
        <v>2182.4347582648002</v>
      </c>
      <c r="F63">
        <v>1679.9520654938999</v>
      </c>
      <c r="G63">
        <v>2425.1534570293002</v>
      </c>
      <c r="H63">
        <v>5079.148178076799</v>
      </c>
      <c r="I63">
        <v>4326.4916578514994</v>
      </c>
      <c r="J63">
        <v>11706.860436397201</v>
      </c>
      <c r="K63">
        <v>34179.713638402223</v>
      </c>
      <c r="L63">
        <v>46550.423880026319</v>
      </c>
      <c r="M63">
        <v>25050.81912942899</v>
      </c>
    </row>
    <row r="64" spans="1:13" x14ac:dyDescent="0.25">
      <c r="A64" s="4" t="s">
        <v>135</v>
      </c>
      <c r="B64" s="6" t="str">
        <f>VLOOKUP($A64,Flourish_data!$A$1:$C$216,2,FALSE)</f>
        <v>Europe</v>
      </c>
      <c r="C64" s="6" t="str">
        <f>VLOOKUP($A64,Flourish_data!$A$1:$D$216,3,FALSE)</f>
        <v>https://public.flourish.studio/country-flags/svg/ie.svg</v>
      </c>
      <c r="D64" t="s">
        <v>136</v>
      </c>
      <c r="E64">
        <v>27305.825448001899</v>
      </c>
      <c r="F64">
        <v>93931.306852937385</v>
      </c>
      <c r="G64">
        <v>104539.3076978241</v>
      </c>
      <c r="H64">
        <v>95197.974742354068</v>
      </c>
      <c r="I64">
        <v>103359.2792603594</v>
      </c>
      <c r="J64">
        <v>92917.571154198973</v>
      </c>
      <c r="K64">
        <v>99329.018526061889</v>
      </c>
      <c r="L64">
        <v>99447.504105135362</v>
      </c>
      <c r="M64">
        <v>86891.464474217646</v>
      </c>
    </row>
    <row r="65" spans="1:13" x14ac:dyDescent="0.25">
      <c r="A65" s="4" t="s">
        <v>137</v>
      </c>
      <c r="B65" s="6" t="str">
        <f>VLOOKUP($A65,Flourish_data!$A$1:$C$216,2,FALSE)</f>
        <v>Asia</v>
      </c>
      <c r="C65" s="6" t="str">
        <f>VLOOKUP($A65,Flourish_data!$A$1:$D$216,3,FALSE)</f>
        <v>https://public.flourish.studio/country-flags/svg/ir.svg</v>
      </c>
      <c r="D65" t="s">
        <v>138</v>
      </c>
      <c r="E65">
        <v>1250.3653495230001</v>
      </c>
      <c r="F65">
        <v>5618.5495808674004</v>
      </c>
      <c r="G65">
        <v>5753.0442774903004</v>
      </c>
      <c r="H65">
        <v>4623.0592971332007</v>
      </c>
      <c r="I65">
        <v>13969.261053587001</v>
      </c>
      <c r="J65">
        <v>15524.0686534131</v>
      </c>
      <c r="K65">
        <v>18309.431695028699</v>
      </c>
      <c r="L65">
        <v>11058.042824568</v>
      </c>
      <c r="M65">
        <v>16826.613580903391</v>
      </c>
    </row>
    <row r="66" spans="1:13" x14ac:dyDescent="0.25">
      <c r="A66" s="4" t="s">
        <v>139</v>
      </c>
      <c r="B66" s="6" t="str">
        <f>VLOOKUP($A66,Flourish_data!$A$1:$C$216,2,FALSE)</f>
        <v>Asia</v>
      </c>
      <c r="C66" s="6" t="str">
        <f>VLOOKUP($A66,Flourish_data!$A$1:$D$216,3,FALSE)</f>
        <v>https://public.flourish.studio/country-flags/svg/iq.svg</v>
      </c>
      <c r="D66" t="s">
        <v>140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545.85389579820003</v>
      </c>
      <c r="M66">
        <v>548.28412815000002</v>
      </c>
    </row>
    <row r="67" spans="1:13" x14ac:dyDescent="0.25">
      <c r="A67" s="4" t="s">
        <v>141</v>
      </c>
      <c r="B67" s="6" t="str">
        <f>VLOOKUP($A67,Flourish_data!$A$1:$C$216,2,FALSE)</f>
        <v>Europe</v>
      </c>
      <c r="C67" s="6" t="str">
        <f>VLOOKUP($A67,Flourish_data!$A$1:$D$216,3,FALSE)</f>
        <v>https://public.flourish.studio/country-flags/svg/is.svg</v>
      </c>
      <c r="D67" t="s">
        <v>142</v>
      </c>
      <c r="E67">
        <v>407243.73515511968</v>
      </c>
      <c r="F67">
        <v>490695.37370873708</v>
      </c>
      <c r="G67">
        <v>470031.91395486909</v>
      </c>
      <c r="H67">
        <v>482459.28785772249</v>
      </c>
      <c r="I67">
        <v>453383.9054214296</v>
      </c>
      <c r="J67">
        <v>427958.63124884857</v>
      </c>
      <c r="K67">
        <v>503112.13274151902</v>
      </c>
      <c r="L67">
        <v>451926.33344410831</v>
      </c>
      <c r="M67">
        <v>453580.31578845688</v>
      </c>
    </row>
    <row r="68" spans="1:13" x14ac:dyDescent="0.25">
      <c r="A68" s="4" t="s">
        <v>143</v>
      </c>
      <c r="B68" s="6" t="str">
        <f>VLOOKUP($A68,Flourish_data!$A$1:$C$216,2,FALSE)</f>
        <v>Asia</v>
      </c>
      <c r="C68" s="6" t="str">
        <f>VLOOKUP($A68,Flourish_data!$A$1:$D$216,3,FALSE)</f>
        <v>https://public.flourish.studio/country-flags/svg/il.svg</v>
      </c>
      <c r="D68" t="s">
        <v>144</v>
      </c>
      <c r="E68">
        <v>0</v>
      </c>
      <c r="F68">
        <v>2908.0825252893001</v>
      </c>
      <c r="G68">
        <v>6439.2687549143993</v>
      </c>
      <c r="H68">
        <v>7547.6894632617004</v>
      </c>
      <c r="I68">
        <v>4413.9534894674998</v>
      </c>
      <c r="J68">
        <v>4962.5933463144993</v>
      </c>
      <c r="K68">
        <v>5105.4391478310999</v>
      </c>
      <c r="L68">
        <v>4138.2502345471994</v>
      </c>
      <c r="M68">
        <v>3162.3462995733998</v>
      </c>
    </row>
    <row r="69" spans="1:13" x14ac:dyDescent="0.25">
      <c r="A69" s="4" t="s">
        <v>145</v>
      </c>
      <c r="B69" s="6" t="str">
        <f>VLOOKUP($A69,Flourish_data!$A$1:$C$216,2,FALSE)</f>
        <v>Europe</v>
      </c>
      <c r="C69" s="6" t="str">
        <f>VLOOKUP($A69,Flourish_data!$A$1:$D$216,3,FALSE)</f>
        <v>https://public.flourish.studio/country-flags/svg/it.svg</v>
      </c>
      <c r="D69" t="s">
        <v>146</v>
      </c>
      <c r="E69">
        <v>29371.318310063511</v>
      </c>
      <c r="F69">
        <v>223249.13509389269</v>
      </c>
      <c r="G69">
        <v>361656.97904693679</v>
      </c>
      <c r="H69">
        <v>434969.09662456892</v>
      </c>
      <c r="I69">
        <v>465688.12366118591</v>
      </c>
      <c r="J69">
        <v>494875.96054600272</v>
      </c>
      <c r="K69">
        <v>447811.22193319851</v>
      </c>
      <c r="L69">
        <v>449945.90531117847</v>
      </c>
      <c r="M69">
        <v>422367.60710223799</v>
      </c>
    </row>
    <row r="70" spans="1:13" x14ac:dyDescent="0.25">
      <c r="A70" s="4" t="s">
        <v>147</v>
      </c>
      <c r="B70" s="6" t="str">
        <f>VLOOKUP($A70,Flourish_data!$A$1:$C$216,2,FALSE)</f>
        <v>Americas</v>
      </c>
      <c r="C70" s="6" t="str">
        <f>VLOOKUP($A70,Flourish_data!$A$1:$D$216,3,FALSE)</f>
        <v>https://public.flourish.studio/country-flags/svg/jm.svg</v>
      </c>
      <c r="D70" t="s">
        <v>148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37.1184618363</v>
      </c>
    </row>
    <row r="71" spans="1:13" x14ac:dyDescent="0.25">
      <c r="A71" s="4" t="s">
        <v>149</v>
      </c>
      <c r="B71" s="6" t="str">
        <f>VLOOKUP($A71,Flourish_data!$A$1:$C$216,2,FALSE)</f>
        <v>Asia</v>
      </c>
      <c r="C71" s="6" t="str">
        <f>VLOOKUP($A71,Flourish_data!$A$1:$D$216,3,FALSE)</f>
        <v>https://public.flourish.studio/country-flags/svg/jo.svg</v>
      </c>
      <c r="D71" t="s">
        <v>150</v>
      </c>
      <c r="E71">
        <v>0</v>
      </c>
      <c r="F71">
        <v>0</v>
      </c>
      <c r="G71">
        <v>0</v>
      </c>
      <c r="H71">
        <v>0</v>
      </c>
      <c r="I71">
        <v>0</v>
      </c>
      <c r="J71">
        <v>31.700878899999999</v>
      </c>
      <c r="K71">
        <v>0</v>
      </c>
      <c r="L71">
        <v>0</v>
      </c>
      <c r="M71">
        <v>0</v>
      </c>
    </row>
    <row r="72" spans="1:13" x14ac:dyDescent="0.25">
      <c r="A72" s="4" t="s">
        <v>151</v>
      </c>
      <c r="B72" s="6" t="str">
        <f>VLOOKUP($A72,Flourish_data!$A$1:$C$216,2,FALSE)</f>
        <v>Asia</v>
      </c>
      <c r="C72" s="6" t="str">
        <f>VLOOKUP($A72,Flourish_data!$A$1:$D$216,3,FALSE)</f>
        <v>https://public.flourish.studio/country-flags/svg/jp.svg</v>
      </c>
      <c r="D72" t="s">
        <v>152</v>
      </c>
      <c r="E72">
        <v>273692.22164733917</v>
      </c>
      <c r="F72">
        <v>323178.48855983157</v>
      </c>
      <c r="G72">
        <v>394394.06826212798</v>
      </c>
      <c r="H72">
        <v>540436.1334909976</v>
      </c>
      <c r="I72">
        <v>702783.14057362115</v>
      </c>
      <c r="J72">
        <v>745771.12152383884</v>
      </c>
      <c r="K72">
        <v>788976.62517146522</v>
      </c>
      <c r="L72">
        <v>758928.37900184083</v>
      </c>
      <c r="M72">
        <v>778244.2191621504</v>
      </c>
    </row>
    <row r="73" spans="1:13" x14ac:dyDescent="0.25">
      <c r="A73" s="4" t="s">
        <v>153</v>
      </c>
      <c r="B73" s="6" t="str">
        <f>VLOOKUP($A73,Flourish_data!$A$1:$C$216,2,FALSE)</f>
        <v>Asia</v>
      </c>
      <c r="C73" s="6" t="str">
        <f>VLOOKUP($A73,Flourish_data!$A$1:$D$216,3,FALSE)</f>
        <v>https://public.flourish.studio/country-flags/svg/kz.svg</v>
      </c>
      <c r="D73" t="s">
        <v>154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760.68244638120007</v>
      </c>
      <c r="L73">
        <v>0</v>
      </c>
      <c r="M73">
        <v>0</v>
      </c>
    </row>
    <row r="74" spans="1:13" x14ac:dyDescent="0.25">
      <c r="A74" s="4" t="s">
        <v>155</v>
      </c>
      <c r="B74" s="6" t="str">
        <f>VLOOKUP($A74,Flourish_data!$A$1:$C$216,2,FALSE)</f>
        <v>Africa</v>
      </c>
      <c r="C74" s="6" t="str">
        <f>VLOOKUP($A74,Flourish_data!$A$1:$D$216,3,FALSE)</f>
        <v>https://public.flourish.studio/country-flags/svg/ke.svg</v>
      </c>
      <c r="D74" t="s">
        <v>156</v>
      </c>
      <c r="E74">
        <v>0</v>
      </c>
      <c r="F74">
        <v>0</v>
      </c>
      <c r="G74">
        <v>240.63529070780001</v>
      </c>
      <c r="H74">
        <v>0</v>
      </c>
      <c r="I74">
        <v>139.53779100579999</v>
      </c>
      <c r="J74">
        <v>500.75781778980001</v>
      </c>
      <c r="K74">
        <v>400.97351526760008</v>
      </c>
      <c r="L74">
        <v>1837.4521771627999</v>
      </c>
      <c r="M74">
        <v>2300.2962959574002</v>
      </c>
    </row>
    <row r="75" spans="1:13" x14ac:dyDescent="0.25">
      <c r="A75" s="4" t="s">
        <v>157</v>
      </c>
      <c r="B75" s="6" t="str">
        <f>VLOOKUP($A75,Flourish_data!$A$1:$C$216,2,FALSE)</f>
        <v>Asia</v>
      </c>
      <c r="C75" s="6" t="str">
        <f>VLOOKUP($A75,Flourish_data!$A$1:$D$216,3,FALSE)</f>
        <v>https://public.flourish.studio/country-flags/svg/kh.svg</v>
      </c>
      <c r="D75" t="s">
        <v>158</v>
      </c>
      <c r="E75">
        <v>4839.2720240913004</v>
      </c>
      <c r="F75">
        <v>3703.957056755301</v>
      </c>
      <c r="G75">
        <v>3444.7962589624999</v>
      </c>
      <c r="H75">
        <v>3624.0109600000001</v>
      </c>
      <c r="I75">
        <v>2989.4336265000002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s="4" t="s">
        <v>159</v>
      </c>
      <c r="B76" s="6" t="str">
        <f>VLOOKUP($A76,Flourish_data!$A$1:$C$216,2,FALSE)</f>
        <v>Oceania</v>
      </c>
      <c r="C76" s="6" t="str">
        <f>VLOOKUP($A76,Flourish_data!$A$1:$D$216,3,FALSE)</f>
        <v>https://public.flourish.studio/country-flags/svg/ki.svg</v>
      </c>
      <c r="D76" t="s">
        <v>160</v>
      </c>
      <c r="E76">
        <v>17431.302894406701</v>
      </c>
      <c r="F76">
        <v>7097.6308663928994</v>
      </c>
      <c r="G76">
        <v>13019.0014725685</v>
      </c>
      <c r="H76">
        <v>24619.102737833899</v>
      </c>
      <c r="I76">
        <v>28816.916936294499</v>
      </c>
      <c r="J76">
        <v>30716.250798441601</v>
      </c>
      <c r="K76">
        <v>22287.8385611376</v>
      </c>
      <c r="L76">
        <v>18208.7464572022</v>
      </c>
      <c r="M76">
        <v>19033.461827150699</v>
      </c>
    </row>
    <row r="77" spans="1:13" x14ac:dyDescent="0.25">
      <c r="A77" s="4" t="s">
        <v>161</v>
      </c>
      <c r="B77" s="6" t="str">
        <f>VLOOKUP($A77,Flourish_data!$A$1:$C$216,2,FALSE)</f>
        <v>Americas</v>
      </c>
      <c r="C77" s="6" t="str">
        <f>VLOOKUP($A77,Flourish_data!$A$1:$D$216,3,FALSE)</f>
        <v>https://public.flourish.studio/country-flags/svg/kn.svg</v>
      </c>
      <c r="D77" t="s">
        <v>162</v>
      </c>
      <c r="E77">
        <v>10998.7599442718</v>
      </c>
      <c r="F77">
        <v>2920.0837953022001</v>
      </c>
      <c r="G77">
        <v>17652.181706061201</v>
      </c>
      <c r="H77">
        <v>27923.007332146401</v>
      </c>
      <c r="I77">
        <v>8094.8858980628993</v>
      </c>
      <c r="J77">
        <v>9533.7496854462988</v>
      </c>
      <c r="K77">
        <v>730.54540013140002</v>
      </c>
      <c r="L77">
        <v>875.25360979620018</v>
      </c>
      <c r="M77">
        <v>3209.6299308612001</v>
      </c>
    </row>
    <row r="78" spans="1:13" x14ac:dyDescent="0.25">
      <c r="A78" s="4" t="s">
        <v>163</v>
      </c>
      <c r="B78" s="6" t="str">
        <f>VLOOKUP($A78,Flourish_data!$A$1:$C$216,2,FALSE)</f>
        <v>Asia</v>
      </c>
      <c r="C78" s="6" t="str">
        <f>VLOOKUP($A78,Flourish_data!$A$1:$D$216,3,FALSE)</f>
        <v>https://public.flourish.studio/country-flags/svg/kr.svg</v>
      </c>
      <c r="D78" t="s">
        <v>164</v>
      </c>
      <c r="E78">
        <v>645619.19751850376</v>
      </c>
      <c r="F78">
        <v>658536.44514015038</v>
      </c>
      <c r="G78">
        <v>683852.22077752009</v>
      </c>
      <c r="H78">
        <v>718566.10201261821</v>
      </c>
      <c r="I78">
        <v>721742.43931314035</v>
      </c>
      <c r="J78">
        <v>833139.55623207218</v>
      </c>
      <c r="K78">
        <v>888678.06245084875</v>
      </c>
      <c r="L78">
        <v>982926.17302666034</v>
      </c>
      <c r="M78">
        <v>966830.80565991381</v>
      </c>
    </row>
    <row r="79" spans="1:13" x14ac:dyDescent="0.25">
      <c r="A79" s="4" t="s">
        <v>165</v>
      </c>
      <c r="B79" s="6" t="str">
        <f>VLOOKUP($A79,Flourish_data!$A$1:$C$216,2,FALSE)</f>
        <v>Africa</v>
      </c>
      <c r="C79" s="6" t="str">
        <f>VLOOKUP($A79,Flourish_data!$A$1:$D$216,3,FALSE)</f>
        <v>https://public.flourish.studio/country-flags/svg/lr.svg</v>
      </c>
      <c r="D79" t="s">
        <v>166</v>
      </c>
      <c r="E79">
        <v>2515.2188549774</v>
      </c>
      <c r="F79">
        <v>1640.9103655782001</v>
      </c>
      <c r="G79">
        <v>227.8449848754</v>
      </c>
      <c r="H79">
        <v>0</v>
      </c>
      <c r="I79">
        <v>5390.7768690414014</v>
      </c>
      <c r="J79">
        <v>9791.2522405743002</v>
      </c>
      <c r="K79">
        <v>10248.938933064001</v>
      </c>
      <c r="L79">
        <v>9744.4578672858006</v>
      </c>
      <c r="M79">
        <v>18903.5197300609</v>
      </c>
    </row>
    <row r="80" spans="1:13" x14ac:dyDescent="0.25">
      <c r="A80" s="4" t="s">
        <v>167</v>
      </c>
      <c r="B80" s="6" t="str">
        <f>VLOOKUP($A80,Flourish_data!$A$1:$C$216,2,FALSE)</f>
        <v>Africa</v>
      </c>
      <c r="C80" s="6" t="str">
        <f>VLOOKUP($A80,Flourish_data!$A$1:$D$216,3,FALSE)</f>
        <v>https://public.flourish.studio/country-flags/svg/ly.svg</v>
      </c>
      <c r="D80" t="s">
        <v>168</v>
      </c>
      <c r="E80">
        <v>0</v>
      </c>
      <c r="F80">
        <v>0</v>
      </c>
      <c r="G80">
        <v>0</v>
      </c>
      <c r="H80">
        <v>44.136738545500002</v>
      </c>
      <c r="I80">
        <v>709.07145585600006</v>
      </c>
      <c r="J80">
        <v>711.05522147809995</v>
      </c>
      <c r="K80">
        <v>629.98463944970001</v>
      </c>
      <c r="L80">
        <v>1698.4924899389</v>
      </c>
      <c r="M80">
        <v>1496.7859114179</v>
      </c>
    </row>
    <row r="81" spans="1:13" x14ac:dyDescent="0.25">
      <c r="A81" s="4" t="s">
        <v>169</v>
      </c>
      <c r="B81" s="6" t="str">
        <f>VLOOKUP($A81,Flourish_data!$A$1:$C$216,2,FALSE)</f>
        <v>Europe</v>
      </c>
      <c r="C81" s="6" t="str">
        <f>VLOOKUP($A81,Flourish_data!$A$1:$D$216,3,FALSE)</f>
        <v>https://public.flourish.studio/country-flags/svg/li.svg</v>
      </c>
      <c r="D81" t="s">
        <v>170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8.6098651495999992</v>
      </c>
      <c r="L81">
        <v>8.2320695365999992</v>
      </c>
      <c r="M81">
        <v>0</v>
      </c>
    </row>
    <row r="82" spans="1:13" x14ac:dyDescent="0.25">
      <c r="A82" s="4" t="s">
        <v>171</v>
      </c>
      <c r="B82" s="6" t="str">
        <f>VLOOKUP($A82,Flourish_data!$A$1:$C$216,2,FALSE)</f>
        <v>Asia</v>
      </c>
      <c r="C82" s="6" t="str">
        <f>VLOOKUP($A82,Flourish_data!$A$1:$D$216,3,FALSE)</f>
        <v>https://public.flourish.studio/country-flags/svg/lk.svg</v>
      </c>
      <c r="D82" t="s">
        <v>172</v>
      </c>
      <c r="E82">
        <v>0</v>
      </c>
      <c r="F82">
        <v>0</v>
      </c>
      <c r="G82">
        <v>0</v>
      </c>
      <c r="H82">
        <v>0</v>
      </c>
      <c r="I82">
        <v>596.35265058509992</v>
      </c>
      <c r="J82">
        <v>9628.484993004</v>
      </c>
      <c r="K82">
        <v>44009.39367521878</v>
      </c>
      <c r="L82">
        <v>47463.013399122821</v>
      </c>
      <c r="M82">
        <v>37613.392449168598</v>
      </c>
    </row>
    <row r="83" spans="1:13" x14ac:dyDescent="0.25">
      <c r="A83" s="4" t="s">
        <v>173</v>
      </c>
      <c r="B83" s="6" t="str">
        <f>VLOOKUP($A83,Flourish_data!$A$1:$C$216,2,FALSE)</f>
        <v>Africa</v>
      </c>
      <c r="C83" s="6" t="str">
        <f>VLOOKUP($A83,Flourish_data!$A$1:$D$216,3,FALSE)</f>
        <v>https://public.flourish.studio/country-flags/svg/ls.svg</v>
      </c>
      <c r="D83" t="s">
        <v>174</v>
      </c>
      <c r="E83">
        <v>0</v>
      </c>
      <c r="F83">
        <v>0</v>
      </c>
      <c r="G83">
        <v>0</v>
      </c>
      <c r="H83">
        <v>0</v>
      </c>
      <c r="I83">
        <v>6.6597776655999992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4" t="s">
        <v>175</v>
      </c>
      <c r="B84" s="6" t="str">
        <f>VLOOKUP($A84,Flourish_data!$A$1:$C$216,2,FALSE)</f>
        <v>Europe</v>
      </c>
      <c r="C84" s="6" t="str">
        <f>VLOOKUP($A84,Flourish_data!$A$1:$D$216,3,FALSE)</f>
        <v>https://public.flourish.studio/country-flags/svg/lt.svg</v>
      </c>
      <c r="D84" t="s">
        <v>176</v>
      </c>
      <c r="E84">
        <v>17393.564391651202</v>
      </c>
      <c r="F84">
        <v>30162.1228306706</v>
      </c>
      <c r="G84">
        <v>42702.443650611502</v>
      </c>
      <c r="H84">
        <v>53581.098544455614</v>
      </c>
      <c r="I84">
        <v>37244.934428347908</v>
      </c>
      <c r="J84">
        <v>49413.133508892213</v>
      </c>
      <c r="K84">
        <v>45062.128706159987</v>
      </c>
      <c r="L84">
        <v>36086.541989586891</v>
      </c>
      <c r="M84">
        <v>87249.166808632988</v>
      </c>
    </row>
    <row r="85" spans="1:13" x14ac:dyDescent="0.25">
      <c r="A85" s="4" t="s">
        <v>177</v>
      </c>
      <c r="B85" s="6" t="str">
        <f>VLOOKUP($A85,Flourish_data!$A$1:$C$216,2,FALSE)</f>
        <v>Europe</v>
      </c>
      <c r="C85" s="6" t="str">
        <f>VLOOKUP($A85,Flourish_data!$A$1:$D$216,3,FALSE)</f>
        <v>https://public.flourish.studio/country-flags/svg/lv.svg</v>
      </c>
      <c r="D85" t="s">
        <v>178</v>
      </c>
      <c r="E85">
        <v>7368.4567815588007</v>
      </c>
      <c r="F85">
        <v>13208.917745586399</v>
      </c>
      <c r="G85">
        <v>13552.7590938427</v>
      </c>
      <c r="H85">
        <v>33305.772281965008</v>
      </c>
      <c r="I85">
        <v>37236.53615453501</v>
      </c>
      <c r="J85">
        <v>13261.532447985001</v>
      </c>
      <c r="K85">
        <v>19231.716673700001</v>
      </c>
      <c r="L85">
        <v>12549.165194285</v>
      </c>
      <c r="M85">
        <v>41375.74632843001</v>
      </c>
    </row>
    <row r="86" spans="1:13" x14ac:dyDescent="0.25">
      <c r="A86" s="4" t="s">
        <v>179</v>
      </c>
      <c r="B86" s="6" t="str">
        <f>VLOOKUP($A86,Flourish_data!$A$1:$C$216,2,FALSE)</f>
        <v>Africa</v>
      </c>
      <c r="C86" s="6" t="str">
        <f>VLOOKUP($A86,Flourish_data!$A$1:$D$216,3,FALSE)</f>
        <v>https://public.flourish.studio/country-flags/svg/ma.svg</v>
      </c>
      <c r="D86" t="s">
        <v>180</v>
      </c>
      <c r="E86">
        <v>9287.3588915545006</v>
      </c>
      <c r="F86">
        <v>26139.2509044941</v>
      </c>
      <c r="G86">
        <v>35311.8282054749</v>
      </c>
      <c r="H86">
        <v>50503.055992332709</v>
      </c>
      <c r="I86">
        <v>84706.803215105596</v>
      </c>
      <c r="J86">
        <v>98046.337711836604</v>
      </c>
      <c r="K86">
        <v>106568.11874101689</v>
      </c>
      <c r="L86">
        <v>116293.94249397441</v>
      </c>
      <c r="M86">
        <v>109852.1033511628</v>
      </c>
    </row>
    <row r="87" spans="1:13" x14ac:dyDescent="0.25">
      <c r="A87" s="4" t="s">
        <v>181</v>
      </c>
      <c r="B87" s="6" t="str">
        <f>VLOOKUP($A87,Flourish_data!$A$1:$C$216,2,FALSE)</f>
        <v>Africa</v>
      </c>
      <c r="C87" s="6" t="str">
        <f>VLOOKUP($A87,Flourish_data!$A$1:$D$216,3,FALSE)</f>
        <v>https://public.flourish.studio/country-flags/svg/mg.svg</v>
      </c>
      <c r="D87" t="s">
        <v>182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6569.8217773813003</v>
      </c>
      <c r="L87">
        <v>17032.3327808707</v>
      </c>
      <c r="M87">
        <v>12790.325791884399</v>
      </c>
    </row>
    <row r="88" spans="1:13" x14ac:dyDescent="0.25">
      <c r="A88" s="4" t="s">
        <v>183</v>
      </c>
      <c r="B88" s="6" t="str">
        <f>VLOOKUP($A88,Flourish_data!$A$1:$C$216,2,FALSE)</f>
        <v>Asia</v>
      </c>
      <c r="C88" s="6" t="str">
        <f>VLOOKUP($A88,Flourish_data!$A$1:$D$216,3,FALSE)</f>
        <v>https://public.flourish.studio/country-flags/svg/mv.svg</v>
      </c>
      <c r="D88" t="s">
        <v>184</v>
      </c>
      <c r="E88">
        <v>0</v>
      </c>
      <c r="F88">
        <v>0</v>
      </c>
      <c r="G88">
        <v>1645.1012910948</v>
      </c>
      <c r="H88">
        <v>3597.4347411826002</v>
      </c>
      <c r="I88">
        <v>7913.2779181080996</v>
      </c>
      <c r="J88">
        <v>3513.8761328092</v>
      </c>
      <c r="K88">
        <v>31.317916236799999</v>
      </c>
      <c r="L88">
        <v>0</v>
      </c>
      <c r="M88">
        <v>0</v>
      </c>
    </row>
    <row r="89" spans="1:13" x14ac:dyDescent="0.25">
      <c r="A89" s="4" t="s">
        <v>185</v>
      </c>
      <c r="B89" s="6" t="str">
        <f>VLOOKUP($A89,Flourish_data!$A$1:$C$216,2,FALSE)</f>
        <v>Americas</v>
      </c>
      <c r="C89" s="6" t="str">
        <f>VLOOKUP($A89,Flourish_data!$A$1:$D$216,3,FALSE)</f>
        <v>https://public.flourish.studio/country-flags/svg/mx.svg</v>
      </c>
      <c r="D89" t="s">
        <v>186</v>
      </c>
      <c r="E89">
        <v>3787.649761985499</v>
      </c>
      <c r="F89">
        <v>9903.5933733145994</v>
      </c>
      <c r="G89">
        <v>9764.2276413652999</v>
      </c>
      <c r="H89">
        <v>64665.210685455</v>
      </c>
      <c r="I89">
        <v>111720.4647859667</v>
      </c>
      <c r="J89">
        <v>99371.780843788685</v>
      </c>
      <c r="K89">
        <v>97796.275779612988</v>
      </c>
      <c r="L89">
        <v>98361.232079843714</v>
      </c>
      <c r="M89">
        <v>86105.350240872809</v>
      </c>
    </row>
    <row r="90" spans="1:13" x14ac:dyDescent="0.25">
      <c r="A90" s="4" t="s">
        <v>187</v>
      </c>
      <c r="B90" s="6" t="str">
        <f>VLOOKUP($A90,Flourish_data!$A$1:$C$216,2,FALSE)</f>
        <v>Oceania</v>
      </c>
      <c r="C90" s="6" t="str">
        <f>VLOOKUP($A90,Flourish_data!$A$1:$D$216,3,FALSE)</f>
        <v>https://public.flourish.studio/country-flags/svg/mh.svg</v>
      </c>
      <c r="D90" t="s">
        <v>188</v>
      </c>
      <c r="E90">
        <v>13862.7086874038</v>
      </c>
      <c r="F90">
        <v>10990.154638346699</v>
      </c>
      <c r="G90">
        <v>19248.200499930699</v>
      </c>
      <c r="H90">
        <v>30350.3471650188</v>
      </c>
      <c r="I90">
        <v>29299.286902468899</v>
      </c>
      <c r="J90">
        <v>28260.285233149101</v>
      </c>
      <c r="K90">
        <v>23504.790850715501</v>
      </c>
      <c r="L90">
        <v>34703.4170397915</v>
      </c>
      <c r="M90">
        <v>35367.775953528799</v>
      </c>
    </row>
    <row r="91" spans="1:13" x14ac:dyDescent="0.25">
      <c r="A91" s="4" t="s">
        <v>189</v>
      </c>
      <c r="B91" s="6" t="str">
        <f>VLOOKUP($A91,Flourish_data!$A$1:$C$216,2,FALSE)</f>
        <v>Africa</v>
      </c>
      <c r="C91" s="6" t="str">
        <f>VLOOKUP($A91,Flourish_data!$A$1:$D$216,3,FALSE)</f>
        <v>https://public.flourish.studio/country-flags/svg/ml.svg</v>
      </c>
      <c r="D91" t="s">
        <v>190</v>
      </c>
      <c r="E91">
        <v>594.65917154199997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4" t="s">
        <v>191</v>
      </c>
      <c r="B92" s="6" t="str">
        <f>VLOOKUP($A92,Flourish_data!$A$1:$C$216,2,FALSE)</f>
        <v>Europe</v>
      </c>
      <c r="C92" s="6" t="str">
        <f>VLOOKUP($A92,Flourish_data!$A$1:$D$216,3,FALSE)</f>
        <v>https://public.flourish.studio/country-flags/svg/mt.svg</v>
      </c>
      <c r="D92" t="s">
        <v>192</v>
      </c>
      <c r="E92">
        <v>224.8087674585</v>
      </c>
      <c r="F92">
        <v>3985.758383027699</v>
      </c>
      <c r="G92">
        <v>6138.7204274046007</v>
      </c>
      <c r="H92">
        <v>6005.6741981423993</v>
      </c>
      <c r="I92">
        <v>7669.8920412683974</v>
      </c>
      <c r="J92">
        <v>8132.3134144881014</v>
      </c>
      <c r="K92">
        <v>6887.2140784485991</v>
      </c>
      <c r="L92">
        <v>6538.0223341521014</v>
      </c>
      <c r="M92">
        <v>6401.8611084978002</v>
      </c>
    </row>
    <row r="93" spans="1:13" x14ac:dyDescent="0.25">
      <c r="A93" s="4" t="s">
        <v>193</v>
      </c>
      <c r="B93" s="6" t="str">
        <f>VLOOKUP($A93,Flourish_data!$A$1:$C$216,2,FALSE)</f>
        <v>Asia</v>
      </c>
      <c r="C93" s="6" t="str">
        <f>VLOOKUP($A93,Flourish_data!$A$1:$D$216,3,FALSE)</f>
        <v>https://public.flourish.studio/country-flags/svg/mm.svg</v>
      </c>
      <c r="D93" t="s">
        <v>194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69.678965304800002</v>
      </c>
    </row>
    <row r="94" spans="1:13" x14ac:dyDescent="0.25">
      <c r="A94" s="4" t="s">
        <v>195</v>
      </c>
      <c r="B94" s="6" t="str">
        <f>VLOOKUP($A94,Flourish_data!$A$1:$C$216,2,FALSE)</f>
        <v>Europe</v>
      </c>
      <c r="C94" s="6" t="str">
        <f>VLOOKUP($A94,Flourish_data!$A$1:$D$216,3,FALSE)</f>
        <v>https://public.flourish.studio/country-flags/svg/me.svg</v>
      </c>
      <c r="D94" t="s">
        <v>196</v>
      </c>
      <c r="E94">
        <v>0</v>
      </c>
      <c r="F94">
        <v>0</v>
      </c>
      <c r="G94">
        <v>0</v>
      </c>
      <c r="H94">
        <v>0</v>
      </c>
      <c r="I94">
        <v>101.2334990185</v>
      </c>
      <c r="J94">
        <v>106.72740098360001</v>
      </c>
      <c r="K94">
        <v>1156.4465599718999</v>
      </c>
      <c r="L94">
        <v>1905.4381678780001</v>
      </c>
      <c r="M94">
        <v>1311.4684735956</v>
      </c>
    </row>
    <row r="95" spans="1:13" x14ac:dyDescent="0.25">
      <c r="A95" s="4" t="s">
        <v>197</v>
      </c>
      <c r="B95" s="6" t="str">
        <f>VLOOKUP($A95,Flourish_data!$A$1:$C$216,2,FALSE)</f>
        <v>Asia</v>
      </c>
      <c r="C95" s="6" t="str">
        <f>VLOOKUP($A95,Flourish_data!$A$1:$D$216,3,FALSE)</f>
        <v>https://public.flourish.studio/country-flags/svg/mn.svg</v>
      </c>
      <c r="D95" t="s">
        <v>198</v>
      </c>
      <c r="E95">
        <v>0</v>
      </c>
      <c r="F95">
        <v>12.678090275400001</v>
      </c>
      <c r="G95">
        <v>16.243234666999999</v>
      </c>
      <c r="H95">
        <v>6.9674723925000004</v>
      </c>
      <c r="I95">
        <v>19.445582836900002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4" t="s">
        <v>199</v>
      </c>
      <c r="B96" s="6" t="str">
        <f>VLOOKUP($A96,Flourish_data!$A$1:$C$216,2,FALSE)</f>
        <v>Africa</v>
      </c>
      <c r="C96" s="6" t="str">
        <f>VLOOKUP($A96,Flourish_data!$A$1:$D$216,3,FALSE)</f>
        <v>https://public.flourish.studio/country-flags/svg/mz.svg</v>
      </c>
      <c r="D96" t="s">
        <v>200</v>
      </c>
      <c r="E96">
        <v>0</v>
      </c>
      <c r="F96">
        <v>0</v>
      </c>
      <c r="G96">
        <v>9.37303672</v>
      </c>
      <c r="H96">
        <v>1804.9063954411999</v>
      </c>
      <c r="I96">
        <v>9485.8953853760013</v>
      </c>
      <c r="J96">
        <v>17569.2419905233</v>
      </c>
      <c r="K96">
        <v>23056.249047324709</v>
      </c>
      <c r="L96">
        <v>20530.9064787639</v>
      </c>
      <c r="M96">
        <v>22272.709451622999</v>
      </c>
    </row>
    <row r="97" spans="1:13" x14ac:dyDescent="0.25">
      <c r="A97" s="4" t="s">
        <v>201</v>
      </c>
      <c r="B97" s="6" t="str">
        <f>VLOOKUP($A97,Flourish_data!$A$1:$C$216,2,FALSE)</f>
        <v>Africa</v>
      </c>
      <c r="C97" s="6" t="str">
        <f>VLOOKUP($A97,Flourish_data!$A$1:$D$216,3,FALSE)</f>
        <v>https://public.flourish.studio/country-flags/svg/mr.svg</v>
      </c>
      <c r="D97" t="s">
        <v>202</v>
      </c>
      <c r="E97">
        <v>0</v>
      </c>
      <c r="F97">
        <v>7.4977349813999989</v>
      </c>
      <c r="G97">
        <v>2209.8105112065</v>
      </c>
      <c r="H97">
        <v>3306.8986011308002</v>
      </c>
      <c r="I97">
        <v>3573.1163072702998</v>
      </c>
      <c r="J97">
        <v>3954.2134194669002</v>
      </c>
      <c r="K97">
        <v>5304.6944659111005</v>
      </c>
      <c r="L97">
        <v>7957.9341873930989</v>
      </c>
      <c r="M97">
        <v>6482.8301448520006</v>
      </c>
    </row>
    <row r="98" spans="1:13" x14ac:dyDescent="0.25">
      <c r="A98" s="4" t="s">
        <v>203</v>
      </c>
      <c r="B98" s="6" t="str">
        <f>VLOOKUP($A98,Flourish_data!$A$1:$C$216,2,FALSE)</f>
        <v>Africa</v>
      </c>
      <c r="C98" s="6" t="str">
        <f>VLOOKUP($A98,Flourish_data!$A$1:$D$216,3,FALSE)</f>
        <v>https://public.flourish.studio/country-flags/svg/mu.svg</v>
      </c>
      <c r="D98" t="s">
        <v>204</v>
      </c>
      <c r="E98">
        <v>0</v>
      </c>
      <c r="F98">
        <v>0</v>
      </c>
      <c r="G98">
        <v>291.02824433159998</v>
      </c>
      <c r="H98">
        <v>2855.0136053021001</v>
      </c>
      <c r="I98">
        <v>5579.3160249136008</v>
      </c>
      <c r="J98">
        <v>14002.1567725391</v>
      </c>
      <c r="K98">
        <v>18346.526801483298</v>
      </c>
      <c r="L98">
        <v>16486.7241644024</v>
      </c>
      <c r="M98">
        <v>13238.262964896399</v>
      </c>
    </row>
    <row r="99" spans="1:13" x14ac:dyDescent="0.25">
      <c r="A99" s="4" t="s">
        <v>205</v>
      </c>
      <c r="B99" s="6" t="str">
        <f>VLOOKUP($A99,Flourish_data!$A$1:$C$216,2,FALSE)</f>
        <v>Africa</v>
      </c>
      <c r="C99" s="6" t="str">
        <f>VLOOKUP($A99,Flourish_data!$A$1:$D$216,3,FALSE)</f>
        <v>https://public.flourish.studio/country-flags/svg/mw.svg</v>
      </c>
      <c r="D99" t="s">
        <v>206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442.6586353271</v>
      </c>
      <c r="M99">
        <v>904.20032629740012</v>
      </c>
    </row>
    <row r="100" spans="1:13" x14ac:dyDescent="0.25">
      <c r="A100" s="4" t="s">
        <v>207</v>
      </c>
      <c r="B100" s="6" t="str">
        <f>VLOOKUP($A100,Flourish_data!$A$1:$C$216,2,FALSE)</f>
        <v>Asia</v>
      </c>
      <c r="C100" s="6" t="str">
        <f>VLOOKUP($A100,Flourish_data!$A$1:$D$216,3,FALSE)</f>
        <v>https://public.flourish.studio/country-flags/svg/my.svg</v>
      </c>
      <c r="D100" t="s">
        <v>208</v>
      </c>
      <c r="E100">
        <v>1236.9364306581999</v>
      </c>
      <c r="F100">
        <v>7835.0123394505008</v>
      </c>
      <c r="G100">
        <v>7181.8381841004993</v>
      </c>
      <c r="H100">
        <v>14345.524445836199</v>
      </c>
      <c r="I100">
        <v>16503.552253311202</v>
      </c>
      <c r="J100">
        <v>29717.915681489099</v>
      </c>
      <c r="K100">
        <v>46598.429611932472</v>
      </c>
      <c r="L100">
        <v>50296.317396561171</v>
      </c>
      <c r="M100">
        <v>50629.999840089993</v>
      </c>
    </row>
    <row r="101" spans="1:13" x14ac:dyDescent="0.25">
      <c r="A101" s="4" t="s">
        <v>209</v>
      </c>
      <c r="B101" s="6" t="str">
        <f>VLOOKUP($A101,Flourish_data!$A$1:$C$216,2,FALSE)</f>
        <v>Africa</v>
      </c>
      <c r="C101" s="6" t="str">
        <f>VLOOKUP($A101,Flourish_data!$A$1:$D$216,3,FALSE)</f>
        <v>https://public.flourish.studio/country-flags/svg/na.svg</v>
      </c>
      <c r="D101" t="s">
        <v>210</v>
      </c>
      <c r="E101">
        <v>3631.3480319655</v>
      </c>
      <c r="F101">
        <v>4960.4511070684994</v>
      </c>
      <c r="G101">
        <v>22806.780642327201</v>
      </c>
      <c r="H101">
        <v>35878.318442661803</v>
      </c>
      <c r="I101">
        <v>104996.57101521781</v>
      </c>
      <c r="J101">
        <v>106632.9937509742</v>
      </c>
      <c r="K101">
        <v>138324.18214319719</v>
      </c>
      <c r="L101">
        <v>161259.0106317871</v>
      </c>
      <c r="M101">
        <v>147733.13259889811</v>
      </c>
    </row>
    <row r="102" spans="1:13" x14ac:dyDescent="0.25">
      <c r="A102" s="4" t="s">
        <v>211</v>
      </c>
      <c r="B102" s="6" t="str">
        <f>VLOOKUP($A102,Flourish_data!$A$1:$C$216,2,FALSE)</f>
        <v>Oceania</v>
      </c>
      <c r="C102" s="6" t="str">
        <f>VLOOKUP($A102,Flourish_data!$A$1:$D$216,3,FALSE)</f>
        <v>https://public.flourish.studio/country-flags/svg/nc.svg</v>
      </c>
      <c r="D102" t="s">
        <v>212</v>
      </c>
      <c r="E102">
        <v>2214.5231903193999</v>
      </c>
      <c r="F102">
        <v>9863.8429264410006</v>
      </c>
      <c r="G102">
        <v>11533.915966517199</v>
      </c>
      <c r="H102">
        <v>11862.036277962199</v>
      </c>
      <c r="I102">
        <v>11308.667355807</v>
      </c>
      <c r="J102">
        <v>10649.503925651199</v>
      </c>
      <c r="K102">
        <v>10656.843961733</v>
      </c>
      <c r="L102">
        <v>10530.010850771399</v>
      </c>
      <c r="M102">
        <v>10755.026286837799</v>
      </c>
    </row>
    <row r="103" spans="1:13" x14ac:dyDescent="0.25">
      <c r="A103" s="4" t="s">
        <v>213</v>
      </c>
      <c r="B103" s="6" t="str">
        <f>VLOOKUP($A103,Flourish_data!$A$1:$C$216,2,FALSE)</f>
        <v>Africa</v>
      </c>
      <c r="C103" s="6" t="str">
        <f>VLOOKUP($A103,Flourish_data!$A$1:$D$216,3,FALSE)</f>
        <v>https://public.flourish.studio/country-flags/svg/ng.svg</v>
      </c>
      <c r="D103" t="s">
        <v>214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900.84509475590016</v>
      </c>
      <c r="K103">
        <v>9553.8210998890008</v>
      </c>
      <c r="L103">
        <v>6074.3336822085002</v>
      </c>
      <c r="M103">
        <v>4521.7061302586999</v>
      </c>
    </row>
    <row r="104" spans="1:13" x14ac:dyDescent="0.25">
      <c r="A104" s="4" t="s">
        <v>215</v>
      </c>
      <c r="B104" s="6" t="str">
        <f>VLOOKUP($A104,Flourish_data!$A$1:$C$216,2,FALSE)</f>
        <v>Americas</v>
      </c>
      <c r="C104" s="6" t="str">
        <f>VLOOKUP($A104,Flourish_data!$A$1:$D$216,3,FALSE)</f>
        <v>https://public.flourish.studio/country-flags/svg/ni.svg</v>
      </c>
      <c r="D104" t="s">
        <v>216</v>
      </c>
      <c r="E104">
        <v>1548.7819138289999</v>
      </c>
      <c r="F104">
        <v>174.50988516000001</v>
      </c>
      <c r="G104">
        <v>1066.2144603839999</v>
      </c>
      <c r="H104">
        <v>2338.2801339120001</v>
      </c>
      <c r="I104">
        <v>4541.9601174479994</v>
      </c>
      <c r="J104">
        <v>4392.2875048139986</v>
      </c>
      <c r="K104">
        <v>5160.192565107599</v>
      </c>
      <c r="L104">
        <v>3159.9874105592999</v>
      </c>
      <c r="M104">
        <v>8743.0725032244009</v>
      </c>
    </row>
    <row r="105" spans="1:13" x14ac:dyDescent="0.25">
      <c r="A105" s="4" t="s">
        <v>217</v>
      </c>
      <c r="B105" s="6" t="str">
        <f>VLOOKUP($A105,Flourish_data!$A$1:$C$216,2,FALSE)</f>
        <v>Europe</v>
      </c>
      <c r="C105" s="6" t="str">
        <f>VLOOKUP($A105,Flourish_data!$A$1:$D$216,3,FALSE)</f>
        <v>https://public.flourish.studio/country-flags/svg/nl.svg</v>
      </c>
      <c r="D105" t="s">
        <v>218</v>
      </c>
      <c r="E105">
        <v>91539.132278220481</v>
      </c>
      <c r="F105">
        <v>209600.09313670959</v>
      </c>
      <c r="G105">
        <v>267838.26148900471</v>
      </c>
      <c r="H105">
        <v>254663.24793269759</v>
      </c>
      <c r="I105">
        <v>289501.69937033381</v>
      </c>
      <c r="J105">
        <v>316897.03704555088</v>
      </c>
      <c r="K105">
        <v>324859.66836673499</v>
      </c>
      <c r="L105">
        <v>293288.28588061151</v>
      </c>
      <c r="M105">
        <v>269975.90410579182</v>
      </c>
    </row>
    <row r="106" spans="1:13" x14ac:dyDescent="0.25">
      <c r="A106" s="4" t="s">
        <v>219</v>
      </c>
      <c r="B106" s="6" t="str">
        <f>VLOOKUP($A106,Flourish_data!$A$1:$C$216,2,FALSE)</f>
        <v>Europe</v>
      </c>
      <c r="C106" s="6" t="str">
        <f>VLOOKUP($A106,Flourish_data!$A$1:$D$216,3,FALSE)</f>
        <v>https://public.flourish.studio/country-flags/svg/no.svg</v>
      </c>
      <c r="D106" t="s">
        <v>220</v>
      </c>
      <c r="E106">
        <v>420702.13103467209</v>
      </c>
      <c r="F106">
        <v>562661.17166458955</v>
      </c>
      <c r="G106">
        <v>634802.32774873509</v>
      </c>
      <c r="H106">
        <v>706911.89669608593</v>
      </c>
      <c r="I106">
        <v>703262.18934436643</v>
      </c>
      <c r="J106">
        <v>688726.0283119299</v>
      </c>
      <c r="K106">
        <v>792306.71033480065</v>
      </c>
      <c r="L106">
        <v>785412.31390874705</v>
      </c>
      <c r="M106">
        <v>785032.35547217738</v>
      </c>
    </row>
    <row r="107" spans="1:13" x14ac:dyDescent="0.25">
      <c r="A107" s="4" t="s">
        <v>221</v>
      </c>
      <c r="B107" s="6" t="str">
        <f>VLOOKUP($A107,Flourish_data!$A$1:$C$216,2,FALSE)</f>
        <v>Oceania</v>
      </c>
      <c r="C107" s="6" t="str">
        <f>VLOOKUP($A107,Flourish_data!$A$1:$D$216,3,FALSE)</f>
        <v>https://public.flourish.studio/country-flags/svg/nr.svg</v>
      </c>
      <c r="D107" t="s">
        <v>222</v>
      </c>
      <c r="E107">
        <v>0</v>
      </c>
      <c r="F107">
        <v>0</v>
      </c>
      <c r="G107">
        <v>0</v>
      </c>
      <c r="H107">
        <v>0</v>
      </c>
      <c r="I107">
        <v>764.61439695669992</v>
      </c>
      <c r="J107">
        <v>1454.6007333748</v>
      </c>
      <c r="K107">
        <v>588.52069371269999</v>
      </c>
      <c r="L107">
        <v>14199.9791115761</v>
      </c>
      <c r="M107">
        <v>47877.343979862897</v>
      </c>
    </row>
    <row r="108" spans="1:13" x14ac:dyDescent="0.25">
      <c r="A108" s="4" t="s">
        <v>223</v>
      </c>
      <c r="B108" s="6" t="str">
        <f>VLOOKUP($A108,Flourish_data!$A$1:$C$216,2,FALSE)</f>
        <v>Oceania</v>
      </c>
      <c r="C108" s="6" t="str">
        <f>VLOOKUP($A108,Flourish_data!$A$1:$D$216,3,FALSE)</f>
        <v>https://public.flourish.studio/country-flags/svg/nz.svg</v>
      </c>
      <c r="D108" t="s">
        <v>224</v>
      </c>
      <c r="E108">
        <v>50936.968561128713</v>
      </c>
      <c r="F108">
        <v>93863.379797776288</v>
      </c>
      <c r="G108">
        <v>112680.50215755431</v>
      </c>
      <c r="H108">
        <v>113495.66478884809</v>
      </c>
      <c r="I108">
        <v>175087.8235604183</v>
      </c>
      <c r="J108">
        <v>195544.42280525569</v>
      </c>
      <c r="K108">
        <v>203010.41235696079</v>
      </c>
      <c r="L108">
        <v>222007.8540024829</v>
      </c>
      <c r="M108">
        <v>229679.68790867861</v>
      </c>
    </row>
    <row r="109" spans="1:13" x14ac:dyDescent="0.25">
      <c r="A109" s="4" t="s">
        <v>225</v>
      </c>
      <c r="B109" s="6" t="str">
        <f>VLOOKUP($A109,Flourish_data!$A$1:$C$216,2,FALSE)</f>
        <v>Asia</v>
      </c>
      <c r="C109" s="6" t="str">
        <f>VLOOKUP($A109,Flourish_data!$A$1:$D$216,3,FALSE)</f>
        <v>https://public.flourish.studio/country-flags/svg/om.svg</v>
      </c>
      <c r="D109" t="s">
        <v>226</v>
      </c>
      <c r="E109">
        <v>0</v>
      </c>
      <c r="F109">
        <v>0</v>
      </c>
      <c r="G109">
        <v>507.4213796011</v>
      </c>
      <c r="H109">
        <v>473.16995913189999</v>
      </c>
      <c r="I109">
        <v>734.76542775829989</v>
      </c>
      <c r="J109">
        <v>743.19609471769991</v>
      </c>
      <c r="K109">
        <v>0</v>
      </c>
      <c r="L109">
        <v>0</v>
      </c>
      <c r="M109">
        <v>0</v>
      </c>
    </row>
    <row r="110" spans="1:13" x14ac:dyDescent="0.25">
      <c r="A110" s="4" t="s">
        <v>227</v>
      </c>
      <c r="B110" s="6" t="str">
        <f>VLOOKUP($A110,Flourish_data!$A$1:$C$216,2,FALSE)</f>
        <v>Asia</v>
      </c>
      <c r="C110" s="6" t="str">
        <f>VLOOKUP($A110,Flourish_data!$A$1:$D$216,3,FALSE)</f>
        <v>https://public.flourish.studio/country-flags/svg/pk.svg</v>
      </c>
      <c r="D110" t="s">
        <v>228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92.123129427999999</v>
      </c>
      <c r="M110">
        <v>0</v>
      </c>
    </row>
    <row r="111" spans="1:13" x14ac:dyDescent="0.25">
      <c r="A111" s="4" t="s">
        <v>229</v>
      </c>
      <c r="B111" s="6" t="str">
        <f>VLOOKUP($A111,Flourish_data!$A$1:$C$216,2,FALSE)</f>
        <v>Americas</v>
      </c>
      <c r="C111" s="6" t="str">
        <f>VLOOKUP($A111,Flourish_data!$A$1:$D$216,3,FALSE)</f>
        <v>https://public.flourish.studio/country-flags/svg/pa.svg</v>
      </c>
      <c r="D111" t="s">
        <v>230</v>
      </c>
      <c r="E111">
        <v>2950.2912172464999</v>
      </c>
      <c r="F111">
        <v>3029.0594972524</v>
      </c>
      <c r="G111">
        <v>8098.0411841599007</v>
      </c>
      <c r="H111">
        <v>15244.102520607499</v>
      </c>
      <c r="I111">
        <v>14358.483709346399</v>
      </c>
      <c r="J111">
        <v>15897.507030979201</v>
      </c>
      <c r="K111">
        <v>19177.302799643101</v>
      </c>
      <c r="L111">
        <v>19922.980810969199</v>
      </c>
      <c r="M111">
        <v>13590.7454203873</v>
      </c>
    </row>
    <row r="112" spans="1:13" x14ac:dyDescent="0.25">
      <c r="A112" s="4" t="s">
        <v>231</v>
      </c>
      <c r="B112" s="6" t="str">
        <f>VLOOKUP($A112,Flourish_data!$A$1:$C$216,2,FALSE)</f>
        <v>Americas</v>
      </c>
      <c r="C112" s="6" t="str">
        <f>VLOOKUP($A112,Flourish_data!$A$1:$D$216,3,FALSE)</f>
        <v>https://public.flourish.studio/country-flags/svg/pe.svg</v>
      </c>
      <c r="D112" t="s">
        <v>232</v>
      </c>
      <c r="E112">
        <v>8500.1216546755986</v>
      </c>
      <c r="F112">
        <v>7935.852276184899</v>
      </c>
      <c r="G112">
        <v>14504.266249411599</v>
      </c>
      <c r="H112">
        <v>12236.868705295599</v>
      </c>
      <c r="I112">
        <v>23966.21607219971</v>
      </c>
      <c r="J112">
        <v>28108.936880864701</v>
      </c>
      <c r="K112">
        <v>44638.010864666903</v>
      </c>
      <c r="L112">
        <v>43243.167069832904</v>
      </c>
      <c r="M112">
        <v>43904.969115948486</v>
      </c>
    </row>
    <row r="113" spans="1:13" x14ac:dyDescent="0.25">
      <c r="A113" s="4" t="s">
        <v>233</v>
      </c>
      <c r="B113" s="6" t="str">
        <f>VLOOKUP($A113,Flourish_data!$A$1:$C$216,2,FALSE)</f>
        <v>Asia</v>
      </c>
      <c r="C113" s="6" t="str">
        <f>VLOOKUP($A113,Flourish_data!$A$1:$D$216,3,FALSE)</f>
        <v>https://public.flourish.studio/country-flags/svg/ph.svg</v>
      </c>
      <c r="D113" t="s">
        <v>234</v>
      </c>
      <c r="E113">
        <v>1488.5629637335001</v>
      </c>
      <c r="F113">
        <v>4560.0439702117001</v>
      </c>
      <c r="G113">
        <v>4556.3080129729015</v>
      </c>
      <c r="H113">
        <v>17106.492319249399</v>
      </c>
      <c r="I113">
        <v>27794.6360867359</v>
      </c>
      <c r="J113">
        <v>33755.923927993797</v>
      </c>
      <c r="K113">
        <v>22934.7689021029</v>
      </c>
      <c r="L113">
        <v>24117.805819557499</v>
      </c>
      <c r="M113">
        <v>46142.829813510703</v>
      </c>
    </row>
    <row r="114" spans="1:13" x14ac:dyDescent="0.25">
      <c r="A114" s="4" t="s">
        <v>235</v>
      </c>
      <c r="B114" s="6" t="str">
        <f>VLOOKUP($A114,Flourish_data!$A$1:$C$216,2,FALSE)</f>
        <v>Oceania</v>
      </c>
      <c r="C114" s="6" t="str">
        <f>VLOOKUP($A114,Flourish_data!$A$1:$D$216,3,FALSE)</f>
        <v>https://public.flourish.studio/country-flags/svg/pg.svg</v>
      </c>
      <c r="D114" t="s">
        <v>236</v>
      </c>
      <c r="E114">
        <v>0</v>
      </c>
      <c r="F114">
        <v>1422.56851949</v>
      </c>
      <c r="G114">
        <v>8823.1716182740001</v>
      </c>
      <c r="H114">
        <v>46953.739034621598</v>
      </c>
      <c r="I114">
        <v>71068.5022893688</v>
      </c>
      <c r="J114">
        <v>79750.675192855299</v>
      </c>
      <c r="K114">
        <v>72252.57276688781</v>
      </c>
      <c r="L114">
        <v>51625.988536360601</v>
      </c>
      <c r="M114">
        <v>16849.737015522202</v>
      </c>
    </row>
    <row r="115" spans="1:13" x14ac:dyDescent="0.25">
      <c r="A115" s="4" t="s">
        <v>237</v>
      </c>
      <c r="B115" s="6" t="str">
        <f>VLOOKUP($A115,Flourish_data!$A$1:$C$216,2,FALSE)</f>
        <v>Europe</v>
      </c>
      <c r="C115" s="6" t="str">
        <f>VLOOKUP($A115,Flourish_data!$A$1:$D$216,3,FALSE)</f>
        <v>https://public.flourish.studio/country-flags/svg/pl.svg</v>
      </c>
      <c r="D115" t="s">
        <v>238</v>
      </c>
      <c r="E115">
        <v>30108.089932942508</v>
      </c>
      <c r="F115">
        <v>26066.933911203199</v>
      </c>
      <c r="G115">
        <v>30928.497912213199</v>
      </c>
      <c r="H115">
        <v>34806.923740140221</v>
      </c>
      <c r="I115">
        <v>37867.502139744087</v>
      </c>
      <c r="J115">
        <v>43997.00658435098</v>
      </c>
      <c r="K115">
        <v>45869.070398579031</v>
      </c>
      <c r="L115">
        <v>57252.43537193691</v>
      </c>
      <c r="M115">
        <v>69533.928774392974</v>
      </c>
    </row>
    <row r="116" spans="1:13" x14ac:dyDescent="0.25">
      <c r="A116" s="4" t="s">
        <v>239</v>
      </c>
      <c r="B116" s="6" t="str">
        <f>VLOOKUP($A116,Flourish_data!$A$1:$C$216,2,FALSE)</f>
        <v>Asia</v>
      </c>
      <c r="C116" s="6" t="str">
        <f>VLOOKUP($A116,Flourish_data!$A$1:$D$216,3,FALSE)</f>
        <v>https://public.flourish.studio/country-flags/svg/kp.svg</v>
      </c>
      <c r="D116" t="s">
        <v>240</v>
      </c>
      <c r="E116">
        <v>0</v>
      </c>
      <c r="F116">
        <v>36.578623989699999</v>
      </c>
      <c r="G116">
        <v>0</v>
      </c>
      <c r="H116">
        <v>0</v>
      </c>
      <c r="I116">
        <v>0</v>
      </c>
      <c r="J116">
        <v>447.28717655920002</v>
      </c>
      <c r="K116">
        <v>219.76733241919999</v>
      </c>
      <c r="L116">
        <v>0</v>
      </c>
      <c r="M116">
        <v>0</v>
      </c>
    </row>
    <row r="117" spans="1:13" x14ac:dyDescent="0.25">
      <c r="A117" s="4" t="s">
        <v>241</v>
      </c>
      <c r="B117" s="6" t="str">
        <f>VLOOKUP($A117,Flourish_data!$A$1:$C$216,2,FALSE)</f>
        <v>Europe</v>
      </c>
      <c r="C117" s="6" t="str">
        <f>VLOOKUP($A117,Flourish_data!$A$1:$D$216,3,FALSE)</f>
        <v>https://public.flourish.studio/country-flags/svg/pt.svg</v>
      </c>
      <c r="D117" t="s">
        <v>242</v>
      </c>
      <c r="E117">
        <v>46780.77508766079</v>
      </c>
      <c r="F117">
        <v>94345.064505382936</v>
      </c>
      <c r="G117">
        <v>108367.7713298985</v>
      </c>
      <c r="H117">
        <v>152313.67730481891</v>
      </c>
      <c r="I117">
        <v>176420.81723955629</v>
      </c>
      <c r="J117">
        <v>177856.11513483679</v>
      </c>
      <c r="K117">
        <v>176465.24834752851</v>
      </c>
      <c r="L117">
        <v>174619.33308672099</v>
      </c>
      <c r="M117">
        <v>153646.0004028235</v>
      </c>
    </row>
    <row r="118" spans="1:13" x14ac:dyDescent="0.25">
      <c r="A118" s="4" t="s">
        <v>243</v>
      </c>
      <c r="B118" s="6" t="str">
        <f>VLOOKUP($A118,Flourish_data!$A$1:$C$216,2,FALSE)</f>
        <v>Oceania</v>
      </c>
      <c r="C118" s="6" t="str">
        <f>VLOOKUP($A118,Flourish_data!$A$1:$D$216,3,FALSE)</f>
        <v>https://public.flourish.studio/country-flags/svg/pf.svg</v>
      </c>
      <c r="D118" t="s">
        <v>244</v>
      </c>
      <c r="E118">
        <v>0</v>
      </c>
      <c r="F118">
        <v>0</v>
      </c>
      <c r="G118">
        <v>442.38975211100001</v>
      </c>
      <c r="H118">
        <v>809.96673457799989</v>
      </c>
      <c r="I118">
        <v>2726.0886057930002</v>
      </c>
      <c r="J118">
        <v>2967.1743504338001</v>
      </c>
      <c r="K118">
        <v>4388.172165149299</v>
      </c>
      <c r="L118">
        <v>8900.2764316321991</v>
      </c>
      <c r="M118">
        <v>12685.409415692</v>
      </c>
    </row>
    <row r="119" spans="1:13" x14ac:dyDescent="0.25">
      <c r="A119" s="4" t="s">
        <v>245</v>
      </c>
      <c r="B119" s="6" t="str">
        <f>VLOOKUP($A119,Flourish_data!$A$1:$C$216,2,FALSE)</f>
        <v>Asia</v>
      </c>
      <c r="C119" s="6" t="str">
        <f>VLOOKUP($A119,Flourish_data!$A$1:$D$216,3,FALSE)</f>
        <v>https://public.flourish.studio/country-flags/svg/qa.svg</v>
      </c>
      <c r="D119" t="s">
        <v>246</v>
      </c>
      <c r="E119">
        <v>0</v>
      </c>
      <c r="F119">
        <v>0</v>
      </c>
      <c r="G119">
        <v>827.79932915659992</v>
      </c>
      <c r="H119">
        <v>2385.0639669938</v>
      </c>
      <c r="I119">
        <v>4852.0954210098016</v>
      </c>
      <c r="J119">
        <v>4056.5073349734998</v>
      </c>
      <c r="K119">
        <v>14256.6687837466</v>
      </c>
      <c r="L119">
        <v>10935.5906265207</v>
      </c>
      <c r="M119">
        <v>6445.9400030656034</v>
      </c>
    </row>
    <row r="120" spans="1:13" x14ac:dyDescent="0.25">
      <c r="A120" s="4" t="s">
        <v>247</v>
      </c>
      <c r="B120" s="6" t="str">
        <f>VLOOKUP($A120,Flourish_data!$A$1:$C$216,2,FALSE)</f>
        <v>Europe</v>
      </c>
      <c r="C120" s="6" t="str">
        <f>VLOOKUP($A120,Flourish_data!$A$1:$D$216,3,FALSE)</f>
        <v>https://public.flourish.studio/country-flags/svg/ro.svg</v>
      </c>
      <c r="D120" t="s">
        <v>248</v>
      </c>
      <c r="E120">
        <v>0</v>
      </c>
      <c r="F120">
        <v>278.19894434999998</v>
      </c>
      <c r="G120">
        <v>531.10717380599999</v>
      </c>
      <c r="H120">
        <v>509.45240801400001</v>
      </c>
      <c r="I120">
        <v>436.39095344999998</v>
      </c>
      <c r="J120">
        <v>764.794798249</v>
      </c>
      <c r="K120">
        <v>547.13674565099996</v>
      </c>
      <c r="L120">
        <v>463.53218011029998</v>
      </c>
      <c r="M120">
        <v>518.83961374449996</v>
      </c>
    </row>
    <row r="121" spans="1:13" x14ac:dyDescent="0.25">
      <c r="A121" s="4" t="s">
        <v>526</v>
      </c>
      <c r="B121" s="6" t="s">
        <v>320</v>
      </c>
      <c r="C121" s="6" t="s">
        <v>527</v>
      </c>
      <c r="D121" t="s">
        <v>249</v>
      </c>
      <c r="E121">
        <v>1344865.345664683</v>
      </c>
      <c r="F121">
        <v>1660256.2838450251</v>
      </c>
      <c r="G121">
        <v>1479029.495288433</v>
      </c>
      <c r="H121">
        <v>1636401.631310239</v>
      </c>
      <c r="I121">
        <v>1987311.0728941129</v>
      </c>
      <c r="J121">
        <v>2581424.384427459</v>
      </c>
      <c r="K121">
        <v>2649552.631202227</v>
      </c>
      <c r="L121">
        <v>2798792.8501769919</v>
      </c>
      <c r="M121">
        <v>2925422.9021140691</v>
      </c>
    </row>
    <row r="122" spans="1:13" x14ac:dyDescent="0.25">
      <c r="A122" s="4" t="s">
        <v>250</v>
      </c>
      <c r="B122" s="6" t="str">
        <f>VLOOKUP($A122,Flourish_data!$A$1:$C$216,2,FALSE)</f>
        <v>Asia</v>
      </c>
      <c r="C122" s="6" t="str">
        <f>VLOOKUP($A122,Flourish_data!$A$1:$D$216,3,FALSE)</f>
        <v>https://public.flourish.studio/country-flags/svg/sa.svg</v>
      </c>
      <c r="D122" t="s">
        <v>251</v>
      </c>
      <c r="E122">
        <v>0</v>
      </c>
      <c r="F122">
        <v>0</v>
      </c>
      <c r="G122">
        <v>87.757065809700009</v>
      </c>
      <c r="H122">
        <v>14.2003224924</v>
      </c>
      <c r="I122">
        <v>0</v>
      </c>
      <c r="J122">
        <v>42.522968118400001</v>
      </c>
      <c r="K122">
        <v>4221.4485252211007</v>
      </c>
      <c r="L122">
        <v>6215.2640742110007</v>
      </c>
      <c r="M122">
        <v>3683.873010768601</v>
      </c>
    </row>
    <row r="123" spans="1:13" x14ac:dyDescent="0.25">
      <c r="A123" s="4" t="s">
        <v>252</v>
      </c>
      <c r="B123" s="6" t="str">
        <f>VLOOKUP($A123,Flourish_data!$A$1:$C$216,2,FALSE)</f>
        <v>Africa</v>
      </c>
      <c r="C123" s="6" t="str">
        <f>VLOOKUP($A123,Flourish_data!$A$1:$D$216,3,FALSE)</f>
        <v>https://public.flourish.studio/country-flags/svg/sd.svg</v>
      </c>
      <c r="D123" t="s">
        <v>253</v>
      </c>
      <c r="E123">
        <v>0</v>
      </c>
      <c r="F123">
        <v>49.559031368799999</v>
      </c>
      <c r="G123">
        <v>91.049324254799984</v>
      </c>
      <c r="H123">
        <v>121.98164602040001</v>
      </c>
      <c r="I123">
        <v>57.045222837599987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4" t="s">
        <v>254</v>
      </c>
      <c r="B124" s="6" t="str">
        <f>VLOOKUP($A124,Flourish_data!$A$1:$C$216,2,FALSE)</f>
        <v>Africa</v>
      </c>
      <c r="C124" s="6" t="str">
        <f>VLOOKUP($A124,Flourish_data!$A$1:$D$216,3,FALSE)</f>
        <v>https://public.flourish.studio/country-flags/svg/sn.svg</v>
      </c>
      <c r="D124" t="s">
        <v>255</v>
      </c>
      <c r="E124">
        <v>0</v>
      </c>
      <c r="F124">
        <v>1125.658237737</v>
      </c>
      <c r="G124">
        <v>4972.4806325748004</v>
      </c>
      <c r="H124">
        <v>13719.3945012733</v>
      </c>
      <c r="I124">
        <v>22511.137018923098</v>
      </c>
      <c r="J124">
        <v>44992.188772773283</v>
      </c>
      <c r="K124">
        <v>54022.29511139141</v>
      </c>
      <c r="L124">
        <v>79583.374408918506</v>
      </c>
      <c r="M124">
        <v>105050.741507796</v>
      </c>
    </row>
    <row r="125" spans="1:13" x14ac:dyDescent="0.25">
      <c r="A125" s="4" t="s">
        <v>256</v>
      </c>
      <c r="B125" s="6" t="str">
        <f>VLOOKUP($A125,Flourish_data!$A$1:$C$216,2,FALSE)</f>
        <v>Asia</v>
      </c>
      <c r="C125" s="6" t="str">
        <f>VLOOKUP($A125,Flourish_data!$A$1:$D$216,3,FALSE)</f>
        <v>https://public.flourish.studio/country-flags/svg/sg.svg</v>
      </c>
      <c r="D125" t="s">
        <v>257</v>
      </c>
      <c r="E125">
        <v>0</v>
      </c>
      <c r="F125">
        <v>0</v>
      </c>
      <c r="G125">
        <v>0</v>
      </c>
      <c r="H125">
        <v>39.7146574044</v>
      </c>
      <c r="I125">
        <v>191.37185739149999</v>
      </c>
      <c r="J125">
        <v>983.12713260589999</v>
      </c>
      <c r="K125">
        <v>1400.0568236839999</v>
      </c>
      <c r="L125">
        <v>1916.3562484646</v>
      </c>
      <c r="M125">
        <v>2318.3975520478002</v>
      </c>
    </row>
    <row r="126" spans="1:13" x14ac:dyDescent="0.25">
      <c r="A126" s="4" t="s">
        <v>258</v>
      </c>
      <c r="B126" s="6" t="str">
        <f>VLOOKUP($A126,Flourish_data!$A$1:$C$216,2,FALSE)</f>
        <v>Oceania</v>
      </c>
      <c r="C126" s="6" t="str">
        <f>VLOOKUP($A126,Flourish_data!$A$1:$D$216,3,FALSE)</f>
        <v>https://public.flourish.studio/country-flags/svg/sb.svg</v>
      </c>
      <c r="D126" t="s">
        <v>259</v>
      </c>
      <c r="E126">
        <v>0</v>
      </c>
      <c r="F126">
        <v>0</v>
      </c>
      <c r="G126">
        <v>0</v>
      </c>
      <c r="H126">
        <v>286.83834331999998</v>
      </c>
      <c r="I126">
        <v>9865.9336073487993</v>
      </c>
      <c r="J126">
        <v>8447.5148217515998</v>
      </c>
      <c r="K126">
        <v>6918.6535619524002</v>
      </c>
      <c r="L126">
        <v>6278.990424760299</v>
      </c>
      <c r="M126">
        <v>2570.1991378612001</v>
      </c>
    </row>
    <row r="127" spans="1:13" x14ac:dyDescent="0.25">
      <c r="A127" s="4" t="s">
        <v>260</v>
      </c>
      <c r="B127" s="6" t="str">
        <f>VLOOKUP($A127,Flourish_data!$A$1:$C$216,2,FALSE)</f>
        <v>Africa</v>
      </c>
      <c r="C127" s="6" t="str">
        <f>VLOOKUP($A127,Flourish_data!$A$1:$D$216,3,FALSE)</f>
        <v>https://public.flourish.studio/country-flags/svg/sl.svg</v>
      </c>
      <c r="D127" t="s">
        <v>261</v>
      </c>
      <c r="E127">
        <v>172.4198953854</v>
      </c>
      <c r="F127">
        <v>0</v>
      </c>
      <c r="G127">
        <v>26.254484756099998</v>
      </c>
      <c r="H127">
        <v>68.617586632799998</v>
      </c>
      <c r="I127">
        <v>36.871851288000002</v>
      </c>
      <c r="J127">
        <v>0</v>
      </c>
      <c r="K127">
        <v>0</v>
      </c>
      <c r="L127">
        <v>0</v>
      </c>
      <c r="M127">
        <v>39.546075638399998</v>
      </c>
    </row>
    <row r="128" spans="1:13" x14ac:dyDescent="0.25">
      <c r="A128" s="4" t="s">
        <v>262</v>
      </c>
      <c r="B128" s="6" t="str">
        <f>VLOOKUP($A128,Flourish_data!$A$1:$C$216,2,FALSE)</f>
        <v>Americas</v>
      </c>
      <c r="C128" s="6" t="str">
        <f>VLOOKUP($A128,Flourish_data!$A$1:$D$216,3,FALSE)</f>
        <v>https://public.flourish.studio/country-flags/svg/sv.svg</v>
      </c>
      <c r="D128" t="s">
        <v>263</v>
      </c>
      <c r="E128">
        <v>0</v>
      </c>
      <c r="F128">
        <v>0</v>
      </c>
      <c r="G128">
        <v>0</v>
      </c>
      <c r="H128">
        <v>2036.0033901787999</v>
      </c>
      <c r="I128">
        <v>9056.2140790917983</v>
      </c>
      <c r="J128">
        <v>8982.1710518883992</v>
      </c>
      <c r="K128">
        <v>10485.378884588399</v>
      </c>
      <c r="L128">
        <v>10003.091757690399</v>
      </c>
      <c r="M128">
        <v>7075.3320263542</v>
      </c>
    </row>
    <row r="129" spans="1:13" x14ac:dyDescent="0.25">
      <c r="A129" s="4" t="s">
        <v>264</v>
      </c>
      <c r="B129" s="6" t="str">
        <f>VLOOKUP($A129,Flourish_data!$A$1:$C$216,2,FALSE)</f>
        <v>Europe</v>
      </c>
      <c r="C129" s="6" t="str">
        <f>VLOOKUP($A129,Flourish_data!$A$1:$D$216,3,FALSE)</f>
        <v>https://public.flourish.studio/country-flags/svg/sm.svg</v>
      </c>
      <c r="D129" t="s">
        <v>265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317.24405831339999</v>
      </c>
      <c r="M129">
        <v>1569.5845283379001</v>
      </c>
    </row>
    <row r="130" spans="1:13" x14ac:dyDescent="0.25">
      <c r="A130" s="4" t="s">
        <v>266</v>
      </c>
      <c r="B130" s="6" t="str">
        <f>VLOOKUP($A130,Flourish_data!$A$1:$C$216,2,FALSE)</f>
        <v>Africa</v>
      </c>
      <c r="C130" s="6" t="str">
        <f>VLOOKUP($A130,Flourish_data!$A$1:$D$216,3,FALSE)</f>
        <v>https://public.flourish.studio/country-flags/svg/so.svg</v>
      </c>
      <c r="D130" t="s">
        <v>267</v>
      </c>
      <c r="E130">
        <v>0</v>
      </c>
      <c r="F130">
        <v>0</v>
      </c>
      <c r="G130">
        <v>0</v>
      </c>
      <c r="H130">
        <v>0</v>
      </c>
      <c r="I130">
        <v>1730.68149967</v>
      </c>
      <c r="J130">
        <v>2614.404038745</v>
      </c>
      <c r="K130">
        <v>0</v>
      </c>
      <c r="L130">
        <v>49.467310023999993</v>
      </c>
      <c r="M130">
        <v>809.52608824200001</v>
      </c>
    </row>
    <row r="131" spans="1:13" x14ac:dyDescent="0.25">
      <c r="A131" s="4" t="s">
        <v>268</v>
      </c>
      <c r="B131" s="6" t="str">
        <f>VLOOKUP($A131,Flourish_data!$A$1:$C$216,2,FALSE)</f>
        <v>Africa</v>
      </c>
      <c r="C131" s="6" t="str">
        <f>VLOOKUP($A131,Flourish_data!$A$1:$D$216,3,FALSE)</f>
        <v>https://public.flourish.studio/country-flags/svg/st.svg</v>
      </c>
      <c r="D131" t="s">
        <v>269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12.302053266</v>
      </c>
    </row>
    <row r="132" spans="1:13" x14ac:dyDescent="0.25">
      <c r="A132" s="4" t="s">
        <v>270</v>
      </c>
      <c r="B132" s="6" t="str">
        <f>VLOOKUP($A132,Flourish_data!$A$1:$C$216,2,FALSE)</f>
        <v>Europe</v>
      </c>
      <c r="C132" s="6" t="str">
        <f>VLOOKUP($A132,Flourish_data!$A$1:$D$216,3,FALSE)</f>
        <v>https://public.flourish.studio/country-flags/svg/si.svg</v>
      </c>
      <c r="D132" t="s">
        <v>271</v>
      </c>
      <c r="E132">
        <v>0</v>
      </c>
      <c r="F132">
        <v>0</v>
      </c>
      <c r="G132">
        <v>95.137644496699991</v>
      </c>
      <c r="H132">
        <v>312.50328280669999</v>
      </c>
      <c r="I132">
        <v>409.93184342400002</v>
      </c>
      <c r="J132">
        <v>449.71577608400003</v>
      </c>
      <c r="K132">
        <v>437.38635201480002</v>
      </c>
      <c r="L132">
        <v>674.96938886009991</v>
      </c>
      <c r="M132">
        <v>671.363629049</v>
      </c>
    </row>
    <row r="133" spans="1:13" x14ac:dyDescent="0.25">
      <c r="A133" s="4" t="s">
        <v>272</v>
      </c>
      <c r="B133" s="6" t="str">
        <f>VLOOKUP($A133,Flourish_data!$A$1:$C$216,2,FALSE)</f>
        <v>Europe</v>
      </c>
      <c r="C133" s="6" t="str">
        <f>VLOOKUP($A133,Flourish_data!$A$1:$D$216,3,FALSE)</f>
        <v>https://public.flourish.studio/country-flags/svg/se.svg</v>
      </c>
      <c r="D133" t="s">
        <v>273</v>
      </c>
      <c r="E133">
        <v>13742.479992693599</v>
      </c>
      <c r="F133">
        <v>39062.174149343467</v>
      </c>
      <c r="G133">
        <v>45585.728978181782</v>
      </c>
      <c r="H133">
        <v>49456.156357035208</v>
      </c>
      <c r="I133">
        <v>48742.094740452711</v>
      </c>
      <c r="J133">
        <v>50837.510520908982</v>
      </c>
      <c r="K133">
        <v>61359.795001853097</v>
      </c>
      <c r="L133">
        <v>61765.257455472893</v>
      </c>
      <c r="M133">
        <v>59037.640783101873</v>
      </c>
    </row>
    <row r="134" spans="1:13" x14ac:dyDescent="0.25">
      <c r="A134" s="4" t="s">
        <v>274</v>
      </c>
      <c r="B134" s="6" t="str">
        <f>VLOOKUP($A134,Flourish_data!$A$1:$C$216,2,FALSE)</f>
        <v>Africa</v>
      </c>
      <c r="C134" s="6" t="str">
        <f>VLOOKUP($A134,Flourish_data!$A$1:$D$216,3,FALSE)</f>
        <v>https://public.flourish.studio/country-flags/svg/sc.svg</v>
      </c>
      <c r="D134" t="s">
        <v>275</v>
      </c>
      <c r="E134">
        <v>2418.9035928894</v>
      </c>
      <c r="F134">
        <v>1850.3254344354</v>
      </c>
      <c r="G134">
        <v>4306.0470119832999</v>
      </c>
      <c r="H134">
        <v>24491.755450004501</v>
      </c>
      <c r="I134">
        <v>59134.829965112687</v>
      </c>
      <c r="J134">
        <v>85485.185255606179</v>
      </c>
      <c r="K134">
        <v>106387.9533583282</v>
      </c>
      <c r="L134">
        <v>100117.3139567847</v>
      </c>
      <c r="M134">
        <v>107804.2559939651</v>
      </c>
    </row>
    <row r="135" spans="1:13" x14ac:dyDescent="0.25">
      <c r="A135" s="4" t="s">
        <v>276</v>
      </c>
      <c r="B135" s="6" t="str">
        <f>VLOOKUP($A135,Flourish_data!$A$1:$C$216,2,FALSE)</f>
        <v>Americas</v>
      </c>
      <c r="C135" s="6" t="str">
        <f>VLOOKUP($A135,Flourish_data!$A$1:$D$216,3,FALSE)</f>
        <v>https://public.flourish.studio/country-flags/svg/tc.svg</v>
      </c>
      <c r="D135" t="s">
        <v>277</v>
      </c>
      <c r="E135">
        <v>0</v>
      </c>
      <c r="F135">
        <v>0</v>
      </c>
      <c r="G135">
        <v>0</v>
      </c>
      <c r="H135">
        <v>15.6100995104</v>
      </c>
      <c r="I135">
        <v>34.834851747999998</v>
      </c>
      <c r="J135">
        <v>158.99132435600001</v>
      </c>
      <c r="K135">
        <v>348.70835766800002</v>
      </c>
      <c r="L135">
        <v>133.36141677200001</v>
      </c>
      <c r="M135">
        <v>192.433246344</v>
      </c>
    </row>
    <row r="136" spans="1:13" x14ac:dyDescent="0.25">
      <c r="A136" s="4" t="s">
        <v>278</v>
      </c>
      <c r="B136" s="6" t="str">
        <f>VLOOKUP($A136,Flourish_data!$A$1:$C$216,2,FALSE)</f>
        <v>Africa</v>
      </c>
      <c r="C136" s="6" t="str">
        <f>VLOOKUP($A136,Flourish_data!$A$1:$D$216,3,FALSE)</f>
        <v>https://public.flourish.studio/country-flags/svg/td.svg</v>
      </c>
      <c r="D136" t="s">
        <v>279</v>
      </c>
      <c r="E136">
        <v>0</v>
      </c>
      <c r="F136">
        <v>0</v>
      </c>
      <c r="G136">
        <v>0</v>
      </c>
      <c r="H136">
        <v>0</v>
      </c>
      <c r="I136">
        <v>7.5747152235999993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4" t="s">
        <v>280</v>
      </c>
      <c r="B137" s="6" t="str">
        <f>VLOOKUP($A137,Flourish_data!$A$1:$C$216,2,FALSE)</f>
        <v>Africa</v>
      </c>
      <c r="C137" s="6" t="str">
        <f>VLOOKUP($A137,Flourish_data!$A$1:$D$216,3,FALSE)</f>
        <v>https://public.flourish.studio/country-flags/svg/tg.svg</v>
      </c>
      <c r="D137" t="s">
        <v>281</v>
      </c>
      <c r="E137">
        <v>0</v>
      </c>
      <c r="F137">
        <v>34.473429284700003</v>
      </c>
      <c r="G137">
        <v>0</v>
      </c>
      <c r="H137">
        <v>0</v>
      </c>
      <c r="I137">
        <v>0</v>
      </c>
      <c r="J137">
        <v>103.9720684512</v>
      </c>
      <c r="K137">
        <v>0</v>
      </c>
      <c r="L137">
        <v>0</v>
      </c>
      <c r="M137">
        <v>0</v>
      </c>
    </row>
    <row r="138" spans="1:13" x14ac:dyDescent="0.25">
      <c r="A138" s="4" t="s">
        <v>282</v>
      </c>
      <c r="B138" s="6" t="str">
        <f>VLOOKUP($A138,Flourish_data!$A$1:$C$216,2,FALSE)</f>
        <v>Asia</v>
      </c>
      <c r="C138" s="6" t="str">
        <f>VLOOKUP($A138,Flourish_data!$A$1:$D$216,3,FALSE)</f>
        <v>https://public.flourish.studio/country-flags/svg/th.svg</v>
      </c>
      <c r="D138" t="s">
        <v>283</v>
      </c>
      <c r="E138">
        <v>0</v>
      </c>
      <c r="F138">
        <v>0</v>
      </c>
      <c r="G138">
        <v>69.845862628600003</v>
      </c>
      <c r="H138">
        <v>4410.9191560054014</v>
      </c>
      <c r="I138">
        <v>1064.3445129424999</v>
      </c>
      <c r="J138">
        <v>2674.5101876495009</v>
      </c>
      <c r="K138">
        <v>2513.5384924343002</v>
      </c>
      <c r="L138">
        <v>5174.0582800838984</v>
      </c>
      <c r="M138">
        <v>6437.6841780585974</v>
      </c>
    </row>
    <row r="139" spans="1:13" x14ac:dyDescent="0.25">
      <c r="A139" s="4" t="s">
        <v>284</v>
      </c>
      <c r="B139" s="6" t="str">
        <f>VLOOKUP($A139,Flourish_data!$A$1:$C$216,2,FALSE)</f>
        <v>Oceania</v>
      </c>
      <c r="C139" s="6" t="str">
        <f>VLOOKUP($A139,Flourish_data!$A$1:$D$216,3,FALSE)</f>
        <v>https://public.flourish.studio/country-flags/svg/to.svg</v>
      </c>
      <c r="D139" t="s">
        <v>285</v>
      </c>
      <c r="E139">
        <v>0</v>
      </c>
      <c r="F139">
        <v>0</v>
      </c>
      <c r="G139">
        <v>0</v>
      </c>
      <c r="H139">
        <v>0</v>
      </c>
      <c r="I139">
        <v>94.5424183648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4" t="s">
        <v>286</v>
      </c>
      <c r="B140" s="6" t="str">
        <f>VLOOKUP($A140,Flourish_data!$A$1:$C$216,2,FALSE)</f>
        <v>Africa</v>
      </c>
      <c r="C140" s="6" t="str">
        <f>VLOOKUP($A140,Flourish_data!$A$1:$D$216,3,FALSE)</f>
        <v>https://public.flourish.studio/country-flags/svg/tn.svg</v>
      </c>
      <c r="D140" t="s">
        <v>287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472.09361325719999</v>
      </c>
      <c r="K140">
        <v>1428.2127671738999</v>
      </c>
      <c r="L140">
        <v>3109.1950861689002</v>
      </c>
      <c r="M140">
        <v>5116.0070756511996</v>
      </c>
    </row>
    <row r="141" spans="1:13" x14ac:dyDescent="0.25">
      <c r="A141" s="4" t="s">
        <v>288</v>
      </c>
      <c r="B141" s="6" t="str">
        <f>VLOOKUP($A141,Flourish_data!$A$1:$C$216,2,FALSE)</f>
        <v>Asia</v>
      </c>
      <c r="C141" s="6" t="str">
        <f>VLOOKUP($A141,Flourish_data!$A$1:$D$216,3,FALSE)</f>
        <v>https://public.flourish.studio/country-flags/svg/tr.svg</v>
      </c>
      <c r="D141" t="s">
        <v>289</v>
      </c>
      <c r="E141">
        <v>6124.0258800133988</v>
      </c>
      <c r="F141">
        <v>63485.591320287363</v>
      </c>
      <c r="G141">
        <v>74595.291562898536</v>
      </c>
      <c r="H141">
        <v>72290.208989161489</v>
      </c>
      <c r="I141">
        <v>85571.872747058471</v>
      </c>
      <c r="J141">
        <v>81624.548398834959</v>
      </c>
      <c r="K141">
        <v>83174.400611264849</v>
      </c>
      <c r="L141">
        <v>83446.047135438261</v>
      </c>
      <c r="M141">
        <v>81597.842367931415</v>
      </c>
    </row>
    <row r="142" spans="1:13" x14ac:dyDescent="0.25">
      <c r="A142" s="4" t="s">
        <v>290</v>
      </c>
      <c r="B142" s="6" t="str">
        <f>VLOOKUP($A142,Flourish_data!$A$1:$C$216,2,FALSE)</f>
        <v>Oceania</v>
      </c>
      <c r="C142" s="6" t="str">
        <f>VLOOKUP($A142,Flourish_data!$A$1:$D$216,3,FALSE)</f>
        <v>https://public.flourish.studio/country-flags/svg/tv.svg</v>
      </c>
      <c r="D142" t="s">
        <v>291</v>
      </c>
      <c r="E142">
        <v>0</v>
      </c>
      <c r="F142">
        <v>0</v>
      </c>
      <c r="G142">
        <v>0</v>
      </c>
      <c r="H142">
        <v>209.13116455439999</v>
      </c>
      <c r="I142">
        <v>378.48652896239997</v>
      </c>
      <c r="J142">
        <v>489.91477719599999</v>
      </c>
      <c r="K142">
        <v>119.270996086</v>
      </c>
      <c r="L142">
        <v>995.04179415659996</v>
      </c>
      <c r="M142">
        <v>2497.7356371648002</v>
      </c>
    </row>
    <row r="143" spans="1:13" ht="45" x14ac:dyDescent="0.25">
      <c r="A143" s="4" t="s">
        <v>604</v>
      </c>
      <c r="B143" s="6" t="s">
        <v>318</v>
      </c>
      <c r="C143" s="8" t="s">
        <v>605</v>
      </c>
      <c r="D143" t="s">
        <v>292</v>
      </c>
      <c r="E143">
        <v>115043.8058465814</v>
      </c>
      <c r="F143">
        <v>298683.63117087563</v>
      </c>
      <c r="G143">
        <v>486068.77927989181</v>
      </c>
      <c r="H143">
        <v>795755.83635119407</v>
      </c>
      <c r="I143">
        <v>1182881.070054475</v>
      </c>
      <c r="J143">
        <v>1538333.451235183</v>
      </c>
      <c r="K143">
        <v>1816935.7123297809</v>
      </c>
      <c r="L143">
        <v>1935620.5193494649</v>
      </c>
      <c r="M143">
        <v>1775694.6433838769</v>
      </c>
    </row>
    <row r="144" spans="1:13" x14ac:dyDescent="0.25">
      <c r="A144" s="4" t="s">
        <v>293</v>
      </c>
      <c r="B144" s="6" t="str">
        <f>VLOOKUP($A144,Flourish_data!$A$1:$C$216,2,FALSE)</f>
        <v>Africa</v>
      </c>
      <c r="C144" s="6" t="str">
        <f>VLOOKUP($A144,Flourish_data!$A$1:$D$216,3,FALSE)</f>
        <v>https://public.flourish.studio/country-flags/svg/tz.svg</v>
      </c>
      <c r="D144" t="s">
        <v>294</v>
      </c>
      <c r="E144">
        <v>0</v>
      </c>
      <c r="F144">
        <v>773.33249038909992</v>
      </c>
      <c r="G144">
        <v>223.5981328716</v>
      </c>
      <c r="H144">
        <v>731.95551952549999</v>
      </c>
      <c r="I144">
        <v>2204.8882878526001</v>
      </c>
      <c r="J144">
        <v>226.70096856660001</v>
      </c>
      <c r="K144">
        <v>0</v>
      </c>
      <c r="L144">
        <v>53.728161090999997</v>
      </c>
      <c r="M144">
        <v>59.729659553100007</v>
      </c>
    </row>
    <row r="145" spans="1:13" x14ac:dyDescent="0.25">
      <c r="A145" s="4" t="s">
        <v>295</v>
      </c>
      <c r="B145" s="6" t="str">
        <f>VLOOKUP($A145,Flourish_data!$A$1:$C$216,2,FALSE)</f>
        <v>Europe</v>
      </c>
      <c r="C145" s="6" t="str">
        <f>VLOOKUP($A145,Flourish_data!$A$1:$D$216,3,FALSE)</f>
        <v>https://public.flourish.studio/country-flags/svg/ua.svg</v>
      </c>
      <c r="D145" t="s">
        <v>296</v>
      </c>
      <c r="E145">
        <v>49559.030266588597</v>
      </c>
      <c r="F145">
        <v>58870.941122829907</v>
      </c>
      <c r="G145">
        <v>59066.978321176808</v>
      </c>
      <c r="H145">
        <v>44352.002527865799</v>
      </c>
      <c r="I145">
        <v>17377.026565853499</v>
      </c>
      <c r="J145">
        <v>16601.855261630899</v>
      </c>
      <c r="K145">
        <v>15418.2730502911</v>
      </c>
      <c r="L145">
        <v>16522.442692834898</v>
      </c>
      <c r="M145">
        <v>15095.8850992066</v>
      </c>
    </row>
    <row r="146" spans="1:13" x14ac:dyDescent="0.25">
      <c r="A146" s="4" t="s">
        <v>297</v>
      </c>
      <c r="B146" s="6" t="str">
        <f>VLOOKUP($A146,Flourish_data!$A$1:$C$216,2,FALSE)</f>
        <v>Americas</v>
      </c>
      <c r="C146" s="6" t="str">
        <f>VLOOKUP($A146,Flourish_data!$A$1:$D$216,3,FALSE)</f>
        <v>https://public.flourish.studio/country-flags/svg/uy.svg</v>
      </c>
      <c r="D146" t="s">
        <v>298</v>
      </c>
      <c r="E146">
        <v>44160.370865081502</v>
      </c>
      <c r="F146">
        <v>38603.356679985598</v>
      </c>
      <c r="G146">
        <v>50565.605373316699</v>
      </c>
      <c r="H146">
        <v>47041.011017236677</v>
      </c>
      <c r="I146">
        <v>44378.197158416508</v>
      </c>
      <c r="J146">
        <v>53442.818133824701</v>
      </c>
      <c r="K146">
        <v>54585.626982443493</v>
      </c>
      <c r="L146">
        <v>53910.31370738431</v>
      </c>
      <c r="M146">
        <v>45943.254121302307</v>
      </c>
    </row>
    <row r="147" spans="1:13" x14ac:dyDescent="0.25">
      <c r="A147" s="4" t="s">
        <v>299</v>
      </c>
      <c r="B147" s="6" t="s">
        <v>331</v>
      </c>
      <c r="C147" s="6" t="s">
        <v>589</v>
      </c>
      <c r="D147" t="s">
        <v>300</v>
      </c>
      <c r="E147">
        <v>133673.51689500239</v>
      </c>
      <c r="F147">
        <v>142548.31229430329</v>
      </c>
      <c r="G147">
        <v>180381.45243616571</v>
      </c>
      <c r="H147">
        <v>216347.48360016159</v>
      </c>
      <c r="I147">
        <v>359971.51178721432</v>
      </c>
      <c r="J147">
        <v>440787.03871140041</v>
      </c>
      <c r="K147">
        <v>478719.62408610602</v>
      </c>
      <c r="L147">
        <v>450443.40577863558</v>
      </c>
      <c r="M147">
        <v>472066.14734406013</v>
      </c>
    </row>
    <row r="148" spans="1:13" x14ac:dyDescent="0.25">
      <c r="A148" s="4" t="s">
        <v>301</v>
      </c>
      <c r="B148" s="6" t="str">
        <f>VLOOKUP($A148,Flourish_data!$A$1:$C$216,2,FALSE)</f>
        <v>Americas</v>
      </c>
      <c r="C148" s="6" t="str">
        <f>VLOOKUP($A148,Flourish_data!$A$1:$D$216,3,FALSE)</f>
        <v>https://public.flourish.studio/country-flags/svg/vc.svg</v>
      </c>
      <c r="D148" t="s">
        <v>302</v>
      </c>
      <c r="E148">
        <v>32364.355047196099</v>
      </c>
      <c r="F148">
        <v>44722.370626378797</v>
      </c>
      <c r="G148">
        <v>39663.671447146597</v>
      </c>
      <c r="H148">
        <v>33383.068072697613</v>
      </c>
      <c r="I148">
        <v>17142.909293862402</v>
      </c>
      <c r="J148">
        <v>12606.0968115002</v>
      </c>
      <c r="K148">
        <v>8333.1199665718996</v>
      </c>
      <c r="L148">
        <v>5751.0205829024999</v>
      </c>
      <c r="M148">
        <v>5304.7352093050986</v>
      </c>
    </row>
    <row r="149" spans="1:13" x14ac:dyDescent="0.25">
      <c r="A149" s="4" t="s">
        <v>303</v>
      </c>
      <c r="B149" s="6" t="str">
        <f>VLOOKUP($A149,Flourish_data!$A$1:$C$216,2,FALSE)</f>
        <v>Americas</v>
      </c>
      <c r="C149" s="6" t="str">
        <f>VLOOKUP($A149,Flourish_data!$A$1:$D$216,3,FALSE)</f>
        <v>https://public.flourish.studio/country-flags/svg/ve.svg</v>
      </c>
      <c r="D149" t="s">
        <v>304</v>
      </c>
      <c r="E149">
        <v>2912.9151504698002</v>
      </c>
      <c r="F149">
        <v>4258.8587465839</v>
      </c>
      <c r="G149">
        <v>6128.2806679960004</v>
      </c>
      <c r="H149">
        <v>10800.4592518682</v>
      </c>
      <c r="I149">
        <v>15870.835364454801</v>
      </c>
      <c r="J149">
        <v>22300.004930946601</v>
      </c>
      <c r="K149">
        <v>17290.018811444101</v>
      </c>
      <c r="L149">
        <v>28447.963660965201</v>
      </c>
      <c r="M149">
        <v>36103.807962213214</v>
      </c>
    </row>
    <row r="150" spans="1:13" x14ac:dyDescent="0.25">
      <c r="A150" s="4" t="s">
        <v>305</v>
      </c>
      <c r="B150" s="6" t="str">
        <f>VLOOKUP($A150,Flourish_data!$A$1:$C$216,2,FALSE)</f>
        <v>Asia</v>
      </c>
      <c r="C150" s="6" t="str">
        <f>VLOOKUP($A150,Flourish_data!$A$1:$D$216,3,FALSE)</f>
        <v>https://public.flourish.studio/country-flags/svg/vn.svg</v>
      </c>
      <c r="D150" t="s">
        <v>306</v>
      </c>
      <c r="E150">
        <v>0</v>
      </c>
      <c r="F150">
        <v>0</v>
      </c>
      <c r="G150">
        <v>0</v>
      </c>
      <c r="H150">
        <v>0</v>
      </c>
      <c r="I150">
        <v>23.6604627693</v>
      </c>
      <c r="J150">
        <v>309.99998779219987</v>
      </c>
      <c r="K150">
        <v>3536.110624220601</v>
      </c>
      <c r="L150">
        <v>12133.888842356801</v>
      </c>
      <c r="M150">
        <v>7252.9381670511038</v>
      </c>
    </row>
    <row r="151" spans="1:13" x14ac:dyDescent="0.25">
      <c r="A151" s="4" t="s">
        <v>307</v>
      </c>
      <c r="B151" s="6" t="str">
        <f>VLOOKUP($A151,Flourish_data!$A$1:$C$216,2,FALSE)</f>
        <v>Oceania</v>
      </c>
      <c r="C151" s="6" t="str">
        <f>VLOOKUP($A151,Flourish_data!$A$1:$D$216,3,FALSE)</f>
        <v>https://public.flourish.studio/country-flags/svg/vu.svg</v>
      </c>
      <c r="D151" t="s">
        <v>308</v>
      </c>
      <c r="E151">
        <v>26974.1997077612</v>
      </c>
      <c r="F151">
        <v>20909.794818161899</v>
      </c>
      <c r="G151">
        <v>39917.585365451603</v>
      </c>
      <c r="H151">
        <v>107379.399395033</v>
      </c>
      <c r="I151">
        <v>164852.71540465389</v>
      </c>
      <c r="J151">
        <v>145542.2194489697</v>
      </c>
      <c r="K151">
        <v>161470.66194939081</v>
      </c>
      <c r="L151">
        <v>165615.85303281329</v>
      </c>
      <c r="M151">
        <v>155113.83312634291</v>
      </c>
    </row>
    <row r="152" spans="1:13" x14ac:dyDescent="0.25">
      <c r="A152" s="4" t="s">
        <v>309</v>
      </c>
      <c r="B152" s="6" t="str">
        <f>VLOOKUP($A152,Flourish_data!$A$1:$C$216,2,FALSE)</f>
        <v>Oceania</v>
      </c>
      <c r="C152" s="6" t="str">
        <f>VLOOKUP($A152,Flourish_data!$A$1:$D$216,3,FALSE)</f>
        <v>https://public.flourish.studio/country-flags/svg/ws.svg</v>
      </c>
      <c r="D152" t="s">
        <v>310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2624.5402229294</v>
      </c>
      <c r="L152">
        <v>0</v>
      </c>
      <c r="M152">
        <v>0</v>
      </c>
    </row>
    <row r="153" spans="1:13" x14ac:dyDescent="0.25">
      <c r="A153" s="4" t="s">
        <v>311</v>
      </c>
      <c r="B153" s="6" t="str">
        <f>VLOOKUP($A153,Flourish_data!$A$1:$C$216,2,FALSE)</f>
        <v>Asia</v>
      </c>
      <c r="C153" s="6" t="str">
        <f>VLOOKUP($A153,Flourish_data!$A$1:$D$216,3,FALSE)</f>
        <v>https://public.flourish.studio/country-flags/svg/ye.svg</v>
      </c>
      <c r="D153" t="s">
        <v>312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105.6655903888</v>
      </c>
      <c r="L153">
        <v>471.7946923344</v>
      </c>
      <c r="M153">
        <v>147.5392007216</v>
      </c>
    </row>
    <row r="154" spans="1:13" x14ac:dyDescent="0.25">
      <c r="A154" s="4" t="s">
        <v>313</v>
      </c>
      <c r="B154" s="6" t="str">
        <f>VLOOKUP($A154,Flourish_data!$A$1:$C$216,2,FALSE)</f>
        <v>Africa</v>
      </c>
      <c r="C154" s="6" t="str">
        <f>VLOOKUP($A154,Flourish_data!$A$1:$D$216,3,FALSE)</f>
        <v>https://public.flourish.studio/country-flags/svg/za.svg</v>
      </c>
      <c r="D154" t="s">
        <v>314</v>
      </c>
      <c r="E154">
        <v>3581.3377415232999</v>
      </c>
      <c r="F154">
        <v>28877.85790646599</v>
      </c>
      <c r="G154">
        <v>37026.815720583087</v>
      </c>
      <c r="H154">
        <v>74699.795150499354</v>
      </c>
      <c r="I154">
        <v>155129.17634598759</v>
      </c>
      <c r="J154">
        <v>157752.01820025541</v>
      </c>
      <c r="K154">
        <v>153455.68575022119</v>
      </c>
      <c r="L154">
        <v>165234.341843134</v>
      </c>
      <c r="M154">
        <v>168178.2455953641</v>
      </c>
    </row>
  </sheetData>
  <autoFilter ref="A1:M154" xr:uid="{08FA4295-A5B1-403C-8B8A-8724DECB52BB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E98C-1764-49F0-AB65-D8FD2F6563FE}">
  <dimension ref="A1:C265"/>
  <sheetViews>
    <sheetView topLeftCell="A183" workbookViewId="0">
      <selection activeCell="C202" sqref="C202"/>
    </sheetView>
  </sheetViews>
  <sheetFormatPr defaultRowHeight="15" x14ac:dyDescent="0.25"/>
  <cols>
    <col min="1" max="1" width="49.140625" bestFit="1" customWidth="1"/>
    <col min="2" max="2" width="13.140625" bestFit="1" customWidth="1"/>
    <col min="3" max="3" width="11" bestFit="1" customWidth="1"/>
  </cols>
  <sheetData>
    <row r="1" spans="1:3" x14ac:dyDescent="0.25">
      <c r="A1" s="10" t="s">
        <v>315</v>
      </c>
      <c r="B1" s="10" t="s">
        <v>606</v>
      </c>
      <c r="C1" s="10">
        <v>2019</v>
      </c>
    </row>
    <row r="2" spans="1:3" x14ac:dyDescent="0.25">
      <c r="A2" t="s">
        <v>11</v>
      </c>
      <c r="B2" t="s">
        <v>12</v>
      </c>
      <c r="C2">
        <v>106314</v>
      </c>
    </row>
    <row r="3" spans="1:3" x14ac:dyDescent="0.25">
      <c r="A3" t="s">
        <v>13</v>
      </c>
      <c r="B3" t="s">
        <v>14</v>
      </c>
      <c r="C3">
        <v>38041754</v>
      </c>
    </row>
    <row r="4" spans="1:3" x14ac:dyDescent="0.25">
      <c r="A4" t="s">
        <v>15</v>
      </c>
      <c r="B4" t="s">
        <v>16</v>
      </c>
      <c r="C4">
        <v>31825295</v>
      </c>
    </row>
    <row r="5" spans="1:3" x14ac:dyDescent="0.25">
      <c r="A5" t="s">
        <v>17</v>
      </c>
      <c r="B5" t="s">
        <v>18</v>
      </c>
      <c r="C5">
        <v>2854191</v>
      </c>
    </row>
    <row r="6" spans="1:3" x14ac:dyDescent="0.25">
      <c r="A6" t="s">
        <v>327</v>
      </c>
      <c r="B6" t="s">
        <v>607</v>
      </c>
      <c r="C6">
        <v>77142</v>
      </c>
    </row>
    <row r="7" spans="1:3" x14ac:dyDescent="0.25">
      <c r="A7" t="s">
        <v>608</v>
      </c>
      <c r="B7" t="s">
        <v>609</v>
      </c>
      <c r="C7">
        <v>427870270</v>
      </c>
    </row>
    <row r="8" spans="1:3" x14ac:dyDescent="0.25">
      <c r="A8" t="s">
        <v>19</v>
      </c>
      <c r="B8" t="s">
        <v>20</v>
      </c>
      <c r="C8">
        <v>9770529</v>
      </c>
    </row>
    <row r="9" spans="1:3" x14ac:dyDescent="0.25">
      <c r="A9" t="s">
        <v>21</v>
      </c>
      <c r="B9" t="s">
        <v>22</v>
      </c>
      <c r="C9">
        <v>44938712</v>
      </c>
    </row>
    <row r="10" spans="1:3" x14ac:dyDescent="0.25">
      <c r="A10" t="s">
        <v>334</v>
      </c>
      <c r="B10" t="s">
        <v>610</v>
      </c>
      <c r="C10">
        <v>2957731</v>
      </c>
    </row>
    <row r="11" spans="1:3" x14ac:dyDescent="0.25">
      <c r="A11" t="s">
        <v>324</v>
      </c>
      <c r="B11" t="s">
        <v>611</v>
      </c>
      <c r="C11">
        <v>55312</v>
      </c>
    </row>
    <row r="12" spans="1:3" x14ac:dyDescent="0.25">
      <c r="A12" t="s">
        <v>330</v>
      </c>
      <c r="B12" t="s">
        <v>612</v>
      </c>
      <c r="C12">
        <v>97118</v>
      </c>
    </row>
    <row r="13" spans="1:3" x14ac:dyDescent="0.25">
      <c r="A13" t="s">
        <v>23</v>
      </c>
      <c r="B13" t="s">
        <v>24</v>
      </c>
      <c r="C13">
        <v>25364307</v>
      </c>
    </row>
    <row r="14" spans="1:3" x14ac:dyDescent="0.25">
      <c r="A14" t="s">
        <v>338</v>
      </c>
      <c r="B14" t="s">
        <v>613</v>
      </c>
      <c r="C14">
        <v>8877067</v>
      </c>
    </row>
    <row r="15" spans="1:3" x14ac:dyDescent="0.25">
      <c r="A15" t="s">
        <v>25</v>
      </c>
      <c r="B15" t="s">
        <v>26</v>
      </c>
      <c r="C15">
        <v>10023318</v>
      </c>
    </row>
    <row r="16" spans="1:3" x14ac:dyDescent="0.25">
      <c r="A16" t="s">
        <v>369</v>
      </c>
      <c r="B16" t="s">
        <v>614</v>
      </c>
      <c r="C16">
        <v>11530580</v>
      </c>
    </row>
    <row r="17" spans="1:3" x14ac:dyDescent="0.25">
      <c r="A17" t="s">
        <v>27</v>
      </c>
      <c r="B17" t="s">
        <v>28</v>
      </c>
      <c r="C17">
        <v>11484055</v>
      </c>
    </row>
    <row r="18" spans="1:3" x14ac:dyDescent="0.25">
      <c r="A18" t="s">
        <v>352</v>
      </c>
      <c r="B18" t="s">
        <v>615</v>
      </c>
      <c r="C18">
        <v>11801151</v>
      </c>
    </row>
    <row r="19" spans="1:3" x14ac:dyDescent="0.25">
      <c r="A19" t="s">
        <v>367</v>
      </c>
      <c r="B19" t="s">
        <v>616</v>
      </c>
      <c r="C19">
        <v>20321378</v>
      </c>
    </row>
    <row r="20" spans="1:3" x14ac:dyDescent="0.25">
      <c r="A20" t="s">
        <v>344</v>
      </c>
      <c r="B20" t="s">
        <v>617</v>
      </c>
      <c r="C20">
        <v>163046161</v>
      </c>
    </row>
    <row r="21" spans="1:3" x14ac:dyDescent="0.25">
      <c r="A21" t="s">
        <v>29</v>
      </c>
      <c r="B21" t="s">
        <v>30</v>
      </c>
      <c r="C21">
        <v>6975761</v>
      </c>
    </row>
    <row r="22" spans="1:3" x14ac:dyDescent="0.25">
      <c r="A22" t="s">
        <v>31</v>
      </c>
      <c r="B22" t="s">
        <v>32</v>
      </c>
      <c r="C22">
        <v>1641172</v>
      </c>
    </row>
    <row r="23" spans="1:3" x14ac:dyDescent="0.25">
      <c r="A23" t="s">
        <v>341</v>
      </c>
      <c r="B23" t="s">
        <v>618</v>
      </c>
      <c r="C23">
        <v>389482</v>
      </c>
    </row>
    <row r="24" spans="1:3" x14ac:dyDescent="0.25">
      <c r="A24" t="s">
        <v>358</v>
      </c>
      <c r="B24" t="s">
        <v>619</v>
      </c>
      <c r="C24">
        <v>3301000</v>
      </c>
    </row>
    <row r="25" spans="1:3" x14ac:dyDescent="0.25">
      <c r="A25" t="s">
        <v>348</v>
      </c>
      <c r="B25" t="s">
        <v>620</v>
      </c>
      <c r="C25">
        <v>9466856</v>
      </c>
    </row>
    <row r="26" spans="1:3" x14ac:dyDescent="0.25">
      <c r="A26" t="s">
        <v>33</v>
      </c>
      <c r="B26" t="s">
        <v>34</v>
      </c>
      <c r="C26">
        <v>390353</v>
      </c>
    </row>
    <row r="27" spans="1:3" x14ac:dyDescent="0.25">
      <c r="A27" t="s">
        <v>35</v>
      </c>
      <c r="B27" t="s">
        <v>36</v>
      </c>
      <c r="C27">
        <v>63918</v>
      </c>
    </row>
    <row r="28" spans="1:3" x14ac:dyDescent="0.25">
      <c r="A28" t="s">
        <v>37</v>
      </c>
      <c r="B28" t="s">
        <v>38</v>
      </c>
      <c r="C28">
        <v>11513100</v>
      </c>
    </row>
    <row r="29" spans="1:3" x14ac:dyDescent="0.25">
      <c r="A29" t="s">
        <v>39</v>
      </c>
      <c r="B29" t="s">
        <v>40</v>
      </c>
      <c r="C29">
        <v>211049527</v>
      </c>
    </row>
    <row r="30" spans="1:3" x14ac:dyDescent="0.25">
      <c r="A30" t="s">
        <v>346</v>
      </c>
      <c r="B30" t="s">
        <v>621</v>
      </c>
      <c r="C30">
        <v>287025</v>
      </c>
    </row>
    <row r="31" spans="1:3" x14ac:dyDescent="0.25">
      <c r="A31" t="s">
        <v>41</v>
      </c>
      <c r="B31" t="s">
        <v>42</v>
      </c>
      <c r="C31">
        <v>433285</v>
      </c>
    </row>
    <row r="32" spans="1:3" x14ac:dyDescent="0.25">
      <c r="A32" t="s">
        <v>355</v>
      </c>
      <c r="B32" t="s">
        <v>622</v>
      </c>
      <c r="C32">
        <v>763092</v>
      </c>
    </row>
    <row r="33" spans="1:3" x14ac:dyDescent="0.25">
      <c r="A33" t="s">
        <v>360</v>
      </c>
      <c r="B33" t="s">
        <v>623</v>
      </c>
      <c r="C33">
        <v>2303697</v>
      </c>
    </row>
    <row r="34" spans="1:3" x14ac:dyDescent="0.25">
      <c r="A34" t="s">
        <v>376</v>
      </c>
      <c r="B34" t="s">
        <v>624</v>
      </c>
      <c r="C34">
        <v>4745185</v>
      </c>
    </row>
    <row r="35" spans="1:3" x14ac:dyDescent="0.25">
      <c r="A35" t="s">
        <v>43</v>
      </c>
      <c r="B35" t="s">
        <v>44</v>
      </c>
      <c r="C35">
        <v>37589262</v>
      </c>
    </row>
    <row r="36" spans="1:3" x14ac:dyDescent="0.25">
      <c r="A36" t="s">
        <v>625</v>
      </c>
      <c r="B36" t="s">
        <v>626</v>
      </c>
      <c r="C36">
        <v>102378579</v>
      </c>
    </row>
    <row r="37" spans="1:3" x14ac:dyDescent="0.25">
      <c r="A37" t="s">
        <v>45</v>
      </c>
      <c r="B37" t="s">
        <v>46</v>
      </c>
      <c r="C37">
        <v>8574832</v>
      </c>
    </row>
    <row r="38" spans="1:3" x14ac:dyDescent="0.25">
      <c r="A38" t="s">
        <v>627</v>
      </c>
      <c r="B38" t="s">
        <v>628</v>
      </c>
      <c r="C38">
        <v>172259</v>
      </c>
    </row>
    <row r="39" spans="1:3" x14ac:dyDescent="0.25">
      <c r="A39" t="s">
        <v>47</v>
      </c>
      <c r="B39" t="s">
        <v>48</v>
      </c>
      <c r="C39">
        <v>18952038</v>
      </c>
    </row>
    <row r="40" spans="1:3" x14ac:dyDescent="0.25">
      <c r="A40" t="s">
        <v>49</v>
      </c>
      <c r="B40" t="s">
        <v>50</v>
      </c>
      <c r="C40">
        <v>1397715000</v>
      </c>
    </row>
    <row r="41" spans="1:3" x14ac:dyDescent="0.25">
      <c r="A41" t="s">
        <v>51</v>
      </c>
      <c r="B41" t="s">
        <v>52</v>
      </c>
      <c r="C41">
        <v>25716544</v>
      </c>
    </row>
    <row r="42" spans="1:3" x14ac:dyDescent="0.25">
      <c r="A42" t="s">
        <v>53</v>
      </c>
      <c r="B42" t="s">
        <v>54</v>
      </c>
      <c r="C42">
        <v>25876380</v>
      </c>
    </row>
    <row r="43" spans="1:3" x14ac:dyDescent="0.25">
      <c r="A43" t="s">
        <v>383</v>
      </c>
      <c r="B43" t="s">
        <v>629</v>
      </c>
      <c r="C43">
        <v>86790567</v>
      </c>
    </row>
    <row r="44" spans="1:3" x14ac:dyDescent="0.25">
      <c r="A44" t="s">
        <v>385</v>
      </c>
      <c r="B44" t="s">
        <v>630</v>
      </c>
      <c r="C44">
        <v>5380508</v>
      </c>
    </row>
    <row r="45" spans="1:3" x14ac:dyDescent="0.25">
      <c r="A45" t="s">
        <v>55</v>
      </c>
      <c r="B45" t="s">
        <v>56</v>
      </c>
      <c r="C45">
        <v>50339443</v>
      </c>
    </row>
    <row r="46" spans="1:3" x14ac:dyDescent="0.25">
      <c r="A46" t="s">
        <v>57</v>
      </c>
      <c r="B46" t="s">
        <v>58</v>
      </c>
      <c r="C46">
        <v>850886</v>
      </c>
    </row>
    <row r="47" spans="1:3" x14ac:dyDescent="0.25">
      <c r="A47" t="s">
        <v>59</v>
      </c>
      <c r="B47" t="s">
        <v>60</v>
      </c>
      <c r="C47">
        <v>549935</v>
      </c>
    </row>
    <row r="48" spans="1:3" x14ac:dyDescent="0.25">
      <c r="A48" t="s">
        <v>61</v>
      </c>
      <c r="B48" t="s">
        <v>62</v>
      </c>
      <c r="C48">
        <v>5047561</v>
      </c>
    </row>
    <row r="49" spans="1:3" x14ac:dyDescent="0.25">
      <c r="A49" t="s">
        <v>631</v>
      </c>
      <c r="B49" t="s">
        <v>632</v>
      </c>
      <c r="C49">
        <v>7401383</v>
      </c>
    </row>
    <row r="50" spans="1:3" x14ac:dyDescent="0.25">
      <c r="A50" t="s">
        <v>63</v>
      </c>
      <c r="B50" t="s">
        <v>64</v>
      </c>
      <c r="C50">
        <v>11333483</v>
      </c>
    </row>
    <row r="51" spans="1:3" x14ac:dyDescent="0.25">
      <c r="A51" t="s">
        <v>65</v>
      </c>
      <c r="B51" t="s">
        <v>66</v>
      </c>
      <c r="C51">
        <v>157538</v>
      </c>
    </row>
    <row r="52" spans="1:3" x14ac:dyDescent="0.25">
      <c r="A52" t="s">
        <v>67</v>
      </c>
      <c r="B52" t="s">
        <v>68</v>
      </c>
      <c r="C52">
        <v>64948</v>
      </c>
    </row>
    <row r="53" spans="1:3" x14ac:dyDescent="0.25">
      <c r="A53" t="s">
        <v>69</v>
      </c>
      <c r="B53" t="s">
        <v>70</v>
      </c>
      <c r="C53">
        <v>1198575</v>
      </c>
    </row>
    <row r="54" spans="1:3" x14ac:dyDescent="0.25">
      <c r="A54" t="s">
        <v>71</v>
      </c>
      <c r="B54" t="s">
        <v>72</v>
      </c>
      <c r="C54">
        <v>10669709</v>
      </c>
    </row>
    <row r="55" spans="1:3" x14ac:dyDescent="0.25">
      <c r="A55" t="s">
        <v>73</v>
      </c>
      <c r="B55" t="s">
        <v>74</v>
      </c>
      <c r="C55">
        <v>83132799</v>
      </c>
    </row>
    <row r="56" spans="1:3" x14ac:dyDescent="0.25">
      <c r="A56" t="s">
        <v>75</v>
      </c>
      <c r="B56" t="s">
        <v>76</v>
      </c>
      <c r="C56">
        <v>973560</v>
      </c>
    </row>
    <row r="57" spans="1:3" x14ac:dyDescent="0.25">
      <c r="A57" t="s">
        <v>77</v>
      </c>
      <c r="B57" t="s">
        <v>78</v>
      </c>
      <c r="C57">
        <v>71808</v>
      </c>
    </row>
    <row r="58" spans="1:3" x14ac:dyDescent="0.25">
      <c r="A58" t="s">
        <v>79</v>
      </c>
      <c r="B58" t="s">
        <v>80</v>
      </c>
      <c r="C58">
        <v>5818553</v>
      </c>
    </row>
    <row r="59" spans="1:3" x14ac:dyDescent="0.25">
      <c r="A59" t="s">
        <v>397</v>
      </c>
      <c r="B59" t="s">
        <v>633</v>
      </c>
      <c r="C59">
        <v>10738958</v>
      </c>
    </row>
    <row r="60" spans="1:3" x14ac:dyDescent="0.25">
      <c r="A60" t="s">
        <v>81</v>
      </c>
      <c r="B60" t="s">
        <v>82</v>
      </c>
      <c r="C60">
        <v>43053054</v>
      </c>
    </row>
    <row r="61" spans="1:3" x14ac:dyDescent="0.25">
      <c r="A61" t="s">
        <v>634</v>
      </c>
      <c r="B61" t="s">
        <v>635</v>
      </c>
      <c r="C61">
        <v>2093675040</v>
      </c>
    </row>
    <row r="62" spans="1:3" x14ac:dyDescent="0.25">
      <c r="A62" t="s">
        <v>636</v>
      </c>
      <c r="B62" t="s">
        <v>637</v>
      </c>
      <c r="C62">
        <v>3290290613</v>
      </c>
    </row>
    <row r="63" spans="1:3" x14ac:dyDescent="0.25">
      <c r="A63" t="s">
        <v>638</v>
      </c>
      <c r="B63" t="s">
        <v>639</v>
      </c>
      <c r="C63">
        <v>2340628292</v>
      </c>
    </row>
    <row r="64" spans="1:3" x14ac:dyDescent="0.25">
      <c r="A64" t="s">
        <v>640</v>
      </c>
      <c r="B64" t="s">
        <v>641</v>
      </c>
      <c r="C64">
        <v>399404587</v>
      </c>
    </row>
    <row r="65" spans="1:3" x14ac:dyDescent="0.25">
      <c r="A65" t="s">
        <v>642</v>
      </c>
      <c r="B65" t="s">
        <v>643</v>
      </c>
      <c r="C65">
        <v>921140092</v>
      </c>
    </row>
    <row r="66" spans="1:3" x14ac:dyDescent="0.25">
      <c r="A66" t="s">
        <v>83</v>
      </c>
      <c r="B66" t="s">
        <v>84</v>
      </c>
      <c r="C66">
        <v>17373662</v>
      </c>
    </row>
    <row r="67" spans="1:3" x14ac:dyDescent="0.25">
      <c r="A67" t="s">
        <v>85</v>
      </c>
      <c r="B67" t="s">
        <v>86</v>
      </c>
      <c r="C67">
        <v>100388073</v>
      </c>
    </row>
    <row r="68" spans="1:3" x14ac:dyDescent="0.25">
      <c r="A68" t="s">
        <v>644</v>
      </c>
      <c r="B68" t="s">
        <v>645</v>
      </c>
      <c r="C68">
        <v>342597698</v>
      </c>
    </row>
    <row r="69" spans="1:3" x14ac:dyDescent="0.25">
      <c r="A69" t="s">
        <v>403</v>
      </c>
      <c r="B69" t="s">
        <v>646</v>
      </c>
    </row>
    <row r="70" spans="1:3" x14ac:dyDescent="0.25">
      <c r="A70" t="s">
        <v>87</v>
      </c>
      <c r="B70" t="s">
        <v>88</v>
      </c>
      <c r="C70">
        <v>47076781</v>
      </c>
    </row>
    <row r="71" spans="1:3" x14ac:dyDescent="0.25">
      <c r="A71" t="s">
        <v>89</v>
      </c>
      <c r="B71" t="s">
        <v>90</v>
      </c>
      <c r="C71">
        <v>1326590</v>
      </c>
    </row>
    <row r="72" spans="1:3" x14ac:dyDescent="0.25">
      <c r="A72" t="s">
        <v>408</v>
      </c>
      <c r="B72" t="s">
        <v>647</v>
      </c>
      <c r="C72">
        <v>112078730</v>
      </c>
    </row>
    <row r="73" spans="1:3" x14ac:dyDescent="0.25">
      <c r="A73" t="s">
        <v>648</v>
      </c>
      <c r="B73" t="s">
        <v>649</v>
      </c>
      <c r="C73">
        <v>447512041</v>
      </c>
    </row>
    <row r="74" spans="1:3" x14ac:dyDescent="0.25">
      <c r="A74" t="s">
        <v>650</v>
      </c>
      <c r="B74" t="s">
        <v>651</v>
      </c>
      <c r="C74">
        <v>798138587</v>
      </c>
    </row>
    <row r="75" spans="1:3" x14ac:dyDescent="0.25">
      <c r="A75" t="s">
        <v>91</v>
      </c>
      <c r="B75" t="s">
        <v>92</v>
      </c>
      <c r="C75">
        <v>5520314</v>
      </c>
    </row>
    <row r="76" spans="1:3" x14ac:dyDescent="0.25">
      <c r="A76" t="s">
        <v>93</v>
      </c>
      <c r="B76" t="s">
        <v>94</v>
      </c>
      <c r="C76">
        <v>889953</v>
      </c>
    </row>
    <row r="77" spans="1:3" x14ac:dyDescent="0.25">
      <c r="A77" t="s">
        <v>95</v>
      </c>
      <c r="B77" t="s">
        <v>96</v>
      </c>
      <c r="C77">
        <v>67059887</v>
      </c>
    </row>
    <row r="78" spans="1:3" x14ac:dyDescent="0.25">
      <c r="A78" t="s">
        <v>97</v>
      </c>
      <c r="B78" t="s">
        <v>98</v>
      </c>
      <c r="C78">
        <v>48678</v>
      </c>
    </row>
    <row r="79" spans="1:3" x14ac:dyDescent="0.25">
      <c r="A79" t="s">
        <v>99</v>
      </c>
      <c r="B79" t="s">
        <v>100</v>
      </c>
      <c r="C79">
        <v>113815</v>
      </c>
    </row>
    <row r="80" spans="1:3" x14ac:dyDescent="0.25">
      <c r="A80" t="s">
        <v>415</v>
      </c>
      <c r="B80" t="s">
        <v>652</v>
      </c>
      <c r="C80">
        <v>2172579</v>
      </c>
    </row>
    <row r="81" spans="1:3" x14ac:dyDescent="0.25">
      <c r="A81" t="s">
        <v>101</v>
      </c>
      <c r="B81" t="s">
        <v>102</v>
      </c>
      <c r="C81">
        <v>66834405</v>
      </c>
    </row>
    <row r="82" spans="1:3" x14ac:dyDescent="0.25">
      <c r="A82" t="s">
        <v>103</v>
      </c>
      <c r="B82" t="s">
        <v>104</v>
      </c>
      <c r="C82">
        <v>3720382</v>
      </c>
    </row>
    <row r="83" spans="1:3" x14ac:dyDescent="0.25">
      <c r="A83" t="s">
        <v>105</v>
      </c>
      <c r="B83" t="s">
        <v>106</v>
      </c>
      <c r="C83">
        <v>30417856</v>
      </c>
    </row>
    <row r="84" spans="1:3" x14ac:dyDescent="0.25">
      <c r="A84" t="s">
        <v>421</v>
      </c>
      <c r="B84" t="s">
        <v>653</v>
      </c>
      <c r="C84">
        <v>33701</v>
      </c>
    </row>
    <row r="85" spans="1:3" x14ac:dyDescent="0.25">
      <c r="A85" t="s">
        <v>107</v>
      </c>
      <c r="B85" t="s">
        <v>108</v>
      </c>
      <c r="C85">
        <v>12771246</v>
      </c>
    </row>
    <row r="86" spans="1:3" x14ac:dyDescent="0.25">
      <c r="A86" t="s">
        <v>109</v>
      </c>
      <c r="B86" t="s">
        <v>110</v>
      </c>
      <c r="C86">
        <v>2347706</v>
      </c>
    </row>
    <row r="87" spans="1:3" x14ac:dyDescent="0.25">
      <c r="A87" t="s">
        <v>111</v>
      </c>
      <c r="B87" t="s">
        <v>112</v>
      </c>
      <c r="C87">
        <v>1920922</v>
      </c>
    </row>
    <row r="88" spans="1:3" x14ac:dyDescent="0.25">
      <c r="A88" t="s">
        <v>113</v>
      </c>
      <c r="B88" t="s">
        <v>114</v>
      </c>
      <c r="C88">
        <v>1355986</v>
      </c>
    </row>
    <row r="89" spans="1:3" x14ac:dyDescent="0.25">
      <c r="A89" t="s">
        <v>115</v>
      </c>
      <c r="B89" t="s">
        <v>116</v>
      </c>
      <c r="C89">
        <v>10716322</v>
      </c>
    </row>
    <row r="90" spans="1:3" x14ac:dyDescent="0.25">
      <c r="A90" t="s">
        <v>425</v>
      </c>
      <c r="B90" t="s">
        <v>654</v>
      </c>
      <c r="C90">
        <v>112003</v>
      </c>
    </row>
    <row r="91" spans="1:3" x14ac:dyDescent="0.25">
      <c r="A91" t="s">
        <v>117</v>
      </c>
      <c r="B91" t="s">
        <v>118</v>
      </c>
      <c r="C91">
        <v>56225</v>
      </c>
    </row>
    <row r="92" spans="1:3" x14ac:dyDescent="0.25">
      <c r="A92" t="s">
        <v>119</v>
      </c>
      <c r="B92" t="s">
        <v>120</v>
      </c>
      <c r="C92">
        <v>16604026</v>
      </c>
    </row>
    <row r="93" spans="1:3" x14ac:dyDescent="0.25">
      <c r="A93" t="s">
        <v>427</v>
      </c>
      <c r="B93" t="s">
        <v>655</v>
      </c>
      <c r="C93">
        <v>167294</v>
      </c>
    </row>
    <row r="94" spans="1:3" x14ac:dyDescent="0.25">
      <c r="A94" t="s">
        <v>121</v>
      </c>
      <c r="B94" t="s">
        <v>122</v>
      </c>
      <c r="C94">
        <v>782766</v>
      </c>
    </row>
    <row r="95" spans="1:3" x14ac:dyDescent="0.25">
      <c r="A95" t="s">
        <v>656</v>
      </c>
      <c r="B95" t="s">
        <v>657</v>
      </c>
      <c r="C95">
        <v>1235852838</v>
      </c>
    </row>
    <row r="96" spans="1:3" x14ac:dyDescent="0.25">
      <c r="A96" t="s">
        <v>123</v>
      </c>
      <c r="B96" t="s">
        <v>124</v>
      </c>
      <c r="C96">
        <v>7507400</v>
      </c>
    </row>
    <row r="97" spans="1:3" x14ac:dyDescent="0.25">
      <c r="A97" t="s">
        <v>125</v>
      </c>
      <c r="B97" t="s">
        <v>126</v>
      </c>
      <c r="C97">
        <v>9746117</v>
      </c>
    </row>
    <row r="98" spans="1:3" x14ac:dyDescent="0.25">
      <c r="A98" t="s">
        <v>658</v>
      </c>
      <c r="B98" t="s">
        <v>659</v>
      </c>
      <c r="C98">
        <v>801708035</v>
      </c>
    </row>
    <row r="99" spans="1:3" x14ac:dyDescent="0.25">
      <c r="A99" t="s">
        <v>127</v>
      </c>
      <c r="B99" t="s">
        <v>128</v>
      </c>
      <c r="C99">
        <v>4067500</v>
      </c>
    </row>
    <row r="100" spans="1:3" x14ac:dyDescent="0.25">
      <c r="A100" t="s">
        <v>433</v>
      </c>
      <c r="B100" t="s">
        <v>660</v>
      </c>
      <c r="C100">
        <v>11263077</v>
      </c>
    </row>
    <row r="101" spans="1:3" x14ac:dyDescent="0.25">
      <c r="A101" t="s">
        <v>129</v>
      </c>
      <c r="B101" t="s">
        <v>130</v>
      </c>
      <c r="C101">
        <v>9769949</v>
      </c>
    </row>
    <row r="102" spans="1:3" x14ac:dyDescent="0.25">
      <c r="A102" t="s">
        <v>661</v>
      </c>
      <c r="B102" t="s">
        <v>662</v>
      </c>
      <c r="C102">
        <v>4816235953</v>
      </c>
    </row>
    <row r="103" spans="1:3" x14ac:dyDescent="0.25">
      <c r="A103" t="s">
        <v>663</v>
      </c>
      <c r="B103" t="s">
        <v>664</v>
      </c>
      <c r="C103">
        <v>6486934853</v>
      </c>
    </row>
    <row r="104" spans="1:3" x14ac:dyDescent="0.25">
      <c r="A104" t="s">
        <v>665</v>
      </c>
      <c r="B104" t="s">
        <v>666</v>
      </c>
      <c r="C104">
        <v>1670698900</v>
      </c>
    </row>
    <row r="105" spans="1:3" x14ac:dyDescent="0.25">
      <c r="A105" t="s">
        <v>667</v>
      </c>
      <c r="B105" t="s">
        <v>668</v>
      </c>
      <c r="C105">
        <v>561572202</v>
      </c>
    </row>
    <row r="106" spans="1:3" x14ac:dyDescent="0.25">
      <c r="A106" t="s">
        <v>131</v>
      </c>
      <c r="B106" t="s">
        <v>132</v>
      </c>
      <c r="C106">
        <v>270625568</v>
      </c>
    </row>
    <row r="107" spans="1:3" x14ac:dyDescent="0.25">
      <c r="A107" t="s">
        <v>669</v>
      </c>
      <c r="B107" t="s">
        <v>670</v>
      </c>
      <c r="C107">
        <v>1109126698</v>
      </c>
    </row>
    <row r="108" spans="1:3" x14ac:dyDescent="0.25">
      <c r="A108" t="s">
        <v>444</v>
      </c>
      <c r="B108" t="s">
        <v>671</v>
      </c>
      <c r="C108">
        <v>84584</v>
      </c>
    </row>
    <row r="109" spans="1:3" x14ac:dyDescent="0.25">
      <c r="A109" t="s">
        <v>133</v>
      </c>
      <c r="B109" t="s">
        <v>134</v>
      </c>
      <c r="C109">
        <v>1366417754</v>
      </c>
    </row>
    <row r="110" spans="1:3" x14ac:dyDescent="0.25">
      <c r="A110" t="s">
        <v>672</v>
      </c>
      <c r="B110" t="s">
        <v>673</v>
      </c>
    </row>
    <row r="111" spans="1:3" x14ac:dyDescent="0.25">
      <c r="A111" t="s">
        <v>135</v>
      </c>
      <c r="B111" t="s">
        <v>136</v>
      </c>
      <c r="C111">
        <v>4941444</v>
      </c>
    </row>
    <row r="112" spans="1:3" x14ac:dyDescent="0.25">
      <c r="A112" t="s">
        <v>137</v>
      </c>
      <c r="B112" t="s">
        <v>138</v>
      </c>
      <c r="C112">
        <v>82913906</v>
      </c>
    </row>
    <row r="113" spans="1:3" x14ac:dyDescent="0.25">
      <c r="A113" t="s">
        <v>139</v>
      </c>
      <c r="B113" t="s">
        <v>140</v>
      </c>
      <c r="C113">
        <v>39309783</v>
      </c>
    </row>
    <row r="114" spans="1:3" x14ac:dyDescent="0.25">
      <c r="A114" t="s">
        <v>141</v>
      </c>
      <c r="B114" t="s">
        <v>142</v>
      </c>
      <c r="C114">
        <v>361313</v>
      </c>
    </row>
    <row r="115" spans="1:3" x14ac:dyDescent="0.25">
      <c r="A115" t="s">
        <v>143</v>
      </c>
      <c r="B115" t="s">
        <v>144</v>
      </c>
      <c r="C115">
        <v>9053300</v>
      </c>
    </row>
    <row r="116" spans="1:3" x14ac:dyDescent="0.25">
      <c r="A116" t="s">
        <v>145</v>
      </c>
      <c r="B116" t="s">
        <v>146</v>
      </c>
      <c r="C116">
        <v>60297396</v>
      </c>
    </row>
    <row r="117" spans="1:3" x14ac:dyDescent="0.25">
      <c r="A117" t="s">
        <v>147</v>
      </c>
      <c r="B117" t="s">
        <v>148</v>
      </c>
      <c r="C117">
        <v>2948279</v>
      </c>
    </row>
    <row r="118" spans="1:3" x14ac:dyDescent="0.25">
      <c r="A118" t="s">
        <v>149</v>
      </c>
      <c r="B118" t="s">
        <v>150</v>
      </c>
      <c r="C118">
        <v>10101694</v>
      </c>
    </row>
    <row r="119" spans="1:3" x14ac:dyDescent="0.25">
      <c r="A119" t="s">
        <v>151</v>
      </c>
      <c r="B119" t="s">
        <v>152</v>
      </c>
      <c r="C119">
        <v>126264931</v>
      </c>
    </row>
    <row r="120" spans="1:3" x14ac:dyDescent="0.25">
      <c r="A120" t="s">
        <v>153</v>
      </c>
      <c r="B120" t="s">
        <v>154</v>
      </c>
      <c r="C120">
        <v>18513930</v>
      </c>
    </row>
    <row r="121" spans="1:3" x14ac:dyDescent="0.25">
      <c r="A121" t="s">
        <v>155</v>
      </c>
      <c r="B121" t="s">
        <v>156</v>
      </c>
      <c r="C121">
        <v>52573973</v>
      </c>
    </row>
    <row r="122" spans="1:3" x14ac:dyDescent="0.25">
      <c r="A122" t="s">
        <v>458</v>
      </c>
      <c r="B122" t="s">
        <v>674</v>
      </c>
      <c r="C122">
        <v>6456900</v>
      </c>
    </row>
    <row r="123" spans="1:3" x14ac:dyDescent="0.25">
      <c r="A123" t="s">
        <v>157</v>
      </c>
      <c r="B123" t="s">
        <v>158</v>
      </c>
      <c r="C123">
        <v>16486542</v>
      </c>
    </row>
    <row r="124" spans="1:3" x14ac:dyDescent="0.25">
      <c r="A124" t="s">
        <v>159</v>
      </c>
      <c r="B124" t="s">
        <v>160</v>
      </c>
      <c r="C124">
        <v>117606</v>
      </c>
    </row>
    <row r="125" spans="1:3" x14ac:dyDescent="0.25">
      <c r="A125" t="s">
        <v>161</v>
      </c>
      <c r="B125" t="s">
        <v>162</v>
      </c>
      <c r="C125">
        <v>52834</v>
      </c>
    </row>
    <row r="126" spans="1:3" x14ac:dyDescent="0.25">
      <c r="A126" t="s">
        <v>163</v>
      </c>
      <c r="B126" t="s">
        <v>164</v>
      </c>
      <c r="C126">
        <v>51709098</v>
      </c>
    </row>
    <row r="127" spans="1:3" x14ac:dyDescent="0.25">
      <c r="A127" t="s">
        <v>456</v>
      </c>
      <c r="B127" t="s">
        <v>675</v>
      </c>
      <c r="C127">
        <v>4207083</v>
      </c>
    </row>
    <row r="128" spans="1:3" x14ac:dyDescent="0.25">
      <c r="A128" t="s">
        <v>676</v>
      </c>
      <c r="B128" t="s">
        <v>677</v>
      </c>
      <c r="C128">
        <v>613773119</v>
      </c>
    </row>
    <row r="129" spans="1:3" x14ac:dyDescent="0.25">
      <c r="A129" t="s">
        <v>460</v>
      </c>
      <c r="B129" t="s">
        <v>678</v>
      </c>
      <c r="C129">
        <v>7169455</v>
      </c>
    </row>
    <row r="130" spans="1:3" x14ac:dyDescent="0.25">
      <c r="A130" t="s">
        <v>463</v>
      </c>
      <c r="B130" t="s">
        <v>679</v>
      </c>
      <c r="C130">
        <v>6855713</v>
      </c>
    </row>
    <row r="131" spans="1:3" x14ac:dyDescent="0.25">
      <c r="A131" t="s">
        <v>165</v>
      </c>
      <c r="B131" t="s">
        <v>166</v>
      </c>
      <c r="C131">
        <v>4937374</v>
      </c>
    </row>
    <row r="132" spans="1:3" x14ac:dyDescent="0.25">
      <c r="A132" t="s">
        <v>167</v>
      </c>
      <c r="B132" t="s">
        <v>168</v>
      </c>
      <c r="C132">
        <v>6777452</v>
      </c>
    </row>
    <row r="133" spans="1:3" x14ac:dyDescent="0.25">
      <c r="A133" t="s">
        <v>553</v>
      </c>
      <c r="B133" t="s">
        <v>680</v>
      </c>
      <c r="C133">
        <v>182790</v>
      </c>
    </row>
    <row r="134" spans="1:3" x14ac:dyDescent="0.25">
      <c r="A134" t="s">
        <v>681</v>
      </c>
      <c r="B134" t="s">
        <v>682</v>
      </c>
      <c r="C134">
        <v>646430843</v>
      </c>
    </row>
    <row r="135" spans="1:3" x14ac:dyDescent="0.25">
      <c r="A135" t="s">
        <v>683</v>
      </c>
      <c r="B135" t="s">
        <v>684</v>
      </c>
      <c r="C135">
        <v>1033388876</v>
      </c>
    </row>
    <row r="136" spans="1:3" x14ac:dyDescent="0.25">
      <c r="A136" t="s">
        <v>685</v>
      </c>
      <c r="B136" t="s">
        <v>686</v>
      </c>
      <c r="C136">
        <v>668454965</v>
      </c>
    </row>
    <row r="137" spans="1:3" x14ac:dyDescent="0.25">
      <c r="A137" t="s">
        <v>169</v>
      </c>
      <c r="B137" t="s">
        <v>170</v>
      </c>
      <c r="C137">
        <v>38019</v>
      </c>
    </row>
    <row r="138" spans="1:3" x14ac:dyDescent="0.25">
      <c r="A138" t="s">
        <v>171</v>
      </c>
      <c r="B138" t="s">
        <v>172</v>
      </c>
      <c r="C138">
        <v>21803000</v>
      </c>
    </row>
    <row r="139" spans="1:3" x14ac:dyDescent="0.25">
      <c r="A139" t="s">
        <v>687</v>
      </c>
      <c r="B139" t="s">
        <v>688</v>
      </c>
      <c r="C139">
        <v>2913363391</v>
      </c>
    </row>
    <row r="140" spans="1:3" x14ac:dyDescent="0.25">
      <c r="A140" t="s">
        <v>689</v>
      </c>
      <c r="B140" t="s">
        <v>690</v>
      </c>
      <c r="C140">
        <v>6437681136</v>
      </c>
    </row>
    <row r="141" spans="1:3" x14ac:dyDescent="0.25">
      <c r="A141" t="s">
        <v>173</v>
      </c>
      <c r="B141" t="s">
        <v>174</v>
      </c>
      <c r="C141">
        <v>2125268</v>
      </c>
    </row>
    <row r="142" spans="1:3" x14ac:dyDescent="0.25">
      <c r="A142" t="s">
        <v>691</v>
      </c>
      <c r="B142" t="s">
        <v>692</v>
      </c>
      <c r="C142">
        <v>2298470832</v>
      </c>
    </row>
    <row r="143" spans="1:3" x14ac:dyDescent="0.25">
      <c r="A143" t="s">
        <v>175</v>
      </c>
      <c r="B143" t="s">
        <v>176</v>
      </c>
      <c r="C143">
        <v>2786844</v>
      </c>
    </row>
    <row r="144" spans="1:3" x14ac:dyDescent="0.25">
      <c r="A144" t="s">
        <v>470</v>
      </c>
      <c r="B144" t="s">
        <v>693</v>
      </c>
      <c r="C144">
        <v>619896</v>
      </c>
    </row>
    <row r="145" spans="1:3" x14ac:dyDescent="0.25">
      <c r="A145" t="s">
        <v>177</v>
      </c>
      <c r="B145" t="s">
        <v>178</v>
      </c>
      <c r="C145">
        <v>1912789</v>
      </c>
    </row>
    <row r="146" spans="1:3" x14ac:dyDescent="0.25">
      <c r="A146" t="s">
        <v>472</v>
      </c>
      <c r="B146" t="s">
        <v>694</v>
      </c>
      <c r="C146">
        <v>640445</v>
      </c>
    </row>
    <row r="147" spans="1:3" x14ac:dyDescent="0.25">
      <c r="A147" t="s">
        <v>555</v>
      </c>
      <c r="B147" t="s">
        <v>695</v>
      </c>
      <c r="C147">
        <v>38002</v>
      </c>
    </row>
    <row r="148" spans="1:3" x14ac:dyDescent="0.25">
      <c r="A148" t="s">
        <v>179</v>
      </c>
      <c r="B148" t="s">
        <v>180</v>
      </c>
      <c r="C148">
        <v>36471769</v>
      </c>
    </row>
    <row r="149" spans="1:3" x14ac:dyDescent="0.25">
      <c r="A149" t="s">
        <v>489</v>
      </c>
      <c r="B149" t="s">
        <v>696</v>
      </c>
      <c r="C149">
        <v>38964</v>
      </c>
    </row>
    <row r="150" spans="1:3" x14ac:dyDescent="0.25">
      <c r="A150" t="s">
        <v>487</v>
      </c>
      <c r="B150" t="s">
        <v>697</v>
      </c>
      <c r="C150">
        <v>2657637</v>
      </c>
    </row>
    <row r="151" spans="1:3" x14ac:dyDescent="0.25">
      <c r="A151" t="s">
        <v>181</v>
      </c>
      <c r="B151" t="s">
        <v>182</v>
      </c>
      <c r="C151">
        <v>26969307</v>
      </c>
    </row>
    <row r="152" spans="1:3" x14ac:dyDescent="0.25">
      <c r="A152" t="s">
        <v>183</v>
      </c>
      <c r="B152" t="s">
        <v>184</v>
      </c>
      <c r="C152">
        <v>530953</v>
      </c>
    </row>
    <row r="153" spans="1:3" x14ac:dyDescent="0.25">
      <c r="A153" t="s">
        <v>698</v>
      </c>
      <c r="B153" t="s">
        <v>699</v>
      </c>
      <c r="C153">
        <v>456707404</v>
      </c>
    </row>
    <row r="154" spans="1:3" x14ac:dyDescent="0.25">
      <c r="A154" t="s">
        <v>185</v>
      </c>
      <c r="B154" t="s">
        <v>186</v>
      </c>
      <c r="C154">
        <v>127575529</v>
      </c>
    </row>
    <row r="155" spans="1:3" x14ac:dyDescent="0.25">
      <c r="A155" t="s">
        <v>187</v>
      </c>
      <c r="B155" t="s">
        <v>188</v>
      </c>
      <c r="C155">
        <v>58791</v>
      </c>
    </row>
    <row r="156" spans="1:3" x14ac:dyDescent="0.25">
      <c r="A156" t="s">
        <v>700</v>
      </c>
      <c r="B156" t="s">
        <v>701</v>
      </c>
      <c r="C156">
        <v>5769226171</v>
      </c>
    </row>
    <row r="157" spans="1:3" x14ac:dyDescent="0.25">
      <c r="A157" t="s">
        <v>702</v>
      </c>
      <c r="B157" t="s">
        <v>703</v>
      </c>
      <c r="C157">
        <v>2083459</v>
      </c>
    </row>
    <row r="158" spans="1:3" x14ac:dyDescent="0.25">
      <c r="A158" t="s">
        <v>189</v>
      </c>
      <c r="B158" t="s">
        <v>190</v>
      </c>
      <c r="C158">
        <v>19658031</v>
      </c>
    </row>
    <row r="159" spans="1:3" x14ac:dyDescent="0.25">
      <c r="A159" t="s">
        <v>191</v>
      </c>
      <c r="B159" t="s">
        <v>192</v>
      </c>
      <c r="C159">
        <v>502653</v>
      </c>
    </row>
    <row r="160" spans="1:3" x14ac:dyDescent="0.25">
      <c r="A160" t="s">
        <v>193</v>
      </c>
      <c r="B160" t="s">
        <v>194</v>
      </c>
      <c r="C160">
        <v>54045420</v>
      </c>
    </row>
    <row r="161" spans="1:3" x14ac:dyDescent="0.25">
      <c r="A161" t="s">
        <v>704</v>
      </c>
      <c r="B161" t="s">
        <v>705</v>
      </c>
      <c r="C161">
        <v>389457086</v>
      </c>
    </row>
    <row r="162" spans="1:3" x14ac:dyDescent="0.25">
      <c r="A162" t="s">
        <v>195</v>
      </c>
      <c r="B162" t="s">
        <v>196</v>
      </c>
      <c r="C162">
        <v>622137</v>
      </c>
    </row>
    <row r="163" spans="1:3" x14ac:dyDescent="0.25">
      <c r="A163" t="s">
        <v>197</v>
      </c>
      <c r="B163" t="s">
        <v>198</v>
      </c>
      <c r="C163">
        <v>3225167</v>
      </c>
    </row>
    <row r="164" spans="1:3" x14ac:dyDescent="0.25">
      <c r="A164" t="s">
        <v>507</v>
      </c>
      <c r="B164" t="s">
        <v>706</v>
      </c>
      <c r="C164">
        <v>57216</v>
      </c>
    </row>
    <row r="165" spans="1:3" x14ac:dyDescent="0.25">
      <c r="A165" t="s">
        <v>199</v>
      </c>
      <c r="B165" t="s">
        <v>200</v>
      </c>
      <c r="C165">
        <v>30366036</v>
      </c>
    </row>
    <row r="166" spans="1:3" x14ac:dyDescent="0.25">
      <c r="A166" t="s">
        <v>201</v>
      </c>
      <c r="B166" t="s">
        <v>202</v>
      </c>
      <c r="C166">
        <v>4525696</v>
      </c>
    </row>
    <row r="167" spans="1:3" x14ac:dyDescent="0.25">
      <c r="A167" t="s">
        <v>203</v>
      </c>
      <c r="B167" t="s">
        <v>204</v>
      </c>
      <c r="C167">
        <v>1265711</v>
      </c>
    </row>
    <row r="168" spans="1:3" x14ac:dyDescent="0.25">
      <c r="A168" t="s">
        <v>205</v>
      </c>
      <c r="B168" t="s">
        <v>206</v>
      </c>
      <c r="C168">
        <v>18628747</v>
      </c>
    </row>
    <row r="169" spans="1:3" x14ac:dyDescent="0.25">
      <c r="A169" t="s">
        <v>207</v>
      </c>
      <c r="B169" t="s">
        <v>208</v>
      </c>
      <c r="C169">
        <v>31949777</v>
      </c>
    </row>
    <row r="170" spans="1:3" x14ac:dyDescent="0.25">
      <c r="A170" t="s">
        <v>707</v>
      </c>
      <c r="B170" t="s">
        <v>708</v>
      </c>
      <c r="C170">
        <v>365892703</v>
      </c>
    </row>
    <row r="171" spans="1:3" x14ac:dyDescent="0.25">
      <c r="A171" t="s">
        <v>209</v>
      </c>
      <c r="B171" t="s">
        <v>210</v>
      </c>
      <c r="C171">
        <v>2494530</v>
      </c>
    </row>
    <row r="172" spans="1:3" x14ac:dyDescent="0.25">
      <c r="A172" t="s">
        <v>211</v>
      </c>
      <c r="B172" t="s">
        <v>212</v>
      </c>
      <c r="C172">
        <v>287800</v>
      </c>
    </row>
    <row r="173" spans="1:3" x14ac:dyDescent="0.25">
      <c r="A173" t="s">
        <v>504</v>
      </c>
      <c r="B173" t="s">
        <v>709</v>
      </c>
      <c r="C173">
        <v>23310715</v>
      </c>
    </row>
    <row r="174" spans="1:3" x14ac:dyDescent="0.25">
      <c r="A174" t="s">
        <v>213</v>
      </c>
      <c r="B174" t="s">
        <v>214</v>
      </c>
      <c r="C174">
        <v>200963599</v>
      </c>
    </row>
    <row r="175" spans="1:3" x14ac:dyDescent="0.25">
      <c r="A175" t="s">
        <v>215</v>
      </c>
      <c r="B175" t="s">
        <v>216</v>
      </c>
      <c r="C175">
        <v>6545502</v>
      </c>
    </row>
    <row r="176" spans="1:3" x14ac:dyDescent="0.25">
      <c r="A176" t="s">
        <v>217</v>
      </c>
      <c r="B176" t="s">
        <v>218</v>
      </c>
      <c r="C176">
        <v>17332850</v>
      </c>
    </row>
    <row r="177" spans="1:3" x14ac:dyDescent="0.25">
      <c r="A177" t="s">
        <v>219</v>
      </c>
      <c r="B177" t="s">
        <v>220</v>
      </c>
      <c r="C177">
        <v>5347896</v>
      </c>
    </row>
    <row r="178" spans="1:3" x14ac:dyDescent="0.25">
      <c r="A178" t="s">
        <v>498</v>
      </c>
      <c r="B178" t="s">
        <v>710</v>
      </c>
      <c r="C178">
        <v>28608710</v>
      </c>
    </row>
    <row r="179" spans="1:3" x14ac:dyDescent="0.25">
      <c r="A179" t="s">
        <v>221</v>
      </c>
      <c r="B179" t="s">
        <v>222</v>
      </c>
      <c r="C179">
        <v>12581</v>
      </c>
    </row>
    <row r="180" spans="1:3" x14ac:dyDescent="0.25">
      <c r="A180" t="s">
        <v>223</v>
      </c>
      <c r="B180" t="s">
        <v>224</v>
      </c>
      <c r="C180">
        <v>4917000</v>
      </c>
    </row>
    <row r="181" spans="1:3" x14ac:dyDescent="0.25">
      <c r="A181" t="s">
        <v>711</v>
      </c>
      <c r="B181" t="s">
        <v>712</v>
      </c>
      <c r="C181">
        <v>1359963500</v>
      </c>
    </row>
    <row r="182" spans="1:3" x14ac:dyDescent="0.25">
      <c r="A182" t="s">
        <v>225</v>
      </c>
      <c r="B182" t="s">
        <v>226</v>
      </c>
      <c r="C182">
        <v>4974986</v>
      </c>
    </row>
    <row r="183" spans="1:3" x14ac:dyDescent="0.25">
      <c r="A183" t="s">
        <v>713</v>
      </c>
      <c r="B183" t="s">
        <v>714</v>
      </c>
      <c r="C183">
        <v>31360407</v>
      </c>
    </row>
    <row r="184" spans="1:3" x14ac:dyDescent="0.25">
      <c r="A184" t="s">
        <v>227</v>
      </c>
      <c r="B184" t="s">
        <v>228</v>
      </c>
      <c r="C184">
        <v>216565318</v>
      </c>
    </row>
    <row r="185" spans="1:3" x14ac:dyDescent="0.25">
      <c r="A185" t="s">
        <v>229</v>
      </c>
      <c r="B185" t="s">
        <v>230</v>
      </c>
      <c r="C185">
        <v>4246439</v>
      </c>
    </row>
    <row r="186" spans="1:3" x14ac:dyDescent="0.25">
      <c r="A186" t="s">
        <v>231</v>
      </c>
      <c r="B186" t="s">
        <v>232</v>
      </c>
      <c r="C186">
        <v>32510453</v>
      </c>
    </row>
    <row r="187" spans="1:3" x14ac:dyDescent="0.25">
      <c r="A187" t="s">
        <v>233</v>
      </c>
      <c r="B187" t="s">
        <v>234</v>
      </c>
      <c r="C187">
        <v>108116615</v>
      </c>
    </row>
    <row r="188" spans="1:3" x14ac:dyDescent="0.25">
      <c r="A188" t="s">
        <v>512</v>
      </c>
      <c r="B188" t="s">
        <v>715</v>
      </c>
      <c r="C188">
        <v>18008</v>
      </c>
    </row>
    <row r="189" spans="1:3" x14ac:dyDescent="0.25">
      <c r="A189" t="s">
        <v>235</v>
      </c>
      <c r="B189" t="s">
        <v>236</v>
      </c>
      <c r="C189">
        <v>8776109</v>
      </c>
    </row>
    <row r="190" spans="1:3" x14ac:dyDescent="0.25">
      <c r="A190" t="s">
        <v>237</v>
      </c>
      <c r="B190" t="s">
        <v>238</v>
      </c>
      <c r="C190">
        <v>37970874</v>
      </c>
    </row>
    <row r="191" spans="1:3" x14ac:dyDescent="0.25">
      <c r="A191" t="s">
        <v>716</v>
      </c>
      <c r="B191" t="s">
        <v>717</v>
      </c>
      <c r="C191">
        <v>944902749</v>
      </c>
    </row>
    <row r="192" spans="1:3" x14ac:dyDescent="0.25">
      <c r="A192" t="s">
        <v>522</v>
      </c>
      <c r="B192" t="s">
        <v>718</v>
      </c>
      <c r="C192">
        <v>3193694</v>
      </c>
    </row>
    <row r="193" spans="1:3" x14ac:dyDescent="0.25">
      <c r="A193" t="s">
        <v>239</v>
      </c>
      <c r="B193" t="s">
        <v>240</v>
      </c>
      <c r="C193">
        <v>25666161</v>
      </c>
    </row>
    <row r="194" spans="1:3" x14ac:dyDescent="0.25">
      <c r="A194" t="s">
        <v>241</v>
      </c>
      <c r="B194" t="s">
        <v>242</v>
      </c>
      <c r="C194">
        <v>10269417</v>
      </c>
    </row>
    <row r="195" spans="1:3" x14ac:dyDescent="0.25">
      <c r="A195" t="s">
        <v>516</v>
      </c>
      <c r="B195" t="s">
        <v>719</v>
      </c>
      <c r="C195">
        <v>7044636</v>
      </c>
    </row>
    <row r="196" spans="1:3" x14ac:dyDescent="0.25">
      <c r="A196" t="s">
        <v>597</v>
      </c>
      <c r="B196" t="s">
        <v>720</v>
      </c>
      <c r="C196">
        <v>4685306</v>
      </c>
    </row>
    <row r="197" spans="1:3" x14ac:dyDescent="0.25">
      <c r="A197" t="s">
        <v>721</v>
      </c>
      <c r="B197" t="s">
        <v>722</v>
      </c>
      <c r="C197">
        <v>2493696</v>
      </c>
    </row>
    <row r="198" spans="1:3" x14ac:dyDescent="0.25">
      <c r="A198" t="s">
        <v>723</v>
      </c>
      <c r="B198" t="s">
        <v>724</v>
      </c>
      <c r="C198">
        <v>1112914457</v>
      </c>
    </row>
    <row r="199" spans="1:3" x14ac:dyDescent="0.25">
      <c r="A199" t="s">
        <v>243</v>
      </c>
      <c r="B199" t="s">
        <v>244</v>
      </c>
      <c r="C199">
        <v>279287</v>
      </c>
    </row>
    <row r="200" spans="1:3" x14ac:dyDescent="0.25">
      <c r="A200" t="s">
        <v>245</v>
      </c>
      <c r="B200" t="s">
        <v>246</v>
      </c>
      <c r="C200">
        <v>2832067</v>
      </c>
    </row>
    <row r="201" spans="1:3" x14ac:dyDescent="0.25">
      <c r="A201" t="s">
        <v>247</v>
      </c>
      <c r="B201" t="s">
        <v>248</v>
      </c>
      <c r="C201">
        <v>19356544</v>
      </c>
    </row>
    <row r="202" spans="1:3" x14ac:dyDescent="0.25">
      <c r="A202" t="s">
        <v>725</v>
      </c>
      <c r="B202" t="s">
        <v>249</v>
      </c>
      <c r="C202">
        <v>144373535</v>
      </c>
    </row>
    <row r="203" spans="1:3" x14ac:dyDescent="0.25">
      <c r="A203" t="s">
        <v>528</v>
      </c>
      <c r="B203" t="s">
        <v>726</v>
      </c>
      <c r="C203">
        <v>12626950</v>
      </c>
    </row>
    <row r="204" spans="1:3" x14ac:dyDescent="0.25">
      <c r="A204" t="s">
        <v>727</v>
      </c>
      <c r="B204" t="s">
        <v>728</v>
      </c>
      <c r="C204">
        <v>1835776742</v>
      </c>
    </row>
    <row r="205" spans="1:3" x14ac:dyDescent="0.25">
      <c r="A205" t="s">
        <v>250</v>
      </c>
      <c r="B205" t="s">
        <v>251</v>
      </c>
      <c r="C205">
        <v>34268528</v>
      </c>
    </row>
    <row r="206" spans="1:3" x14ac:dyDescent="0.25">
      <c r="A206" t="s">
        <v>252</v>
      </c>
      <c r="B206" t="s">
        <v>253</v>
      </c>
      <c r="C206">
        <v>42813238</v>
      </c>
    </row>
    <row r="207" spans="1:3" x14ac:dyDescent="0.25">
      <c r="A207" t="s">
        <v>254</v>
      </c>
      <c r="B207" t="s">
        <v>255</v>
      </c>
      <c r="C207">
        <v>16296364</v>
      </c>
    </row>
    <row r="208" spans="1:3" x14ac:dyDescent="0.25">
      <c r="A208" t="s">
        <v>256</v>
      </c>
      <c r="B208" t="s">
        <v>257</v>
      </c>
      <c r="C208">
        <v>5703569</v>
      </c>
    </row>
    <row r="209" spans="1:3" x14ac:dyDescent="0.25">
      <c r="A209" t="s">
        <v>258</v>
      </c>
      <c r="B209" t="s">
        <v>259</v>
      </c>
      <c r="C209">
        <v>669823</v>
      </c>
    </row>
    <row r="210" spans="1:3" x14ac:dyDescent="0.25">
      <c r="A210" t="s">
        <v>260</v>
      </c>
      <c r="B210" t="s">
        <v>261</v>
      </c>
      <c r="C210">
        <v>7813215</v>
      </c>
    </row>
    <row r="211" spans="1:3" x14ac:dyDescent="0.25">
      <c r="A211" t="s">
        <v>262</v>
      </c>
      <c r="B211" t="s">
        <v>263</v>
      </c>
      <c r="C211">
        <v>6453553</v>
      </c>
    </row>
    <row r="212" spans="1:3" x14ac:dyDescent="0.25">
      <c r="A212" t="s">
        <v>264</v>
      </c>
      <c r="B212" t="s">
        <v>265</v>
      </c>
      <c r="C212">
        <v>33860</v>
      </c>
    </row>
    <row r="213" spans="1:3" x14ac:dyDescent="0.25">
      <c r="A213" t="s">
        <v>266</v>
      </c>
      <c r="B213" t="s">
        <v>267</v>
      </c>
      <c r="C213">
        <v>15442905</v>
      </c>
    </row>
    <row r="214" spans="1:3" x14ac:dyDescent="0.25">
      <c r="A214" t="s">
        <v>535</v>
      </c>
      <c r="B214" t="s">
        <v>729</v>
      </c>
      <c r="C214">
        <v>6944975</v>
      </c>
    </row>
    <row r="215" spans="1:3" x14ac:dyDescent="0.25">
      <c r="A215" t="s">
        <v>730</v>
      </c>
      <c r="B215" t="s">
        <v>731</v>
      </c>
      <c r="C215">
        <v>1105594562</v>
      </c>
    </row>
    <row r="216" spans="1:3" x14ac:dyDescent="0.25">
      <c r="A216" t="s">
        <v>548</v>
      </c>
      <c r="B216" t="s">
        <v>732</v>
      </c>
      <c r="C216">
        <v>11062113</v>
      </c>
    </row>
    <row r="217" spans="1:3" x14ac:dyDescent="0.25">
      <c r="A217" t="s">
        <v>733</v>
      </c>
      <c r="B217" t="s">
        <v>734</v>
      </c>
      <c r="C217">
        <v>1106957898</v>
      </c>
    </row>
    <row r="218" spans="1:3" x14ac:dyDescent="0.25">
      <c r="A218" t="s">
        <v>735</v>
      </c>
      <c r="B218" t="s">
        <v>736</v>
      </c>
      <c r="C218">
        <v>41255486</v>
      </c>
    </row>
    <row r="219" spans="1:3" x14ac:dyDescent="0.25">
      <c r="A219" t="s">
        <v>268</v>
      </c>
      <c r="B219" t="s">
        <v>269</v>
      </c>
      <c r="C219">
        <v>215056</v>
      </c>
    </row>
    <row r="220" spans="1:3" x14ac:dyDescent="0.25">
      <c r="A220" t="s">
        <v>559</v>
      </c>
      <c r="B220" t="s">
        <v>737</v>
      </c>
      <c r="C220">
        <v>581363</v>
      </c>
    </row>
    <row r="221" spans="1:3" x14ac:dyDescent="0.25">
      <c r="A221" t="s">
        <v>542</v>
      </c>
      <c r="B221" t="s">
        <v>738</v>
      </c>
      <c r="C221">
        <v>5454073</v>
      </c>
    </row>
    <row r="222" spans="1:3" x14ac:dyDescent="0.25">
      <c r="A222" t="s">
        <v>270</v>
      </c>
      <c r="B222" t="s">
        <v>271</v>
      </c>
      <c r="C222">
        <v>2087946</v>
      </c>
    </row>
    <row r="223" spans="1:3" x14ac:dyDescent="0.25">
      <c r="A223" t="s">
        <v>272</v>
      </c>
      <c r="B223" t="s">
        <v>273</v>
      </c>
      <c r="C223">
        <v>10285453</v>
      </c>
    </row>
    <row r="224" spans="1:3" x14ac:dyDescent="0.25">
      <c r="A224" t="s">
        <v>406</v>
      </c>
      <c r="B224" t="s">
        <v>739</v>
      </c>
      <c r="C224">
        <v>1148130</v>
      </c>
    </row>
    <row r="225" spans="1:3" x14ac:dyDescent="0.25">
      <c r="A225" t="s">
        <v>540</v>
      </c>
      <c r="B225" t="s">
        <v>740</v>
      </c>
      <c r="C225">
        <v>40733</v>
      </c>
    </row>
    <row r="226" spans="1:3" x14ac:dyDescent="0.25">
      <c r="A226" t="s">
        <v>274</v>
      </c>
      <c r="B226" t="s">
        <v>275</v>
      </c>
      <c r="C226">
        <v>97625</v>
      </c>
    </row>
    <row r="227" spans="1:3" x14ac:dyDescent="0.25">
      <c r="A227" t="s">
        <v>563</v>
      </c>
      <c r="B227" t="s">
        <v>741</v>
      </c>
      <c r="C227">
        <v>17070135</v>
      </c>
    </row>
    <row r="228" spans="1:3" x14ac:dyDescent="0.25">
      <c r="A228" t="s">
        <v>276</v>
      </c>
      <c r="B228" t="s">
        <v>277</v>
      </c>
      <c r="C228">
        <v>38191</v>
      </c>
    </row>
    <row r="229" spans="1:3" x14ac:dyDescent="0.25">
      <c r="A229" t="s">
        <v>278</v>
      </c>
      <c r="B229" t="s">
        <v>279</v>
      </c>
      <c r="C229">
        <v>15946876</v>
      </c>
    </row>
    <row r="230" spans="1:3" x14ac:dyDescent="0.25">
      <c r="A230" t="s">
        <v>742</v>
      </c>
      <c r="B230" t="s">
        <v>743</v>
      </c>
      <c r="C230">
        <v>2067984156</v>
      </c>
    </row>
    <row r="231" spans="1:3" x14ac:dyDescent="0.25">
      <c r="A231" t="s">
        <v>744</v>
      </c>
      <c r="B231" t="s">
        <v>745</v>
      </c>
      <c r="C231">
        <v>460799505</v>
      </c>
    </row>
    <row r="232" spans="1:3" x14ac:dyDescent="0.25">
      <c r="A232" t="s">
        <v>280</v>
      </c>
      <c r="B232" t="s">
        <v>281</v>
      </c>
      <c r="C232">
        <v>8082366</v>
      </c>
    </row>
    <row r="233" spans="1:3" x14ac:dyDescent="0.25">
      <c r="A233" t="s">
        <v>282</v>
      </c>
      <c r="B233" t="s">
        <v>283</v>
      </c>
      <c r="C233">
        <v>69625582</v>
      </c>
    </row>
    <row r="234" spans="1:3" x14ac:dyDescent="0.25">
      <c r="A234" t="s">
        <v>565</v>
      </c>
      <c r="B234" t="s">
        <v>746</v>
      </c>
      <c r="C234">
        <v>9321018</v>
      </c>
    </row>
    <row r="235" spans="1:3" x14ac:dyDescent="0.25">
      <c r="A235" t="s">
        <v>577</v>
      </c>
      <c r="B235" t="s">
        <v>747</v>
      </c>
      <c r="C235">
        <v>5942089</v>
      </c>
    </row>
    <row r="236" spans="1:3" x14ac:dyDescent="0.25">
      <c r="A236" t="s">
        <v>748</v>
      </c>
      <c r="B236" t="s">
        <v>749</v>
      </c>
      <c r="C236">
        <v>630644772</v>
      </c>
    </row>
    <row r="237" spans="1:3" x14ac:dyDescent="0.25">
      <c r="A237" t="s">
        <v>569</v>
      </c>
      <c r="B237" t="s">
        <v>750</v>
      </c>
      <c r="C237">
        <v>1293119</v>
      </c>
    </row>
    <row r="238" spans="1:3" x14ac:dyDescent="0.25">
      <c r="A238" t="s">
        <v>751</v>
      </c>
      <c r="B238" t="s">
        <v>752</v>
      </c>
      <c r="C238">
        <v>384771780</v>
      </c>
    </row>
    <row r="239" spans="1:3" x14ac:dyDescent="0.25">
      <c r="A239" t="s">
        <v>284</v>
      </c>
      <c r="B239" t="s">
        <v>285</v>
      </c>
      <c r="C239">
        <v>104494</v>
      </c>
    </row>
    <row r="240" spans="1:3" x14ac:dyDescent="0.25">
      <c r="A240" t="s">
        <v>753</v>
      </c>
      <c r="B240" t="s">
        <v>754</v>
      </c>
      <c r="C240">
        <v>1835776742</v>
      </c>
    </row>
    <row r="241" spans="1:3" x14ac:dyDescent="0.25">
      <c r="A241" t="s">
        <v>755</v>
      </c>
      <c r="B241" t="s">
        <v>756</v>
      </c>
      <c r="C241">
        <v>1106957898</v>
      </c>
    </row>
    <row r="242" spans="1:3" x14ac:dyDescent="0.25">
      <c r="A242" t="s">
        <v>573</v>
      </c>
      <c r="B242" t="s">
        <v>757</v>
      </c>
      <c r="C242">
        <v>1394973</v>
      </c>
    </row>
    <row r="243" spans="1:3" x14ac:dyDescent="0.25">
      <c r="A243" t="s">
        <v>286</v>
      </c>
      <c r="B243" t="s">
        <v>287</v>
      </c>
      <c r="C243">
        <v>11694719</v>
      </c>
    </row>
    <row r="244" spans="1:3" x14ac:dyDescent="0.25">
      <c r="A244" t="s">
        <v>288</v>
      </c>
      <c r="B244" t="s">
        <v>289</v>
      </c>
      <c r="C244">
        <v>83429615</v>
      </c>
    </row>
    <row r="245" spans="1:3" x14ac:dyDescent="0.25">
      <c r="A245" t="s">
        <v>290</v>
      </c>
      <c r="B245" t="s">
        <v>291</v>
      </c>
      <c r="C245">
        <v>11646</v>
      </c>
    </row>
    <row r="246" spans="1:3" x14ac:dyDescent="0.25">
      <c r="A246" t="s">
        <v>293</v>
      </c>
      <c r="B246" t="s">
        <v>294</v>
      </c>
      <c r="C246">
        <v>58005463</v>
      </c>
    </row>
    <row r="247" spans="1:3" x14ac:dyDescent="0.25">
      <c r="A247" t="s">
        <v>583</v>
      </c>
      <c r="B247" t="s">
        <v>758</v>
      </c>
      <c r="C247">
        <v>44269594</v>
      </c>
    </row>
    <row r="248" spans="1:3" x14ac:dyDescent="0.25">
      <c r="A248" t="s">
        <v>295</v>
      </c>
      <c r="B248" t="s">
        <v>296</v>
      </c>
      <c r="C248">
        <v>44385155</v>
      </c>
    </row>
    <row r="249" spans="1:3" x14ac:dyDescent="0.25">
      <c r="A249" t="s">
        <v>759</v>
      </c>
      <c r="B249" t="s">
        <v>760</v>
      </c>
      <c r="C249">
        <v>2855862780</v>
      </c>
    </row>
    <row r="250" spans="1:3" x14ac:dyDescent="0.25">
      <c r="A250" t="s">
        <v>297</v>
      </c>
      <c r="B250" t="s">
        <v>298</v>
      </c>
      <c r="C250">
        <v>3461734</v>
      </c>
    </row>
    <row r="251" spans="1:3" x14ac:dyDescent="0.25">
      <c r="A251" t="s">
        <v>299</v>
      </c>
      <c r="B251" t="s">
        <v>300</v>
      </c>
      <c r="C251">
        <v>328239523</v>
      </c>
    </row>
    <row r="252" spans="1:3" x14ac:dyDescent="0.25">
      <c r="A252" t="s">
        <v>590</v>
      </c>
      <c r="B252" t="s">
        <v>761</v>
      </c>
      <c r="C252">
        <v>33580650</v>
      </c>
    </row>
    <row r="253" spans="1:3" x14ac:dyDescent="0.25">
      <c r="A253" t="s">
        <v>301</v>
      </c>
      <c r="B253" t="s">
        <v>302</v>
      </c>
      <c r="C253">
        <v>110589</v>
      </c>
    </row>
    <row r="254" spans="1:3" x14ac:dyDescent="0.25">
      <c r="A254" t="s">
        <v>303</v>
      </c>
      <c r="B254" t="s">
        <v>304</v>
      </c>
      <c r="C254">
        <v>28515829</v>
      </c>
    </row>
    <row r="255" spans="1:3" x14ac:dyDescent="0.25">
      <c r="A255" t="s">
        <v>363</v>
      </c>
      <c r="B255" t="s">
        <v>762</v>
      </c>
      <c r="C255">
        <v>30030</v>
      </c>
    </row>
    <row r="256" spans="1:3" x14ac:dyDescent="0.25">
      <c r="A256" t="s">
        <v>595</v>
      </c>
      <c r="B256" t="s">
        <v>763</v>
      </c>
      <c r="C256">
        <v>106631</v>
      </c>
    </row>
    <row r="257" spans="1:3" x14ac:dyDescent="0.25">
      <c r="A257" t="s">
        <v>305</v>
      </c>
      <c r="B257" t="s">
        <v>306</v>
      </c>
      <c r="C257">
        <v>96462106</v>
      </c>
    </row>
    <row r="258" spans="1:3" x14ac:dyDescent="0.25">
      <c r="A258" t="s">
        <v>307</v>
      </c>
      <c r="B258" t="s">
        <v>308</v>
      </c>
      <c r="C258">
        <v>299882</v>
      </c>
    </row>
    <row r="259" spans="1:3" x14ac:dyDescent="0.25">
      <c r="A259" t="s">
        <v>764</v>
      </c>
      <c r="B259" t="s">
        <v>765</v>
      </c>
      <c r="C259">
        <v>7673533974</v>
      </c>
    </row>
    <row r="260" spans="1:3" x14ac:dyDescent="0.25">
      <c r="A260" t="s">
        <v>309</v>
      </c>
      <c r="B260" t="s">
        <v>310</v>
      </c>
      <c r="C260">
        <v>197097</v>
      </c>
    </row>
    <row r="261" spans="1:3" x14ac:dyDescent="0.25">
      <c r="A261" t="s">
        <v>766</v>
      </c>
      <c r="B261" t="s">
        <v>767</v>
      </c>
      <c r="C261">
        <v>1794248</v>
      </c>
    </row>
    <row r="262" spans="1:3" x14ac:dyDescent="0.25">
      <c r="A262" t="s">
        <v>311</v>
      </c>
      <c r="B262" t="s">
        <v>312</v>
      </c>
      <c r="C262">
        <v>29161922</v>
      </c>
    </row>
    <row r="263" spans="1:3" x14ac:dyDescent="0.25">
      <c r="A263" t="s">
        <v>313</v>
      </c>
      <c r="B263" t="s">
        <v>314</v>
      </c>
      <c r="C263">
        <v>58558270</v>
      </c>
    </row>
    <row r="264" spans="1:3" x14ac:dyDescent="0.25">
      <c r="A264" t="s">
        <v>600</v>
      </c>
      <c r="B264" t="s">
        <v>768</v>
      </c>
      <c r="C264">
        <v>17861030</v>
      </c>
    </row>
    <row r="265" spans="1:3" x14ac:dyDescent="0.25">
      <c r="A265" t="s">
        <v>602</v>
      </c>
      <c r="B265" t="s">
        <v>769</v>
      </c>
      <c r="C265">
        <v>14645468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99C7-69D2-49D5-96A3-BC5EC45D82B9}">
  <dimension ref="A1:AF154"/>
  <sheetViews>
    <sheetView tabSelected="1" topLeftCell="H1" workbookViewId="0">
      <selection activeCell="X2" sqref="X2:AF154"/>
    </sheetView>
  </sheetViews>
  <sheetFormatPr defaultRowHeight="15" x14ac:dyDescent="0.25"/>
  <cols>
    <col min="1" max="1" width="29" bestFit="1" customWidth="1"/>
    <col min="2" max="2" width="29" customWidth="1"/>
    <col min="4" max="4" width="52.140625" bestFit="1" customWidth="1"/>
    <col min="5" max="5" width="8.5703125" bestFit="1" customWidth="1"/>
    <col min="6" max="14" width="12" bestFit="1" customWidth="1"/>
  </cols>
  <sheetData>
    <row r="1" spans="1:32" x14ac:dyDescent="0.25">
      <c r="A1" s="4" t="s">
        <v>0</v>
      </c>
      <c r="B1" s="4" t="s">
        <v>770</v>
      </c>
      <c r="C1" s="4" t="s">
        <v>316</v>
      </c>
      <c r="D1" s="5" t="s">
        <v>317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</row>
    <row r="2" spans="1:32" x14ac:dyDescent="0.25">
      <c r="A2" s="4" t="s">
        <v>11</v>
      </c>
      <c r="B2" s="11">
        <f>VLOOKUP(A2,Population!A2:C265,3,FALSE)</f>
        <v>106314</v>
      </c>
      <c r="C2" s="6" t="str">
        <f>VLOOKUP($A2,Flourish_data!$A$1:$C$216,2,FALSE)</f>
        <v>Americas</v>
      </c>
      <c r="D2" s="6" t="str">
        <f>VLOOKUP($A2,Flourish_data!$A$1:$D$216,3,FALSE)</f>
        <v>https://public.flourish.studio/country-flags/svg/aw.svg</v>
      </c>
      <c r="E2" t="s">
        <v>12</v>
      </c>
      <c r="F2">
        <v>0</v>
      </c>
      <c r="G2">
        <v>0</v>
      </c>
      <c r="H2">
        <v>44.668786679999997</v>
      </c>
      <c r="I2">
        <v>45.982955331600003</v>
      </c>
      <c r="J2">
        <v>30.4848284748</v>
      </c>
      <c r="K2">
        <v>14.7050940498</v>
      </c>
      <c r="L2">
        <v>0</v>
      </c>
      <c r="M2">
        <v>0</v>
      </c>
      <c r="N2">
        <v>0</v>
      </c>
      <c r="O2">
        <f>F2/$B2</f>
        <v>0</v>
      </c>
      <c r="P2">
        <f t="shared" ref="P2:W2" si="0">G2/$B2</f>
        <v>0</v>
      </c>
      <c r="Q2">
        <f t="shared" si="0"/>
        <v>4.2015902590439639E-4</v>
      </c>
      <c r="R2">
        <f t="shared" si="0"/>
        <v>4.325202262317287E-4</v>
      </c>
      <c r="S2">
        <f t="shared" si="0"/>
        <v>2.8674331202663809E-4</v>
      </c>
      <c r="T2">
        <f t="shared" si="0"/>
        <v>1.3831756917997629E-4</v>
      </c>
      <c r="U2">
        <f t="shared" si="0"/>
        <v>0</v>
      </c>
      <c r="V2">
        <f t="shared" si="0"/>
        <v>0</v>
      </c>
      <c r="W2">
        <f t="shared" si="0"/>
        <v>0</v>
      </c>
      <c r="X2">
        <f>O2*1000</f>
        <v>0</v>
      </c>
      <c r="Y2">
        <f t="shared" ref="Y2:AF2" si="1">P2*1000</f>
        <v>0</v>
      </c>
      <c r="Z2">
        <f t="shared" si="1"/>
        <v>0.42015902590439641</v>
      </c>
      <c r="AA2">
        <f t="shared" si="1"/>
        <v>0.4325202262317287</v>
      </c>
      <c r="AB2">
        <f t="shared" si="1"/>
        <v>0.28674331202663811</v>
      </c>
      <c r="AC2">
        <f t="shared" si="1"/>
        <v>0.13831756917997629</v>
      </c>
      <c r="AD2">
        <f t="shared" si="1"/>
        <v>0</v>
      </c>
      <c r="AE2">
        <f t="shared" si="1"/>
        <v>0</v>
      </c>
      <c r="AF2">
        <f t="shared" si="1"/>
        <v>0</v>
      </c>
    </row>
    <row r="3" spans="1:32" x14ac:dyDescent="0.25">
      <c r="A3" s="4" t="s">
        <v>13</v>
      </c>
      <c r="B3" s="11">
        <f>VLOOKUP(A3,Population!A3:C266,3,FALSE)</f>
        <v>38041754</v>
      </c>
      <c r="C3" s="6" t="str">
        <f>VLOOKUP($A3,Flourish_data!$A$1:$C$216,2,FALSE)</f>
        <v>Asia</v>
      </c>
      <c r="D3" s="6" t="str">
        <f>VLOOKUP($A3,Flourish_data!$A$1:$D$216,3,FALSE)</f>
        <v>https://public.flourish.studio/country-flags/svg/af.svg</v>
      </c>
      <c r="E3" t="s">
        <v>14</v>
      </c>
      <c r="F3">
        <v>0</v>
      </c>
      <c r="G3">
        <v>0</v>
      </c>
      <c r="H3">
        <v>0</v>
      </c>
      <c r="I3">
        <v>58.513866991199997</v>
      </c>
      <c r="J3">
        <v>36.978566281200003</v>
      </c>
      <c r="K3">
        <v>173.9565975834</v>
      </c>
      <c r="L3">
        <v>169.96039133049999</v>
      </c>
      <c r="M3">
        <v>38.246445457199997</v>
      </c>
      <c r="N3">
        <v>4.4860548492000003</v>
      </c>
      <c r="O3">
        <f t="shared" ref="O3:O66" si="2">F3/$B3</f>
        <v>0</v>
      </c>
      <c r="P3">
        <f t="shared" ref="P3:P66" si="3">G3/$B3</f>
        <v>0</v>
      </c>
      <c r="Q3">
        <f t="shared" ref="Q3:Q66" si="4">H3/$B3</f>
        <v>0</v>
      </c>
      <c r="R3">
        <f t="shared" ref="R3:R66" si="5">I3/$B3</f>
        <v>1.5381485036468086E-6</v>
      </c>
      <c r="S3">
        <f t="shared" ref="S3:S66" si="6">J3/$B3</f>
        <v>9.720520846961999E-7</v>
      </c>
      <c r="T3">
        <f t="shared" ref="T3:T66" si="7">K3/$B3</f>
        <v>4.5727806762905834E-6</v>
      </c>
      <c r="U3">
        <f t="shared" ref="U3:U66" si="8">L3/$B3</f>
        <v>4.4677327793692158E-6</v>
      </c>
      <c r="V3">
        <f t="shared" ref="V3:V66" si="9">M3/$B3</f>
        <v>1.0053807050326859E-6</v>
      </c>
      <c r="W3">
        <f t="shared" ref="W3:W66" si="10">N3/$B3</f>
        <v>1.1792450077880216E-7</v>
      </c>
      <c r="X3">
        <f t="shared" ref="X3:X66" si="11">O3*1000</f>
        <v>0</v>
      </c>
      <c r="Y3">
        <f t="shared" ref="Y3:Y66" si="12">P3*1000</f>
        <v>0</v>
      </c>
      <c r="Z3">
        <f t="shared" ref="Z3:Z66" si="13">Q3*1000</f>
        <v>0</v>
      </c>
      <c r="AA3">
        <f t="shared" ref="AA3:AA66" si="14">R3*1000</f>
        <v>1.5381485036468085E-3</v>
      </c>
      <c r="AB3">
        <f t="shared" ref="AB3:AB66" si="15">S3*1000</f>
        <v>9.7205208469619987E-4</v>
      </c>
      <c r="AC3">
        <f t="shared" ref="AC3:AC66" si="16">T3*1000</f>
        <v>4.5727806762905837E-3</v>
      </c>
      <c r="AD3">
        <f t="shared" ref="AD3:AD66" si="17">U3*1000</f>
        <v>4.4677327793692162E-3</v>
      </c>
      <c r="AE3">
        <f t="shared" ref="AE3:AE66" si="18">V3*1000</f>
        <v>1.0053807050326858E-3</v>
      </c>
      <c r="AF3">
        <f t="shared" ref="AF3:AF66" si="19">W3*1000</f>
        <v>1.1792450077880215E-4</v>
      </c>
    </row>
    <row r="4" spans="1:32" x14ac:dyDescent="0.25">
      <c r="A4" s="4" t="s">
        <v>15</v>
      </c>
      <c r="B4" s="11">
        <f>VLOOKUP(A4,Population!A4:C267,3,FALSE)</f>
        <v>31825295</v>
      </c>
      <c r="C4" s="6" t="str">
        <f>VLOOKUP($A4,Flourish_data!$A$1:$C$216,2,FALSE)</f>
        <v>Africa</v>
      </c>
      <c r="D4" s="6" t="str">
        <f>VLOOKUP($A4,Flourish_data!$A$1:$D$216,3,FALSE)</f>
        <v>https://public.flourish.studio/country-flags/svg/ao.svg</v>
      </c>
      <c r="E4" t="s">
        <v>16</v>
      </c>
      <c r="F4">
        <v>0</v>
      </c>
      <c r="G4">
        <v>0</v>
      </c>
      <c r="H4">
        <v>0</v>
      </c>
      <c r="I4">
        <v>8538.3075111907001</v>
      </c>
      <c r="J4">
        <v>18574.557320172898</v>
      </c>
      <c r="K4">
        <v>25006.6627113123</v>
      </c>
      <c r="L4">
        <v>39288.946293143912</v>
      </c>
      <c r="M4">
        <v>34977.607247306187</v>
      </c>
      <c r="N4">
        <v>51153.610041231397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2.6828683005737105E-4</v>
      </c>
      <c r="S4">
        <f t="shared" si="6"/>
        <v>5.836413243042334E-4</v>
      </c>
      <c r="T4">
        <f t="shared" si="7"/>
        <v>7.8574802562905699E-4</v>
      </c>
      <c r="U4">
        <f t="shared" si="8"/>
        <v>1.2345194692820259E-3</v>
      </c>
      <c r="V4">
        <f t="shared" si="9"/>
        <v>1.0990505271767689E-3</v>
      </c>
      <c r="W4">
        <f t="shared" si="10"/>
        <v>1.6073255579007642E-3</v>
      </c>
      <c r="X4">
        <f t="shared" si="11"/>
        <v>0</v>
      </c>
      <c r="Y4">
        <f t="shared" si="12"/>
        <v>0</v>
      </c>
      <c r="Z4">
        <f t="shared" si="13"/>
        <v>0</v>
      </c>
      <c r="AA4">
        <f t="shared" si="14"/>
        <v>0.26828683005737103</v>
      </c>
      <c r="AB4">
        <f t="shared" si="15"/>
        <v>0.58364132430423343</v>
      </c>
      <c r="AC4">
        <f t="shared" si="16"/>
        <v>0.78574802562905699</v>
      </c>
      <c r="AD4">
        <f t="shared" si="17"/>
        <v>1.2345194692820258</v>
      </c>
      <c r="AE4">
        <f t="shared" si="18"/>
        <v>1.099050527176769</v>
      </c>
      <c r="AF4">
        <f t="shared" si="19"/>
        <v>1.6073255579007641</v>
      </c>
    </row>
    <row r="5" spans="1:32" x14ac:dyDescent="0.25">
      <c r="A5" s="4" t="s">
        <v>17</v>
      </c>
      <c r="B5" s="11">
        <f>VLOOKUP(A5,Population!A5:C268,3,FALSE)</f>
        <v>2854191</v>
      </c>
      <c r="C5" s="6" t="str">
        <f>VLOOKUP($A5,Flourish_data!$A$1:$C$216,2,FALSE)</f>
        <v>Europe</v>
      </c>
      <c r="D5" s="6" t="str">
        <f>VLOOKUP($A5,Flourish_data!$A$1:$D$216,3,FALSE)</f>
        <v>https://public.flourish.studio/country-flags/svg/al.svg</v>
      </c>
      <c r="E5" t="s">
        <v>18</v>
      </c>
      <c r="F5">
        <v>0</v>
      </c>
      <c r="G5">
        <v>0</v>
      </c>
      <c r="H5">
        <v>38.634124671999999</v>
      </c>
      <c r="I5">
        <v>216.32130981180001</v>
      </c>
      <c r="J5">
        <v>548.86628280340005</v>
      </c>
      <c r="K5">
        <v>1321.5458174446001</v>
      </c>
      <c r="L5">
        <v>5273.6851624852998</v>
      </c>
      <c r="M5">
        <v>9911.4564048062002</v>
      </c>
      <c r="N5">
        <v>8175.5923309557984</v>
      </c>
      <c r="O5">
        <f t="shared" si="2"/>
        <v>0</v>
      </c>
      <c r="P5">
        <f t="shared" si="3"/>
        <v>0</v>
      </c>
      <c r="Q5">
        <f t="shared" si="4"/>
        <v>1.3535928279501967E-5</v>
      </c>
      <c r="R5">
        <f t="shared" si="5"/>
        <v>7.5790761659538558E-5</v>
      </c>
      <c r="S5">
        <f t="shared" si="6"/>
        <v>1.9230187566403231E-4</v>
      </c>
      <c r="T5">
        <f t="shared" si="7"/>
        <v>4.6301940460347611E-4</v>
      </c>
      <c r="U5">
        <f t="shared" si="8"/>
        <v>1.8476987568404846E-3</v>
      </c>
      <c r="V5">
        <f t="shared" si="9"/>
        <v>3.4725974557435714E-3</v>
      </c>
      <c r="W5">
        <f t="shared" si="10"/>
        <v>2.8644166879356701E-3</v>
      </c>
      <c r="X5">
        <f t="shared" si="11"/>
        <v>0</v>
      </c>
      <c r="Y5">
        <f t="shared" si="12"/>
        <v>0</v>
      </c>
      <c r="Z5">
        <f t="shared" si="13"/>
        <v>1.3535928279501968E-2</v>
      </c>
      <c r="AA5">
        <f t="shared" si="14"/>
        <v>7.5790761659538561E-2</v>
      </c>
      <c r="AB5">
        <f t="shared" si="15"/>
        <v>0.19230187566403231</v>
      </c>
      <c r="AC5">
        <f t="shared" si="16"/>
        <v>0.46301940460347613</v>
      </c>
      <c r="AD5">
        <f t="shared" si="17"/>
        <v>1.8476987568404846</v>
      </c>
      <c r="AE5">
        <f t="shared" si="18"/>
        <v>3.4725974557435713</v>
      </c>
      <c r="AF5">
        <f t="shared" si="19"/>
        <v>2.8644166879356701</v>
      </c>
    </row>
    <row r="6" spans="1:32" x14ac:dyDescent="0.25">
      <c r="A6" s="4" t="s">
        <v>19</v>
      </c>
      <c r="B6" s="11">
        <f>VLOOKUP(A6,Population!A6:C269,3,FALSE)</f>
        <v>9770529</v>
      </c>
      <c r="C6" s="7" t="s">
        <v>318</v>
      </c>
      <c r="D6" s="7" t="s">
        <v>582</v>
      </c>
      <c r="E6" t="s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50.279170325999999</v>
      </c>
      <c r="N6"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5.146002875176973E-6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D6">
        <f t="shared" si="17"/>
        <v>0</v>
      </c>
      <c r="AE6">
        <f t="shared" si="18"/>
        <v>5.1460028751769728E-3</v>
      </c>
      <c r="AF6">
        <f t="shared" si="19"/>
        <v>0</v>
      </c>
    </row>
    <row r="7" spans="1:32" x14ac:dyDescent="0.25">
      <c r="A7" s="4" t="s">
        <v>21</v>
      </c>
      <c r="B7" s="11">
        <f>VLOOKUP(A7,Population!A7:C270,3,FALSE)</f>
        <v>44938712</v>
      </c>
      <c r="C7" s="6" t="str">
        <f>VLOOKUP($A7,Flourish_data!$A$1:$C$216,2,FALSE)</f>
        <v>Americas</v>
      </c>
      <c r="D7" s="6" t="str">
        <f>VLOOKUP($A7,Flourish_data!$A$1:$D$216,3,FALSE)</f>
        <v>https://public.flourish.studio/country-flags/svg/ar.svg</v>
      </c>
      <c r="E7" t="s">
        <v>22</v>
      </c>
      <c r="F7">
        <v>312374.52582076442</v>
      </c>
      <c r="G7">
        <v>369627.37775657611</v>
      </c>
      <c r="H7">
        <v>371427.38187184063</v>
      </c>
      <c r="I7">
        <v>348268.36150066898</v>
      </c>
      <c r="J7">
        <v>357917.85910930258</v>
      </c>
      <c r="K7">
        <v>359441.3125054916</v>
      </c>
      <c r="L7">
        <v>381892.87214416527</v>
      </c>
      <c r="M7">
        <v>391123.23875688988</v>
      </c>
      <c r="N7">
        <v>361380.60301815829</v>
      </c>
      <c r="O7">
        <f t="shared" si="2"/>
        <v>6.9511232502783883E-3</v>
      </c>
      <c r="P7">
        <f t="shared" si="3"/>
        <v>8.2251440085015365E-3</v>
      </c>
      <c r="Q7">
        <f t="shared" si="4"/>
        <v>8.2651986525969102E-3</v>
      </c>
      <c r="R7">
        <f t="shared" si="5"/>
        <v>7.7498518760544133E-3</v>
      </c>
      <c r="S7">
        <f t="shared" si="6"/>
        <v>7.9645776031432008E-3</v>
      </c>
      <c r="T7">
        <f t="shared" si="7"/>
        <v>7.9984782942931609E-3</v>
      </c>
      <c r="U7">
        <f t="shared" si="8"/>
        <v>8.4980822802434852E-3</v>
      </c>
      <c r="V7">
        <f t="shared" si="9"/>
        <v>8.7034812826164189E-3</v>
      </c>
      <c r="W7">
        <f t="shared" si="10"/>
        <v>8.0416324130108199E-3</v>
      </c>
      <c r="X7">
        <f t="shared" si="11"/>
        <v>6.9511232502783882</v>
      </c>
      <c r="Y7">
        <f t="shared" si="12"/>
        <v>8.2251440085015357</v>
      </c>
      <c r="Z7">
        <f t="shared" si="13"/>
        <v>8.2651986525969097</v>
      </c>
      <c r="AA7">
        <f t="shared" si="14"/>
        <v>7.7498518760544135</v>
      </c>
      <c r="AB7">
        <f t="shared" si="15"/>
        <v>7.9645776031432005</v>
      </c>
      <c r="AC7">
        <f t="shared" si="16"/>
        <v>7.9984782942931609</v>
      </c>
      <c r="AD7">
        <f t="shared" si="17"/>
        <v>8.4980822802434854</v>
      </c>
      <c r="AE7">
        <f t="shared" si="18"/>
        <v>8.7034812826164192</v>
      </c>
      <c r="AF7">
        <f t="shared" si="19"/>
        <v>8.0416324130108201</v>
      </c>
    </row>
    <row r="8" spans="1:32" x14ac:dyDescent="0.25">
      <c r="A8" s="4" t="s">
        <v>23</v>
      </c>
      <c r="B8" s="11">
        <f>VLOOKUP(A8,Population!A8:C271,3,FALSE)</f>
        <v>25364307</v>
      </c>
      <c r="C8" s="6" t="str">
        <f>VLOOKUP($A8,Flourish_data!$A$1:$C$216,2,FALSE)</f>
        <v>Oceania</v>
      </c>
      <c r="D8" s="6" t="str">
        <f>VLOOKUP($A8,Flourish_data!$A$1:$D$216,3,FALSE)</f>
        <v>https://public.flourish.studio/country-flags/svg/au.svg</v>
      </c>
      <c r="E8" t="s">
        <v>24</v>
      </c>
      <c r="F8">
        <v>4830.9616730848011</v>
      </c>
      <c r="G8">
        <v>12736.5173172586</v>
      </c>
      <c r="H8">
        <v>19785.654113177199</v>
      </c>
      <c r="I8">
        <v>26720.359279575008</v>
      </c>
      <c r="J8">
        <v>28988.963742621589</v>
      </c>
      <c r="K8">
        <v>45363.238493038603</v>
      </c>
      <c r="L8">
        <v>55904.802151541793</v>
      </c>
      <c r="M8">
        <v>55532.4147920307</v>
      </c>
      <c r="N8">
        <v>49243.261002082058</v>
      </c>
      <c r="O8">
        <f t="shared" si="2"/>
        <v>1.9046298694795017E-4</v>
      </c>
      <c r="P8">
        <f t="shared" si="3"/>
        <v>5.0214331963647184E-4</v>
      </c>
      <c r="Q8">
        <f t="shared" si="4"/>
        <v>7.8005892742022084E-4</v>
      </c>
      <c r="R8">
        <f t="shared" si="5"/>
        <v>1.0534630131852215E-3</v>
      </c>
      <c r="S8">
        <f t="shared" si="6"/>
        <v>1.1429038350080523E-3</v>
      </c>
      <c r="T8">
        <f t="shared" si="7"/>
        <v>1.7884674906765087E-3</v>
      </c>
      <c r="U8">
        <f t="shared" si="8"/>
        <v>2.2040737068646028E-3</v>
      </c>
      <c r="V8">
        <f t="shared" si="9"/>
        <v>2.1893921561519777E-3</v>
      </c>
      <c r="W8">
        <f t="shared" si="10"/>
        <v>1.9414392438193582E-3</v>
      </c>
      <c r="X8">
        <f t="shared" si="11"/>
        <v>0.19046298694795016</v>
      </c>
      <c r="Y8">
        <f t="shared" si="12"/>
        <v>0.50214331963647185</v>
      </c>
      <c r="Z8">
        <f t="shared" si="13"/>
        <v>0.78005892742022087</v>
      </c>
      <c r="AA8">
        <f t="shared" si="14"/>
        <v>1.0534630131852214</v>
      </c>
      <c r="AB8">
        <f t="shared" si="15"/>
        <v>1.1429038350080523</v>
      </c>
      <c r="AC8">
        <f t="shared" si="16"/>
        <v>1.7884674906765088</v>
      </c>
      <c r="AD8">
        <f t="shared" si="17"/>
        <v>2.204073706864603</v>
      </c>
      <c r="AE8">
        <f t="shared" si="18"/>
        <v>2.1893921561519778</v>
      </c>
      <c r="AF8">
        <f t="shared" si="19"/>
        <v>1.9414392438193582</v>
      </c>
    </row>
    <row r="9" spans="1:32" x14ac:dyDescent="0.25">
      <c r="A9" s="4" t="s">
        <v>25</v>
      </c>
      <c r="B9" s="11">
        <f>VLOOKUP(A9,Population!A9:C272,3,FALSE)</f>
        <v>10023318</v>
      </c>
      <c r="C9" s="6" t="str">
        <f>VLOOKUP($A9,Flourish_data!$A$1:$C$216,2,FALSE)</f>
        <v>Asia</v>
      </c>
      <c r="D9" s="6" t="str">
        <f>VLOOKUP($A9,Flourish_data!$A$1:$D$216,3,FALSE)</f>
        <v>https://public.flourish.studio/country-flags/svg/az.svg</v>
      </c>
      <c r="E9" t="s">
        <v>26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15.4297864886</v>
      </c>
      <c r="N9">
        <v>30.2472625686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1.5393891013534639E-6</v>
      </c>
      <c r="W9">
        <f t="shared" si="10"/>
        <v>3.0176896082315258E-6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1.539389101353464E-3</v>
      </c>
      <c r="AF9">
        <f t="shared" si="19"/>
        <v>3.017689608231526E-3</v>
      </c>
    </row>
    <row r="10" spans="1:32" x14ac:dyDescent="0.25">
      <c r="A10" s="4" t="s">
        <v>27</v>
      </c>
      <c r="B10" s="11">
        <f>VLOOKUP(A10,Population!A10:C273,3,FALSE)</f>
        <v>11484055</v>
      </c>
      <c r="C10" s="6" t="str">
        <f>VLOOKUP($A10,Flourish_data!$A$1:$C$216,2,FALSE)</f>
        <v>Europe</v>
      </c>
      <c r="D10" s="6" t="str">
        <f>VLOOKUP($A10,Flourish_data!$A$1:$D$216,3,FALSE)</f>
        <v>https://public.flourish.studio/country-flags/svg/be.svg</v>
      </c>
      <c r="E10" t="s">
        <v>28</v>
      </c>
      <c r="F10">
        <v>14924.343607672699</v>
      </c>
      <c r="G10">
        <v>70272.243214524089</v>
      </c>
      <c r="H10">
        <v>83610.938313463994</v>
      </c>
      <c r="I10">
        <v>82647.450049431602</v>
      </c>
      <c r="J10">
        <v>74561.725298759251</v>
      </c>
      <c r="K10">
        <v>67235.384798806699</v>
      </c>
      <c r="L10">
        <v>70693.058462904504</v>
      </c>
      <c r="M10">
        <v>72012.102672116482</v>
      </c>
      <c r="N10">
        <v>76282.539545531195</v>
      </c>
      <c r="O10">
        <f t="shared" si="2"/>
        <v>1.2995708926570536E-3</v>
      </c>
      <c r="P10">
        <f t="shared" si="3"/>
        <v>6.119114129506005E-3</v>
      </c>
      <c r="Q10">
        <f t="shared" si="4"/>
        <v>7.2806111006490301E-3</v>
      </c>
      <c r="R10">
        <f t="shared" si="5"/>
        <v>7.1967131861900352E-3</v>
      </c>
      <c r="S10">
        <f t="shared" si="6"/>
        <v>6.4926304601257354E-3</v>
      </c>
      <c r="T10">
        <f t="shared" si="7"/>
        <v>5.854672831051985E-3</v>
      </c>
      <c r="U10">
        <f t="shared" si="8"/>
        <v>6.1557575667222511E-3</v>
      </c>
      <c r="V10">
        <f t="shared" si="9"/>
        <v>6.2706163173301141E-3</v>
      </c>
      <c r="W10">
        <f t="shared" si="10"/>
        <v>6.6424742432469363E-3</v>
      </c>
      <c r="X10">
        <f t="shared" si="11"/>
        <v>1.2995708926570537</v>
      </c>
      <c r="Y10">
        <f t="shared" si="12"/>
        <v>6.1191141295060048</v>
      </c>
      <c r="Z10">
        <f t="shared" si="13"/>
        <v>7.2806111006490299</v>
      </c>
      <c r="AA10">
        <f t="shared" si="14"/>
        <v>7.1967131861900349</v>
      </c>
      <c r="AB10">
        <f t="shared" si="15"/>
        <v>6.492630460125735</v>
      </c>
      <c r="AC10">
        <f t="shared" si="16"/>
        <v>5.8546728310519853</v>
      </c>
      <c r="AD10">
        <f t="shared" si="17"/>
        <v>6.1557575667222508</v>
      </c>
      <c r="AE10">
        <f t="shared" si="18"/>
        <v>6.2706163173301137</v>
      </c>
      <c r="AF10">
        <f t="shared" si="19"/>
        <v>6.6424742432469364</v>
      </c>
    </row>
    <row r="11" spans="1:32" x14ac:dyDescent="0.25">
      <c r="A11" s="4" t="s">
        <v>29</v>
      </c>
      <c r="B11" s="11">
        <f>VLOOKUP(A11,Population!A11:C274,3,FALSE)</f>
        <v>6975761</v>
      </c>
      <c r="C11" s="6" t="str">
        <f>VLOOKUP($A11,Flourish_data!$A$1:$C$216,2,FALSE)</f>
        <v>Europe</v>
      </c>
      <c r="D11" s="6" t="str">
        <f>VLOOKUP($A11,Flourish_data!$A$1:$D$216,3,FALSE)</f>
        <v>https://public.flourish.studio/country-flags/svg/bg.svg</v>
      </c>
      <c r="E11" t="s">
        <v>30</v>
      </c>
      <c r="F11">
        <v>98.1651944595</v>
      </c>
      <c r="G11">
        <v>1310.7101721462</v>
      </c>
      <c r="H11">
        <v>2816.9523844641999</v>
      </c>
      <c r="I11">
        <v>3104.7310707974002</v>
      </c>
      <c r="J11">
        <v>2751.5738882955989</v>
      </c>
      <c r="K11">
        <v>3781.2845681478998</v>
      </c>
      <c r="L11">
        <v>4182.3958233270014</v>
      </c>
      <c r="M11">
        <v>8138.2565957859006</v>
      </c>
      <c r="N11">
        <v>8347.5825014411985</v>
      </c>
      <c r="O11">
        <f t="shared" si="2"/>
        <v>1.4072327658516396E-5</v>
      </c>
      <c r="P11">
        <f t="shared" si="3"/>
        <v>1.8789493678843068E-4</v>
      </c>
      <c r="Q11">
        <f t="shared" si="4"/>
        <v>4.0382008277866743E-4</v>
      </c>
      <c r="R11">
        <f t="shared" si="5"/>
        <v>4.4507417481725654E-4</v>
      </c>
      <c r="S11">
        <f t="shared" si="6"/>
        <v>3.9444784422740383E-4</v>
      </c>
      <c r="T11">
        <f t="shared" si="7"/>
        <v>5.4206051040852743E-4</v>
      </c>
      <c r="U11">
        <f t="shared" si="8"/>
        <v>5.9956122684349438E-4</v>
      </c>
      <c r="V11">
        <f t="shared" si="9"/>
        <v>1.1666478533002924E-3</v>
      </c>
      <c r="W11">
        <f t="shared" si="10"/>
        <v>1.1966554618831119E-3</v>
      </c>
      <c r="X11">
        <f t="shared" si="11"/>
        <v>1.4072327658516397E-2</v>
      </c>
      <c r="Y11">
        <f t="shared" si="12"/>
        <v>0.18789493678843069</v>
      </c>
      <c r="Z11">
        <f t="shared" si="13"/>
        <v>0.40382008277866743</v>
      </c>
      <c r="AA11">
        <f t="shared" si="14"/>
        <v>0.44507417481725653</v>
      </c>
      <c r="AB11">
        <f t="shared" si="15"/>
        <v>0.39444784422740381</v>
      </c>
      <c r="AC11">
        <f t="shared" si="16"/>
        <v>0.54206051040852743</v>
      </c>
      <c r="AD11">
        <f t="shared" si="17"/>
        <v>0.59956122684349433</v>
      </c>
      <c r="AE11">
        <f t="shared" si="18"/>
        <v>1.1666478533002924</v>
      </c>
      <c r="AF11">
        <f t="shared" si="19"/>
        <v>1.1966554618831118</v>
      </c>
    </row>
    <row r="12" spans="1:32" x14ac:dyDescent="0.25">
      <c r="A12" s="4" t="s">
        <v>31</v>
      </c>
      <c r="B12" s="11">
        <f>VLOOKUP(A12,Population!A12:C275,3,FALSE)</f>
        <v>1641172</v>
      </c>
      <c r="C12" s="6" t="str">
        <f>VLOOKUP($A12,Flourish_data!$A$1:$C$216,2,FALSE)</f>
        <v>Asia</v>
      </c>
      <c r="D12" s="6" t="str">
        <f>VLOOKUP($A12,Flourish_data!$A$1:$D$216,3,FALSE)</f>
        <v>https://public.flourish.studio/country-flags/svg/bh.svg</v>
      </c>
      <c r="E12" t="s">
        <v>32</v>
      </c>
      <c r="F12">
        <v>0</v>
      </c>
      <c r="G12">
        <v>0</v>
      </c>
      <c r="H12">
        <v>0</v>
      </c>
      <c r="I12">
        <v>46.880597401800003</v>
      </c>
      <c r="J12">
        <v>2695.1893443428989</v>
      </c>
      <c r="K12">
        <v>10543.2776188547</v>
      </c>
      <c r="L12">
        <v>17727.807004806898</v>
      </c>
      <c r="M12">
        <v>6243.8347636997014</v>
      </c>
      <c r="N12">
        <v>8603.9067058009987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2.8565316372567899E-5</v>
      </c>
      <c r="S12">
        <f t="shared" si="6"/>
        <v>1.6422345399159253E-3</v>
      </c>
      <c r="T12">
        <f t="shared" si="7"/>
        <v>6.4242368373666498E-3</v>
      </c>
      <c r="U12">
        <f t="shared" si="8"/>
        <v>1.0801918997403622E-2</v>
      </c>
      <c r="V12">
        <f t="shared" si="9"/>
        <v>3.8044974955091246E-3</v>
      </c>
      <c r="W12">
        <f t="shared" si="10"/>
        <v>5.2425380799824752E-3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2.85653163725679E-2</v>
      </c>
      <c r="AB12">
        <f t="shared" si="15"/>
        <v>1.6422345399159253</v>
      </c>
      <c r="AC12">
        <f t="shared" si="16"/>
        <v>6.4242368373666494</v>
      </c>
      <c r="AD12">
        <f t="shared" si="17"/>
        <v>10.801918997403622</v>
      </c>
      <c r="AE12">
        <f t="shared" si="18"/>
        <v>3.8044974955091244</v>
      </c>
      <c r="AF12">
        <f t="shared" si="19"/>
        <v>5.2425380799824755</v>
      </c>
    </row>
    <row r="13" spans="1:32" x14ac:dyDescent="0.25">
      <c r="A13" s="4" t="s">
        <v>33</v>
      </c>
      <c r="B13" s="11">
        <f>VLOOKUP(A13,Population!A13:C276,3,FALSE)</f>
        <v>390353</v>
      </c>
      <c r="C13" s="6" t="str">
        <f>VLOOKUP($A13,Flourish_data!$A$1:$C$216,2,FALSE)</f>
        <v>Americas</v>
      </c>
      <c r="D13" s="6" t="str">
        <f>VLOOKUP($A13,Flourish_data!$A$1:$D$216,3,FALSE)</f>
        <v>https://public.flourish.studio/country-flags/svg/bz.svg</v>
      </c>
      <c r="E13" t="s">
        <v>34</v>
      </c>
      <c r="F13">
        <v>26831.4628677043</v>
      </c>
      <c r="G13">
        <v>17043.0723479484</v>
      </c>
      <c r="H13">
        <v>17367.631833946201</v>
      </c>
      <c r="I13">
        <v>16374.2783607159</v>
      </c>
      <c r="J13">
        <v>14367.359515574801</v>
      </c>
      <c r="K13">
        <v>26600.505641823511</v>
      </c>
      <c r="L13">
        <v>31462.862333193501</v>
      </c>
      <c r="M13">
        <v>24619.542460981</v>
      </c>
      <c r="N13">
        <v>48881.047707845501</v>
      </c>
      <c r="O13">
        <f t="shared" si="2"/>
        <v>6.8736407476577097E-2</v>
      </c>
      <c r="P13">
        <f t="shared" si="3"/>
        <v>4.3660667006397799E-2</v>
      </c>
      <c r="Q13">
        <f t="shared" si="4"/>
        <v>4.4492118246679806E-2</v>
      </c>
      <c r="R13">
        <f t="shared" si="5"/>
        <v>4.1947361390115873E-2</v>
      </c>
      <c r="S13">
        <f t="shared" si="6"/>
        <v>3.6806069161950339E-2</v>
      </c>
      <c r="T13">
        <f t="shared" si="7"/>
        <v>6.8144744991900943E-2</v>
      </c>
      <c r="U13">
        <f t="shared" si="8"/>
        <v>8.0601051697293216E-2</v>
      </c>
      <c r="V13">
        <f t="shared" si="9"/>
        <v>6.3069945564606905E-2</v>
      </c>
      <c r="W13">
        <f t="shared" si="10"/>
        <v>0.12522267718666311</v>
      </c>
      <c r="X13">
        <f t="shared" si="11"/>
        <v>68.736407476577099</v>
      </c>
      <c r="Y13">
        <f t="shared" si="12"/>
        <v>43.660667006397802</v>
      </c>
      <c r="Z13">
        <f t="shared" si="13"/>
        <v>44.492118246679809</v>
      </c>
      <c r="AA13">
        <f t="shared" si="14"/>
        <v>41.947361390115873</v>
      </c>
      <c r="AB13">
        <f t="shared" si="15"/>
        <v>36.80606916195034</v>
      </c>
      <c r="AC13">
        <f t="shared" si="16"/>
        <v>68.14474499190095</v>
      </c>
      <c r="AD13">
        <f t="shared" si="17"/>
        <v>80.601051697293215</v>
      </c>
      <c r="AE13">
        <f t="shared" si="18"/>
        <v>63.069945564606904</v>
      </c>
      <c r="AF13">
        <f t="shared" si="19"/>
        <v>125.22267718666311</v>
      </c>
    </row>
    <row r="14" spans="1:32" x14ac:dyDescent="0.25">
      <c r="A14" s="4" t="s">
        <v>35</v>
      </c>
      <c r="B14" s="11">
        <f>VLOOKUP(A14,Population!A14:C277,3,FALSE)</f>
        <v>63918</v>
      </c>
      <c r="C14" s="6" t="str">
        <f>VLOOKUP($A14,Flourish_data!$A$1:$C$216,2,FALSE)</f>
        <v>Americas</v>
      </c>
      <c r="D14" s="6" t="str">
        <f>VLOOKUP($A14,Flourish_data!$A$1:$D$216,3,FALSE)</f>
        <v>https://public.flourish.studio/country-flags/svg/bm.svg</v>
      </c>
      <c r="E14" t="s">
        <v>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2894.9362594131999</v>
      </c>
      <c r="N14">
        <v>4074.0420607144001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4.5291408670690571E-2</v>
      </c>
      <c r="W14">
        <f t="shared" si="10"/>
        <v>6.3738572244350575E-2</v>
      </c>
      <c r="X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45.291408670690572</v>
      </c>
      <c r="AF14">
        <f t="shared" si="19"/>
        <v>63.738572244350571</v>
      </c>
    </row>
    <row r="15" spans="1:32" x14ac:dyDescent="0.25">
      <c r="A15" s="4" t="s">
        <v>37</v>
      </c>
      <c r="B15" s="11">
        <f>VLOOKUP(A15,Population!A15:C278,3,FALSE)</f>
        <v>11513100</v>
      </c>
      <c r="C15" s="6" t="str">
        <f>VLOOKUP($A15,Flourish_data!$A$1:$C$216,2,FALSE)</f>
        <v>Americas</v>
      </c>
      <c r="D15" s="6" t="str">
        <f>VLOOKUP($A15,Flourish_data!$A$1:$D$216,3,FALSE)</f>
        <v>https://public.flourish.studio/country-flags/svg/bo.svg</v>
      </c>
      <c r="E15" t="s">
        <v>38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35.399721548599999</v>
      </c>
      <c r="M15">
        <v>0</v>
      </c>
      <c r="N15"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3.074734133170041E-6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3.0747341331700409E-3</v>
      </c>
      <c r="AE15">
        <f t="shared" si="18"/>
        <v>0</v>
      </c>
      <c r="AF15">
        <f t="shared" si="19"/>
        <v>0</v>
      </c>
    </row>
    <row r="16" spans="1:32" x14ac:dyDescent="0.25">
      <c r="A16" s="4" t="s">
        <v>39</v>
      </c>
      <c r="B16" s="11">
        <f>VLOOKUP(A16,Population!A16:C279,3,FALSE)</f>
        <v>211049527</v>
      </c>
      <c r="C16" s="6" t="str">
        <f>VLOOKUP($A16,Flourish_data!$A$1:$C$216,2,FALSE)</f>
        <v>Americas</v>
      </c>
      <c r="D16" s="6" t="str">
        <f>VLOOKUP($A16,Flourish_data!$A$1:$D$216,3,FALSE)</f>
        <v>https://public.flourish.studio/country-flags/svg/br.svg</v>
      </c>
      <c r="E16" t="s">
        <v>40</v>
      </c>
      <c r="F16">
        <v>0</v>
      </c>
      <c r="G16">
        <v>145.42719791499999</v>
      </c>
      <c r="H16">
        <v>721.2928235748999</v>
      </c>
      <c r="I16">
        <v>4230.1746909020994</v>
      </c>
      <c r="J16">
        <v>9758.1561197943993</v>
      </c>
      <c r="K16">
        <v>29175.641478549791</v>
      </c>
      <c r="L16">
        <v>58740.846486942508</v>
      </c>
      <c r="M16">
        <v>87352.149866751177</v>
      </c>
      <c r="N16">
        <v>85706.832606670112</v>
      </c>
      <c r="O16">
        <f t="shared" si="2"/>
        <v>0</v>
      </c>
      <c r="P16">
        <f t="shared" si="3"/>
        <v>6.8906668487818973E-7</v>
      </c>
      <c r="Q16">
        <f t="shared" si="4"/>
        <v>3.4176471931865544E-6</v>
      </c>
      <c r="R16">
        <f t="shared" si="5"/>
        <v>2.0043516567095171E-5</v>
      </c>
      <c r="S16">
        <f t="shared" si="6"/>
        <v>4.6236332573227701E-5</v>
      </c>
      <c r="T16">
        <f t="shared" si="7"/>
        <v>1.3824073379017709E-4</v>
      </c>
      <c r="U16">
        <f t="shared" si="8"/>
        <v>2.7832730696876901E-4</v>
      </c>
      <c r="V16">
        <f t="shared" si="9"/>
        <v>4.1389408025894878E-4</v>
      </c>
      <c r="W16">
        <f t="shared" si="10"/>
        <v>4.0609819801524648E-4</v>
      </c>
      <c r="X16">
        <f t="shared" si="11"/>
        <v>0</v>
      </c>
      <c r="Y16">
        <f t="shared" si="12"/>
        <v>6.8906668487818976E-4</v>
      </c>
      <c r="Z16">
        <f t="shared" si="13"/>
        <v>3.4176471931865546E-3</v>
      </c>
      <c r="AA16">
        <f t="shared" si="14"/>
        <v>2.004351656709517E-2</v>
      </c>
      <c r="AB16">
        <f t="shared" si="15"/>
        <v>4.6236332573227699E-2</v>
      </c>
      <c r="AC16">
        <f t="shared" si="16"/>
        <v>0.13824073379017709</v>
      </c>
      <c r="AD16">
        <f t="shared" si="17"/>
        <v>0.27832730696876901</v>
      </c>
      <c r="AE16">
        <f t="shared" si="18"/>
        <v>0.4138940802589488</v>
      </c>
      <c r="AF16">
        <f t="shared" si="19"/>
        <v>0.40609819801524649</v>
      </c>
    </row>
    <row r="17" spans="1:32" x14ac:dyDescent="0.25">
      <c r="A17" s="4" t="s">
        <v>41</v>
      </c>
      <c r="B17" s="11">
        <f>VLOOKUP(A17,Population!A17:C280,3,FALSE)</f>
        <v>433285</v>
      </c>
      <c r="C17" s="6" t="str">
        <f>VLOOKUP($A17,Flourish_data!$A$1:$C$216,2,FALSE)</f>
        <v>Asia</v>
      </c>
      <c r="D17" s="6" t="str">
        <f>VLOOKUP($A17,Flourish_data!$A$1:$D$216,3,FALSE)</f>
        <v>https://public.flourish.studio/country-flags/svg/bn.svg</v>
      </c>
      <c r="E17" t="s">
        <v>42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13.9078672242</v>
      </c>
      <c r="N17"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3.2098658444672677E-5</v>
      </c>
      <c r="W17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3.2098658444672676E-2</v>
      </c>
      <c r="AF17">
        <f t="shared" si="19"/>
        <v>0</v>
      </c>
    </row>
    <row r="18" spans="1:32" x14ac:dyDescent="0.25">
      <c r="A18" s="4" t="s">
        <v>43</v>
      </c>
      <c r="B18" s="11">
        <f>VLOOKUP(A18,Population!A18:C281,3,FALSE)</f>
        <v>37589262</v>
      </c>
      <c r="C18" s="6" t="str">
        <f>VLOOKUP($A18,Flourish_data!$A$1:$C$216,2,FALSE)</f>
        <v>Americas</v>
      </c>
      <c r="D18" s="6" t="str">
        <f>VLOOKUP($A18,Flourish_data!$A$1:$D$216,3,FALSE)</f>
        <v>https://public.flourish.studio/country-flags/svg/ca.svg</v>
      </c>
      <c r="E18" t="s">
        <v>44</v>
      </c>
      <c r="F18">
        <v>110518.01481743121</v>
      </c>
      <c r="G18">
        <v>149358.03654119789</v>
      </c>
      <c r="H18">
        <v>141048.85116253179</v>
      </c>
      <c r="I18">
        <v>151624.4058835879</v>
      </c>
      <c r="J18">
        <v>173925.22693486299</v>
      </c>
      <c r="K18">
        <v>207418.0351984741</v>
      </c>
      <c r="L18">
        <v>239207.00696355791</v>
      </c>
      <c r="M18">
        <v>266811.77357127552</v>
      </c>
      <c r="N18">
        <v>252050.11292936539</v>
      </c>
      <c r="O18">
        <f t="shared" si="2"/>
        <v>2.9401485673603064E-3</v>
      </c>
      <c r="P18">
        <f t="shared" si="3"/>
        <v>3.973422956300602E-3</v>
      </c>
      <c r="Q18">
        <f t="shared" si="4"/>
        <v>3.7523708542756651E-3</v>
      </c>
      <c r="R18">
        <f t="shared" si="5"/>
        <v>4.0337159554658959E-3</v>
      </c>
      <c r="S18">
        <f t="shared" si="6"/>
        <v>4.6269923292152687E-3</v>
      </c>
      <c r="T18">
        <f t="shared" si="7"/>
        <v>5.5180129686630743E-3</v>
      </c>
      <c r="U18">
        <f t="shared" si="8"/>
        <v>6.3637058626891344E-3</v>
      </c>
      <c r="V18">
        <f t="shared" si="9"/>
        <v>7.0980849150822783E-3</v>
      </c>
      <c r="W18">
        <f t="shared" si="10"/>
        <v>6.7053754055976253E-3</v>
      </c>
      <c r="X18">
        <f t="shared" si="11"/>
        <v>2.9401485673603065</v>
      </c>
      <c r="Y18">
        <f t="shared" si="12"/>
        <v>3.973422956300602</v>
      </c>
      <c r="Z18">
        <f t="shared" si="13"/>
        <v>3.7523708542756649</v>
      </c>
      <c r="AA18">
        <f t="shared" si="14"/>
        <v>4.0337159554658957</v>
      </c>
      <c r="AB18">
        <f t="shared" si="15"/>
        <v>4.6269923292152688</v>
      </c>
      <c r="AC18">
        <f t="shared" si="16"/>
        <v>5.5180129686630739</v>
      </c>
      <c r="AD18">
        <f t="shared" si="17"/>
        <v>6.3637058626891347</v>
      </c>
      <c r="AE18">
        <f t="shared" si="18"/>
        <v>7.0980849150822785</v>
      </c>
      <c r="AF18">
        <f t="shared" si="19"/>
        <v>6.7053754055976249</v>
      </c>
    </row>
    <row r="19" spans="1:32" x14ac:dyDescent="0.25">
      <c r="A19" s="4" t="s">
        <v>45</v>
      </c>
      <c r="B19" s="11">
        <f>VLOOKUP(A19,Population!A19:C282,3,FALSE)</f>
        <v>8574832</v>
      </c>
      <c r="C19" s="6" t="str">
        <f>VLOOKUP($A19,Flourish_data!$A$1:$C$216,2,FALSE)</f>
        <v>Europe</v>
      </c>
      <c r="D19" s="6" t="str">
        <f>VLOOKUP($A19,Flourish_data!$A$1:$D$216,3,FALSE)</f>
        <v>https://public.flourish.studio/country-flags/svg/ch.svg</v>
      </c>
      <c r="E19" t="s">
        <v>46</v>
      </c>
      <c r="F19">
        <v>0</v>
      </c>
      <c r="G19">
        <v>5.0623874073000001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35.561983714</v>
      </c>
      <c r="N19">
        <v>0</v>
      </c>
      <c r="O19">
        <f t="shared" si="2"/>
        <v>0</v>
      </c>
      <c r="P19">
        <f t="shared" si="3"/>
        <v>5.9037744498084627E-7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4.1472513646914595E-6</v>
      </c>
      <c r="W19">
        <f t="shared" si="10"/>
        <v>0</v>
      </c>
      <c r="X19">
        <f t="shared" si="11"/>
        <v>0</v>
      </c>
      <c r="Y19">
        <f t="shared" si="12"/>
        <v>5.9037744498084623E-4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4.1472513646914596E-3</v>
      </c>
      <c r="AF19">
        <f t="shared" si="19"/>
        <v>0</v>
      </c>
    </row>
    <row r="20" spans="1:32" x14ac:dyDescent="0.25">
      <c r="A20" s="4" t="s">
        <v>47</v>
      </c>
      <c r="B20" s="11">
        <f>VLOOKUP(A20,Population!A20:C283,3,FALSE)</f>
        <v>18952038</v>
      </c>
      <c r="C20" s="6" t="str">
        <f>VLOOKUP($A20,Flourish_data!$A$1:$C$216,2,FALSE)</f>
        <v>Americas</v>
      </c>
      <c r="D20" s="6" t="str">
        <f>VLOOKUP($A20,Flourish_data!$A$1:$D$216,3,FALSE)</f>
        <v>https://public.flourish.studio/country-flags/svg/cl.svg</v>
      </c>
      <c r="E20" t="s">
        <v>48</v>
      </c>
      <c r="F20">
        <v>146810.1784604257</v>
      </c>
      <c r="G20">
        <v>113697.5988264803</v>
      </c>
      <c r="H20">
        <v>121056.373458025</v>
      </c>
      <c r="I20">
        <v>118151.0594450818</v>
      </c>
      <c r="J20">
        <v>112574.85337195441</v>
      </c>
      <c r="K20">
        <v>103572.50246627119</v>
      </c>
      <c r="L20">
        <v>107925.2228253138</v>
      </c>
      <c r="M20">
        <v>108843.91690445961</v>
      </c>
      <c r="N20">
        <v>91066.185242088686</v>
      </c>
      <c r="O20">
        <f t="shared" si="2"/>
        <v>7.7464058725729493E-3</v>
      </c>
      <c r="P20">
        <f t="shared" si="3"/>
        <v>5.9992280949669003E-3</v>
      </c>
      <c r="Q20">
        <f t="shared" si="4"/>
        <v>6.3875121745758951E-3</v>
      </c>
      <c r="R20">
        <f t="shared" si="5"/>
        <v>6.2342139375766237E-3</v>
      </c>
      <c r="S20">
        <f t="shared" si="6"/>
        <v>5.9399866849124301E-3</v>
      </c>
      <c r="T20">
        <f t="shared" si="7"/>
        <v>5.464979674812344E-3</v>
      </c>
      <c r="U20">
        <f t="shared" si="8"/>
        <v>5.6946499804038913E-3</v>
      </c>
      <c r="V20">
        <f t="shared" si="9"/>
        <v>5.7431246657725999E-3</v>
      </c>
      <c r="W20">
        <f t="shared" si="10"/>
        <v>4.8050866741660547E-3</v>
      </c>
      <c r="X20">
        <f t="shared" si="11"/>
        <v>7.7464058725729492</v>
      </c>
      <c r="Y20">
        <f t="shared" si="12"/>
        <v>5.9992280949669006</v>
      </c>
      <c r="Z20">
        <f t="shared" si="13"/>
        <v>6.3875121745758952</v>
      </c>
      <c r="AA20">
        <f t="shared" si="14"/>
        <v>6.2342139375766239</v>
      </c>
      <c r="AB20">
        <f t="shared" si="15"/>
        <v>5.9399866849124301</v>
      </c>
      <c r="AC20">
        <f t="shared" si="16"/>
        <v>5.4649796748123443</v>
      </c>
      <c r="AD20">
        <f t="shared" si="17"/>
        <v>5.6946499804038915</v>
      </c>
      <c r="AE20">
        <f t="shared" si="18"/>
        <v>5.7431246657725996</v>
      </c>
      <c r="AF20">
        <f t="shared" si="19"/>
        <v>4.8050866741660547</v>
      </c>
    </row>
    <row r="21" spans="1:32" x14ac:dyDescent="0.25">
      <c r="A21" s="4" t="s">
        <v>49</v>
      </c>
      <c r="B21" s="11">
        <f>VLOOKUP(A21,Population!A21:C284,3,FALSE)</f>
        <v>1397715000</v>
      </c>
      <c r="C21" s="6" t="str">
        <f>VLOOKUP($A21,Flourish_data!$A$1:$C$216,2,FALSE)</f>
        <v>Asia</v>
      </c>
      <c r="D21" s="6" t="str">
        <f>VLOOKUP($A21,Flourish_data!$A$1:$D$216,3,FALSE)</f>
        <v>https://public.flourish.studio/country-flags/svg/cn.svg</v>
      </c>
      <c r="E21" t="s">
        <v>50</v>
      </c>
      <c r="F21">
        <v>400903.35807952652</v>
      </c>
      <c r="G21">
        <v>2143734.005167353</v>
      </c>
      <c r="H21">
        <v>2964306.059707805</v>
      </c>
      <c r="I21">
        <v>3391262.134814309</v>
      </c>
      <c r="J21">
        <v>4319167.4291188633</v>
      </c>
      <c r="K21">
        <v>4715271.006878891</v>
      </c>
      <c r="L21">
        <v>5054169.5992029998</v>
      </c>
      <c r="M21">
        <v>5643627.3987296503</v>
      </c>
      <c r="N21">
        <v>5413257.0432504648</v>
      </c>
      <c r="O21">
        <f t="shared" si="2"/>
        <v>2.8682768524307639E-4</v>
      </c>
      <c r="P21">
        <f t="shared" si="3"/>
        <v>1.5337418609425763E-3</v>
      </c>
      <c r="Q21">
        <f t="shared" si="4"/>
        <v>2.1208229572608184E-3</v>
      </c>
      <c r="R21">
        <f t="shared" si="5"/>
        <v>2.4262901484310528E-3</v>
      </c>
      <c r="S21">
        <f t="shared" si="6"/>
        <v>3.0901631799893849E-3</v>
      </c>
      <c r="T21">
        <f t="shared" si="7"/>
        <v>3.3735568459084225E-3</v>
      </c>
      <c r="U21">
        <f t="shared" si="8"/>
        <v>3.6160230084123016E-3</v>
      </c>
      <c r="V21">
        <f t="shared" si="9"/>
        <v>4.037752616756385E-3</v>
      </c>
      <c r="W21">
        <f t="shared" si="10"/>
        <v>3.8729333542606788E-3</v>
      </c>
      <c r="X21">
        <f t="shared" si="11"/>
        <v>0.28682768524307639</v>
      </c>
      <c r="Y21">
        <f t="shared" si="12"/>
        <v>1.5337418609425764</v>
      </c>
      <c r="Z21">
        <f t="shared" si="13"/>
        <v>2.1208229572608186</v>
      </c>
      <c r="AA21">
        <f t="shared" si="14"/>
        <v>2.4262901484310526</v>
      </c>
      <c r="AB21">
        <f t="shared" si="15"/>
        <v>3.0901631799893847</v>
      </c>
      <c r="AC21">
        <f t="shared" si="16"/>
        <v>3.3735568459084226</v>
      </c>
      <c r="AD21">
        <f t="shared" si="17"/>
        <v>3.6160230084123017</v>
      </c>
      <c r="AE21">
        <f t="shared" si="18"/>
        <v>4.0377526167563849</v>
      </c>
      <c r="AF21">
        <f t="shared" si="19"/>
        <v>3.8729333542606788</v>
      </c>
    </row>
    <row r="22" spans="1:32" x14ac:dyDescent="0.25">
      <c r="A22" s="4" t="s">
        <v>51</v>
      </c>
      <c r="B22" s="11">
        <f>VLOOKUP(A22,Population!A22:C285,3,FALSE)</f>
        <v>25716544</v>
      </c>
      <c r="C22" s="6" t="str">
        <f>VLOOKUP($A22,Flourish_data!$A$1:$C$216,2,FALSE)</f>
        <v>Africa</v>
      </c>
      <c r="D22" s="6" t="str">
        <f>VLOOKUP($A22,Flourish_data!$A$1:$D$216,3,FALSE)</f>
        <v>https://public.flourish.studio/country-flags/svg/ci.svg</v>
      </c>
      <c r="E22" t="s">
        <v>52</v>
      </c>
      <c r="F22">
        <v>0</v>
      </c>
      <c r="G22">
        <v>0</v>
      </c>
      <c r="H22">
        <v>0</v>
      </c>
      <c r="I22">
        <v>78.486687964799984</v>
      </c>
      <c r="J22">
        <v>3319.2470486625998</v>
      </c>
      <c r="K22">
        <v>3350.2008361121998</v>
      </c>
      <c r="L22">
        <v>3153.551129900201</v>
      </c>
      <c r="M22">
        <v>6256.4965089018006</v>
      </c>
      <c r="N22">
        <v>6776.7373209770003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3.0519920547955426E-6</v>
      </c>
      <c r="S22">
        <f t="shared" si="6"/>
        <v>1.2907049441256957E-4</v>
      </c>
      <c r="T22">
        <f t="shared" si="7"/>
        <v>1.3027414710593303E-4</v>
      </c>
      <c r="U22">
        <f t="shared" si="8"/>
        <v>1.2262733009148511E-4</v>
      </c>
      <c r="V22">
        <f t="shared" si="9"/>
        <v>2.4328683157821674E-4</v>
      </c>
      <c r="W22">
        <f t="shared" si="10"/>
        <v>2.6351664208756046E-4</v>
      </c>
      <c r="X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3.0519920547955426E-3</v>
      </c>
      <c r="AB22">
        <f t="shared" si="15"/>
        <v>0.12907049441256957</v>
      </c>
      <c r="AC22">
        <f t="shared" si="16"/>
        <v>0.13027414710593302</v>
      </c>
      <c r="AD22">
        <f t="shared" si="17"/>
        <v>0.12262733009148512</v>
      </c>
      <c r="AE22">
        <f t="shared" si="18"/>
        <v>0.24328683157821673</v>
      </c>
      <c r="AF22">
        <f t="shared" si="19"/>
        <v>0.26351664208756048</v>
      </c>
    </row>
    <row r="23" spans="1:32" x14ac:dyDescent="0.25">
      <c r="A23" s="4" t="s">
        <v>53</v>
      </c>
      <c r="B23" s="11">
        <f>VLOOKUP(A23,Population!A23:C286,3,FALSE)</f>
        <v>25876380</v>
      </c>
      <c r="C23" s="6" t="str">
        <f>VLOOKUP($A23,Flourish_data!$A$1:$C$216,2,FALSE)</f>
        <v>Africa</v>
      </c>
      <c r="D23" s="6" t="str">
        <f>VLOOKUP($A23,Flourish_data!$A$1:$D$216,3,FALSE)</f>
        <v>https://public.flourish.studio/country-flags/svg/cm.svg</v>
      </c>
      <c r="E23" t="s">
        <v>54</v>
      </c>
      <c r="F23">
        <v>0</v>
      </c>
      <c r="G23">
        <v>260.5829462936</v>
      </c>
      <c r="H23">
        <v>72.758277939600006</v>
      </c>
      <c r="I23">
        <v>428.76080945720003</v>
      </c>
      <c r="J23">
        <v>827.97299005679997</v>
      </c>
      <c r="K23">
        <v>815.23938720839999</v>
      </c>
      <c r="L23">
        <v>962.13686692519991</v>
      </c>
      <c r="M23">
        <v>9301.8846367515998</v>
      </c>
      <c r="N23">
        <v>81456.851070914505</v>
      </c>
      <c r="O23">
        <f t="shared" si="2"/>
        <v>0</v>
      </c>
      <c r="P23">
        <f t="shared" si="3"/>
        <v>1.007030142135801E-5</v>
      </c>
      <c r="Q23">
        <f t="shared" si="4"/>
        <v>2.8117641625142313E-6</v>
      </c>
      <c r="R23">
        <f t="shared" si="5"/>
        <v>1.6569582354919818E-5</v>
      </c>
      <c r="S23">
        <f t="shared" si="6"/>
        <v>3.1997249617481272E-5</v>
      </c>
      <c r="T23">
        <f t="shared" si="7"/>
        <v>3.1505155945630728E-5</v>
      </c>
      <c r="U23">
        <f t="shared" si="8"/>
        <v>3.7182050461664263E-5</v>
      </c>
      <c r="V23">
        <f t="shared" si="9"/>
        <v>3.5947395411381342E-4</v>
      </c>
      <c r="W23">
        <f t="shared" si="10"/>
        <v>3.1479229734187896E-3</v>
      </c>
      <c r="X23">
        <f t="shared" si="11"/>
        <v>0</v>
      </c>
      <c r="Y23">
        <f t="shared" si="12"/>
        <v>1.0070301421358009E-2</v>
      </c>
      <c r="Z23">
        <f t="shared" si="13"/>
        <v>2.8117641625142313E-3</v>
      </c>
      <c r="AA23">
        <f t="shared" si="14"/>
        <v>1.6569582354919819E-2</v>
      </c>
      <c r="AB23">
        <f t="shared" si="15"/>
        <v>3.1997249617481273E-2</v>
      </c>
      <c r="AC23">
        <f t="shared" si="16"/>
        <v>3.1505155945630726E-2</v>
      </c>
      <c r="AD23">
        <f t="shared" si="17"/>
        <v>3.7182050461664264E-2</v>
      </c>
      <c r="AE23">
        <f t="shared" si="18"/>
        <v>0.35947395411381344</v>
      </c>
      <c r="AF23">
        <f t="shared" si="19"/>
        <v>3.1479229734187895</v>
      </c>
    </row>
    <row r="24" spans="1:32" x14ac:dyDescent="0.25">
      <c r="A24" s="4" t="s">
        <v>55</v>
      </c>
      <c r="B24" s="11">
        <f>VLOOKUP(A24,Population!A24:C287,3,FALSE)</f>
        <v>50339443</v>
      </c>
      <c r="C24" s="6" t="str">
        <f>VLOOKUP($A24,Flourish_data!$A$1:$C$216,2,FALSE)</f>
        <v>Americas</v>
      </c>
      <c r="D24" s="6" t="str">
        <f>VLOOKUP($A24,Flourish_data!$A$1:$D$216,3,FALSE)</f>
        <v>https://public.flourish.studio/country-flags/svg/co.svg</v>
      </c>
      <c r="E24" t="s">
        <v>56</v>
      </c>
      <c r="F24">
        <v>3550.1498175296001</v>
      </c>
      <c r="G24">
        <v>6931.8495057568989</v>
      </c>
      <c r="H24">
        <v>20273.6677256617</v>
      </c>
      <c r="I24">
        <v>34935.940105785092</v>
      </c>
      <c r="J24">
        <v>40269.198451807097</v>
      </c>
      <c r="K24">
        <v>37317.354894729498</v>
      </c>
      <c r="L24">
        <v>38165.5756872977</v>
      </c>
      <c r="M24">
        <v>36973.269291081087</v>
      </c>
      <c r="N24">
        <v>29031.269445134501</v>
      </c>
      <c r="O24">
        <f t="shared" si="2"/>
        <v>7.0524217312646872E-5</v>
      </c>
      <c r="P24">
        <f t="shared" si="3"/>
        <v>1.3770214950048016E-4</v>
      </c>
      <c r="Q24">
        <f t="shared" si="4"/>
        <v>4.0273921437036363E-4</v>
      </c>
      <c r="R24">
        <f t="shared" si="5"/>
        <v>6.9400728382682127E-4</v>
      </c>
      <c r="S24">
        <f t="shared" si="6"/>
        <v>7.9995319876318652E-4</v>
      </c>
      <c r="T24">
        <f t="shared" si="7"/>
        <v>7.4131441809416722E-4</v>
      </c>
      <c r="U24">
        <f t="shared" si="8"/>
        <v>7.5816444149566173E-4</v>
      </c>
      <c r="V24">
        <f t="shared" si="9"/>
        <v>7.3447910997110331E-4</v>
      </c>
      <c r="W24">
        <f t="shared" si="10"/>
        <v>5.7671018420157134E-4</v>
      </c>
      <c r="X24">
        <f t="shared" si="11"/>
        <v>7.0524217312646867E-2</v>
      </c>
      <c r="Y24">
        <f t="shared" si="12"/>
        <v>0.13770214950048015</v>
      </c>
      <c r="Z24">
        <f t="shared" si="13"/>
        <v>0.40273921437036364</v>
      </c>
      <c r="AA24">
        <f t="shared" si="14"/>
        <v>0.69400728382682131</v>
      </c>
      <c r="AB24">
        <f t="shared" si="15"/>
        <v>0.79995319876318649</v>
      </c>
      <c r="AC24">
        <f t="shared" si="16"/>
        <v>0.7413144180941672</v>
      </c>
      <c r="AD24">
        <f t="shared" si="17"/>
        <v>0.75816444149566176</v>
      </c>
      <c r="AE24">
        <f t="shared" si="18"/>
        <v>0.73447910997110333</v>
      </c>
      <c r="AF24">
        <f t="shared" si="19"/>
        <v>0.57671018420157139</v>
      </c>
    </row>
    <row r="25" spans="1:32" x14ac:dyDescent="0.25">
      <c r="A25" s="4" t="s">
        <v>57</v>
      </c>
      <c r="B25" s="11">
        <f>VLOOKUP(A25,Population!A25:C288,3,FALSE)</f>
        <v>850886</v>
      </c>
      <c r="C25" s="6" t="str">
        <f>VLOOKUP($A25,Flourish_data!$A$1:$C$216,2,FALSE)</f>
        <v>Africa</v>
      </c>
      <c r="D25" s="6" t="str">
        <f>VLOOKUP($A25,Flourish_data!$A$1:$D$216,3,FALSE)</f>
        <v>https://public.flourish.studio/country-flags/svg/km.svg</v>
      </c>
      <c r="E25" t="s">
        <v>58</v>
      </c>
      <c r="F25">
        <v>30704.5100612555</v>
      </c>
      <c r="G25">
        <v>10160.0561122331</v>
      </c>
      <c r="H25">
        <v>15408.7434496387</v>
      </c>
      <c r="I25">
        <v>28465.377278942</v>
      </c>
      <c r="J25">
        <v>39233.526878418998</v>
      </c>
      <c r="K25">
        <v>36292.254892996098</v>
      </c>
      <c r="L25">
        <v>1216.0110201144</v>
      </c>
      <c r="M25">
        <v>0</v>
      </c>
      <c r="N25">
        <v>0</v>
      </c>
      <c r="O25">
        <f t="shared" si="2"/>
        <v>3.6085339353633152E-2</v>
      </c>
      <c r="P25">
        <f t="shared" si="3"/>
        <v>1.1940560912076471E-2</v>
      </c>
      <c r="Q25">
        <f t="shared" si="4"/>
        <v>1.8109057440877742E-2</v>
      </c>
      <c r="R25">
        <f t="shared" si="5"/>
        <v>3.3453808476037919E-2</v>
      </c>
      <c r="S25">
        <f t="shared" si="6"/>
        <v>4.6109028563660698E-2</v>
      </c>
      <c r="T25">
        <f t="shared" si="7"/>
        <v>4.2652311699800091E-2</v>
      </c>
      <c r="U25">
        <f t="shared" si="8"/>
        <v>1.4291115614951944E-3</v>
      </c>
      <c r="V25">
        <f t="shared" si="9"/>
        <v>0</v>
      </c>
      <c r="W25">
        <f t="shared" si="10"/>
        <v>0</v>
      </c>
      <c r="X25">
        <f t="shared" si="11"/>
        <v>36.085339353633152</v>
      </c>
      <c r="Y25">
        <f t="shared" si="12"/>
        <v>11.940560912076471</v>
      </c>
      <c r="Z25">
        <f t="shared" si="13"/>
        <v>18.109057440877741</v>
      </c>
      <c r="AA25">
        <f t="shared" si="14"/>
        <v>33.453808476037921</v>
      </c>
      <c r="AB25">
        <f t="shared" si="15"/>
        <v>46.109028563660701</v>
      </c>
      <c r="AC25">
        <f t="shared" si="16"/>
        <v>42.652311699800094</v>
      </c>
      <c r="AD25">
        <f t="shared" si="17"/>
        <v>1.4291115614951944</v>
      </c>
      <c r="AE25">
        <f t="shared" si="18"/>
        <v>0</v>
      </c>
      <c r="AF25">
        <f t="shared" si="19"/>
        <v>0</v>
      </c>
    </row>
    <row r="26" spans="1:32" x14ac:dyDescent="0.25">
      <c r="A26" s="4" t="s">
        <v>59</v>
      </c>
      <c r="B26" s="11">
        <f>VLOOKUP(A26,Population!A26:C289,3,FALSE)</f>
        <v>549935</v>
      </c>
      <c r="C26" s="6" t="str">
        <f>VLOOKUP($A26,Flourish_data!$A$1:$C$216,2,FALSE)</f>
        <v>Africa</v>
      </c>
      <c r="D26" s="6" t="str">
        <f>VLOOKUP($A26,Flourish_data!$A$1:$D$216,3,FALSE)</f>
        <v>https://public.flourish.studio/country-flags/svg/cv.svg</v>
      </c>
      <c r="E26" t="s">
        <v>60</v>
      </c>
      <c r="F26">
        <v>1298.9231127287001</v>
      </c>
      <c r="G26">
        <v>712.28565127410002</v>
      </c>
      <c r="H26">
        <v>1015.9867261646</v>
      </c>
      <c r="I26">
        <v>1919.2972113061001</v>
      </c>
      <c r="J26">
        <v>5010.6010151377995</v>
      </c>
      <c r="K26">
        <v>908.64793413270002</v>
      </c>
      <c r="L26">
        <v>3516.0157998741001</v>
      </c>
      <c r="M26">
        <v>4095.3898219201001</v>
      </c>
      <c r="N26">
        <v>3116.3912176550998</v>
      </c>
      <c r="O26">
        <f t="shared" si="2"/>
        <v>2.3619575272144891E-3</v>
      </c>
      <c r="P26">
        <f t="shared" si="3"/>
        <v>1.2952178917037468E-3</v>
      </c>
      <c r="Q26">
        <f t="shared" si="4"/>
        <v>1.8474669300273668E-3</v>
      </c>
      <c r="R26">
        <f t="shared" si="5"/>
        <v>3.490043753000082E-3</v>
      </c>
      <c r="S26">
        <f t="shared" si="6"/>
        <v>9.1112604492127238E-3</v>
      </c>
      <c r="T26">
        <f t="shared" si="7"/>
        <v>1.6522824227094112E-3</v>
      </c>
      <c r="U26">
        <f t="shared" si="8"/>
        <v>6.3935115965961433E-3</v>
      </c>
      <c r="V26">
        <f t="shared" si="9"/>
        <v>7.4470434177131848E-3</v>
      </c>
      <c r="W26">
        <f t="shared" si="10"/>
        <v>5.6668355672126703E-3</v>
      </c>
      <c r="X26">
        <f t="shared" si="11"/>
        <v>2.3619575272144893</v>
      </c>
      <c r="Y26">
        <f t="shared" si="12"/>
        <v>1.2952178917037469</v>
      </c>
      <c r="Z26">
        <f t="shared" si="13"/>
        <v>1.8474669300273667</v>
      </c>
      <c r="AA26">
        <f t="shared" si="14"/>
        <v>3.4900437530000818</v>
      </c>
      <c r="AB26">
        <f t="shared" si="15"/>
        <v>9.1112604492127236</v>
      </c>
      <c r="AC26">
        <f t="shared" si="16"/>
        <v>1.6522824227094113</v>
      </c>
      <c r="AD26">
        <f t="shared" si="17"/>
        <v>6.3935115965961433</v>
      </c>
      <c r="AE26">
        <f t="shared" si="18"/>
        <v>7.4470434177131848</v>
      </c>
      <c r="AF26">
        <f t="shared" si="19"/>
        <v>5.6668355672126705</v>
      </c>
    </row>
    <row r="27" spans="1:32" x14ac:dyDescent="0.25">
      <c r="A27" s="4" t="s">
        <v>61</v>
      </c>
      <c r="B27" s="11">
        <f>VLOOKUP(A27,Population!A27:C290,3,FALSE)</f>
        <v>5047561</v>
      </c>
      <c r="C27" s="6" t="str">
        <f>VLOOKUP($A27,Flourish_data!$A$1:$C$216,2,FALSE)</f>
        <v>Americas</v>
      </c>
      <c r="D27" s="6" t="str">
        <f>VLOOKUP($A27,Flourish_data!$A$1:$D$216,3,FALSE)</f>
        <v>https://public.flourish.studio/country-flags/svg/cr.svg</v>
      </c>
      <c r="E27" t="s">
        <v>62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456.43016107140011</v>
      </c>
      <c r="N27"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9.0425883128782413E-5</v>
      </c>
      <c r="W27">
        <f t="shared" si="10"/>
        <v>0</v>
      </c>
      <c r="X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D27">
        <f t="shared" si="17"/>
        <v>0</v>
      </c>
      <c r="AE27">
        <f t="shared" si="18"/>
        <v>9.0425883128782414E-2</v>
      </c>
      <c r="AF27">
        <f t="shared" si="19"/>
        <v>0</v>
      </c>
    </row>
    <row r="28" spans="1:32" x14ac:dyDescent="0.25">
      <c r="A28" s="4" t="s">
        <v>63</v>
      </c>
      <c r="B28" s="11">
        <f>VLOOKUP(A28,Population!A28:C291,3,FALSE)</f>
        <v>11333483</v>
      </c>
      <c r="C28" s="6" t="str">
        <f>VLOOKUP($A28,Flourish_data!$A$1:$C$216,2,FALSE)</f>
        <v>Americas</v>
      </c>
      <c r="D28" s="6" t="str">
        <f>VLOOKUP($A28,Flourish_data!$A$1:$D$216,3,FALSE)</f>
        <v>https://public.flourish.studio/country-flags/svg/cu.svg</v>
      </c>
      <c r="E28" t="s">
        <v>64</v>
      </c>
      <c r="F28">
        <v>1135.4708736</v>
      </c>
      <c r="G28">
        <v>0</v>
      </c>
      <c r="H28">
        <v>0</v>
      </c>
      <c r="I28">
        <v>0</v>
      </c>
      <c r="J28">
        <v>0</v>
      </c>
      <c r="K28">
        <v>5461.45489206</v>
      </c>
      <c r="L28">
        <v>0</v>
      </c>
      <c r="M28">
        <v>0</v>
      </c>
      <c r="N28">
        <v>0</v>
      </c>
      <c r="O28">
        <f t="shared" si="2"/>
        <v>1.0018728343263937E-4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4.818867149719111E-4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0.10018728343263937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0.4818867149719111</v>
      </c>
      <c r="AD28">
        <f t="shared" si="17"/>
        <v>0</v>
      </c>
      <c r="AE28">
        <f t="shared" si="18"/>
        <v>0</v>
      </c>
      <c r="AF28">
        <f t="shared" si="19"/>
        <v>0</v>
      </c>
    </row>
    <row r="29" spans="1:32" x14ac:dyDescent="0.25">
      <c r="A29" s="4" t="s">
        <v>65</v>
      </c>
      <c r="B29" s="11">
        <f>VLOOKUP(A29,Population!A29:C292,3,FALSE)</f>
        <v>157538</v>
      </c>
      <c r="C29" s="6" t="str">
        <f>VLOOKUP($A29,Flourish_data!$A$1:$C$216,2,FALSE)</f>
        <v>Americas</v>
      </c>
      <c r="D29" s="6" t="str">
        <f>VLOOKUP($A29,Flourish_data!$A$1:$D$216,3,FALSE)</f>
        <v>https://public.flourish.studio/country-flags/svg/cw.svg</v>
      </c>
      <c r="E29" t="s">
        <v>66</v>
      </c>
      <c r="F29">
        <v>61.075574176000003</v>
      </c>
      <c r="G29">
        <v>69.253525884400005</v>
      </c>
      <c r="H29">
        <v>696.61471807480007</v>
      </c>
      <c r="I29">
        <v>1218.1796649309999</v>
      </c>
      <c r="J29">
        <v>5725.4636390047999</v>
      </c>
      <c r="K29">
        <v>13093.0772547211</v>
      </c>
      <c r="L29">
        <v>14099.4590670628</v>
      </c>
      <c r="M29">
        <v>9999.2081024224008</v>
      </c>
      <c r="N29">
        <v>9884.6732712160992</v>
      </c>
      <c r="O29">
        <f t="shared" si="2"/>
        <v>3.8768788594497835E-4</v>
      </c>
      <c r="P29">
        <f t="shared" si="3"/>
        <v>4.3959886430194623E-4</v>
      </c>
      <c r="Q29">
        <f t="shared" si="4"/>
        <v>4.4218837237669645E-3</v>
      </c>
      <c r="R29">
        <f t="shared" si="5"/>
        <v>7.7326084178483915E-3</v>
      </c>
      <c r="S29">
        <f t="shared" si="6"/>
        <v>3.6343381527027131E-2</v>
      </c>
      <c r="T29">
        <f t="shared" si="7"/>
        <v>8.3110597155740831E-2</v>
      </c>
      <c r="U29">
        <f t="shared" si="8"/>
        <v>8.9498781672122288E-2</v>
      </c>
      <c r="V29">
        <f t="shared" si="9"/>
        <v>6.3471721758702027E-2</v>
      </c>
      <c r="W29">
        <f t="shared" si="10"/>
        <v>6.2744691891582341E-2</v>
      </c>
      <c r="X29">
        <f t="shared" si="11"/>
        <v>0.38768788594497833</v>
      </c>
      <c r="Y29">
        <f t="shared" si="12"/>
        <v>0.43959886430194622</v>
      </c>
      <c r="Z29">
        <f t="shared" si="13"/>
        <v>4.4218837237669648</v>
      </c>
      <c r="AA29">
        <f t="shared" si="14"/>
        <v>7.7326084178483914</v>
      </c>
      <c r="AB29">
        <f t="shared" si="15"/>
        <v>36.343381527027134</v>
      </c>
      <c r="AC29">
        <f t="shared" si="16"/>
        <v>83.110597155740834</v>
      </c>
      <c r="AD29">
        <f t="shared" si="17"/>
        <v>89.498781672122291</v>
      </c>
      <c r="AE29">
        <f t="shared" si="18"/>
        <v>63.471721758702024</v>
      </c>
      <c r="AF29">
        <f t="shared" si="19"/>
        <v>62.744691891582342</v>
      </c>
    </row>
    <row r="30" spans="1:32" x14ac:dyDescent="0.25">
      <c r="A30" s="4" t="s">
        <v>67</v>
      </c>
      <c r="B30" s="11">
        <f>VLOOKUP(A30,Population!A30:C293,3,FALSE)</f>
        <v>64948</v>
      </c>
      <c r="C30" s="6" t="str">
        <f>VLOOKUP($A30,Flourish_data!$A$1:$C$216,2,FALSE)</f>
        <v>Americas</v>
      </c>
      <c r="D30" s="6" t="str">
        <f>VLOOKUP($A30,Flourish_data!$A$1:$D$216,3,FALSE)</f>
        <v>https://public.flourish.studio/country-flags/svg/ky.svg</v>
      </c>
      <c r="E30" t="s">
        <v>68</v>
      </c>
      <c r="F30">
        <v>0</v>
      </c>
      <c r="G30">
        <v>0</v>
      </c>
      <c r="H30">
        <v>0</v>
      </c>
      <c r="I30">
        <v>0</v>
      </c>
      <c r="J30">
        <v>0</v>
      </c>
      <c r="K30">
        <v>66.9982002876</v>
      </c>
      <c r="L30">
        <v>0</v>
      </c>
      <c r="M30">
        <v>0</v>
      </c>
      <c r="N30"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1.0315667963232125E-3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1.0315667963232125</v>
      </c>
      <c r="AD30">
        <f t="shared" si="17"/>
        <v>0</v>
      </c>
      <c r="AE30">
        <f t="shared" si="18"/>
        <v>0</v>
      </c>
      <c r="AF30">
        <f t="shared" si="19"/>
        <v>0</v>
      </c>
    </row>
    <row r="31" spans="1:32" x14ac:dyDescent="0.25">
      <c r="A31" s="4" t="s">
        <v>69</v>
      </c>
      <c r="B31" s="11">
        <f>VLOOKUP(A31,Population!A31:C294,3,FALSE)</f>
        <v>1198575</v>
      </c>
      <c r="C31" s="6" t="str">
        <f>VLOOKUP($A31,Flourish_data!$A$1:$C$216,2,FALSE)</f>
        <v>Asia</v>
      </c>
      <c r="D31" s="6" t="str">
        <f>VLOOKUP($A31,Flourish_data!$A$1:$D$216,3,FALSE)</f>
        <v>https://public.flourish.studio/country-flags/svg/cy.svg</v>
      </c>
      <c r="E31" t="s">
        <v>70</v>
      </c>
      <c r="F31">
        <v>14628.123668372</v>
      </c>
      <c r="G31">
        <v>19177.0220417405</v>
      </c>
      <c r="H31">
        <v>19412.8495590649</v>
      </c>
      <c r="I31">
        <v>20664.501857949599</v>
      </c>
      <c r="J31">
        <v>21961.157256299099</v>
      </c>
      <c r="K31">
        <v>22751.667683918909</v>
      </c>
      <c r="L31">
        <v>22098.418305725001</v>
      </c>
      <c r="M31">
        <v>26124.946721867909</v>
      </c>
      <c r="N31">
        <v>27308.4660791524</v>
      </c>
      <c r="O31">
        <f t="shared" si="2"/>
        <v>1.2204596014744174E-2</v>
      </c>
      <c r="P31">
        <f t="shared" si="3"/>
        <v>1.5999851525136517E-2</v>
      </c>
      <c r="Q31">
        <f t="shared" si="4"/>
        <v>1.6196608104678389E-2</v>
      </c>
      <c r="R31">
        <f t="shared" si="5"/>
        <v>1.7240891773939553E-2</v>
      </c>
      <c r="S31">
        <f t="shared" si="6"/>
        <v>1.8322722613352604E-2</v>
      </c>
      <c r="T31">
        <f t="shared" si="7"/>
        <v>1.8982264509036905E-2</v>
      </c>
      <c r="U31">
        <f t="shared" si="8"/>
        <v>1.843724281394573E-2</v>
      </c>
      <c r="V31">
        <f t="shared" si="9"/>
        <v>2.1796672483464039E-2</v>
      </c>
      <c r="W31">
        <f t="shared" si="10"/>
        <v>2.2784111198007967E-2</v>
      </c>
      <c r="X31">
        <f t="shared" si="11"/>
        <v>12.204596014744174</v>
      </c>
      <c r="Y31">
        <f t="shared" si="12"/>
        <v>15.999851525136517</v>
      </c>
      <c r="Z31">
        <f t="shared" si="13"/>
        <v>16.19660810467839</v>
      </c>
      <c r="AA31">
        <f t="shared" si="14"/>
        <v>17.240891773939552</v>
      </c>
      <c r="AB31">
        <f t="shared" si="15"/>
        <v>18.322722613352603</v>
      </c>
      <c r="AC31">
        <f t="shared" si="16"/>
        <v>18.982264509036906</v>
      </c>
      <c r="AD31">
        <f t="shared" si="17"/>
        <v>18.43724281394573</v>
      </c>
      <c r="AE31">
        <f t="shared" si="18"/>
        <v>21.79667248346404</v>
      </c>
      <c r="AF31">
        <f t="shared" si="19"/>
        <v>22.784111198007967</v>
      </c>
    </row>
    <row r="32" spans="1:32" x14ac:dyDescent="0.25">
      <c r="A32" s="4" t="s">
        <v>71</v>
      </c>
      <c r="B32" s="11">
        <f>VLOOKUP(A32,Population!A32:C295,3,FALSE)</f>
        <v>10669709</v>
      </c>
      <c r="C32" s="6" t="str">
        <f>VLOOKUP($A32,Flourish_data!$A$1:$C$216,2,FALSE)</f>
        <v>Europe</v>
      </c>
      <c r="D32" s="6" t="str">
        <f>VLOOKUP($A32,Flourish_data!$A$1:$D$216,3,FALSE)</f>
        <v>https://public.flourish.studio/country-flags/svg/cz.svg</v>
      </c>
      <c r="E32" t="s">
        <v>72</v>
      </c>
      <c r="F32">
        <v>0</v>
      </c>
      <c r="G32">
        <v>0</v>
      </c>
      <c r="H32">
        <v>0</v>
      </c>
      <c r="I32">
        <v>0</v>
      </c>
      <c r="J32">
        <v>9.3475694399999991</v>
      </c>
      <c r="K32">
        <v>0</v>
      </c>
      <c r="L32">
        <v>0</v>
      </c>
      <c r="M32">
        <v>0</v>
      </c>
      <c r="N32"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8.7608475920008681E-7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8.7608475920008676E-4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</row>
    <row r="33" spans="1:32" x14ac:dyDescent="0.25">
      <c r="A33" s="4" t="s">
        <v>73</v>
      </c>
      <c r="B33" s="11">
        <f>VLOOKUP(A33,Population!A33:C296,3,FALSE)</f>
        <v>83132799</v>
      </c>
      <c r="C33" s="6" t="str">
        <f>VLOOKUP($A33,Flourish_data!$A$1:$C$216,2,FALSE)</f>
        <v>Europe</v>
      </c>
      <c r="D33" s="6" t="str">
        <f>VLOOKUP($A33,Flourish_data!$A$1:$D$216,3,FALSE)</f>
        <v>https://public.flourish.studio/country-flags/svg/de.svg</v>
      </c>
      <c r="E33" t="s">
        <v>74</v>
      </c>
      <c r="F33">
        <v>66595.338065601711</v>
      </c>
      <c r="G33">
        <v>90515.791481248205</v>
      </c>
      <c r="H33">
        <v>110714.42807774439</v>
      </c>
      <c r="I33">
        <v>116976.4631042087</v>
      </c>
      <c r="J33">
        <v>126507.17705166389</v>
      </c>
      <c r="K33">
        <v>135354.54049502601</v>
      </c>
      <c r="L33">
        <v>144997.2231233416</v>
      </c>
      <c r="M33">
        <v>129906.2196019367</v>
      </c>
      <c r="N33">
        <v>129691.1096985292</v>
      </c>
      <c r="O33">
        <f t="shared" si="2"/>
        <v>8.0107176549657269E-4</v>
      </c>
      <c r="P33">
        <f t="shared" si="3"/>
        <v>1.0888096223158348E-3</v>
      </c>
      <c r="Q33">
        <f t="shared" si="4"/>
        <v>1.3317779433571627E-3</v>
      </c>
      <c r="R33">
        <f t="shared" si="5"/>
        <v>1.4071036283069057E-3</v>
      </c>
      <c r="S33">
        <f t="shared" si="6"/>
        <v>1.5217480774545303E-3</v>
      </c>
      <c r="T33">
        <f t="shared" si="7"/>
        <v>1.6281725398783458E-3</v>
      </c>
      <c r="U33">
        <f t="shared" si="8"/>
        <v>1.7441638543090748E-3</v>
      </c>
      <c r="V33">
        <f t="shared" si="9"/>
        <v>1.5626349787878151E-3</v>
      </c>
      <c r="W33">
        <f t="shared" si="10"/>
        <v>1.5600474332462834E-3</v>
      </c>
      <c r="X33">
        <f t="shared" si="11"/>
        <v>0.80107176549657266</v>
      </c>
      <c r="Y33">
        <f t="shared" si="12"/>
        <v>1.0888096223158348</v>
      </c>
      <c r="Z33">
        <f t="shared" si="13"/>
        <v>1.3317779433571626</v>
      </c>
      <c r="AA33">
        <f t="shared" si="14"/>
        <v>1.4071036283069056</v>
      </c>
      <c r="AB33">
        <f t="shared" si="15"/>
        <v>1.5217480774545302</v>
      </c>
      <c r="AC33">
        <f t="shared" si="16"/>
        <v>1.6281725398783458</v>
      </c>
      <c r="AD33">
        <f t="shared" si="17"/>
        <v>1.7441638543090749</v>
      </c>
      <c r="AE33">
        <f t="shared" si="18"/>
        <v>1.5626349787878151</v>
      </c>
      <c r="AF33">
        <f t="shared" si="19"/>
        <v>1.5600474332462835</v>
      </c>
    </row>
    <row r="34" spans="1:32" x14ac:dyDescent="0.25">
      <c r="A34" s="4" t="s">
        <v>75</v>
      </c>
      <c r="B34" s="11">
        <f>VLOOKUP(A34,Population!A34:C297,3,FALSE)</f>
        <v>973560</v>
      </c>
      <c r="C34" s="6" t="str">
        <f>VLOOKUP($A34,Flourish_data!$A$1:$C$216,2,FALSE)</f>
        <v>Africa</v>
      </c>
      <c r="D34" s="6" t="str">
        <f>VLOOKUP($A34,Flourish_data!$A$1:$D$216,3,FALSE)</f>
        <v>https://public.flourish.studio/country-flags/svg/dj.svg</v>
      </c>
      <c r="E34" t="s">
        <v>76</v>
      </c>
      <c r="F34">
        <v>0</v>
      </c>
      <c r="G34">
        <v>0</v>
      </c>
      <c r="H34">
        <v>0</v>
      </c>
      <c r="I34">
        <v>0</v>
      </c>
      <c r="J34">
        <v>0</v>
      </c>
      <c r="K34">
        <v>952.98026585529999</v>
      </c>
      <c r="L34">
        <v>209.26914460419999</v>
      </c>
      <c r="M34">
        <v>0</v>
      </c>
      <c r="N34"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9.7886136021950367E-4</v>
      </c>
      <c r="U34">
        <f t="shared" si="8"/>
        <v>2.1495248839742799E-4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0.97886136021950365</v>
      </c>
      <c r="AD34">
        <f t="shared" si="17"/>
        <v>0.214952488397428</v>
      </c>
      <c r="AE34">
        <f t="shared" si="18"/>
        <v>0</v>
      </c>
      <c r="AF34">
        <f t="shared" si="19"/>
        <v>0</v>
      </c>
    </row>
    <row r="35" spans="1:32" x14ac:dyDescent="0.25">
      <c r="A35" s="4" t="s">
        <v>77</v>
      </c>
      <c r="B35" s="11">
        <f>VLOOKUP(A35,Population!A35:C298,3,FALSE)</f>
        <v>71808</v>
      </c>
      <c r="C35" s="6" t="str">
        <f>VLOOKUP($A35,Flourish_data!$A$1:$C$216,2,FALSE)</f>
        <v>Americas</v>
      </c>
      <c r="D35" s="6" t="str">
        <f>VLOOKUP($A35,Flourish_data!$A$1:$D$216,3,FALSE)</f>
        <v>https://public.flourish.studio/country-flags/svg/dm.svg</v>
      </c>
      <c r="E35" t="s">
        <v>78</v>
      </c>
      <c r="F35">
        <v>5887.0038397016997</v>
      </c>
      <c r="G35">
        <v>13032.2032798739</v>
      </c>
      <c r="H35">
        <v>11053.212972073799</v>
      </c>
      <c r="I35">
        <v>14622.371863615601</v>
      </c>
      <c r="J35">
        <v>5766.9690801011993</v>
      </c>
      <c r="K35">
        <v>0</v>
      </c>
      <c r="L35">
        <v>0</v>
      </c>
      <c r="M35">
        <v>0</v>
      </c>
      <c r="N35">
        <v>0</v>
      </c>
      <c r="O35">
        <f t="shared" si="2"/>
        <v>8.1982562384437657E-2</v>
      </c>
      <c r="P35">
        <f t="shared" si="3"/>
        <v>0.1814867880998482</v>
      </c>
      <c r="Q35">
        <f t="shared" si="4"/>
        <v>0.15392731968685661</v>
      </c>
      <c r="R35">
        <f t="shared" si="5"/>
        <v>0.2036315154803866</v>
      </c>
      <c r="S35">
        <f t="shared" si="6"/>
        <v>8.0310955326721251E-2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X35">
        <f t="shared" si="11"/>
        <v>81.982562384437657</v>
      </c>
      <c r="Y35">
        <f t="shared" si="12"/>
        <v>181.48678809984818</v>
      </c>
      <c r="Z35">
        <f t="shared" si="13"/>
        <v>153.92731968685661</v>
      </c>
      <c r="AA35">
        <f t="shared" si="14"/>
        <v>203.63151548038661</v>
      </c>
      <c r="AB35">
        <f t="shared" si="15"/>
        <v>80.310955326721256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</row>
    <row r="36" spans="1:32" x14ac:dyDescent="0.25">
      <c r="A36" s="4" t="s">
        <v>79</v>
      </c>
      <c r="B36" s="11">
        <f>VLOOKUP(A36,Population!A36:C299,3,FALSE)</f>
        <v>5818553</v>
      </c>
      <c r="C36" s="6" t="str">
        <f>VLOOKUP($A36,Flourish_data!$A$1:$C$216,2,FALSE)</f>
        <v>Europe</v>
      </c>
      <c r="D36" s="6" t="str">
        <f>VLOOKUP($A36,Flourish_data!$A$1:$D$216,3,FALSE)</f>
        <v>https://public.flourish.studio/country-flags/svg/dk.svg</v>
      </c>
      <c r="E36" t="s">
        <v>80</v>
      </c>
      <c r="F36">
        <v>114188.0684908987</v>
      </c>
      <c r="G36">
        <v>189162.135237788</v>
      </c>
      <c r="H36">
        <v>204328.54636204071</v>
      </c>
      <c r="I36">
        <v>179956.85978212301</v>
      </c>
      <c r="J36">
        <v>212392.2497502465</v>
      </c>
      <c r="K36">
        <v>220777.80822328731</v>
      </c>
      <c r="L36">
        <v>254857.27175176839</v>
      </c>
      <c r="M36">
        <v>236499.32247596711</v>
      </c>
      <c r="N36">
        <v>233206.46369738289</v>
      </c>
      <c r="O36">
        <f t="shared" si="2"/>
        <v>1.9624822269539988E-2</v>
      </c>
      <c r="P36">
        <f t="shared" si="3"/>
        <v>3.2510167946874079E-2</v>
      </c>
      <c r="Q36">
        <f t="shared" si="4"/>
        <v>3.5116728568432856E-2</v>
      </c>
      <c r="R36">
        <f t="shared" si="5"/>
        <v>3.0928112158147052E-2</v>
      </c>
      <c r="S36">
        <f t="shared" si="6"/>
        <v>3.6502589174704864E-2</v>
      </c>
      <c r="T36">
        <f t="shared" si="7"/>
        <v>3.7943765094738728E-2</v>
      </c>
      <c r="U36">
        <f t="shared" si="8"/>
        <v>4.3800799228221929E-2</v>
      </c>
      <c r="V36">
        <f t="shared" si="9"/>
        <v>4.0645727980129616E-2</v>
      </c>
      <c r="W36">
        <f t="shared" si="10"/>
        <v>4.0079803981743038E-2</v>
      </c>
      <c r="X36">
        <f t="shared" si="11"/>
        <v>19.624822269539987</v>
      </c>
      <c r="Y36">
        <f t="shared" si="12"/>
        <v>32.510167946874077</v>
      </c>
      <c r="Z36">
        <f t="shared" si="13"/>
        <v>35.116728568432855</v>
      </c>
      <c r="AA36">
        <f t="shared" si="14"/>
        <v>30.928112158147052</v>
      </c>
      <c r="AB36">
        <f t="shared" si="15"/>
        <v>36.502589174704866</v>
      </c>
      <c r="AC36">
        <f t="shared" si="16"/>
        <v>37.94376509473873</v>
      </c>
      <c r="AD36">
        <f t="shared" si="17"/>
        <v>43.800799228221926</v>
      </c>
      <c r="AE36">
        <f t="shared" si="18"/>
        <v>40.645727980129614</v>
      </c>
      <c r="AF36">
        <f t="shared" si="19"/>
        <v>40.079803981743041</v>
      </c>
    </row>
    <row r="37" spans="1:32" x14ac:dyDescent="0.25">
      <c r="A37" s="4" t="s">
        <v>81</v>
      </c>
      <c r="B37" s="11">
        <f>VLOOKUP(A37,Population!A37:C300,3,FALSE)</f>
        <v>43053054</v>
      </c>
      <c r="C37" s="6" t="str">
        <f>VLOOKUP($A37,Flourish_data!$A$1:$C$216,2,FALSE)</f>
        <v>Africa</v>
      </c>
      <c r="D37" s="6" t="str">
        <f>VLOOKUP($A37,Flourish_data!$A$1:$D$216,3,FALSE)</f>
        <v>https://public.flourish.studio/country-flags/svg/dz.svg</v>
      </c>
      <c r="E37" t="s">
        <v>82</v>
      </c>
      <c r="F37">
        <v>0</v>
      </c>
      <c r="G37">
        <v>43.405319327400001</v>
      </c>
      <c r="H37">
        <v>50.952001683600002</v>
      </c>
      <c r="I37">
        <v>33.731671641299997</v>
      </c>
      <c r="J37">
        <v>56.064014553300012</v>
      </c>
      <c r="K37">
        <v>371.80601701720002</v>
      </c>
      <c r="L37">
        <v>446.5006422335</v>
      </c>
      <c r="M37">
        <v>514.25456200519989</v>
      </c>
      <c r="N37">
        <v>543.44149224399996</v>
      </c>
      <c r="O37">
        <f t="shared" si="2"/>
        <v>0</v>
      </c>
      <c r="P37">
        <f t="shared" si="3"/>
        <v>1.008182121700356E-6</v>
      </c>
      <c r="Q37">
        <f t="shared" si="4"/>
        <v>1.1834700898012951E-6</v>
      </c>
      <c r="R37">
        <f t="shared" si="5"/>
        <v>7.8349079815104394E-7</v>
      </c>
      <c r="S37">
        <f t="shared" si="6"/>
        <v>1.3022076100176311E-6</v>
      </c>
      <c r="T37">
        <f t="shared" si="7"/>
        <v>8.63599634574588E-6</v>
      </c>
      <c r="U37">
        <f t="shared" si="8"/>
        <v>1.0370940055344274E-5</v>
      </c>
      <c r="V37">
        <f t="shared" si="9"/>
        <v>1.1944670917078261E-5</v>
      </c>
      <c r="W37">
        <f t="shared" si="10"/>
        <v>1.2622600297855756E-5</v>
      </c>
      <c r="X37">
        <f t="shared" si="11"/>
        <v>0</v>
      </c>
      <c r="Y37">
        <f t="shared" si="12"/>
        <v>1.008182121700356E-3</v>
      </c>
      <c r="Z37">
        <f t="shared" si="13"/>
        <v>1.1834700898012951E-3</v>
      </c>
      <c r="AA37">
        <f t="shared" si="14"/>
        <v>7.8349079815104392E-4</v>
      </c>
      <c r="AB37">
        <f t="shared" si="15"/>
        <v>1.3022076100176311E-3</v>
      </c>
      <c r="AC37">
        <f t="shared" si="16"/>
        <v>8.6359963457458798E-3</v>
      </c>
      <c r="AD37">
        <f t="shared" si="17"/>
        <v>1.0370940055344275E-2</v>
      </c>
      <c r="AE37">
        <f t="shared" si="18"/>
        <v>1.1944670917078262E-2</v>
      </c>
      <c r="AF37">
        <f t="shared" si="19"/>
        <v>1.2622600297855757E-2</v>
      </c>
    </row>
    <row r="38" spans="1:32" x14ac:dyDescent="0.25">
      <c r="A38" s="4" t="s">
        <v>83</v>
      </c>
      <c r="B38" s="11">
        <f>VLOOKUP(A38,Population!A38:C301,3,FALSE)</f>
        <v>17373662</v>
      </c>
      <c r="C38" s="6" t="str">
        <f>VLOOKUP($A38,Flourish_data!$A$1:$C$216,2,FALSE)</f>
        <v>Americas</v>
      </c>
      <c r="D38" s="6" t="str">
        <f>VLOOKUP($A38,Flourish_data!$A$1:$D$216,3,FALSE)</f>
        <v>https://public.flourish.studio/country-flags/svg/ec.svg</v>
      </c>
      <c r="E38" t="s">
        <v>84</v>
      </c>
      <c r="F38">
        <v>9186.9201165206996</v>
      </c>
      <c r="G38">
        <v>11054.0742939883</v>
      </c>
      <c r="H38">
        <v>15814.1372130697</v>
      </c>
      <c r="I38">
        <v>36132.482384003</v>
      </c>
      <c r="J38">
        <v>25193.008097322199</v>
      </c>
      <c r="K38">
        <v>24421.638754267999</v>
      </c>
      <c r="L38">
        <v>32890.076461814402</v>
      </c>
      <c r="M38">
        <v>37217.566485324802</v>
      </c>
      <c r="N38">
        <v>57840.23816514721</v>
      </c>
      <c r="O38">
        <f t="shared" si="2"/>
        <v>5.2878432402568326E-4</v>
      </c>
      <c r="P38">
        <f t="shared" si="3"/>
        <v>6.3625471095203189E-4</v>
      </c>
      <c r="Q38">
        <f t="shared" si="4"/>
        <v>9.1023626527727435E-4</v>
      </c>
      <c r="R38">
        <f t="shared" si="5"/>
        <v>2.0797274854318566E-3</v>
      </c>
      <c r="S38">
        <f t="shared" si="6"/>
        <v>1.450068966307863E-3</v>
      </c>
      <c r="T38">
        <f t="shared" si="7"/>
        <v>1.4056701894090029E-3</v>
      </c>
      <c r="U38">
        <f t="shared" si="8"/>
        <v>1.8930998232735505E-3</v>
      </c>
      <c r="V38">
        <f t="shared" si="9"/>
        <v>2.1421831784988565E-3</v>
      </c>
      <c r="W38">
        <f t="shared" si="10"/>
        <v>3.3291909423095265E-3</v>
      </c>
      <c r="X38">
        <f t="shared" si="11"/>
        <v>0.52878432402568332</v>
      </c>
      <c r="Y38">
        <f t="shared" si="12"/>
        <v>0.6362547109520319</v>
      </c>
      <c r="Z38">
        <f t="shared" si="13"/>
        <v>0.9102362652772743</v>
      </c>
      <c r="AA38">
        <f t="shared" si="14"/>
        <v>2.0797274854318566</v>
      </c>
      <c r="AB38">
        <f t="shared" si="15"/>
        <v>1.450068966307863</v>
      </c>
      <c r="AC38">
        <f t="shared" si="16"/>
        <v>1.4056701894090029</v>
      </c>
      <c r="AD38">
        <f t="shared" si="17"/>
        <v>1.8930998232735505</v>
      </c>
      <c r="AE38">
        <f t="shared" si="18"/>
        <v>2.1421831784988563</v>
      </c>
      <c r="AF38">
        <f t="shared" si="19"/>
        <v>3.3291909423095265</v>
      </c>
    </row>
    <row r="39" spans="1:32" x14ac:dyDescent="0.25">
      <c r="A39" s="4" t="s">
        <v>85</v>
      </c>
      <c r="B39" s="11">
        <f>VLOOKUP(A39,Population!A39:C302,3,FALSE)</f>
        <v>100388073</v>
      </c>
      <c r="C39" s="6" t="str">
        <f>VLOOKUP($A39,Flourish_data!$A$1:$C$216,2,FALSE)</f>
        <v>Africa</v>
      </c>
      <c r="D39" s="6" t="str">
        <f>VLOOKUP($A39,Flourish_data!$A$1:$D$216,3,FALSE)</f>
        <v>https://public.flourish.studio/country-flags/svg/eg.svg</v>
      </c>
      <c r="E39" t="s">
        <v>86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157.13216782360001</v>
      </c>
      <c r="M39">
        <v>214.47153129329999</v>
      </c>
      <c r="N39">
        <v>129.03754553100001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1.5652473757873608E-6</v>
      </c>
      <c r="V39">
        <f t="shared" si="9"/>
        <v>2.1364244265680845E-6</v>
      </c>
      <c r="W39">
        <f t="shared" si="10"/>
        <v>1.2853872145847445E-6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1.5652473757873607E-3</v>
      </c>
      <c r="AE39">
        <f t="shared" si="18"/>
        <v>2.1364244265680847E-3</v>
      </c>
      <c r="AF39">
        <f t="shared" si="19"/>
        <v>1.2853872145847445E-3</v>
      </c>
    </row>
    <row r="40" spans="1:32" x14ac:dyDescent="0.25">
      <c r="A40" s="4" t="s">
        <v>87</v>
      </c>
      <c r="B40" s="11">
        <f>VLOOKUP(A40,Population!A40:C303,3,FALSE)</f>
        <v>47076781</v>
      </c>
      <c r="C40" s="6" t="str">
        <f>VLOOKUP($A40,Flourish_data!$A$1:$C$216,2,FALSE)</f>
        <v>Europe</v>
      </c>
      <c r="D40" s="6" t="str">
        <f>VLOOKUP($A40,Flourish_data!$A$1:$D$216,3,FALSE)</f>
        <v>https://public.flourish.studio/country-flags/svg/es.svg</v>
      </c>
      <c r="E40" t="s">
        <v>88</v>
      </c>
      <c r="F40">
        <v>226284.61487364501</v>
      </c>
      <c r="G40">
        <v>466350.39573381888</v>
      </c>
      <c r="H40">
        <v>544325.66391812591</v>
      </c>
      <c r="I40">
        <v>556248.42809750827</v>
      </c>
      <c r="J40">
        <v>545913.44974068273</v>
      </c>
      <c r="K40">
        <v>569101.03578530916</v>
      </c>
      <c r="L40">
        <v>576696.08885754028</v>
      </c>
      <c r="M40">
        <v>603401.87920552131</v>
      </c>
      <c r="N40">
        <v>600728.19708974438</v>
      </c>
      <c r="O40">
        <f t="shared" si="2"/>
        <v>4.8067138420879929E-3</v>
      </c>
      <c r="P40">
        <f t="shared" si="3"/>
        <v>9.906165753640183E-3</v>
      </c>
      <c r="Q40">
        <f t="shared" si="4"/>
        <v>1.156250814851011E-2</v>
      </c>
      <c r="R40">
        <f t="shared" si="5"/>
        <v>1.1815770243456286E-2</v>
      </c>
      <c r="S40">
        <f t="shared" si="6"/>
        <v>1.1596235726921998E-2</v>
      </c>
      <c r="T40">
        <f t="shared" si="7"/>
        <v>1.2088783975805591E-2</v>
      </c>
      <c r="U40">
        <f t="shared" si="8"/>
        <v>1.2250117289403034E-2</v>
      </c>
      <c r="V40">
        <f t="shared" si="9"/>
        <v>1.281739886177692E-2</v>
      </c>
      <c r="W40">
        <f t="shared" si="10"/>
        <v>1.276060478922177E-2</v>
      </c>
      <c r="X40">
        <f t="shared" si="11"/>
        <v>4.8067138420879925</v>
      </c>
      <c r="Y40">
        <f t="shared" si="12"/>
        <v>9.9061657536401828</v>
      </c>
      <c r="Z40">
        <f t="shared" si="13"/>
        <v>11.56250814851011</v>
      </c>
      <c r="AA40">
        <f t="shared" si="14"/>
        <v>11.815770243456287</v>
      </c>
      <c r="AB40">
        <f t="shared" si="15"/>
        <v>11.596235726921998</v>
      </c>
      <c r="AC40">
        <f t="shared" si="16"/>
        <v>12.088783975805592</v>
      </c>
      <c r="AD40">
        <f t="shared" si="17"/>
        <v>12.250117289403034</v>
      </c>
      <c r="AE40">
        <f t="shared" si="18"/>
        <v>12.817398861776919</v>
      </c>
      <c r="AF40">
        <f t="shared" si="19"/>
        <v>12.76060478922177</v>
      </c>
    </row>
    <row r="41" spans="1:32" x14ac:dyDescent="0.25">
      <c r="A41" s="4" t="s">
        <v>89</v>
      </c>
      <c r="B41" s="11">
        <f>VLOOKUP(A41,Population!A41:C304,3,FALSE)</f>
        <v>1326590</v>
      </c>
      <c r="C41" s="6" t="str">
        <f>VLOOKUP($A41,Flourish_data!$A$1:$C$216,2,FALSE)</f>
        <v>Europe</v>
      </c>
      <c r="D41" s="6" t="str">
        <f>VLOOKUP($A41,Flourish_data!$A$1:$D$216,3,FALSE)</f>
        <v>https://public.flourish.studio/country-flags/svg/ee.svg</v>
      </c>
      <c r="E41" t="s">
        <v>90</v>
      </c>
      <c r="F41">
        <v>34600.262927198899</v>
      </c>
      <c r="G41">
        <v>37191.558587223713</v>
      </c>
      <c r="H41">
        <v>32900.431566481202</v>
      </c>
      <c r="I41">
        <v>33990.799704775498</v>
      </c>
      <c r="J41">
        <v>35283.865498375191</v>
      </c>
      <c r="K41">
        <v>36822.936802292003</v>
      </c>
      <c r="L41">
        <v>46834.450455052007</v>
      </c>
      <c r="M41">
        <v>52879.629387326393</v>
      </c>
      <c r="N41">
        <v>51064.124365641292</v>
      </c>
      <c r="O41">
        <f t="shared" si="2"/>
        <v>2.6082107453847005E-2</v>
      </c>
      <c r="P41">
        <f t="shared" si="3"/>
        <v>2.8035458270621452E-2</v>
      </c>
      <c r="Q41">
        <f t="shared" si="4"/>
        <v>2.4800753485614398E-2</v>
      </c>
      <c r="R41">
        <f t="shared" si="5"/>
        <v>2.5622686515634444E-2</v>
      </c>
      <c r="S41">
        <f t="shared" si="6"/>
        <v>2.6597415552940391E-2</v>
      </c>
      <c r="T41">
        <f t="shared" si="7"/>
        <v>2.7757586595927908E-2</v>
      </c>
      <c r="U41">
        <f t="shared" si="8"/>
        <v>3.5304389792665411E-2</v>
      </c>
      <c r="V41">
        <f t="shared" si="9"/>
        <v>3.9861320669782221E-2</v>
      </c>
      <c r="W41">
        <f t="shared" si="10"/>
        <v>3.8492770460836649E-2</v>
      </c>
      <c r="X41">
        <f t="shared" si="11"/>
        <v>26.082107453847005</v>
      </c>
      <c r="Y41">
        <f t="shared" si="12"/>
        <v>28.035458270621451</v>
      </c>
      <c r="Z41">
        <f t="shared" si="13"/>
        <v>24.800753485614397</v>
      </c>
      <c r="AA41">
        <f t="shared" si="14"/>
        <v>25.622686515634445</v>
      </c>
      <c r="AB41">
        <f t="shared" si="15"/>
        <v>26.59741555294039</v>
      </c>
      <c r="AC41">
        <f t="shared" si="16"/>
        <v>27.757586595927908</v>
      </c>
      <c r="AD41">
        <f t="shared" si="17"/>
        <v>35.304389792665411</v>
      </c>
      <c r="AE41">
        <f t="shared" si="18"/>
        <v>39.861320669782224</v>
      </c>
      <c r="AF41">
        <f t="shared" si="19"/>
        <v>38.492770460836653</v>
      </c>
    </row>
    <row r="42" spans="1:32" x14ac:dyDescent="0.25">
      <c r="A42" s="4" t="s">
        <v>91</v>
      </c>
      <c r="B42" s="11">
        <f>VLOOKUP(A42,Population!A42:C305,3,FALSE)</f>
        <v>5520314</v>
      </c>
      <c r="C42" s="6" t="str">
        <f>VLOOKUP($A42,Flourish_data!$A$1:$C$216,2,FALSE)</f>
        <v>Europe</v>
      </c>
      <c r="D42" s="6" t="str">
        <f>VLOOKUP($A42,Flourish_data!$A$1:$D$216,3,FALSE)</f>
        <v>https://public.flourish.studio/country-flags/svg/fi.svg</v>
      </c>
      <c r="E42" t="s">
        <v>92</v>
      </c>
      <c r="F42">
        <v>4423.6499331342993</v>
      </c>
      <c r="G42">
        <v>18314.458095084901</v>
      </c>
      <c r="H42">
        <v>25927.068910458191</v>
      </c>
      <c r="I42">
        <v>30839.820835099701</v>
      </c>
      <c r="J42">
        <v>40905.050347446188</v>
      </c>
      <c r="K42">
        <v>32861.400482351593</v>
      </c>
      <c r="L42">
        <v>27907.712652556002</v>
      </c>
      <c r="M42">
        <v>29898.750347557601</v>
      </c>
      <c r="N42">
        <v>29347.815164113701</v>
      </c>
      <c r="O42">
        <f t="shared" si="2"/>
        <v>8.0134027396526703E-4</v>
      </c>
      <c r="P42">
        <f t="shared" si="3"/>
        <v>3.3176478901535134E-3</v>
      </c>
      <c r="Q42">
        <f t="shared" si="4"/>
        <v>4.6966656082350006E-3</v>
      </c>
      <c r="R42">
        <f t="shared" si="5"/>
        <v>5.5866062754944198E-3</v>
      </c>
      <c r="S42">
        <f t="shared" si="6"/>
        <v>7.4099137019101062E-3</v>
      </c>
      <c r="T42">
        <f t="shared" si="7"/>
        <v>5.9528136410993276E-3</v>
      </c>
      <c r="U42">
        <f t="shared" si="8"/>
        <v>5.0554574708170591E-3</v>
      </c>
      <c r="V42">
        <f t="shared" si="9"/>
        <v>5.4161321887772331E-3</v>
      </c>
      <c r="W42">
        <f t="shared" si="10"/>
        <v>5.316330767437088E-3</v>
      </c>
      <c r="X42">
        <f t="shared" si="11"/>
        <v>0.80134027396526708</v>
      </c>
      <c r="Y42">
        <f t="shared" si="12"/>
        <v>3.3176478901535136</v>
      </c>
      <c r="Z42">
        <f t="shared" si="13"/>
        <v>4.6966656082350005</v>
      </c>
      <c r="AA42">
        <f t="shared" si="14"/>
        <v>5.5866062754944199</v>
      </c>
      <c r="AB42">
        <f t="shared" si="15"/>
        <v>7.4099137019101065</v>
      </c>
      <c r="AC42">
        <f t="shared" si="16"/>
        <v>5.9528136410993273</v>
      </c>
      <c r="AD42">
        <f t="shared" si="17"/>
        <v>5.0554574708170588</v>
      </c>
      <c r="AE42">
        <f t="shared" si="18"/>
        <v>5.4161321887772331</v>
      </c>
      <c r="AF42">
        <f t="shared" si="19"/>
        <v>5.3163307674370879</v>
      </c>
    </row>
    <row r="43" spans="1:32" x14ac:dyDescent="0.25">
      <c r="A43" s="4" t="s">
        <v>93</v>
      </c>
      <c r="B43" s="11">
        <f>VLOOKUP(A43,Population!A43:C306,3,FALSE)</f>
        <v>889953</v>
      </c>
      <c r="C43" s="6" t="str">
        <f>VLOOKUP($A43,Flourish_data!$A$1:$C$216,2,FALSE)</f>
        <v>Oceania</v>
      </c>
      <c r="D43" s="6" t="str">
        <f>VLOOKUP($A43,Flourish_data!$A$1:$D$216,3,FALSE)</f>
        <v>https://public.flourish.studio/country-flags/svg/fj.svg</v>
      </c>
      <c r="E43" t="s">
        <v>94</v>
      </c>
      <c r="F43">
        <v>9937.0044497612998</v>
      </c>
      <c r="G43">
        <v>10245.9013363585</v>
      </c>
      <c r="H43">
        <v>14944.7764528031</v>
      </c>
      <c r="I43">
        <v>22559.1449850301</v>
      </c>
      <c r="J43">
        <v>37952.845474468013</v>
      </c>
      <c r="K43">
        <v>50362.806752511802</v>
      </c>
      <c r="L43">
        <v>49583.194359921588</v>
      </c>
      <c r="M43">
        <v>55783.162889207713</v>
      </c>
      <c r="N43">
        <v>44679.01620460159</v>
      </c>
      <c r="O43">
        <f t="shared" si="2"/>
        <v>1.1165763191720574E-2</v>
      </c>
      <c r="P43">
        <f t="shared" si="3"/>
        <v>1.1512856674856424E-2</v>
      </c>
      <c r="Q43">
        <f t="shared" si="4"/>
        <v>1.6792770464061697E-2</v>
      </c>
      <c r="R43">
        <f t="shared" si="5"/>
        <v>2.5348692554584454E-2</v>
      </c>
      <c r="S43">
        <f t="shared" si="6"/>
        <v>4.2645898687310467E-2</v>
      </c>
      <c r="T43">
        <f t="shared" si="7"/>
        <v>5.6590411799849881E-2</v>
      </c>
      <c r="U43">
        <f t="shared" si="8"/>
        <v>5.5714396557932373E-2</v>
      </c>
      <c r="V43">
        <f t="shared" si="9"/>
        <v>6.268102123281534E-2</v>
      </c>
      <c r="W43">
        <f t="shared" si="10"/>
        <v>5.020379301446435E-2</v>
      </c>
      <c r="X43">
        <f t="shared" si="11"/>
        <v>11.165763191720574</v>
      </c>
      <c r="Y43">
        <f t="shared" si="12"/>
        <v>11.512856674856424</v>
      </c>
      <c r="Z43">
        <f t="shared" si="13"/>
        <v>16.792770464061697</v>
      </c>
      <c r="AA43">
        <f t="shared" si="14"/>
        <v>25.348692554584453</v>
      </c>
      <c r="AB43">
        <f t="shared" si="15"/>
        <v>42.645898687310464</v>
      </c>
      <c r="AC43">
        <f t="shared" si="16"/>
        <v>56.590411799849882</v>
      </c>
      <c r="AD43">
        <f t="shared" si="17"/>
        <v>55.714396557932375</v>
      </c>
      <c r="AE43">
        <f t="shared" si="18"/>
        <v>62.68102123281534</v>
      </c>
      <c r="AF43">
        <f t="shared" si="19"/>
        <v>50.203793014464352</v>
      </c>
    </row>
    <row r="44" spans="1:32" x14ac:dyDescent="0.25">
      <c r="A44" s="4" t="s">
        <v>95</v>
      </c>
      <c r="B44" s="11">
        <f>VLOOKUP(A44,Population!A44:C307,3,FALSE)</f>
        <v>67059887</v>
      </c>
      <c r="C44" s="6" t="str">
        <f>VLOOKUP($A44,Flourish_data!$A$1:$C$216,2,FALSE)</f>
        <v>Europe</v>
      </c>
      <c r="D44" s="6" t="str">
        <f>VLOOKUP($A44,Flourish_data!$A$1:$D$216,3,FALSE)</f>
        <v>https://public.flourish.studio/country-flags/svg/fr.svg</v>
      </c>
      <c r="E44" t="s">
        <v>96</v>
      </c>
      <c r="F44">
        <v>148596.7953798449</v>
      </c>
      <c r="G44">
        <v>440922.9789695465</v>
      </c>
      <c r="H44">
        <v>454602.34090206889</v>
      </c>
      <c r="I44">
        <v>486907.46516175201</v>
      </c>
      <c r="J44">
        <v>534000.51738575101</v>
      </c>
      <c r="K44">
        <v>551084.99017551146</v>
      </c>
      <c r="L44">
        <v>567839.03142329736</v>
      </c>
      <c r="M44">
        <v>582793.819983511</v>
      </c>
      <c r="N44">
        <v>534175.2168831767</v>
      </c>
      <c r="O44">
        <f t="shared" si="2"/>
        <v>2.2158819829184158E-3</v>
      </c>
      <c r="P44">
        <f t="shared" si="3"/>
        <v>6.5750629578237513E-3</v>
      </c>
      <c r="Q44">
        <f t="shared" si="4"/>
        <v>6.7790502077951439E-3</v>
      </c>
      <c r="R44">
        <f t="shared" si="5"/>
        <v>7.2607856491280999E-3</v>
      </c>
      <c r="S44">
        <f t="shared" si="6"/>
        <v>7.9630393261138511E-3</v>
      </c>
      <c r="T44">
        <f t="shared" si="7"/>
        <v>8.2178037397455123E-3</v>
      </c>
      <c r="U44">
        <f t="shared" si="8"/>
        <v>8.4676407436132025E-3</v>
      </c>
      <c r="V44">
        <f t="shared" si="9"/>
        <v>8.6906472118497748E-3</v>
      </c>
      <c r="W44">
        <f t="shared" si="10"/>
        <v>7.9656444527438103E-3</v>
      </c>
      <c r="X44">
        <f t="shared" si="11"/>
        <v>2.215881982918416</v>
      </c>
      <c r="Y44">
        <f t="shared" si="12"/>
        <v>6.5750629578237509</v>
      </c>
      <c r="Z44">
        <f t="shared" si="13"/>
        <v>6.7790502077951436</v>
      </c>
      <c r="AA44">
        <f t="shared" si="14"/>
        <v>7.2607856491281</v>
      </c>
      <c r="AB44">
        <f t="shared" si="15"/>
        <v>7.9630393261138508</v>
      </c>
      <c r="AC44">
        <f t="shared" si="16"/>
        <v>8.2178037397455128</v>
      </c>
      <c r="AD44">
        <f t="shared" si="17"/>
        <v>8.4676407436132024</v>
      </c>
      <c r="AE44">
        <f t="shared" si="18"/>
        <v>8.6906472118497753</v>
      </c>
      <c r="AF44">
        <f t="shared" si="19"/>
        <v>7.9656444527438106</v>
      </c>
    </row>
    <row r="45" spans="1:32" x14ac:dyDescent="0.25">
      <c r="A45" s="4" t="s">
        <v>97</v>
      </c>
      <c r="B45" s="11">
        <f>VLOOKUP(A45,Population!A45:C308,3,FALSE)</f>
        <v>48678</v>
      </c>
      <c r="C45" s="6" t="str">
        <f>VLOOKUP($A45,Flourish_data!$A$1:$C$216,2,FALSE)</f>
        <v>Europe</v>
      </c>
      <c r="D45" s="6" t="str">
        <f>VLOOKUP($A45,Flourish_data!$A$1:$D$216,3,FALSE)</f>
        <v>https://public.flourish.studio/country-flags/svg/fo.svg</v>
      </c>
      <c r="E45" t="s">
        <v>98</v>
      </c>
      <c r="F45">
        <v>144990.35811258029</v>
      </c>
      <c r="G45">
        <v>207660.22669682049</v>
      </c>
      <c r="H45">
        <v>258851.87970476321</v>
      </c>
      <c r="I45">
        <v>315627.45398274198</v>
      </c>
      <c r="J45">
        <v>293580.45508567448</v>
      </c>
      <c r="K45">
        <v>317013.69336931582</v>
      </c>
      <c r="L45">
        <v>327858.17627586029</v>
      </c>
      <c r="M45">
        <v>317234.45600812999</v>
      </c>
      <c r="N45">
        <v>332672.6031752507</v>
      </c>
      <c r="O45">
        <f t="shared" si="2"/>
        <v>2.9785602964908233</v>
      </c>
      <c r="P45">
        <f t="shared" si="3"/>
        <v>4.2659975080492316</v>
      </c>
      <c r="Q45">
        <f t="shared" si="4"/>
        <v>5.3176358869461193</v>
      </c>
      <c r="R45">
        <f t="shared" si="5"/>
        <v>6.483985660518961</v>
      </c>
      <c r="S45">
        <f t="shared" si="6"/>
        <v>6.0310706086050061</v>
      </c>
      <c r="T45">
        <f t="shared" si="7"/>
        <v>6.5124633996736891</v>
      </c>
      <c r="U45">
        <f t="shared" si="8"/>
        <v>6.7352433599544002</v>
      </c>
      <c r="V45">
        <f t="shared" si="9"/>
        <v>6.5169985621457327</v>
      </c>
      <c r="W45">
        <f t="shared" si="10"/>
        <v>6.8341469077458132</v>
      </c>
      <c r="X45">
        <f t="shared" si="11"/>
        <v>2978.5602964908235</v>
      </c>
      <c r="Y45">
        <f t="shared" si="12"/>
        <v>4265.9975080492313</v>
      </c>
      <c r="Z45">
        <f t="shared" si="13"/>
        <v>5317.6358869461192</v>
      </c>
      <c r="AA45">
        <f t="shared" si="14"/>
        <v>6483.9856605189607</v>
      </c>
      <c r="AB45">
        <f t="shared" si="15"/>
        <v>6031.0706086050059</v>
      </c>
      <c r="AC45">
        <f t="shared" si="16"/>
        <v>6512.4633996736893</v>
      </c>
      <c r="AD45">
        <f t="shared" si="17"/>
        <v>6735.2433599544001</v>
      </c>
      <c r="AE45">
        <f t="shared" si="18"/>
        <v>6516.9985621457326</v>
      </c>
      <c r="AF45">
        <f t="shared" si="19"/>
        <v>6834.1469077458132</v>
      </c>
    </row>
    <row r="46" spans="1:32" x14ac:dyDescent="0.25">
      <c r="A46" s="4" t="s">
        <v>99</v>
      </c>
      <c r="B46" s="11">
        <f>VLOOKUP(A46,Population!A46:C309,3,FALSE)</f>
        <v>113815</v>
      </c>
      <c r="C46" s="6" t="str">
        <f>VLOOKUP($A46,Flourish_data!$A$1:$C$216,2,FALSE)</f>
        <v>Oceania</v>
      </c>
      <c r="D46" s="6" t="str">
        <f>VLOOKUP($A46,Flourish_data!$A$1:$D$216,3,FALSE)</f>
        <v>https://public.flourish.studio/country-flags/svg/fm.svg</v>
      </c>
      <c r="E46" t="s">
        <v>100</v>
      </c>
      <c r="F46">
        <v>1388.1760188685</v>
      </c>
      <c r="G46">
        <v>1648.0175460662001</v>
      </c>
      <c r="H46">
        <v>8443.1220852696988</v>
      </c>
      <c r="I46">
        <v>28144.62029798649</v>
      </c>
      <c r="J46">
        <v>53502.515043462503</v>
      </c>
      <c r="K46">
        <v>80050.948648580525</v>
      </c>
      <c r="L46">
        <v>71642.568157310991</v>
      </c>
      <c r="M46">
        <v>73860.355642264694</v>
      </c>
      <c r="N46">
        <v>62850.268844165308</v>
      </c>
      <c r="O46">
        <f t="shared" si="2"/>
        <v>1.2196775634744981E-2</v>
      </c>
      <c r="P46">
        <f t="shared" si="3"/>
        <v>1.4479792172088038E-2</v>
      </c>
      <c r="Q46">
        <f t="shared" si="4"/>
        <v>7.4182858896188544E-2</v>
      </c>
      <c r="R46">
        <f t="shared" si="5"/>
        <v>0.24728392828701393</v>
      </c>
      <c r="S46">
        <f t="shared" si="6"/>
        <v>0.47008316165235253</v>
      </c>
      <c r="T46">
        <f t="shared" si="7"/>
        <v>0.70334269339349409</v>
      </c>
      <c r="U46">
        <f t="shared" si="8"/>
        <v>0.62946508067751172</v>
      </c>
      <c r="V46">
        <f t="shared" si="9"/>
        <v>0.64895097871339191</v>
      </c>
      <c r="W46">
        <f t="shared" si="10"/>
        <v>0.55221428497267766</v>
      </c>
      <c r="X46">
        <f t="shared" si="11"/>
        <v>12.196775634744981</v>
      </c>
      <c r="Y46">
        <f t="shared" si="12"/>
        <v>14.479792172088038</v>
      </c>
      <c r="Z46">
        <f t="shared" si="13"/>
        <v>74.182858896188549</v>
      </c>
      <c r="AA46">
        <f t="shared" si="14"/>
        <v>247.28392828701394</v>
      </c>
      <c r="AB46">
        <f t="shared" si="15"/>
        <v>470.08316165235254</v>
      </c>
      <c r="AC46">
        <f t="shared" si="16"/>
        <v>703.34269339349407</v>
      </c>
      <c r="AD46">
        <f t="shared" si="17"/>
        <v>629.46508067751176</v>
      </c>
      <c r="AE46">
        <f t="shared" si="18"/>
        <v>648.95097871339192</v>
      </c>
      <c r="AF46">
        <f t="shared" si="19"/>
        <v>552.21428497267766</v>
      </c>
    </row>
    <row r="47" spans="1:32" x14ac:dyDescent="0.25">
      <c r="A47" s="4" t="s">
        <v>101</v>
      </c>
      <c r="B47" s="11">
        <f>VLOOKUP(A47,Population!A47:C310,3,FALSE)</f>
        <v>66834405</v>
      </c>
      <c r="C47" s="6" t="s">
        <v>320</v>
      </c>
      <c r="D47" s="7" t="s">
        <v>586</v>
      </c>
      <c r="E47" t="s">
        <v>102</v>
      </c>
      <c r="F47">
        <v>99142.52034495087</v>
      </c>
      <c r="G47">
        <v>277903.32211953611</v>
      </c>
      <c r="H47">
        <v>313964.50115400669</v>
      </c>
      <c r="I47">
        <v>357276.55807887978</v>
      </c>
      <c r="J47">
        <v>379602.18147025089</v>
      </c>
      <c r="K47">
        <v>398946.46090051951</v>
      </c>
      <c r="L47">
        <v>423961.46954570449</v>
      </c>
      <c r="M47">
        <v>423630.41872385028</v>
      </c>
      <c r="N47">
        <v>372927.09839625959</v>
      </c>
      <c r="O47">
        <f t="shared" si="2"/>
        <v>1.4834054458171787E-3</v>
      </c>
      <c r="P47">
        <f t="shared" si="3"/>
        <v>4.1580877711043605E-3</v>
      </c>
      <c r="Q47">
        <f t="shared" si="4"/>
        <v>4.6976478829130995E-3</v>
      </c>
      <c r="R47">
        <f t="shared" si="5"/>
        <v>5.345698193600733E-3</v>
      </c>
      <c r="S47">
        <f t="shared" si="6"/>
        <v>5.6797420650374743E-3</v>
      </c>
      <c r="T47">
        <f t="shared" si="7"/>
        <v>5.9691780139363776E-3</v>
      </c>
      <c r="U47">
        <f t="shared" si="8"/>
        <v>6.3434614184970225E-3</v>
      </c>
      <c r="V47">
        <f t="shared" si="9"/>
        <v>6.3385081190421352E-3</v>
      </c>
      <c r="W47">
        <f t="shared" si="10"/>
        <v>5.5798671118005702E-3</v>
      </c>
      <c r="X47">
        <f t="shared" si="11"/>
        <v>1.4834054458171786</v>
      </c>
      <c r="Y47">
        <f t="shared" si="12"/>
        <v>4.1580877711043609</v>
      </c>
      <c r="Z47">
        <f t="shared" si="13"/>
        <v>4.6976478829130999</v>
      </c>
      <c r="AA47">
        <f t="shared" si="14"/>
        <v>5.3456981936007333</v>
      </c>
      <c r="AB47">
        <f t="shared" si="15"/>
        <v>5.6797420650374741</v>
      </c>
      <c r="AC47">
        <f t="shared" si="16"/>
        <v>5.9691780139363777</v>
      </c>
      <c r="AD47">
        <f t="shared" si="17"/>
        <v>6.3434614184970224</v>
      </c>
      <c r="AE47">
        <f t="shared" si="18"/>
        <v>6.3385081190421353</v>
      </c>
      <c r="AF47">
        <f t="shared" si="19"/>
        <v>5.5798671118005698</v>
      </c>
    </row>
    <row r="48" spans="1:32" x14ac:dyDescent="0.25">
      <c r="A48" s="4" t="s">
        <v>103</v>
      </c>
      <c r="B48" s="11">
        <f>VLOOKUP(A48,Population!A48:C311,3,FALSE)</f>
        <v>3720382</v>
      </c>
      <c r="C48" s="6" t="str">
        <f>VLOOKUP($A48,Flourish_data!$A$1:$C$216,2,FALSE)</f>
        <v>Asia</v>
      </c>
      <c r="D48" s="6" t="str">
        <f>VLOOKUP($A48,Flourish_data!$A$1:$D$216,3,FALSE)</f>
        <v>https://public.flourish.studio/country-flags/svg/ge.svg</v>
      </c>
      <c r="E48" t="s">
        <v>104</v>
      </c>
      <c r="F48">
        <v>0</v>
      </c>
      <c r="G48">
        <v>389.63435802119989</v>
      </c>
      <c r="H48">
        <v>377.99075376420001</v>
      </c>
      <c r="I48">
        <v>883.74093904299991</v>
      </c>
      <c r="J48">
        <v>250.60336248420001</v>
      </c>
      <c r="K48">
        <v>931.80597248909999</v>
      </c>
      <c r="L48">
        <v>2997.030780084699</v>
      </c>
      <c r="M48">
        <v>49370.664119761997</v>
      </c>
      <c r="N48">
        <v>48745.572390061192</v>
      </c>
      <c r="O48">
        <f t="shared" si="2"/>
        <v>0</v>
      </c>
      <c r="P48">
        <f t="shared" si="3"/>
        <v>1.0472966432511497E-4</v>
      </c>
      <c r="Q48">
        <f t="shared" si="4"/>
        <v>1.0159998456185414E-4</v>
      </c>
      <c r="R48">
        <f t="shared" si="5"/>
        <v>2.3754037597295113E-4</v>
      </c>
      <c r="S48">
        <f t="shared" si="6"/>
        <v>6.735957825949056E-5</v>
      </c>
      <c r="T48">
        <f t="shared" si="7"/>
        <v>2.5045975722092515E-4</v>
      </c>
      <c r="U48">
        <f t="shared" si="8"/>
        <v>8.0557071292267806E-4</v>
      </c>
      <c r="V48">
        <f t="shared" si="9"/>
        <v>1.3270321198135567E-2</v>
      </c>
      <c r="W48">
        <f t="shared" si="10"/>
        <v>1.3102303040403161E-2</v>
      </c>
      <c r="X48">
        <f t="shared" si="11"/>
        <v>0</v>
      </c>
      <c r="Y48">
        <f t="shared" si="12"/>
        <v>0.10472966432511498</v>
      </c>
      <c r="Z48">
        <f t="shared" si="13"/>
        <v>0.10159998456185414</v>
      </c>
      <c r="AA48">
        <f t="shared" si="14"/>
        <v>0.23754037597295113</v>
      </c>
      <c r="AB48">
        <f t="shared" si="15"/>
        <v>6.7359578259490557E-2</v>
      </c>
      <c r="AC48">
        <f t="shared" si="16"/>
        <v>0.25045975722092517</v>
      </c>
      <c r="AD48">
        <f t="shared" si="17"/>
        <v>0.80557071292267801</v>
      </c>
      <c r="AE48">
        <f t="shared" si="18"/>
        <v>13.270321198135568</v>
      </c>
      <c r="AF48">
        <f t="shared" si="19"/>
        <v>13.102303040403161</v>
      </c>
    </row>
    <row r="49" spans="1:32" x14ac:dyDescent="0.25">
      <c r="A49" s="4" t="s">
        <v>105</v>
      </c>
      <c r="B49" s="11">
        <f>VLOOKUP(A49,Population!A49:C312,3,FALSE)</f>
        <v>30417856</v>
      </c>
      <c r="C49" s="6" t="str">
        <f>VLOOKUP($A49,Flourish_data!$A$1:$C$216,2,FALSE)</f>
        <v>Africa</v>
      </c>
      <c r="D49" s="6" t="str">
        <f>VLOOKUP($A49,Flourish_data!$A$1:$D$216,3,FALSE)</f>
        <v>https://public.flourish.studio/country-flags/svg/gh.svg</v>
      </c>
      <c r="E49" t="s">
        <v>106</v>
      </c>
      <c r="F49">
        <v>5125.9890592129004</v>
      </c>
      <c r="G49">
        <v>3073.1427253699999</v>
      </c>
      <c r="H49">
        <v>10786.8694124787</v>
      </c>
      <c r="I49">
        <v>17096.014529648</v>
      </c>
      <c r="J49">
        <v>37166.310262872503</v>
      </c>
      <c r="K49">
        <v>49536.235216521993</v>
      </c>
      <c r="L49">
        <v>61952.15964442322</v>
      </c>
      <c r="M49">
        <v>71987.245930521414</v>
      </c>
      <c r="N49">
        <v>69873.696825621097</v>
      </c>
      <c r="O49">
        <f t="shared" si="2"/>
        <v>1.6851907837333769E-4</v>
      </c>
      <c r="P49">
        <f t="shared" si="3"/>
        <v>1.0103087888147014E-4</v>
      </c>
      <c r="Q49">
        <f t="shared" si="4"/>
        <v>3.5462293635944297E-4</v>
      </c>
      <c r="R49">
        <f t="shared" si="5"/>
        <v>5.6203877517363486E-4</v>
      </c>
      <c r="S49">
        <f t="shared" si="6"/>
        <v>1.221858314500289E-3</v>
      </c>
      <c r="T49">
        <f t="shared" si="7"/>
        <v>1.6285248775101701E-3</v>
      </c>
      <c r="U49">
        <f t="shared" si="8"/>
        <v>2.0367036928711614E-3</v>
      </c>
      <c r="V49">
        <f t="shared" si="9"/>
        <v>2.3666114380488032E-3</v>
      </c>
      <c r="W49">
        <f t="shared" si="10"/>
        <v>2.2971276090471694E-3</v>
      </c>
      <c r="X49">
        <f t="shared" si="11"/>
        <v>0.16851907837333768</v>
      </c>
      <c r="Y49">
        <f t="shared" si="12"/>
        <v>0.10103087888147014</v>
      </c>
      <c r="Z49">
        <f t="shared" si="13"/>
        <v>0.35462293635944298</v>
      </c>
      <c r="AA49">
        <f t="shared" si="14"/>
        <v>0.56203877517363487</v>
      </c>
      <c r="AB49">
        <f t="shared" si="15"/>
        <v>1.221858314500289</v>
      </c>
      <c r="AC49">
        <f t="shared" si="16"/>
        <v>1.6285248775101702</v>
      </c>
      <c r="AD49">
        <f t="shared" si="17"/>
        <v>2.0367036928711615</v>
      </c>
      <c r="AE49">
        <f t="shared" si="18"/>
        <v>2.3666114380488033</v>
      </c>
      <c r="AF49">
        <f t="shared" si="19"/>
        <v>2.2971276090471693</v>
      </c>
    </row>
    <row r="50" spans="1:32" x14ac:dyDescent="0.25">
      <c r="A50" s="4" t="s">
        <v>107</v>
      </c>
      <c r="B50" s="11">
        <f>VLOOKUP(A50,Population!A50:C313,3,FALSE)</f>
        <v>12771246</v>
      </c>
      <c r="C50" s="6" t="str">
        <f>VLOOKUP($A50,Flourish_data!$A$1:$C$216,2,FALSE)</f>
        <v>Africa</v>
      </c>
      <c r="D50" s="6" t="str">
        <f>VLOOKUP($A50,Flourish_data!$A$1:$D$216,3,FALSE)</f>
        <v>https://public.flourish.studio/country-flags/svg/gn.svg</v>
      </c>
      <c r="E50" t="s">
        <v>108</v>
      </c>
      <c r="F50">
        <v>0</v>
      </c>
      <c r="G50">
        <v>0</v>
      </c>
      <c r="H50">
        <v>0</v>
      </c>
      <c r="I50">
        <v>0</v>
      </c>
      <c r="J50">
        <v>5927.8724016251999</v>
      </c>
      <c r="K50">
        <v>6985.1826526026998</v>
      </c>
      <c r="L50">
        <v>3402.5134157440002</v>
      </c>
      <c r="M50">
        <v>28790.777990816499</v>
      </c>
      <c r="N50">
        <v>33454.315937521103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4.641577181760652E-4</v>
      </c>
      <c r="T50">
        <f t="shared" si="7"/>
        <v>5.4694605777718948E-4</v>
      </c>
      <c r="U50">
        <f t="shared" si="8"/>
        <v>2.6641984781625849E-4</v>
      </c>
      <c r="V50">
        <f t="shared" si="9"/>
        <v>2.2543437023150679E-3</v>
      </c>
      <c r="W50">
        <f t="shared" si="10"/>
        <v>2.6195029003059766E-3</v>
      </c>
      <c r="X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0.46415771817606521</v>
      </c>
      <c r="AC50">
        <f t="shared" si="16"/>
        <v>0.54694605777718952</v>
      </c>
      <c r="AD50">
        <f t="shared" si="17"/>
        <v>0.26641984781625849</v>
      </c>
      <c r="AE50">
        <f t="shared" si="18"/>
        <v>2.2543437023150679</v>
      </c>
      <c r="AF50">
        <f t="shared" si="19"/>
        <v>2.6195029003059767</v>
      </c>
    </row>
    <row r="51" spans="1:32" x14ac:dyDescent="0.25">
      <c r="A51" s="4" t="s">
        <v>109</v>
      </c>
      <c r="B51" s="11">
        <f>VLOOKUP(A51,Population!A51:C314,3,FALSE)</f>
        <v>2347706</v>
      </c>
      <c r="C51" s="6" t="str">
        <f>VLOOKUP($A51,Flourish_data!$A$1:$C$216,2,FALSE)</f>
        <v>Africa</v>
      </c>
      <c r="D51" s="6" t="str">
        <f>VLOOKUP($A51,Flourish_data!$A$1:$D$216,3,FALSE)</f>
        <v>https://public.flourish.studio/country-flags/svg/gm.svg</v>
      </c>
      <c r="E51" t="s">
        <v>110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509.43893254729988</v>
      </c>
      <c r="M51">
        <v>61.323704040400003</v>
      </c>
      <c r="N51">
        <v>76.686751862700007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2.1699434790697808E-4</v>
      </c>
      <c r="V51">
        <f t="shared" si="9"/>
        <v>2.6120691449610812E-5</v>
      </c>
      <c r="W51">
        <f t="shared" si="10"/>
        <v>3.2664546524437052E-5</v>
      </c>
      <c r="X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D51">
        <f t="shared" si="17"/>
        <v>0.21699434790697808</v>
      </c>
      <c r="AE51">
        <f t="shared" si="18"/>
        <v>2.6120691449610812E-2</v>
      </c>
      <c r="AF51">
        <f t="shared" si="19"/>
        <v>3.2664546524437052E-2</v>
      </c>
    </row>
    <row r="52" spans="1:32" x14ac:dyDescent="0.25">
      <c r="A52" s="4" t="s">
        <v>111</v>
      </c>
      <c r="B52" s="11">
        <f>VLOOKUP(A52,Population!A52:C315,3,FALSE)</f>
        <v>1920922</v>
      </c>
      <c r="C52" s="6" t="str">
        <f>VLOOKUP($A52,Flourish_data!$A$1:$C$216,2,FALSE)</f>
        <v>Africa</v>
      </c>
      <c r="D52" s="6" t="str">
        <f>VLOOKUP($A52,Flourish_data!$A$1:$D$216,3,FALSE)</f>
        <v>https://public.flourish.studio/country-flags/svg/gw.svg</v>
      </c>
      <c r="E52" t="s">
        <v>112</v>
      </c>
      <c r="F52">
        <v>0</v>
      </c>
      <c r="G52">
        <v>0</v>
      </c>
      <c r="H52">
        <v>0</v>
      </c>
      <c r="I52">
        <v>0</v>
      </c>
      <c r="J52">
        <v>0</v>
      </c>
      <c r="K52">
        <v>21195.769506815599</v>
      </c>
      <c r="L52">
        <v>40072.218513459797</v>
      </c>
      <c r="M52">
        <v>35409.378474804696</v>
      </c>
      <c r="N52">
        <v>32515.179831978599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1.1034164587013735E-2</v>
      </c>
      <c r="U52">
        <f t="shared" si="8"/>
        <v>2.0860929550215884E-2</v>
      </c>
      <c r="V52">
        <f t="shared" si="9"/>
        <v>1.8433532686285385E-2</v>
      </c>
      <c r="W52">
        <f t="shared" si="10"/>
        <v>1.6926861076076279E-2</v>
      </c>
      <c r="X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11.034164587013736</v>
      </c>
      <c r="AD52">
        <f t="shared" si="17"/>
        <v>20.860929550215882</v>
      </c>
      <c r="AE52">
        <f t="shared" si="18"/>
        <v>18.433532686285385</v>
      </c>
      <c r="AF52">
        <f t="shared" si="19"/>
        <v>16.926861076076278</v>
      </c>
    </row>
    <row r="53" spans="1:32" x14ac:dyDescent="0.25">
      <c r="A53" s="4" t="s">
        <v>113</v>
      </c>
      <c r="B53" s="11">
        <f>VLOOKUP(A53,Population!A53:C316,3,FALSE)</f>
        <v>1355986</v>
      </c>
      <c r="C53" s="6" t="str">
        <f>VLOOKUP($A53,Flourish_data!$A$1:$C$216,2,FALSE)</f>
        <v>Africa</v>
      </c>
      <c r="D53" s="6" t="str">
        <f>VLOOKUP($A53,Flourish_data!$A$1:$D$216,3,FALSE)</f>
        <v>https://public.flourish.studio/country-flags/svg/gq.svg</v>
      </c>
      <c r="E53" t="s">
        <v>114</v>
      </c>
      <c r="F53">
        <v>0</v>
      </c>
      <c r="G53">
        <v>0</v>
      </c>
      <c r="H53">
        <v>4.8170617797000004</v>
      </c>
      <c r="I53">
        <v>0</v>
      </c>
      <c r="J53">
        <v>0</v>
      </c>
      <c r="K53">
        <v>1.8257013747999999</v>
      </c>
      <c r="L53">
        <v>40.692116354899987</v>
      </c>
      <c r="M53">
        <v>203.1700834881</v>
      </c>
      <c r="N53">
        <v>7.5627990605999997</v>
      </c>
      <c r="O53">
        <f t="shared" si="2"/>
        <v>0</v>
      </c>
      <c r="P53">
        <f t="shared" si="3"/>
        <v>0</v>
      </c>
      <c r="Q53">
        <f t="shared" si="4"/>
        <v>3.5524421193876638E-6</v>
      </c>
      <c r="R53">
        <f t="shared" si="5"/>
        <v>0</v>
      </c>
      <c r="S53">
        <f t="shared" si="6"/>
        <v>0</v>
      </c>
      <c r="T53">
        <f t="shared" si="7"/>
        <v>1.3464013454416195E-6</v>
      </c>
      <c r="U53">
        <f t="shared" si="8"/>
        <v>3.0009245194935631E-5</v>
      </c>
      <c r="V53">
        <f t="shared" si="9"/>
        <v>1.4983199198819163E-4</v>
      </c>
      <c r="W53">
        <f t="shared" si="10"/>
        <v>5.5773430261079391E-6</v>
      </c>
      <c r="X53">
        <f t="shared" si="11"/>
        <v>0</v>
      </c>
      <c r="Y53">
        <f t="shared" si="12"/>
        <v>0</v>
      </c>
      <c r="Z53">
        <f t="shared" si="13"/>
        <v>3.5524421193876637E-3</v>
      </c>
      <c r="AA53">
        <f t="shared" si="14"/>
        <v>0</v>
      </c>
      <c r="AB53">
        <f t="shared" si="15"/>
        <v>0</v>
      </c>
      <c r="AC53">
        <f t="shared" si="16"/>
        <v>1.3464013454416194E-3</v>
      </c>
      <c r="AD53">
        <f t="shared" si="17"/>
        <v>3.0009245194935631E-2</v>
      </c>
      <c r="AE53">
        <f t="shared" si="18"/>
        <v>0.14983199198819164</v>
      </c>
      <c r="AF53">
        <f t="shared" si="19"/>
        <v>5.577343026107939E-3</v>
      </c>
    </row>
    <row r="54" spans="1:32" x14ac:dyDescent="0.25">
      <c r="A54" s="4" t="s">
        <v>115</v>
      </c>
      <c r="B54" s="11">
        <f>VLOOKUP(A54,Population!A54:C317,3,FALSE)</f>
        <v>10716322</v>
      </c>
      <c r="C54" s="6" t="str">
        <f>VLOOKUP($A54,Flourish_data!$A$1:$C$216,2,FALSE)</f>
        <v>Europe</v>
      </c>
      <c r="D54" s="6" t="str">
        <f>VLOOKUP($A54,Flourish_data!$A$1:$D$216,3,FALSE)</f>
        <v>https://public.flourish.studio/country-flags/svg/gr.svg</v>
      </c>
      <c r="E54" t="s">
        <v>116</v>
      </c>
      <c r="F54">
        <v>11023.195272148499</v>
      </c>
      <c r="G54">
        <v>33922.218641214167</v>
      </c>
      <c r="H54">
        <v>61684.622907877289</v>
      </c>
      <c r="I54">
        <v>56329.153742252303</v>
      </c>
      <c r="J54">
        <v>62179.186982351253</v>
      </c>
      <c r="K54">
        <v>73446.90356789752</v>
      </c>
      <c r="L54">
        <v>69340.223553334552</v>
      </c>
      <c r="M54">
        <v>63611.860871609533</v>
      </c>
      <c r="N54">
        <v>60733.028902502607</v>
      </c>
      <c r="O54">
        <f t="shared" si="2"/>
        <v>1.028636063021296E-3</v>
      </c>
      <c r="P54">
        <f t="shared" si="3"/>
        <v>3.1654721313165253E-3</v>
      </c>
      <c r="Q54">
        <f t="shared" si="4"/>
        <v>5.7561374982832069E-3</v>
      </c>
      <c r="R54">
        <f t="shared" si="5"/>
        <v>5.2563886884186856E-3</v>
      </c>
      <c r="S54">
        <f t="shared" si="6"/>
        <v>5.8022880408363292E-3</v>
      </c>
      <c r="T54">
        <f t="shared" si="7"/>
        <v>6.8537417565371324E-3</v>
      </c>
      <c r="U54">
        <f t="shared" si="8"/>
        <v>6.4705244535704087E-3</v>
      </c>
      <c r="V54">
        <f t="shared" si="9"/>
        <v>5.9359788621142157E-3</v>
      </c>
      <c r="W54">
        <f t="shared" si="10"/>
        <v>5.66733893424466E-3</v>
      </c>
      <c r="X54">
        <f t="shared" si="11"/>
        <v>1.0286360630212958</v>
      </c>
      <c r="Y54">
        <f t="shared" si="12"/>
        <v>3.1654721313165251</v>
      </c>
      <c r="Z54">
        <f t="shared" si="13"/>
        <v>5.7561374982832065</v>
      </c>
      <c r="AA54">
        <f t="shared" si="14"/>
        <v>5.2563886884186859</v>
      </c>
      <c r="AB54">
        <f t="shared" si="15"/>
        <v>5.8022880408363289</v>
      </c>
      <c r="AC54">
        <f t="shared" si="16"/>
        <v>6.8537417565371328</v>
      </c>
      <c r="AD54">
        <f t="shared" si="17"/>
        <v>6.470524453570409</v>
      </c>
      <c r="AE54">
        <f t="shared" si="18"/>
        <v>5.935978862114216</v>
      </c>
      <c r="AF54">
        <f t="shared" si="19"/>
        <v>5.6673389342446603</v>
      </c>
    </row>
    <row r="55" spans="1:32" x14ac:dyDescent="0.25">
      <c r="A55" s="4" t="s">
        <v>117</v>
      </c>
      <c r="B55" s="11">
        <f>VLOOKUP(A55,Population!A55:C318,3,FALSE)</f>
        <v>56225</v>
      </c>
      <c r="C55" s="6" t="str">
        <f>VLOOKUP($A55,Flourish_data!$A$1:$C$216,2,FALSE)</f>
        <v>Americas</v>
      </c>
      <c r="D55" s="6" t="str">
        <f>VLOOKUP($A55,Flourish_data!$A$1:$D$216,3,FALSE)</f>
        <v>https://public.flourish.studio/country-flags/svg/gl.svg</v>
      </c>
      <c r="E55" t="s">
        <v>118</v>
      </c>
      <c r="F55">
        <v>97789.996652136208</v>
      </c>
      <c r="G55">
        <v>118568.1661248225</v>
      </c>
      <c r="H55">
        <v>142294.7866482207</v>
      </c>
      <c r="I55">
        <v>158495.0001728608</v>
      </c>
      <c r="J55">
        <v>134931.39020527189</v>
      </c>
      <c r="K55">
        <v>161317.5938076406</v>
      </c>
      <c r="L55">
        <v>148990.1402739808</v>
      </c>
      <c r="M55">
        <v>183989.15395316441</v>
      </c>
      <c r="N55">
        <v>205955.93187339671</v>
      </c>
      <c r="O55">
        <f t="shared" si="2"/>
        <v>1.7392618346311464</v>
      </c>
      <c r="P55">
        <f t="shared" si="3"/>
        <v>2.108815760334771</v>
      </c>
      <c r="Q55">
        <f t="shared" si="4"/>
        <v>2.5308099003685318</v>
      </c>
      <c r="R55">
        <f t="shared" si="5"/>
        <v>2.8189417549641762</v>
      </c>
      <c r="S55">
        <f t="shared" si="6"/>
        <v>2.3998468689243557</v>
      </c>
      <c r="T55">
        <f t="shared" si="7"/>
        <v>2.8691435092510558</v>
      </c>
      <c r="U55">
        <f t="shared" si="8"/>
        <v>2.6498913343527044</v>
      </c>
      <c r="V55">
        <f t="shared" si="9"/>
        <v>3.2723726803586377</v>
      </c>
      <c r="W55">
        <f t="shared" si="10"/>
        <v>3.6630668185575228</v>
      </c>
      <c r="X55">
        <f t="shared" si="11"/>
        <v>1739.2618346311463</v>
      </c>
      <c r="Y55">
        <f t="shared" si="12"/>
        <v>2108.8157603347709</v>
      </c>
      <c r="Z55">
        <f t="shared" si="13"/>
        <v>2530.809900368532</v>
      </c>
      <c r="AA55">
        <f t="shared" si="14"/>
        <v>2818.9417549641762</v>
      </c>
      <c r="AB55">
        <f t="shared" si="15"/>
        <v>2399.8468689243559</v>
      </c>
      <c r="AC55">
        <f t="shared" si="16"/>
        <v>2869.1435092510555</v>
      </c>
      <c r="AD55">
        <f t="shared" si="17"/>
        <v>2649.8913343527042</v>
      </c>
      <c r="AE55">
        <f t="shared" si="18"/>
        <v>3272.3726803586378</v>
      </c>
      <c r="AF55">
        <f t="shared" si="19"/>
        <v>3663.0668185575228</v>
      </c>
    </row>
    <row r="56" spans="1:32" x14ac:dyDescent="0.25">
      <c r="A56" s="4" t="s">
        <v>119</v>
      </c>
      <c r="B56" s="11">
        <f>VLOOKUP(A56,Population!A56:C319,3,FALSE)</f>
        <v>16604026</v>
      </c>
      <c r="C56" s="6" t="str">
        <f>VLOOKUP($A56,Flourish_data!$A$1:$C$216,2,FALSE)</f>
        <v>Americas</v>
      </c>
      <c r="D56" s="6" t="str">
        <f>VLOOKUP($A56,Flourish_data!$A$1:$D$216,3,FALSE)</f>
        <v>https://public.flourish.studio/country-flags/svg/gt.svg</v>
      </c>
      <c r="E56" t="s">
        <v>120</v>
      </c>
      <c r="F56">
        <v>0</v>
      </c>
      <c r="G56">
        <v>0</v>
      </c>
      <c r="H56">
        <v>62.764169414400008</v>
      </c>
      <c r="I56">
        <v>211.15486552319999</v>
      </c>
      <c r="J56">
        <v>1261.7236992575999</v>
      </c>
      <c r="K56">
        <v>5410.2681929423998</v>
      </c>
      <c r="L56">
        <v>3165.8089468128001</v>
      </c>
      <c r="M56">
        <v>3166.7429215880002</v>
      </c>
      <c r="N56">
        <v>3552.6138527326002</v>
      </c>
      <c r="O56">
        <f t="shared" si="2"/>
        <v>0</v>
      </c>
      <c r="P56">
        <f t="shared" si="3"/>
        <v>0</v>
      </c>
      <c r="Q56">
        <f t="shared" si="4"/>
        <v>3.7800572833600722E-6</v>
      </c>
      <c r="R56">
        <f t="shared" si="5"/>
        <v>1.2717088344911046E-5</v>
      </c>
      <c r="S56">
        <f t="shared" si="6"/>
        <v>7.5989022135812125E-5</v>
      </c>
      <c r="T56">
        <f t="shared" si="7"/>
        <v>3.2584074446416787E-4</v>
      </c>
      <c r="U56">
        <f t="shared" si="8"/>
        <v>1.9066514029867214E-4</v>
      </c>
      <c r="V56">
        <f t="shared" si="9"/>
        <v>1.9072139019705222E-4</v>
      </c>
      <c r="W56">
        <f t="shared" si="10"/>
        <v>2.1396099070987966E-4</v>
      </c>
      <c r="X56">
        <f t="shared" si="11"/>
        <v>0</v>
      </c>
      <c r="Y56">
        <f t="shared" si="12"/>
        <v>0</v>
      </c>
      <c r="Z56">
        <f t="shared" si="13"/>
        <v>3.7800572833600722E-3</v>
      </c>
      <c r="AA56">
        <f t="shared" si="14"/>
        <v>1.2717088344911047E-2</v>
      </c>
      <c r="AB56">
        <f t="shared" si="15"/>
        <v>7.5989022135812129E-2</v>
      </c>
      <c r="AC56">
        <f t="shared" si="16"/>
        <v>0.32584074446416789</v>
      </c>
      <c r="AD56">
        <f t="shared" si="17"/>
        <v>0.19066514029867215</v>
      </c>
      <c r="AE56">
        <f t="shared" si="18"/>
        <v>0.19072139019705223</v>
      </c>
      <c r="AF56">
        <f t="shared" si="19"/>
        <v>0.21396099070987964</v>
      </c>
    </row>
    <row r="57" spans="1:32" x14ac:dyDescent="0.25">
      <c r="A57" s="4" t="s">
        <v>121</v>
      </c>
      <c r="B57" s="11">
        <f>VLOOKUP(A57,Population!A57:C320,3,FALSE)</f>
        <v>782766</v>
      </c>
      <c r="C57" s="6" t="str">
        <f>VLOOKUP($A57,Flourish_data!$A$1:$C$216,2,FALSE)</f>
        <v>Americas</v>
      </c>
      <c r="D57" s="6" t="str">
        <f>VLOOKUP($A57,Flourish_data!$A$1:$D$216,3,FALSE)</f>
        <v>https://public.flourish.studio/country-flags/svg/gy.svg</v>
      </c>
      <c r="E57" t="s">
        <v>122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62.040000997499988</v>
      </c>
      <c r="M57">
        <v>23.015193290399999</v>
      </c>
      <c r="N57"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7.925740386973883E-5</v>
      </c>
      <c r="V57">
        <f t="shared" si="9"/>
        <v>2.9402392656809313E-5</v>
      </c>
      <c r="W57">
        <f t="shared" si="10"/>
        <v>0</v>
      </c>
      <c r="X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7.9257403869738827E-2</v>
      </c>
      <c r="AE57">
        <f t="shared" si="18"/>
        <v>2.9402392656809315E-2</v>
      </c>
      <c r="AF57">
        <f t="shared" si="19"/>
        <v>0</v>
      </c>
    </row>
    <row r="58" spans="1:32" x14ac:dyDescent="0.25">
      <c r="A58" s="4" t="s">
        <v>123</v>
      </c>
      <c r="B58" s="11">
        <f>VLOOKUP(A58,Population!A58:C321,3,FALSE)</f>
        <v>7507400</v>
      </c>
      <c r="C58" s="6" t="str">
        <f>VLOOKUP($A58,Flourish_data!$A$1:$C$216,2,FALSE)</f>
        <v>Asia</v>
      </c>
      <c r="D58" s="6" t="str">
        <f>VLOOKUP($A58,Flourish_data!$A$1:$D$216,3,FALSE)</f>
        <v>https://public.flourish.studio/country-flags/svg/hk.svg</v>
      </c>
      <c r="E58" t="s">
        <v>124</v>
      </c>
      <c r="F58">
        <v>8.2503788235000002</v>
      </c>
      <c r="G58">
        <v>95.929934413500007</v>
      </c>
      <c r="H58">
        <v>491.73556555530001</v>
      </c>
      <c r="I58">
        <v>1689.5347904528001</v>
      </c>
      <c r="J58">
        <v>911.5724085411</v>
      </c>
      <c r="K58">
        <v>1225.9210156447</v>
      </c>
      <c r="L58">
        <v>1516.6791579891999</v>
      </c>
      <c r="M58">
        <v>1128.685504667</v>
      </c>
      <c r="N58">
        <v>1511.729365383</v>
      </c>
      <c r="O58">
        <f t="shared" si="2"/>
        <v>1.0989661964861338E-6</v>
      </c>
      <c r="P58">
        <f t="shared" si="3"/>
        <v>1.2778050245557716E-5</v>
      </c>
      <c r="Q58">
        <f t="shared" si="4"/>
        <v>6.5500115293616972E-5</v>
      </c>
      <c r="R58">
        <f t="shared" si="5"/>
        <v>2.2504925679367026E-4</v>
      </c>
      <c r="S58">
        <f t="shared" si="6"/>
        <v>1.2142318359766364E-4</v>
      </c>
      <c r="T58">
        <f t="shared" si="7"/>
        <v>1.6329501766852706E-4</v>
      </c>
      <c r="U58">
        <f t="shared" si="8"/>
        <v>2.0202455683581531E-4</v>
      </c>
      <c r="V58">
        <f t="shared" si="9"/>
        <v>1.5034306213429418E-4</v>
      </c>
      <c r="W58">
        <f t="shared" si="10"/>
        <v>2.0136523501918107E-4</v>
      </c>
      <c r="X58">
        <f t="shared" si="11"/>
        <v>1.0989661964861338E-3</v>
      </c>
      <c r="Y58">
        <f t="shared" si="12"/>
        <v>1.2778050245557716E-2</v>
      </c>
      <c r="Z58">
        <f t="shared" si="13"/>
        <v>6.5500115293616976E-2</v>
      </c>
      <c r="AA58">
        <f t="shared" si="14"/>
        <v>0.22504925679367027</v>
      </c>
      <c r="AB58">
        <f t="shared" si="15"/>
        <v>0.12142318359766363</v>
      </c>
      <c r="AC58">
        <f t="shared" si="16"/>
        <v>0.16329501766852705</v>
      </c>
      <c r="AD58">
        <f t="shared" si="17"/>
        <v>0.2020245568358153</v>
      </c>
      <c r="AE58">
        <f t="shared" si="18"/>
        <v>0.15034306213429419</v>
      </c>
      <c r="AF58">
        <f t="shared" si="19"/>
        <v>0.20136523501918108</v>
      </c>
    </row>
    <row r="59" spans="1:32" x14ac:dyDescent="0.25">
      <c r="A59" s="4" t="s">
        <v>125</v>
      </c>
      <c r="B59" s="11">
        <f>VLOOKUP(A59,Population!A59:C322,3,FALSE)</f>
        <v>9746117</v>
      </c>
      <c r="C59" s="6" t="str">
        <f>VLOOKUP($A59,Flourish_data!$A$1:$C$216,2,FALSE)</f>
        <v>Americas</v>
      </c>
      <c r="D59" s="6" t="str">
        <f>VLOOKUP($A59,Flourish_data!$A$1:$D$216,3,FALSE)</f>
        <v>https://public.flourish.studio/country-flags/svg/hn.svg</v>
      </c>
      <c r="E59" t="s">
        <v>126</v>
      </c>
      <c r="F59">
        <v>586.69486500150003</v>
      </c>
      <c r="G59">
        <v>198.46405479520001</v>
      </c>
      <c r="H59">
        <v>331.70375597740002</v>
      </c>
      <c r="I59">
        <v>146.30914244159999</v>
      </c>
      <c r="J59">
        <v>199.89184892119999</v>
      </c>
      <c r="K59">
        <v>102.1528878912</v>
      </c>
      <c r="L59">
        <v>424.3901531496</v>
      </c>
      <c r="M59">
        <v>464.39705227140001</v>
      </c>
      <c r="N59">
        <v>1485.7796088978</v>
      </c>
      <c r="O59">
        <f t="shared" si="2"/>
        <v>6.0197806470156274E-5</v>
      </c>
      <c r="P59">
        <f t="shared" si="3"/>
        <v>2.0363397524901456E-5</v>
      </c>
      <c r="Q59">
        <f t="shared" si="4"/>
        <v>3.4034452487836953E-5</v>
      </c>
      <c r="R59">
        <f t="shared" si="5"/>
        <v>1.5012044534413037E-5</v>
      </c>
      <c r="S59">
        <f t="shared" si="6"/>
        <v>2.0509896292154095E-5</v>
      </c>
      <c r="T59">
        <f t="shared" si="7"/>
        <v>1.0481393553063234E-5</v>
      </c>
      <c r="U59">
        <f t="shared" si="8"/>
        <v>4.3544537085856856E-5</v>
      </c>
      <c r="V59">
        <f t="shared" si="9"/>
        <v>4.7649443595988024E-5</v>
      </c>
      <c r="W59">
        <f t="shared" si="10"/>
        <v>1.5244836573353264E-4</v>
      </c>
      <c r="X59">
        <f t="shared" si="11"/>
        <v>6.0197806470156275E-2</v>
      </c>
      <c r="Y59">
        <f t="shared" si="12"/>
        <v>2.0363397524901457E-2</v>
      </c>
      <c r="Z59">
        <f t="shared" si="13"/>
        <v>3.4034452487836951E-2</v>
      </c>
      <c r="AA59">
        <f t="shared" si="14"/>
        <v>1.5012044534413037E-2</v>
      </c>
      <c r="AB59">
        <f t="shared" si="15"/>
        <v>2.0509896292154096E-2</v>
      </c>
      <c r="AC59">
        <f t="shared" si="16"/>
        <v>1.0481393553063234E-2</v>
      </c>
      <c r="AD59">
        <f t="shared" si="17"/>
        <v>4.3544537085856858E-2</v>
      </c>
      <c r="AE59">
        <f t="shared" si="18"/>
        <v>4.7649443595988022E-2</v>
      </c>
      <c r="AF59">
        <f t="shared" si="19"/>
        <v>0.15244836573353263</v>
      </c>
    </row>
    <row r="60" spans="1:32" x14ac:dyDescent="0.25">
      <c r="A60" s="4" t="s">
        <v>127</v>
      </c>
      <c r="B60" s="11">
        <f>VLOOKUP(A60,Population!A60:C323,3,FALSE)</f>
        <v>4067500</v>
      </c>
      <c r="C60" s="6" t="str">
        <f>VLOOKUP($A60,Flourish_data!$A$1:$C$216,2,FALSE)</f>
        <v>Europe</v>
      </c>
      <c r="D60" s="6" t="str">
        <f>VLOOKUP($A60,Flourish_data!$A$1:$D$216,3,FALSE)</f>
        <v>https://public.flourish.studio/country-flags/svg/hr.svg</v>
      </c>
      <c r="E60" t="s">
        <v>128</v>
      </c>
      <c r="F60">
        <v>356.43831985650002</v>
      </c>
      <c r="G60">
        <v>15354.687575347591</v>
      </c>
      <c r="H60">
        <v>52803.60700596981</v>
      </c>
      <c r="I60">
        <v>64338.336287869708</v>
      </c>
      <c r="J60">
        <v>67017.434945702014</v>
      </c>
      <c r="K60">
        <v>63778.926756827219</v>
      </c>
      <c r="L60">
        <v>56904.862724642677</v>
      </c>
      <c r="M60">
        <v>60722.1717199821</v>
      </c>
      <c r="N60">
        <v>54402.733385692503</v>
      </c>
      <c r="O60">
        <f t="shared" si="2"/>
        <v>8.7630810044622009E-5</v>
      </c>
      <c r="P60">
        <f t="shared" si="3"/>
        <v>3.7749692871168017E-3</v>
      </c>
      <c r="Q60">
        <f t="shared" si="4"/>
        <v>1.2981833314313414E-2</v>
      </c>
      <c r="R60">
        <f t="shared" si="5"/>
        <v>1.5817661041885606E-2</v>
      </c>
      <c r="S60">
        <f t="shared" si="6"/>
        <v>1.6476320822545056E-2</v>
      </c>
      <c r="T60">
        <f t="shared" si="7"/>
        <v>1.568012950382968E-2</v>
      </c>
      <c r="U60">
        <f t="shared" si="8"/>
        <v>1.3990132200280928E-2</v>
      </c>
      <c r="V60">
        <f t="shared" si="9"/>
        <v>1.4928622426547536E-2</v>
      </c>
      <c r="W60">
        <f t="shared" si="10"/>
        <v>1.3374980549647818E-2</v>
      </c>
      <c r="X60">
        <f t="shared" si="11"/>
        <v>8.7630810044622004E-2</v>
      </c>
      <c r="Y60">
        <f t="shared" si="12"/>
        <v>3.7749692871168015</v>
      </c>
      <c r="Z60">
        <f t="shared" si="13"/>
        <v>12.981833314313414</v>
      </c>
      <c r="AA60">
        <f t="shared" si="14"/>
        <v>15.817661041885607</v>
      </c>
      <c r="AB60">
        <f t="shared" si="15"/>
        <v>16.476320822545055</v>
      </c>
      <c r="AC60">
        <f t="shared" si="16"/>
        <v>15.680129503829681</v>
      </c>
      <c r="AD60">
        <f t="shared" si="17"/>
        <v>13.990132200280929</v>
      </c>
      <c r="AE60">
        <f t="shared" si="18"/>
        <v>14.928622426547536</v>
      </c>
      <c r="AF60">
        <f t="shared" si="19"/>
        <v>13.374980549647818</v>
      </c>
    </row>
    <row r="61" spans="1:32" x14ac:dyDescent="0.25">
      <c r="A61" s="4" t="s">
        <v>129</v>
      </c>
      <c r="B61" s="11">
        <f>VLOOKUP(A61,Population!A61:C324,3,FALSE)</f>
        <v>9769949</v>
      </c>
      <c r="C61" s="6" t="str">
        <f>VLOOKUP($A61,Flourish_data!$A$1:$C$216,2,FALSE)</f>
        <v>Europe</v>
      </c>
      <c r="D61" s="6" t="str">
        <f>VLOOKUP($A61,Flourish_data!$A$1:$D$216,3,FALSE)</f>
        <v>https://public.flourish.studio/country-flags/svg/hu.svg</v>
      </c>
      <c r="E61" t="s">
        <v>130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797.49644305649997</v>
      </c>
      <c r="M61">
        <v>1151.7442481405999</v>
      </c>
      <c r="N61">
        <v>136.01565462510001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8.1627492943566021E-5</v>
      </c>
      <c r="V61">
        <f t="shared" si="9"/>
        <v>1.1788641354633478E-4</v>
      </c>
      <c r="W61">
        <f t="shared" si="10"/>
        <v>1.3921838755258601E-5</v>
      </c>
      <c r="X61">
        <f t="shared" si="11"/>
        <v>0</v>
      </c>
      <c r="Y61">
        <f t="shared" si="12"/>
        <v>0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D61">
        <f t="shared" si="17"/>
        <v>8.1627492943566027E-2</v>
      </c>
      <c r="AE61">
        <f t="shared" si="18"/>
        <v>0.11788641354633478</v>
      </c>
      <c r="AF61">
        <f t="shared" si="19"/>
        <v>1.3921838755258601E-2</v>
      </c>
    </row>
    <row r="62" spans="1:32" x14ac:dyDescent="0.25">
      <c r="A62" s="4" t="s">
        <v>131</v>
      </c>
      <c r="B62" s="11">
        <f>VLOOKUP(A62,Population!A62:C325,3,FALSE)</f>
        <v>270625568</v>
      </c>
      <c r="C62" s="6" t="str">
        <f>VLOOKUP($A62,Flourish_data!$A$1:$C$216,2,FALSE)</f>
        <v>Asia</v>
      </c>
      <c r="D62" s="6" t="str">
        <f>VLOOKUP($A62,Flourish_data!$A$1:$D$216,3,FALSE)</f>
        <v>https://public.flourish.studio/country-flags/svg/id.svg</v>
      </c>
      <c r="E62" t="s">
        <v>132</v>
      </c>
      <c r="F62">
        <v>0</v>
      </c>
      <c r="G62">
        <v>182.19431877170001</v>
      </c>
      <c r="H62">
        <v>332.00408369799999</v>
      </c>
      <c r="I62">
        <v>392.94793801060001</v>
      </c>
      <c r="J62">
        <v>1068.0066707967001</v>
      </c>
      <c r="K62">
        <v>1302.9298094874</v>
      </c>
      <c r="L62">
        <v>2217.8396662902001</v>
      </c>
      <c r="M62">
        <v>4761.9851549892992</v>
      </c>
      <c r="N62">
        <v>195734.76463957111</v>
      </c>
      <c r="O62">
        <f t="shared" si="2"/>
        <v>0</v>
      </c>
      <c r="P62">
        <f t="shared" si="3"/>
        <v>6.7323394503397403E-7</v>
      </c>
      <c r="Q62">
        <f t="shared" si="4"/>
        <v>1.2268023533460075E-6</v>
      </c>
      <c r="R62">
        <f t="shared" si="5"/>
        <v>1.4519985709945928E-6</v>
      </c>
      <c r="S62">
        <f t="shared" si="6"/>
        <v>3.9464366899608687E-6</v>
      </c>
      <c r="T62">
        <f t="shared" si="7"/>
        <v>4.8145111310672613E-6</v>
      </c>
      <c r="U62">
        <f t="shared" si="8"/>
        <v>8.1952332984672016E-6</v>
      </c>
      <c r="V62">
        <f t="shared" si="9"/>
        <v>1.759621306361304E-5</v>
      </c>
      <c r="W62">
        <f t="shared" si="10"/>
        <v>7.2326782013283793E-4</v>
      </c>
      <c r="X62">
        <f t="shared" si="11"/>
        <v>0</v>
      </c>
      <c r="Y62">
        <f t="shared" si="12"/>
        <v>6.7323394503397401E-4</v>
      </c>
      <c r="Z62">
        <f t="shared" si="13"/>
        <v>1.2268023533460075E-3</v>
      </c>
      <c r="AA62">
        <f t="shared" si="14"/>
        <v>1.4519985709945929E-3</v>
      </c>
      <c r="AB62">
        <f t="shared" si="15"/>
        <v>3.946436689960869E-3</v>
      </c>
      <c r="AC62">
        <f t="shared" si="16"/>
        <v>4.8145111310672608E-3</v>
      </c>
      <c r="AD62">
        <f t="shared" si="17"/>
        <v>8.195233298467202E-3</v>
      </c>
      <c r="AE62">
        <f t="shared" si="18"/>
        <v>1.7596213063613041E-2</v>
      </c>
      <c r="AF62">
        <f t="shared" si="19"/>
        <v>0.72326782013283797</v>
      </c>
    </row>
    <row r="63" spans="1:32" x14ac:dyDescent="0.25">
      <c r="A63" s="4" t="s">
        <v>133</v>
      </c>
      <c r="B63" s="11">
        <f>VLOOKUP(A63,Population!A63:C326,3,FALSE)</f>
        <v>1366417754</v>
      </c>
      <c r="C63" s="6" t="str">
        <f>VLOOKUP($A63,Flourish_data!$A$1:$C$216,2,FALSE)</f>
        <v>Asia</v>
      </c>
      <c r="D63" s="6" t="str">
        <f>VLOOKUP($A63,Flourish_data!$A$1:$D$216,3,FALSE)</f>
        <v>https://public.flourish.studio/country-flags/svg/in.svg</v>
      </c>
      <c r="E63" t="s">
        <v>134</v>
      </c>
      <c r="F63">
        <v>2182.4347582648002</v>
      </c>
      <c r="G63">
        <v>1679.9520654938999</v>
      </c>
      <c r="H63">
        <v>2425.1534570293002</v>
      </c>
      <c r="I63">
        <v>5079.148178076799</v>
      </c>
      <c r="J63">
        <v>4326.4916578514994</v>
      </c>
      <c r="K63">
        <v>11706.860436397201</v>
      </c>
      <c r="L63">
        <v>34179.713638402223</v>
      </c>
      <c r="M63">
        <v>46550.423880026319</v>
      </c>
      <c r="N63">
        <v>25050.81912942899</v>
      </c>
      <c r="O63">
        <f t="shared" si="2"/>
        <v>1.5971943806175108E-6</v>
      </c>
      <c r="P63">
        <f t="shared" si="3"/>
        <v>1.2294571411825347E-6</v>
      </c>
      <c r="Q63">
        <f t="shared" si="4"/>
        <v>1.774825780717498E-6</v>
      </c>
      <c r="R63">
        <f t="shared" si="5"/>
        <v>3.7171268912514432E-6</v>
      </c>
      <c r="S63">
        <f t="shared" si="6"/>
        <v>3.1663022858026325E-6</v>
      </c>
      <c r="T63">
        <f t="shared" si="7"/>
        <v>8.5675558606633855E-6</v>
      </c>
      <c r="U63">
        <f t="shared" si="8"/>
        <v>2.5014102413662157E-5</v>
      </c>
      <c r="V63">
        <f t="shared" si="9"/>
        <v>3.4067490519466948E-5</v>
      </c>
      <c r="W63">
        <f t="shared" si="10"/>
        <v>1.8333206704974496E-5</v>
      </c>
      <c r="X63">
        <f t="shared" si="11"/>
        <v>1.5971943806175107E-3</v>
      </c>
      <c r="Y63">
        <f t="shared" si="12"/>
        <v>1.2294571411825346E-3</v>
      </c>
      <c r="Z63">
        <f t="shared" si="13"/>
        <v>1.7748257807174979E-3</v>
      </c>
      <c r="AA63">
        <f t="shared" si="14"/>
        <v>3.7171268912514432E-3</v>
      </c>
      <c r="AB63">
        <f t="shared" si="15"/>
        <v>3.1663022858026326E-3</v>
      </c>
      <c r="AC63">
        <f t="shared" si="16"/>
        <v>8.5675558606633853E-3</v>
      </c>
      <c r="AD63">
        <f t="shared" si="17"/>
        <v>2.5014102413662156E-2</v>
      </c>
      <c r="AE63">
        <f t="shared" si="18"/>
        <v>3.4067490519466948E-2</v>
      </c>
      <c r="AF63">
        <f t="shared" si="19"/>
        <v>1.8333206704974497E-2</v>
      </c>
    </row>
    <row r="64" spans="1:32" x14ac:dyDescent="0.25">
      <c r="A64" s="4" t="s">
        <v>135</v>
      </c>
      <c r="B64" s="11">
        <f>VLOOKUP(A64,Population!A64:C327,3,FALSE)</f>
        <v>4941444</v>
      </c>
      <c r="C64" s="6" t="str">
        <f>VLOOKUP($A64,Flourish_data!$A$1:$C$216,2,FALSE)</f>
        <v>Europe</v>
      </c>
      <c r="D64" s="6" t="str">
        <f>VLOOKUP($A64,Flourish_data!$A$1:$D$216,3,FALSE)</f>
        <v>https://public.flourish.studio/country-flags/svg/ie.svg</v>
      </c>
      <c r="E64" t="s">
        <v>136</v>
      </c>
      <c r="F64">
        <v>27305.825448001899</v>
      </c>
      <c r="G64">
        <v>93931.306852937385</v>
      </c>
      <c r="H64">
        <v>104539.3076978241</v>
      </c>
      <c r="I64">
        <v>95197.974742354068</v>
      </c>
      <c r="J64">
        <v>103359.2792603594</v>
      </c>
      <c r="K64">
        <v>92917.571154198973</v>
      </c>
      <c r="L64">
        <v>99329.018526061889</v>
      </c>
      <c r="M64">
        <v>99447.504105135362</v>
      </c>
      <c r="N64">
        <v>86891.464474217646</v>
      </c>
      <c r="O64">
        <f t="shared" si="2"/>
        <v>5.5258797727955429E-3</v>
      </c>
      <c r="P64">
        <f t="shared" si="3"/>
        <v>1.9008878144311132E-2</v>
      </c>
      <c r="Q64">
        <f t="shared" si="4"/>
        <v>2.1155619227461467E-2</v>
      </c>
      <c r="R64">
        <f t="shared" si="5"/>
        <v>1.9265213719381231E-2</v>
      </c>
      <c r="S64">
        <f t="shared" si="6"/>
        <v>2.0916816877892253E-2</v>
      </c>
      <c r="T64">
        <f t="shared" si="7"/>
        <v>1.8803728455528176E-2</v>
      </c>
      <c r="U64">
        <f t="shared" si="8"/>
        <v>2.0101213031264119E-2</v>
      </c>
      <c r="V64">
        <f t="shared" si="9"/>
        <v>2.0125190957366989E-2</v>
      </c>
      <c r="W64">
        <f t="shared" si="10"/>
        <v>1.7584225273870886E-2</v>
      </c>
      <c r="X64">
        <f t="shared" si="11"/>
        <v>5.5258797727955429</v>
      </c>
      <c r="Y64">
        <f t="shared" si="12"/>
        <v>19.008878144311133</v>
      </c>
      <c r="Z64">
        <f t="shared" si="13"/>
        <v>21.155619227461468</v>
      </c>
      <c r="AA64">
        <f t="shared" si="14"/>
        <v>19.265213719381233</v>
      </c>
      <c r="AB64">
        <f t="shared" si="15"/>
        <v>20.916816877892252</v>
      </c>
      <c r="AC64">
        <f t="shared" si="16"/>
        <v>18.803728455528177</v>
      </c>
      <c r="AD64">
        <f t="shared" si="17"/>
        <v>20.10121303126412</v>
      </c>
      <c r="AE64">
        <f t="shared" si="18"/>
        <v>20.125190957366989</v>
      </c>
      <c r="AF64">
        <f t="shared" si="19"/>
        <v>17.584225273870885</v>
      </c>
    </row>
    <row r="65" spans="1:32" x14ac:dyDescent="0.25">
      <c r="A65" s="4" t="s">
        <v>137</v>
      </c>
      <c r="B65" s="11">
        <f>VLOOKUP(A65,Population!A65:C328,3,FALSE)</f>
        <v>82913906</v>
      </c>
      <c r="C65" s="6" t="str">
        <f>VLOOKUP($A65,Flourish_data!$A$1:$C$216,2,FALSE)</f>
        <v>Asia</v>
      </c>
      <c r="D65" s="6" t="str">
        <f>VLOOKUP($A65,Flourish_data!$A$1:$D$216,3,FALSE)</f>
        <v>https://public.flourish.studio/country-flags/svg/ir.svg</v>
      </c>
      <c r="E65" t="s">
        <v>138</v>
      </c>
      <c r="F65">
        <v>1250.3653495230001</v>
      </c>
      <c r="G65">
        <v>5618.5495808674004</v>
      </c>
      <c r="H65">
        <v>5753.0442774903004</v>
      </c>
      <c r="I65">
        <v>4623.0592971332007</v>
      </c>
      <c r="J65">
        <v>13969.261053587001</v>
      </c>
      <c r="K65">
        <v>15524.0686534131</v>
      </c>
      <c r="L65">
        <v>18309.431695028699</v>
      </c>
      <c r="M65">
        <v>11058.042824568</v>
      </c>
      <c r="N65">
        <v>16826.613580903391</v>
      </c>
      <c r="O65">
        <f t="shared" si="2"/>
        <v>1.5080285199963926E-5</v>
      </c>
      <c r="P65">
        <f t="shared" si="3"/>
        <v>6.7763658135553293E-5</v>
      </c>
      <c r="Q65">
        <f t="shared" si="4"/>
        <v>6.9385758734973843E-5</v>
      </c>
      <c r="R65">
        <f t="shared" si="5"/>
        <v>5.5757345422047792E-5</v>
      </c>
      <c r="S65">
        <f t="shared" si="6"/>
        <v>1.6847910956681983E-4</v>
      </c>
      <c r="T65">
        <f t="shared" si="7"/>
        <v>1.8723118234730251E-4</v>
      </c>
      <c r="U65">
        <f t="shared" si="8"/>
        <v>2.2082461891288416E-4</v>
      </c>
      <c r="V65">
        <f t="shared" si="9"/>
        <v>1.3336777095711785E-4</v>
      </c>
      <c r="W65">
        <f t="shared" si="10"/>
        <v>2.0294078994304514E-4</v>
      </c>
      <c r="X65">
        <f t="shared" si="11"/>
        <v>1.5080285199963926E-2</v>
      </c>
      <c r="Y65">
        <f t="shared" si="12"/>
        <v>6.7763658135553295E-2</v>
      </c>
      <c r="Z65">
        <f t="shared" si="13"/>
        <v>6.9385758734973838E-2</v>
      </c>
      <c r="AA65">
        <f t="shared" si="14"/>
        <v>5.5757345422047792E-2</v>
      </c>
      <c r="AB65">
        <f t="shared" si="15"/>
        <v>0.16847910956681983</v>
      </c>
      <c r="AC65">
        <f t="shared" si="16"/>
        <v>0.18723118234730252</v>
      </c>
      <c r="AD65">
        <f t="shared" si="17"/>
        <v>0.22082461891288416</v>
      </c>
      <c r="AE65">
        <f t="shared" si="18"/>
        <v>0.13336777095711785</v>
      </c>
      <c r="AF65">
        <f t="shared" si="19"/>
        <v>0.20294078994304515</v>
      </c>
    </row>
    <row r="66" spans="1:32" x14ac:dyDescent="0.25">
      <c r="A66" s="4" t="s">
        <v>139</v>
      </c>
      <c r="B66" s="11">
        <f>VLOOKUP(A66,Population!A66:C329,3,FALSE)</f>
        <v>39309783</v>
      </c>
      <c r="C66" s="6" t="str">
        <f>VLOOKUP($A66,Flourish_data!$A$1:$C$216,2,FALSE)</f>
        <v>Asia</v>
      </c>
      <c r="D66" s="6" t="str">
        <f>VLOOKUP($A66,Flourish_data!$A$1:$D$216,3,FALSE)</f>
        <v>https://public.flourish.studio/country-flags/svg/iq.svg</v>
      </c>
      <c r="E66" t="s">
        <v>140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545.85389579820003</v>
      </c>
      <c r="N66">
        <v>548.28412815000002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1.3885955457912348E-5</v>
      </c>
      <c r="W66">
        <f t="shared" si="10"/>
        <v>1.394777804166459E-5</v>
      </c>
      <c r="X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1.3885955457912347E-2</v>
      </c>
      <c r="AF66">
        <f t="shared" si="19"/>
        <v>1.3947778041664591E-2</v>
      </c>
    </row>
    <row r="67" spans="1:32" x14ac:dyDescent="0.25">
      <c r="A67" s="4" t="s">
        <v>141</v>
      </c>
      <c r="B67" s="11">
        <f>VLOOKUP(A67,Population!A67:C330,3,FALSE)</f>
        <v>361313</v>
      </c>
      <c r="C67" s="6" t="str">
        <f>VLOOKUP($A67,Flourish_data!$A$1:$C$216,2,FALSE)</f>
        <v>Europe</v>
      </c>
      <c r="D67" s="6" t="str">
        <f>VLOOKUP($A67,Flourish_data!$A$1:$D$216,3,FALSE)</f>
        <v>https://public.flourish.studio/country-flags/svg/is.svg</v>
      </c>
      <c r="E67" t="s">
        <v>142</v>
      </c>
      <c r="F67">
        <v>407243.73515511968</v>
      </c>
      <c r="G67">
        <v>490695.37370873708</v>
      </c>
      <c r="H67">
        <v>470031.91395486909</v>
      </c>
      <c r="I67">
        <v>482459.28785772249</v>
      </c>
      <c r="J67">
        <v>453383.9054214296</v>
      </c>
      <c r="K67">
        <v>427958.63124884857</v>
      </c>
      <c r="L67">
        <v>503112.13274151902</v>
      </c>
      <c r="M67">
        <v>451926.33344410831</v>
      </c>
      <c r="N67">
        <v>453580.31578845688</v>
      </c>
      <c r="O67">
        <f t="shared" ref="O67:O130" si="20">F67/$B67</f>
        <v>1.1271217342169246</v>
      </c>
      <c r="P67">
        <f t="shared" ref="P67:P130" si="21">G67/$B67</f>
        <v>1.3580894507220529</v>
      </c>
      <c r="Q67">
        <f t="shared" ref="Q67:Q130" si="22">H67/$B67</f>
        <v>1.3008995357345823</v>
      </c>
      <c r="R67">
        <f t="shared" ref="R67:R130" si="23">I67/$B67</f>
        <v>1.3352945724558001</v>
      </c>
      <c r="S67">
        <f t="shared" ref="S67:S130" si="24">J67/$B67</f>
        <v>1.2548231185189285</v>
      </c>
      <c r="T67">
        <f t="shared" ref="T67:T130" si="25">K67/$B67</f>
        <v>1.1844540087094806</v>
      </c>
      <c r="U67">
        <f t="shared" ref="U67:U130" si="26">L67/$B67</f>
        <v>1.3924551088433548</v>
      </c>
      <c r="V67">
        <f t="shared" ref="V67:V130" si="27">M67/$B67</f>
        <v>1.2507890207219456</v>
      </c>
      <c r="W67">
        <f t="shared" ref="W67:W130" si="28">N67/$B67</f>
        <v>1.2553667202355212</v>
      </c>
      <c r="X67">
        <f t="shared" ref="X67:X130" si="29">O67*1000</f>
        <v>1127.1217342169246</v>
      </c>
      <c r="Y67">
        <f t="shared" ref="Y67:Y130" si="30">P67*1000</f>
        <v>1358.0894507220528</v>
      </c>
      <c r="Z67">
        <f t="shared" ref="Z67:Z130" si="31">Q67*1000</f>
        <v>1300.8995357345823</v>
      </c>
      <c r="AA67">
        <f t="shared" ref="AA67:AA130" si="32">R67*1000</f>
        <v>1335.2945724558001</v>
      </c>
      <c r="AB67">
        <f t="shared" ref="AB67:AB130" si="33">S67*1000</f>
        <v>1254.8231185189284</v>
      </c>
      <c r="AC67">
        <f t="shared" ref="AC67:AC130" si="34">T67*1000</f>
        <v>1184.4540087094806</v>
      </c>
      <c r="AD67">
        <f t="shared" ref="AD67:AD130" si="35">U67*1000</f>
        <v>1392.4551088433548</v>
      </c>
      <c r="AE67">
        <f t="shared" ref="AE67:AE130" si="36">V67*1000</f>
        <v>1250.7890207219457</v>
      </c>
      <c r="AF67">
        <f t="shared" ref="AF67:AF130" si="37">W67*1000</f>
        <v>1255.3667202355211</v>
      </c>
    </row>
    <row r="68" spans="1:32" x14ac:dyDescent="0.25">
      <c r="A68" s="4" t="s">
        <v>143</v>
      </c>
      <c r="B68" s="11">
        <f>VLOOKUP(A68,Population!A68:C331,3,FALSE)</f>
        <v>9053300</v>
      </c>
      <c r="C68" s="6" t="str">
        <f>VLOOKUP($A68,Flourish_data!$A$1:$C$216,2,FALSE)</f>
        <v>Asia</v>
      </c>
      <c r="D68" s="6" t="str">
        <f>VLOOKUP($A68,Flourish_data!$A$1:$D$216,3,FALSE)</f>
        <v>https://public.flourish.studio/country-flags/svg/il.svg</v>
      </c>
      <c r="E68" t="s">
        <v>144</v>
      </c>
      <c r="F68">
        <v>0</v>
      </c>
      <c r="G68">
        <v>2908.0825252893001</v>
      </c>
      <c r="H68">
        <v>6439.2687549143993</v>
      </c>
      <c r="I68">
        <v>7547.6894632617004</v>
      </c>
      <c r="J68">
        <v>4413.9534894674998</v>
      </c>
      <c r="K68">
        <v>4962.5933463144993</v>
      </c>
      <c r="L68">
        <v>5105.4391478310999</v>
      </c>
      <c r="M68">
        <v>4138.2502345471994</v>
      </c>
      <c r="N68">
        <v>3162.3462995733998</v>
      </c>
      <c r="O68">
        <f t="shared" si="20"/>
        <v>0</v>
      </c>
      <c r="P68">
        <f t="shared" si="21"/>
        <v>3.2121795646772999E-4</v>
      </c>
      <c r="Q68">
        <f t="shared" si="22"/>
        <v>7.1126205415863823E-4</v>
      </c>
      <c r="R68">
        <f t="shared" si="23"/>
        <v>8.3369483649737674E-4</v>
      </c>
      <c r="S68">
        <f t="shared" si="24"/>
        <v>4.8755188599378124E-4</v>
      </c>
      <c r="T68">
        <f t="shared" si="25"/>
        <v>5.4815297696027959E-4</v>
      </c>
      <c r="U68">
        <f t="shared" si="26"/>
        <v>5.6393129000818483E-4</v>
      </c>
      <c r="V68">
        <f t="shared" si="27"/>
        <v>4.5709854247039192E-4</v>
      </c>
      <c r="W68">
        <f t="shared" si="28"/>
        <v>3.4930316012651738E-4</v>
      </c>
      <c r="X68">
        <f t="shared" si="29"/>
        <v>0</v>
      </c>
      <c r="Y68">
        <f t="shared" si="30"/>
        <v>0.32121795646772999</v>
      </c>
      <c r="Z68">
        <f t="shared" si="31"/>
        <v>0.71126205415863819</v>
      </c>
      <c r="AA68">
        <f t="shared" si="32"/>
        <v>0.83369483649737675</v>
      </c>
      <c r="AB68">
        <f t="shared" si="33"/>
        <v>0.48755188599378124</v>
      </c>
      <c r="AC68">
        <f t="shared" si="34"/>
        <v>0.54815297696027965</v>
      </c>
      <c r="AD68">
        <f t="shared" si="35"/>
        <v>0.56393129000818487</v>
      </c>
      <c r="AE68">
        <f t="shared" si="36"/>
        <v>0.45709854247039194</v>
      </c>
      <c r="AF68">
        <f t="shared" si="37"/>
        <v>0.34930316012651735</v>
      </c>
    </row>
    <row r="69" spans="1:32" x14ac:dyDescent="0.25">
      <c r="A69" s="4" t="s">
        <v>145</v>
      </c>
      <c r="B69" s="11">
        <f>VLOOKUP(A69,Population!A69:C332,3,FALSE)</f>
        <v>60297396</v>
      </c>
      <c r="C69" s="6" t="str">
        <f>VLOOKUP($A69,Flourish_data!$A$1:$C$216,2,FALSE)</f>
        <v>Europe</v>
      </c>
      <c r="D69" s="6" t="str">
        <f>VLOOKUP($A69,Flourish_data!$A$1:$D$216,3,FALSE)</f>
        <v>https://public.flourish.studio/country-flags/svg/it.svg</v>
      </c>
      <c r="E69" t="s">
        <v>146</v>
      </c>
      <c r="F69">
        <v>29371.318310063511</v>
      </c>
      <c r="G69">
        <v>223249.13509389269</v>
      </c>
      <c r="H69">
        <v>361656.97904693679</v>
      </c>
      <c r="I69">
        <v>434969.09662456892</v>
      </c>
      <c r="J69">
        <v>465688.12366118591</v>
      </c>
      <c r="K69">
        <v>494875.96054600272</v>
      </c>
      <c r="L69">
        <v>447811.22193319851</v>
      </c>
      <c r="M69">
        <v>449945.90531117847</v>
      </c>
      <c r="N69">
        <v>422367.60710223799</v>
      </c>
      <c r="O69">
        <f t="shared" si="20"/>
        <v>4.8710757443096733E-4</v>
      </c>
      <c r="P69">
        <f t="shared" si="21"/>
        <v>3.7024672689661871E-3</v>
      </c>
      <c r="Q69">
        <f t="shared" si="22"/>
        <v>5.9978871898039637E-3</v>
      </c>
      <c r="R69">
        <f t="shared" si="23"/>
        <v>7.2137293727339222E-3</v>
      </c>
      <c r="S69">
        <f t="shared" si="24"/>
        <v>7.7231879741736431E-3</v>
      </c>
      <c r="T69">
        <f t="shared" si="25"/>
        <v>8.2072526074924157E-3</v>
      </c>
      <c r="U69">
        <f t="shared" si="26"/>
        <v>7.426709139034769E-3</v>
      </c>
      <c r="V69">
        <f t="shared" si="27"/>
        <v>7.4621117189070402E-3</v>
      </c>
      <c r="W69">
        <f t="shared" si="28"/>
        <v>7.0047404219949726E-3</v>
      </c>
      <c r="X69">
        <f t="shared" si="29"/>
        <v>0.48710757443096736</v>
      </c>
      <c r="Y69">
        <f t="shared" si="30"/>
        <v>3.7024672689661871</v>
      </c>
      <c r="Z69">
        <f t="shared" si="31"/>
        <v>5.9978871898039641</v>
      </c>
      <c r="AA69">
        <f t="shared" si="32"/>
        <v>7.2137293727339218</v>
      </c>
      <c r="AB69">
        <f t="shared" si="33"/>
        <v>7.7231879741736433</v>
      </c>
      <c r="AC69">
        <f t="shared" si="34"/>
        <v>8.2072526074924159</v>
      </c>
      <c r="AD69">
        <f t="shared" si="35"/>
        <v>7.4267091390347693</v>
      </c>
      <c r="AE69">
        <f t="shared" si="36"/>
        <v>7.4621117189070398</v>
      </c>
      <c r="AF69">
        <f t="shared" si="37"/>
        <v>7.0047404219949723</v>
      </c>
    </row>
    <row r="70" spans="1:32" x14ac:dyDescent="0.25">
      <c r="A70" s="4" t="s">
        <v>147</v>
      </c>
      <c r="B70" s="11">
        <f>VLOOKUP(A70,Population!A70:C333,3,FALSE)</f>
        <v>2948279</v>
      </c>
      <c r="C70" s="6" t="str">
        <f>VLOOKUP($A70,Flourish_data!$A$1:$C$216,2,FALSE)</f>
        <v>Americas</v>
      </c>
      <c r="D70" s="6" t="str">
        <f>VLOOKUP($A70,Flourish_data!$A$1:$D$216,3,FALSE)</f>
        <v>https://public.flourish.studio/country-flags/svg/jm.svg</v>
      </c>
      <c r="E70" t="s">
        <v>148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37.1184618363</v>
      </c>
      <c r="O70">
        <f t="shared" si="20"/>
        <v>0</v>
      </c>
      <c r="P70">
        <f t="shared" si="21"/>
        <v>0</v>
      </c>
      <c r="Q70">
        <f t="shared" si="22"/>
        <v>0</v>
      </c>
      <c r="R70">
        <f t="shared" si="23"/>
        <v>0</v>
      </c>
      <c r="S70">
        <f t="shared" si="24"/>
        <v>0</v>
      </c>
      <c r="T70">
        <f t="shared" si="25"/>
        <v>0</v>
      </c>
      <c r="U70">
        <f t="shared" si="26"/>
        <v>0</v>
      </c>
      <c r="V70">
        <f t="shared" si="27"/>
        <v>0</v>
      </c>
      <c r="W70">
        <f t="shared" si="28"/>
        <v>1.2589874240633265E-5</v>
      </c>
      <c r="X70">
        <f t="shared" si="29"/>
        <v>0</v>
      </c>
      <c r="Y70">
        <f t="shared" si="30"/>
        <v>0</v>
      </c>
      <c r="Z70">
        <f t="shared" si="31"/>
        <v>0</v>
      </c>
      <c r="AA70">
        <f t="shared" si="32"/>
        <v>0</v>
      </c>
      <c r="AB70">
        <f t="shared" si="33"/>
        <v>0</v>
      </c>
      <c r="AC70">
        <f t="shared" si="34"/>
        <v>0</v>
      </c>
      <c r="AD70">
        <f t="shared" si="35"/>
        <v>0</v>
      </c>
      <c r="AE70">
        <f t="shared" si="36"/>
        <v>0</v>
      </c>
      <c r="AF70">
        <f t="shared" si="37"/>
        <v>1.2589874240633264E-2</v>
      </c>
    </row>
    <row r="71" spans="1:32" x14ac:dyDescent="0.25">
      <c r="A71" s="4" t="s">
        <v>149</v>
      </c>
      <c r="B71" s="11">
        <f>VLOOKUP(A71,Population!A71:C334,3,FALSE)</f>
        <v>10101694</v>
      </c>
      <c r="C71" s="6" t="str">
        <f>VLOOKUP($A71,Flourish_data!$A$1:$C$216,2,FALSE)</f>
        <v>Asia</v>
      </c>
      <c r="D71" s="6" t="str">
        <f>VLOOKUP($A71,Flourish_data!$A$1:$D$216,3,FALSE)</f>
        <v>https://public.flourish.studio/country-flags/svg/jo.svg</v>
      </c>
      <c r="E71" t="s">
        <v>150</v>
      </c>
      <c r="F71">
        <v>0</v>
      </c>
      <c r="G71">
        <v>0</v>
      </c>
      <c r="H71">
        <v>0</v>
      </c>
      <c r="I71">
        <v>0</v>
      </c>
      <c r="J71">
        <v>0</v>
      </c>
      <c r="K71">
        <v>31.700878899999999</v>
      </c>
      <c r="L71">
        <v>0</v>
      </c>
      <c r="M71">
        <v>0</v>
      </c>
      <c r="N71">
        <v>0</v>
      </c>
      <c r="O71">
        <f t="shared" si="20"/>
        <v>0</v>
      </c>
      <c r="P71">
        <f t="shared" si="21"/>
        <v>0</v>
      </c>
      <c r="Q71">
        <f t="shared" si="22"/>
        <v>0</v>
      </c>
      <c r="R71">
        <f t="shared" si="23"/>
        <v>0</v>
      </c>
      <c r="S71">
        <f t="shared" si="24"/>
        <v>0</v>
      </c>
      <c r="T71">
        <f t="shared" si="25"/>
        <v>3.1381745378547398E-6</v>
      </c>
      <c r="U71">
        <f t="shared" si="26"/>
        <v>0</v>
      </c>
      <c r="V71">
        <f t="shared" si="27"/>
        <v>0</v>
      </c>
      <c r="W71">
        <f t="shared" si="28"/>
        <v>0</v>
      </c>
      <c r="X71">
        <f t="shared" si="29"/>
        <v>0</v>
      </c>
      <c r="Y71">
        <f t="shared" si="30"/>
        <v>0</v>
      </c>
      <c r="Z71">
        <f t="shared" si="31"/>
        <v>0</v>
      </c>
      <c r="AA71">
        <f t="shared" si="32"/>
        <v>0</v>
      </c>
      <c r="AB71">
        <f t="shared" si="33"/>
        <v>0</v>
      </c>
      <c r="AC71">
        <f t="shared" si="34"/>
        <v>3.13817453785474E-3</v>
      </c>
      <c r="AD71">
        <f t="shared" si="35"/>
        <v>0</v>
      </c>
      <c r="AE71">
        <f t="shared" si="36"/>
        <v>0</v>
      </c>
      <c r="AF71">
        <f t="shared" si="37"/>
        <v>0</v>
      </c>
    </row>
    <row r="72" spans="1:32" x14ac:dyDescent="0.25">
      <c r="A72" s="4" t="s">
        <v>151</v>
      </c>
      <c r="B72" s="11">
        <f>VLOOKUP(A72,Population!A72:C335,3,FALSE)</f>
        <v>126264931</v>
      </c>
      <c r="C72" s="6" t="str">
        <f>VLOOKUP($A72,Flourish_data!$A$1:$C$216,2,FALSE)</f>
        <v>Asia</v>
      </c>
      <c r="D72" s="6" t="str">
        <f>VLOOKUP($A72,Flourish_data!$A$1:$D$216,3,FALSE)</f>
        <v>https://public.flourish.studio/country-flags/svg/jp.svg</v>
      </c>
      <c r="E72" t="s">
        <v>152</v>
      </c>
      <c r="F72">
        <v>273692.22164733917</v>
      </c>
      <c r="G72">
        <v>323178.48855983157</v>
      </c>
      <c r="H72">
        <v>394394.06826212798</v>
      </c>
      <c r="I72">
        <v>540436.1334909976</v>
      </c>
      <c r="J72">
        <v>702783.14057362115</v>
      </c>
      <c r="K72">
        <v>745771.12152383884</v>
      </c>
      <c r="L72">
        <v>788976.62517146522</v>
      </c>
      <c r="M72">
        <v>758928.37900184083</v>
      </c>
      <c r="N72">
        <v>778244.2191621504</v>
      </c>
      <c r="O72">
        <f t="shared" si="20"/>
        <v>2.167602829065334E-3</v>
      </c>
      <c r="P72">
        <f t="shared" si="21"/>
        <v>2.5595269090182417E-3</v>
      </c>
      <c r="Q72">
        <f t="shared" si="22"/>
        <v>3.1235440049630883E-3</v>
      </c>
      <c r="R72">
        <f t="shared" si="23"/>
        <v>4.2801760489695872E-3</v>
      </c>
      <c r="S72">
        <f t="shared" si="24"/>
        <v>5.5659408753299926E-3</v>
      </c>
      <c r="T72">
        <f t="shared" si="25"/>
        <v>5.906399469887952E-3</v>
      </c>
      <c r="U72">
        <f t="shared" si="26"/>
        <v>6.2485808127631668E-3</v>
      </c>
      <c r="V72">
        <f t="shared" si="27"/>
        <v>6.0106030470316483E-3</v>
      </c>
      <c r="W72">
        <f t="shared" si="28"/>
        <v>6.1635817087022397E-3</v>
      </c>
      <c r="X72">
        <f t="shared" si="29"/>
        <v>2.1676028290653342</v>
      </c>
      <c r="Y72">
        <f t="shared" si="30"/>
        <v>2.5595269090182415</v>
      </c>
      <c r="Z72">
        <f t="shared" si="31"/>
        <v>3.1235440049630885</v>
      </c>
      <c r="AA72">
        <f t="shared" si="32"/>
        <v>4.2801760489695875</v>
      </c>
      <c r="AB72">
        <f t="shared" si="33"/>
        <v>5.5659408753299928</v>
      </c>
      <c r="AC72">
        <f t="shared" si="34"/>
        <v>5.9063994698879521</v>
      </c>
      <c r="AD72">
        <f t="shared" si="35"/>
        <v>6.2485808127631666</v>
      </c>
      <c r="AE72">
        <f t="shared" si="36"/>
        <v>6.0106030470316485</v>
      </c>
      <c r="AF72">
        <f t="shared" si="37"/>
        <v>6.1635817087022398</v>
      </c>
    </row>
    <row r="73" spans="1:32" x14ac:dyDescent="0.25">
      <c r="A73" s="4" t="s">
        <v>153</v>
      </c>
      <c r="B73" s="11">
        <f>VLOOKUP(A73,Population!A73:C336,3,FALSE)</f>
        <v>18513930</v>
      </c>
      <c r="C73" s="6" t="str">
        <f>VLOOKUP($A73,Flourish_data!$A$1:$C$216,2,FALSE)</f>
        <v>Asia</v>
      </c>
      <c r="D73" s="6" t="str">
        <f>VLOOKUP($A73,Flourish_data!$A$1:$D$216,3,FALSE)</f>
        <v>https://public.flourish.studio/country-flags/svg/kz.svg</v>
      </c>
      <c r="E73" t="s">
        <v>154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760.68244638120007</v>
      </c>
      <c r="M73">
        <v>0</v>
      </c>
      <c r="N73">
        <v>0</v>
      </c>
      <c r="O73">
        <f t="shared" si="20"/>
        <v>0</v>
      </c>
      <c r="P73">
        <f t="shared" si="21"/>
        <v>0</v>
      </c>
      <c r="Q73">
        <f t="shared" si="22"/>
        <v>0</v>
      </c>
      <c r="R73">
        <f t="shared" si="23"/>
        <v>0</v>
      </c>
      <c r="S73">
        <f t="shared" si="24"/>
        <v>0</v>
      </c>
      <c r="T73">
        <f t="shared" si="25"/>
        <v>0</v>
      </c>
      <c r="U73">
        <f t="shared" si="26"/>
        <v>4.1087032649534702E-5</v>
      </c>
      <c r="V73">
        <f t="shared" si="27"/>
        <v>0</v>
      </c>
      <c r="W73">
        <f t="shared" si="28"/>
        <v>0</v>
      </c>
      <c r="X73">
        <f t="shared" si="29"/>
        <v>0</v>
      </c>
      <c r="Y73">
        <f t="shared" si="30"/>
        <v>0</v>
      </c>
      <c r="Z73">
        <f t="shared" si="31"/>
        <v>0</v>
      </c>
      <c r="AA73">
        <f t="shared" si="32"/>
        <v>0</v>
      </c>
      <c r="AB73">
        <f t="shared" si="33"/>
        <v>0</v>
      </c>
      <c r="AC73">
        <f t="shared" si="34"/>
        <v>0</v>
      </c>
      <c r="AD73">
        <f t="shared" si="35"/>
        <v>4.1087032649534699E-2</v>
      </c>
      <c r="AE73">
        <f t="shared" si="36"/>
        <v>0</v>
      </c>
      <c r="AF73">
        <f t="shared" si="37"/>
        <v>0</v>
      </c>
    </row>
    <row r="74" spans="1:32" x14ac:dyDescent="0.25">
      <c r="A74" s="4" t="s">
        <v>155</v>
      </c>
      <c r="B74" s="11">
        <f>VLOOKUP(A74,Population!A74:C337,3,FALSE)</f>
        <v>52573973</v>
      </c>
      <c r="C74" s="6" t="str">
        <f>VLOOKUP($A74,Flourish_data!$A$1:$C$216,2,FALSE)</f>
        <v>Africa</v>
      </c>
      <c r="D74" s="6" t="str">
        <f>VLOOKUP($A74,Flourish_data!$A$1:$D$216,3,FALSE)</f>
        <v>https://public.flourish.studio/country-flags/svg/ke.svg</v>
      </c>
      <c r="E74" t="s">
        <v>156</v>
      </c>
      <c r="F74">
        <v>0</v>
      </c>
      <c r="G74">
        <v>0</v>
      </c>
      <c r="H74">
        <v>240.63529070780001</v>
      </c>
      <c r="I74">
        <v>0</v>
      </c>
      <c r="J74">
        <v>139.53779100579999</v>
      </c>
      <c r="K74">
        <v>500.75781778980001</v>
      </c>
      <c r="L74">
        <v>400.97351526760008</v>
      </c>
      <c r="M74">
        <v>1837.4521771627999</v>
      </c>
      <c r="N74">
        <v>2300.2962959574002</v>
      </c>
      <c r="O74">
        <f t="shared" si="20"/>
        <v>0</v>
      </c>
      <c r="P74">
        <f t="shared" si="21"/>
        <v>0</v>
      </c>
      <c r="Q74">
        <f t="shared" si="22"/>
        <v>4.5770801972261068E-6</v>
      </c>
      <c r="R74">
        <f t="shared" si="23"/>
        <v>0</v>
      </c>
      <c r="S74">
        <f t="shared" si="24"/>
        <v>2.6541230012386545E-6</v>
      </c>
      <c r="T74">
        <f t="shared" si="25"/>
        <v>9.5248235812385725E-6</v>
      </c>
      <c r="U74">
        <f t="shared" si="26"/>
        <v>7.6268444705063488E-6</v>
      </c>
      <c r="V74">
        <f t="shared" si="27"/>
        <v>3.4949844425164518E-5</v>
      </c>
      <c r="W74">
        <f t="shared" si="28"/>
        <v>4.3753518417894726E-5</v>
      </c>
      <c r="X74">
        <f t="shared" si="29"/>
        <v>0</v>
      </c>
      <c r="Y74">
        <f t="shared" si="30"/>
        <v>0</v>
      </c>
      <c r="Z74">
        <f t="shared" si="31"/>
        <v>4.5770801972261068E-3</v>
      </c>
      <c r="AA74">
        <f t="shared" si="32"/>
        <v>0</v>
      </c>
      <c r="AB74">
        <f t="shared" si="33"/>
        <v>2.6541230012386546E-3</v>
      </c>
      <c r="AC74">
        <f t="shared" si="34"/>
        <v>9.5248235812385729E-3</v>
      </c>
      <c r="AD74">
        <f t="shared" si="35"/>
        <v>7.626844470506349E-3</v>
      </c>
      <c r="AE74">
        <f t="shared" si="36"/>
        <v>3.4949844425164515E-2</v>
      </c>
      <c r="AF74">
        <f t="shared" si="37"/>
        <v>4.3753518417894724E-2</v>
      </c>
    </row>
    <row r="75" spans="1:32" x14ac:dyDescent="0.25">
      <c r="A75" s="4" t="s">
        <v>157</v>
      </c>
      <c r="B75" s="11">
        <f>VLOOKUP(A75,Population!A75:C338,3,FALSE)</f>
        <v>16486542</v>
      </c>
      <c r="C75" s="6" t="str">
        <f>VLOOKUP($A75,Flourish_data!$A$1:$C$216,2,FALSE)</f>
        <v>Asia</v>
      </c>
      <c r="D75" s="6" t="str">
        <f>VLOOKUP($A75,Flourish_data!$A$1:$D$216,3,FALSE)</f>
        <v>https://public.flourish.studio/country-flags/svg/kh.svg</v>
      </c>
      <c r="E75" t="s">
        <v>158</v>
      </c>
      <c r="F75">
        <v>4839.2720240913004</v>
      </c>
      <c r="G75">
        <v>3703.957056755301</v>
      </c>
      <c r="H75">
        <v>3444.7962589624999</v>
      </c>
      <c r="I75">
        <v>3624.0109600000001</v>
      </c>
      <c r="J75">
        <v>2989.4336265000002</v>
      </c>
      <c r="K75">
        <v>0</v>
      </c>
      <c r="L75">
        <v>0</v>
      </c>
      <c r="M75">
        <v>0</v>
      </c>
      <c r="N75">
        <v>0</v>
      </c>
      <c r="O75">
        <f t="shared" si="20"/>
        <v>2.9352862620258998E-4</v>
      </c>
      <c r="P75">
        <f t="shared" si="21"/>
        <v>2.246654912082413E-4</v>
      </c>
      <c r="Q75">
        <f t="shared" si="22"/>
        <v>2.0894595476495312E-4</v>
      </c>
      <c r="R75">
        <f t="shared" si="23"/>
        <v>2.198163180611192E-4</v>
      </c>
      <c r="S75">
        <f t="shared" si="24"/>
        <v>1.8132569137299987E-4</v>
      </c>
      <c r="T75">
        <f t="shared" si="25"/>
        <v>0</v>
      </c>
      <c r="U75">
        <f t="shared" si="26"/>
        <v>0</v>
      </c>
      <c r="V75">
        <f t="shared" si="27"/>
        <v>0</v>
      </c>
      <c r="W75">
        <f t="shared" si="28"/>
        <v>0</v>
      </c>
      <c r="X75">
        <f t="shared" si="29"/>
        <v>0.29352862620258996</v>
      </c>
      <c r="Y75">
        <f t="shared" si="30"/>
        <v>0.22466549120824131</v>
      </c>
      <c r="Z75">
        <f t="shared" si="31"/>
        <v>0.20894595476495312</v>
      </c>
      <c r="AA75">
        <f t="shared" si="32"/>
        <v>0.2198163180611192</v>
      </c>
      <c r="AB75">
        <f t="shared" si="33"/>
        <v>0.18132569137299986</v>
      </c>
      <c r="AC75">
        <f t="shared" si="34"/>
        <v>0</v>
      </c>
      <c r="AD75">
        <f t="shared" si="35"/>
        <v>0</v>
      </c>
      <c r="AE75">
        <f t="shared" si="36"/>
        <v>0</v>
      </c>
      <c r="AF75">
        <f t="shared" si="37"/>
        <v>0</v>
      </c>
    </row>
    <row r="76" spans="1:32" x14ac:dyDescent="0.25">
      <c r="A76" s="4" t="s">
        <v>159</v>
      </c>
      <c r="B76" s="11">
        <f>VLOOKUP(A76,Population!A76:C339,3,FALSE)</f>
        <v>117606</v>
      </c>
      <c r="C76" s="6" t="str">
        <f>VLOOKUP($A76,Flourish_data!$A$1:$C$216,2,FALSE)</f>
        <v>Oceania</v>
      </c>
      <c r="D76" s="6" t="str">
        <f>VLOOKUP($A76,Flourish_data!$A$1:$D$216,3,FALSE)</f>
        <v>https://public.flourish.studio/country-flags/svg/ki.svg</v>
      </c>
      <c r="E76" t="s">
        <v>160</v>
      </c>
      <c r="F76">
        <v>17431.302894406701</v>
      </c>
      <c r="G76">
        <v>7097.6308663928994</v>
      </c>
      <c r="H76">
        <v>13019.0014725685</v>
      </c>
      <c r="I76">
        <v>24619.102737833899</v>
      </c>
      <c r="J76">
        <v>28816.916936294499</v>
      </c>
      <c r="K76">
        <v>30716.250798441601</v>
      </c>
      <c r="L76">
        <v>22287.8385611376</v>
      </c>
      <c r="M76">
        <v>18208.7464572022</v>
      </c>
      <c r="N76">
        <v>19033.461827150699</v>
      </c>
      <c r="O76">
        <f t="shared" si="20"/>
        <v>0.1482178026155698</v>
      </c>
      <c r="P76">
        <f t="shared" si="21"/>
        <v>6.0350924837107793E-2</v>
      </c>
      <c r="Q76">
        <f t="shared" si="22"/>
        <v>0.11070014686808921</v>
      </c>
      <c r="R76">
        <f t="shared" si="23"/>
        <v>0.20933543133712479</v>
      </c>
      <c r="S76">
        <f t="shared" si="24"/>
        <v>0.24502930918740964</v>
      </c>
      <c r="T76">
        <f t="shared" si="25"/>
        <v>0.26117928335664509</v>
      </c>
      <c r="U76">
        <f t="shared" si="26"/>
        <v>0.18951276772560582</v>
      </c>
      <c r="V76">
        <f t="shared" si="27"/>
        <v>0.15482837999083551</v>
      </c>
      <c r="W76">
        <f t="shared" si="28"/>
        <v>0.16184090800767562</v>
      </c>
      <c r="X76">
        <f t="shared" si="29"/>
        <v>148.21780261556981</v>
      </c>
      <c r="Y76">
        <f t="shared" si="30"/>
        <v>60.35092483710779</v>
      </c>
      <c r="Z76">
        <f t="shared" si="31"/>
        <v>110.70014686808921</v>
      </c>
      <c r="AA76">
        <f t="shared" si="32"/>
        <v>209.33543133712479</v>
      </c>
      <c r="AB76">
        <f t="shared" si="33"/>
        <v>245.02930918740964</v>
      </c>
      <c r="AC76">
        <f t="shared" si="34"/>
        <v>261.1792833566451</v>
      </c>
      <c r="AD76">
        <f t="shared" si="35"/>
        <v>189.51276772560581</v>
      </c>
      <c r="AE76">
        <f t="shared" si="36"/>
        <v>154.82837999083551</v>
      </c>
      <c r="AF76">
        <f t="shared" si="37"/>
        <v>161.84090800767561</v>
      </c>
    </row>
    <row r="77" spans="1:32" x14ac:dyDescent="0.25">
      <c r="A77" s="4" t="s">
        <v>161</v>
      </c>
      <c r="B77" s="11">
        <f>VLOOKUP(A77,Population!A77:C340,3,FALSE)</f>
        <v>52834</v>
      </c>
      <c r="C77" s="6" t="str">
        <f>VLOOKUP($A77,Flourish_data!$A$1:$C$216,2,FALSE)</f>
        <v>Americas</v>
      </c>
      <c r="D77" s="6" t="str">
        <f>VLOOKUP($A77,Flourish_data!$A$1:$D$216,3,FALSE)</f>
        <v>https://public.flourish.studio/country-flags/svg/kn.svg</v>
      </c>
      <c r="E77" t="s">
        <v>162</v>
      </c>
      <c r="F77">
        <v>10998.7599442718</v>
      </c>
      <c r="G77">
        <v>2920.0837953022001</v>
      </c>
      <c r="H77">
        <v>17652.181706061201</v>
      </c>
      <c r="I77">
        <v>27923.007332146401</v>
      </c>
      <c r="J77">
        <v>8094.8858980628993</v>
      </c>
      <c r="K77">
        <v>9533.7496854462988</v>
      </c>
      <c r="L77">
        <v>730.54540013140002</v>
      </c>
      <c r="M77">
        <v>875.25360979620018</v>
      </c>
      <c r="N77">
        <v>3209.6299308612001</v>
      </c>
      <c r="O77">
        <f t="shared" si="20"/>
        <v>0.20817579483423174</v>
      </c>
      <c r="P77">
        <f t="shared" si="21"/>
        <v>5.5269027431241249E-2</v>
      </c>
      <c r="Q77">
        <f t="shared" si="22"/>
        <v>0.3341064788973237</v>
      </c>
      <c r="R77">
        <f t="shared" si="23"/>
        <v>0.52850451096162321</v>
      </c>
      <c r="S77">
        <f t="shared" si="24"/>
        <v>0.15321357266273422</v>
      </c>
      <c r="T77">
        <f t="shared" si="25"/>
        <v>0.18044724392335046</v>
      </c>
      <c r="U77">
        <f t="shared" si="26"/>
        <v>1.3827183255695196E-2</v>
      </c>
      <c r="V77">
        <f t="shared" si="27"/>
        <v>1.6566105344971046E-2</v>
      </c>
      <c r="W77">
        <f t="shared" si="28"/>
        <v>6.0749326775583909E-2</v>
      </c>
      <c r="X77">
        <f t="shared" si="29"/>
        <v>208.17579483423174</v>
      </c>
      <c r="Y77">
        <f t="shared" si="30"/>
        <v>55.269027431241248</v>
      </c>
      <c r="Z77">
        <f t="shared" si="31"/>
        <v>334.10647889732371</v>
      </c>
      <c r="AA77">
        <f t="shared" si="32"/>
        <v>528.50451096162317</v>
      </c>
      <c r="AB77">
        <f t="shared" si="33"/>
        <v>153.21357266273421</v>
      </c>
      <c r="AC77">
        <f t="shared" si="34"/>
        <v>180.44724392335047</v>
      </c>
      <c r="AD77">
        <f t="shared" si="35"/>
        <v>13.827183255695196</v>
      </c>
      <c r="AE77">
        <f t="shared" si="36"/>
        <v>16.566105344971046</v>
      </c>
      <c r="AF77">
        <f t="shared" si="37"/>
        <v>60.74932677558391</v>
      </c>
    </row>
    <row r="78" spans="1:32" x14ac:dyDescent="0.25">
      <c r="A78" s="4" t="s">
        <v>163</v>
      </c>
      <c r="B78" s="11">
        <f>VLOOKUP(A78,Population!A78:C341,3,FALSE)</f>
        <v>51709098</v>
      </c>
      <c r="C78" s="6" t="str">
        <f>VLOOKUP($A78,Flourish_data!$A$1:$C$216,2,FALSE)</f>
        <v>Asia</v>
      </c>
      <c r="D78" s="6" t="str">
        <f>VLOOKUP($A78,Flourish_data!$A$1:$D$216,3,FALSE)</f>
        <v>https://public.flourish.studio/country-flags/svg/kr.svg</v>
      </c>
      <c r="E78" t="s">
        <v>164</v>
      </c>
      <c r="F78">
        <v>645619.19751850376</v>
      </c>
      <c r="G78">
        <v>658536.44514015038</v>
      </c>
      <c r="H78">
        <v>683852.22077752009</v>
      </c>
      <c r="I78">
        <v>718566.10201261821</v>
      </c>
      <c r="J78">
        <v>721742.43931314035</v>
      </c>
      <c r="K78">
        <v>833139.55623207218</v>
      </c>
      <c r="L78">
        <v>888678.06245084875</v>
      </c>
      <c r="M78">
        <v>982926.17302666034</v>
      </c>
      <c r="N78">
        <v>966830.80565991381</v>
      </c>
      <c r="O78">
        <f t="shared" si="20"/>
        <v>1.2485601615377312E-2</v>
      </c>
      <c r="P78">
        <f t="shared" si="21"/>
        <v>1.27354077060124E-2</v>
      </c>
      <c r="Q78">
        <f t="shared" si="22"/>
        <v>1.3224988391356586E-2</v>
      </c>
      <c r="R78">
        <f t="shared" si="23"/>
        <v>1.3896318632605391E-2</v>
      </c>
      <c r="S78">
        <f t="shared" si="24"/>
        <v>1.3957745681681401E-2</v>
      </c>
      <c r="T78">
        <f t="shared" si="25"/>
        <v>1.6112049686731571E-2</v>
      </c>
      <c r="U78">
        <f t="shared" si="26"/>
        <v>1.718610644592657E-2</v>
      </c>
      <c r="V78">
        <f t="shared" si="27"/>
        <v>1.9008766562252939E-2</v>
      </c>
      <c r="W78">
        <f t="shared" si="28"/>
        <v>1.8697498951923582E-2</v>
      </c>
      <c r="X78">
        <f t="shared" si="29"/>
        <v>12.485601615377313</v>
      </c>
      <c r="Y78">
        <f t="shared" si="30"/>
        <v>12.735407706012401</v>
      </c>
      <c r="Z78">
        <f t="shared" si="31"/>
        <v>13.224988391356586</v>
      </c>
      <c r="AA78">
        <f t="shared" si="32"/>
        <v>13.896318632605391</v>
      </c>
      <c r="AB78">
        <f t="shared" si="33"/>
        <v>13.9577456816814</v>
      </c>
      <c r="AC78">
        <f t="shared" si="34"/>
        <v>16.11204968673157</v>
      </c>
      <c r="AD78">
        <f t="shared" si="35"/>
        <v>17.186106445926569</v>
      </c>
      <c r="AE78">
        <f t="shared" si="36"/>
        <v>19.008766562252937</v>
      </c>
      <c r="AF78">
        <f t="shared" si="37"/>
        <v>18.697498951923581</v>
      </c>
    </row>
    <row r="79" spans="1:32" x14ac:dyDescent="0.25">
      <c r="A79" s="4" t="s">
        <v>165</v>
      </c>
      <c r="B79" s="11">
        <f>VLOOKUP(A79,Population!A79:C342,3,FALSE)</f>
        <v>4937374</v>
      </c>
      <c r="C79" s="6" t="str">
        <f>VLOOKUP($A79,Flourish_data!$A$1:$C$216,2,FALSE)</f>
        <v>Africa</v>
      </c>
      <c r="D79" s="6" t="str">
        <f>VLOOKUP($A79,Flourish_data!$A$1:$D$216,3,FALSE)</f>
        <v>https://public.flourish.studio/country-flags/svg/lr.svg</v>
      </c>
      <c r="E79" t="s">
        <v>166</v>
      </c>
      <c r="F79">
        <v>2515.2188549774</v>
      </c>
      <c r="G79">
        <v>1640.9103655782001</v>
      </c>
      <c r="H79">
        <v>227.8449848754</v>
      </c>
      <c r="I79">
        <v>0</v>
      </c>
      <c r="J79">
        <v>5390.7768690414014</v>
      </c>
      <c r="K79">
        <v>9791.2522405743002</v>
      </c>
      <c r="L79">
        <v>10248.938933064001</v>
      </c>
      <c r="M79">
        <v>9744.4578672858006</v>
      </c>
      <c r="N79">
        <v>18903.5197300609</v>
      </c>
      <c r="O79">
        <f t="shared" si="20"/>
        <v>5.0942441366147266E-4</v>
      </c>
      <c r="P79">
        <f t="shared" si="21"/>
        <v>3.3234475767446423E-4</v>
      </c>
      <c r="Q79">
        <f t="shared" si="22"/>
        <v>4.6146997346241138E-5</v>
      </c>
      <c r="R79">
        <f t="shared" si="23"/>
        <v>0</v>
      </c>
      <c r="S79">
        <f t="shared" si="24"/>
        <v>1.0918307726012657E-3</v>
      </c>
      <c r="T79">
        <f t="shared" si="25"/>
        <v>1.9830890348947233E-3</v>
      </c>
      <c r="U79">
        <f t="shared" si="26"/>
        <v>2.0757874394493918E-3</v>
      </c>
      <c r="V79">
        <f t="shared" si="27"/>
        <v>1.9736114516108768E-3</v>
      </c>
      <c r="W79">
        <f t="shared" si="28"/>
        <v>3.8286586614789358E-3</v>
      </c>
      <c r="X79">
        <f t="shared" si="29"/>
        <v>0.50942441366147262</v>
      </c>
      <c r="Y79">
        <f t="shared" si="30"/>
        <v>0.33234475767446425</v>
      </c>
      <c r="Z79">
        <f t="shared" si="31"/>
        <v>4.6146997346241135E-2</v>
      </c>
      <c r="AA79">
        <f t="shared" si="32"/>
        <v>0</v>
      </c>
      <c r="AB79">
        <f t="shared" si="33"/>
        <v>1.0918307726012657</v>
      </c>
      <c r="AC79">
        <f t="shared" si="34"/>
        <v>1.9830890348947234</v>
      </c>
      <c r="AD79">
        <f t="shared" si="35"/>
        <v>2.0757874394493916</v>
      </c>
      <c r="AE79">
        <f t="shared" si="36"/>
        <v>1.9736114516108769</v>
      </c>
      <c r="AF79">
        <f t="shared" si="37"/>
        <v>3.828658661478936</v>
      </c>
    </row>
    <row r="80" spans="1:32" x14ac:dyDescent="0.25">
      <c r="A80" s="4" t="s">
        <v>167</v>
      </c>
      <c r="B80" s="11">
        <f>VLOOKUP(A80,Population!A80:C343,3,FALSE)</f>
        <v>6777452</v>
      </c>
      <c r="C80" s="6" t="str">
        <f>VLOOKUP($A80,Flourish_data!$A$1:$C$216,2,FALSE)</f>
        <v>Africa</v>
      </c>
      <c r="D80" s="6" t="str">
        <f>VLOOKUP($A80,Flourish_data!$A$1:$D$216,3,FALSE)</f>
        <v>https://public.flourish.studio/country-flags/svg/ly.svg</v>
      </c>
      <c r="E80" t="s">
        <v>168</v>
      </c>
      <c r="F80">
        <v>0</v>
      </c>
      <c r="G80">
        <v>0</v>
      </c>
      <c r="H80">
        <v>0</v>
      </c>
      <c r="I80">
        <v>44.136738545500002</v>
      </c>
      <c r="J80">
        <v>709.07145585600006</v>
      </c>
      <c r="K80">
        <v>711.05522147809995</v>
      </c>
      <c r="L80">
        <v>629.98463944970001</v>
      </c>
      <c r="M80">
        <v>1698.4924899389</v>
      </c>
      <c r="N80">
        <v>1496.7859114179</v>
      </c>
      <c r="O80">
        <f t="shared" si="20"/>
        <v>0</v>
      </c>
      <c r="P80">
        <f t="shared" si="21"/>
        <v>0</v>
      </c>
      <c r="Q80">
        <f t="shared" si="22"/>
        <v>0</v>
      </c>
      <c r="R80">
        <f t="shared" si="23"/>
        <v>6.5122908351840783E-6</v>
      </c>
      <c r="S80">
        <f t="shared" si="24"/>
        <v>1.0462212876697616E-4</v>
      </c>
      <c r="T80">
        <f t="shared" si="25"/>
        <v>1.0491482956693754E-4</v>
      </c>
      <c r="U80">
        <f t="shared" si="26"/>
        <v>9.2953021201728906E-5</v>
      </c>
      <c r="V80">
        <f t="shared" si="27"/>
        <v>2.5060929829365079E-4</v>
      </c>
      <c r="W80">
        <f t="shared" si="28"/>
        <v>2.2084788079914104E-4</v>
      </c>
      <c r="X80">
        <f t="shared" si="29"/>
        <v>0</v>
      </c>
      <c r="Y80">
        <f t="shared" si="30"/>
        <v>0</v>
      </c>
      <c r="Z80">
        <f t="shared" si="31"/>
        <v>0</v>
      </c>
      <c r="AA80">
        <f t="shared" si="32"/>
        <v>6.5122908351840786E-3</v>
      </c>
      <c r="AB80">
        <f t="shared" si="33"/>
        <v>0.10462212876697616</v>
      </c>
      <c r="AC80">
        <f t="shared" si="34"/>
        <v>0.10491482956693754</v>
      </c>
      <c r="AD80">
        <f t="shared" si="35"/>
        <v>9.2953021201728908E-2</v>
      </c>
      <c r="AE80">
        <f t="shared" si="36"/>
        <v>0.25060929829365081</v>
      </c>
      <c r="AF80">
        <f t="shared" si="37"/>
        <v>0.22084788079914106</v>
      </c>
    </row>
    <row r="81" spans="1:32" x14ac:dyDescent="0.25">
      <c r="A81" s="4" t="s">
        <v>169</v>
      </c>
      <c r="B81" s="11">
        <f>VLOOKUP(A81,Population!A81:C344,3,FALSE)</f>
        <v>38019</v>
      </c>
      <c r="C81" s="6" t="str">
        <f>VLOOKUP($A81,Flourish_data!$A$1:$C$216,2,FALSE)</f>
        <v>Europe</v>
      </c>
      <c r="D81" s="6" t="str">
        <f>VLOOKUP($A81,Flourish_data!$A$1:$D$216,3,FALSE)</f>
        <v>https://public.flourish.studio/country-flags/svg/li.svg</v>
      </c>
      <c r="E81" t="s">
        <v>170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8.6098651495999992</v>
      </c>
      <c r="M81">
        <v>8.2320695365999992</v>
      </c>
      <c r="N81">
        <v>0</v>
      </c>
      <c r="O81">
        <f t="shared" si="20"/>
        <v>0</v>
      </c>
      <c r="P81">
        <f t="shared" si="21"/>
        <v>0</v>
      </c>
      <c r="Q81">
        <f t="shared" si="22"/>
        <v>0</v>
      </c>
      <c r="R81">
        <f t="shared" si="23"/>
        <v>0</v>
      </c>
      <c r="S81">
        <f t="shared" si="24"/>
        <v>0</v>
      </c>
      <c r="T81">
        <f t="shared" si="25"/>
        <v>0</v>
      </c>
      <c r="U81">
        <f t="shared" si="26"/>
        <v>2.2646216758988923E-4</v>
      </c>
      <c r="V81">
        <f t="shared" si="27"/>
        <v>2.1652514628475234E-4</v>
      </c>
      <c r="W81">
        <f t="shared" si="28"/>
        <v>0</v>
      </c>
      <c r="X81">
        <f t="shared" si="29"/>
        <v>0</v>
      </c>
      <c r="Y81">
        <f t="shared" si="30"/>
        <v>0</v>
      </c>
      <c r="Z81">
        <f t="shared" si="31"/>
        <v>0</v>
      </c>
      <c r="AA81">
        <f t="shared" si="32"/>
        <v>0</v>
      </c>
      <c r="AB81">
        <f t="shared" si="33"/>
        <v>0</v>
      </c>
      <c r="AC81">
        <f t="shared" si="34"/>
        <v>0</v>
      </c>
      <c r="AD81">
        <f t="shared" si="35"/>
        <v>0.22646216758988924</v>
      </c>
      <c r="AE81">
        <f t="shared" si="36"/>
        <v>0.21652514628475233</v>
      </c>
      <c r="AF81">
        <f t="shared" si="37"/>
        <v>0</v>
      </c>
    </row>
    <row r="82" spans="1:32" x14ac:dyDescent="0.25">
      <c r="A82" s="4" t="s">
        <v>171</v>
      </c>
      <c r="B82" s="11">
        <f>VLOOKUP(A82,Population!A82:C345,3,FALSE)</f>
        <v>21803000</v>
      </c>
      <c r="C82" s="6" t="str">
        <f>VLOOKUP($A82,Flourish_data!$A$1:$C$216,2,FALSE)</f>
        <v>Asia</v>
      </c>
      <c r="D82" s="6" t="str">
        <f>VLOOKUP($A82,Flourish_data!$A$1:$D$216,3,FALSE)</f>
        <v>https://public.flourish.studio/country-flags/svg/lk.svg</v>
      </c>
      <c r="E82" t="s">
        <v>172</v>
      </c>
      <c r="F82">
        <v>0</v>
      </c>
      <c r="G82">
        <v>0</v>
      </c>
      <c r="H82">
        <v>0</v>
      </c>
      <c r="I82">
        <v>0</v>
      </c>
      <c r="J82">
        <v>596.35265058509992</v>
      </c>
      <c r="K82">
        <v>9628.484993004</v>
      </c>
      <c r="L82">
        <v>44009.39367521878</v>
      </c>
      <c r="M82">
        <v>47463.013399122821</v>
      </c>
      <c r="N82">
        <v>37613.392449168598</v>
      </c>
      <c r="O82">
        <f t="shared" si="20"/>
        <v>0</v>
      </c>
      <c r="P82">
        <f t="shared" si="21"/>
        <v>0</v>
      </c>
      <c r="Q82">
        <f t="shared" si="22"/>
        <v>0</v>
      </c>
      <c r="R82">
        <f t="shared" si="23"/>
        <v>0</v>
      </c>
      <c r="S82">
        <f t="shared" si="24"/>
        <v>2.7351862155900562E-5</v>
      </c>
      <c r="T82">
        <f t="shared" si="25"/>
        <v>4.4161285112158876E-4</v>
      </c>
      <c r="U82">
        <f t="shared" si="26"/>
        <v>2.0185017509158731E-3</v>
      </c>
      <c r="V82">
        <f t="shared" si="27"/>
        <v>2.1769028757108112E-3</v>
      </c>
      <c r="W82">
        <f t="shared" si="28"/>
        <v>1.7251475691037288E-3</v>
      </c>
      <c r="X82">
        <f t="shared" si="29"/>
        <v>0</v>
      </c>
      <c r="Y82">
        <f t="shared" si="30"/>
        <v>0</v>
      </c>
      <c r="Z82">
        <f t="shared" si="31"/>
        <v>0</v>
      </c>
      <c r="AA82">
        <f t="shared" si="32"/>
        <v>0</v>
      </c>
      <c r="AB82">
        <f t="shared" si="33"/>
        <v>2.7351862155900561E-2</v>
      </c>
      <c r="AC82">
        <f t="shared" si="34"/>
        <v>0.44161285112158877</v>
      </c>
      <c r="AD82">
        <f t="shared" si="35"/>
        <v>2.0185017509158731</v>
      </c>
      <c r="AE82">
        <f t="shared" si="36"/>
        <v>2.1769028757108111</v>
      </c>
      <c r="AF82">
        <f t="shared" si="37"/>
        <v>1.7251475691037288</v>
      </c>
    </row>
    <row r="83" spans="1:32" x14ac:dyDescent="0.25">
      <c r="A83" s="4" t="s">
        <v>173</v>
      </c>
      <c r="B83" s="11">
        <f>VLOOKUP(A83,Population!A83:C346,3,FALSE)</f>
        <v>2125268</v>
      </c>
      <c r="C83" s="6" t="str">
        <f>VLOOKUP($A83,Flourish_data!$A$1:$C$216,2,FALSE)</f>
        <v>Africa</v>
      </c>
      <c r="D83" s="6" t="str">
        <f>VLOOKUP($A83,Flourish_data!$A$1:$D$216,3,FALSE)</f>
        <v>https://public.flourish.studio/country-flags/svg/ls.svg</v>
      </c>
      <c r="E83" t="s">
        <v>174</v>
      </c>
      <c r="F83">
        <v>0</v>
      </c>
      <c r="G83">
        <v>0</v>
      </c>
      <c r="H83">
        <v>0</v>
      </c>
      <c r="I83">
        <v>0</v>
      </c>
      <c r="J83">
        <v>6.6597776655999992</v>
      </c>
      <c r="K83">
        <v>0</v>
      </c>
      <c r="L83">
        <v>0</v>
      </c>
      <c r="M83">
        <v>0</v>
      </c>
      <c r="N83">
        <v>0</v>
      </c>
      <c r="O83">
        <f t="shared" si="20"/>
        <v>0</v>
      </c>
      <c r="P83">
        <f t="shared" si="21"/>
        <v>0</v>
      </c>
      <c r="Q83">
        <f t="shared" si="22"/>
        <v>0</v>
      </c>
      <c r="R83">
        <f t="shared" si="23"/>
        <v>0</v>
      </c>
      <c r="S83">
        <f t="shared" si="24"/>
        <v>3.1336178146003231E-6</v>
      </c>
      <c r="T83">
        <f t="shared" si="25"/>
        <v>0</v>
      </c>
      <c r="U83">
        <f t="shared" si="26"/>
        <v>0</v>
      </c>
      <c r="V83">
        <f t="shared" si="27"/>
        <v>0</v>
      </c>
      <c r="W83">
        <f t="shared" si="28"/>
        <v>0</v>
      </c>
      <c r="X83">
        <f t="shared" si="29"/>
        <v>0</v>
      </c>
      <c r="Y83">
        <f t="shared" si="30"/>
        <v>0</v>
      </c>
      <c r="Z83">
        <f t="shared" si="31"/>
        <v>0</v>
      </c>
      <c r="AA83">
        <f t="shared" si="32"/>
        <v>0</v>
      </c>
      <c r="AB83">
        <f t="shared" si="33"/>
        <v>3.133617814600323E-3</v>
      </c>
      <c r="AC83">
        <f t="shared" si="34"/>
        <v>0</v>
      </c>
      <c r="AD83">
        <f t="shared" si="35"/>
        <v>0</v>
      </c>
      <c r="AE83">
        <f t="shared" si="36"/>
        <v>0</v>
      </c>
      <c r="AF83">
        <f t="shared" si="37"/>
        <v>0</v>
      </c>
    </row>
    <row r="84" spans="1:32" x14ac:dyDescent="0.25">
      <c r="A84" s="4" t="s">
        <v>175</v>
      </c>
      <c r="B84" s="11">
        <f>VLOOKUP(A84,Population!A84:C347,3,FALSE)</f>
        <v>2786844</v>
      </c>
      <c r="C84" s="6" t="str">
        <f>VLOOKUP($A84,Flourish_data!$A$1:$C$216,2,FALSE)</f>
        <v>Europe</v>
      </c>
      <c r="D84" s="6" t="str">
        <f>VLOOKUP($A84,Flourish_data!$A$1:$D$216,3,FALSE)</f>
        <v>https://public.flourish.studio/country-flags/svg/lt.svg</v>
      </c>
      <c r="E84" t="s">
        <v>176</v>
      </c>
      <c r="F84">
        <v>17393.564391651202</v>
      </c>
      <c r="G84">
        <v>30162.1228306706</v>
      </c>
      <c r="H84">
        <v>42702.443650611502</v>
      </c>
      <c r="I84">
        <v>53581.098544455614</v>
      </c>
      <c r="J84">
        <v>37244.934428347908</v>
      </c>
      <c r="K84">
        <v>49413.133508892213</v>
      </c>
      <c r="L84">
        <v>45062.128706159987</v>
      </c>
      <c r="M84">
        <v>36086.541989586891</v>
      </c>
      <c r="N84">
        <v>87249.166808632988</v>
      </c>
      <c r="O84">
        <f t="shared" si="20"/>
        <v>6.2413125354886037E-3</v>
      </c>
      <c r="P84">
        <f t="shared" si="21"/>
        <v>1.0823039549637726E-2</v>
      </c>
      <c r="Q84">
        <f t="shared" si="22"/>
        <v>1.5322868323670611E-2</v>
      </c>
      <c r="R84">
        <f t="shared" si="23"/>
        <v>1.9226443440844055E-2</v>
      </c>
      <c r="S84">
        <f t="shared" si="24"/>
        <v>1.3364556619727515E-2</v>
      </c>
      <c r="T84">
        <f t="shared" si="25"/>
        <v>1.7730857381644691E-2</v>
      </c>
      <c r="U84">
        <f t="shared" si="26"/>
        <v>1.6169591375103876E-2</v>
      </c>
      <c r="V84">
        <f t="shared" si="27"/>
        <v>1.2948892004571081E-2</v>
      </c>
      <c r="W84">
        <f t="shared" si="28"/>
        <v>3.1307517323765875E-2</v>
      </c>
      <c r="X84">
        <f t="shared" si="29"/>
        <v>6.2413125354886034</v>
      </c>
      <c r="Y84">
        <f t="shared" si="30"/>
        <v>10.823039549637725</v>
      </c>
      <c r="Z84">
        <f t="shared" si="31"/>
        <v>15.322868323670612</v>
      </c>
      <c r="AA84">
        <f t="shared" si="32"/>
        <v>19.226443440844054</v>
      </c>
      <c r="AB84">
        <f t="shared" si="33"/>
        <v>13.364556619727516</v>
      </c>
      <c r="AC84">
        <f t="shared" si="34"/>
        <v>17.730857381644689</v>
      </c>
      <c r="AD84">
        <f t="shared" si="35"/>
        <v>16.169591375103877</v>
      </c>
      <c r="AE84">
        <f t="shared" si="36"/>
        <v>12.948892004571082</v>
      </c>
      <c r="AF84">
        <f t="shared" si="37"/>
        <v>31.307517323765875</v>
      </c>
    </row>
    <row r="85" spans="1:32" x14ac:dyDescent="0.25">
      <c r="A85" s="4" t="s">
        <v>177</v>
      </c>
      <c r="B85" s="11">
        <f>VLOOKUP(A85,Population!A85:C348,3,FALSE)</f>
        <v>1912789</v>
      </c>
      <c r="C85" s="6" t="str">
        <f>VLOOKUP($A85,Flourish_data!$A$1:$C$216,2,FALSE)</f>
        <v>Europe</v>
      </c>
      <c r="D85" s="6" t="str">
        <f>VLOOKUP($A85,Flourish_data!$A$1:$D$216,3,FALSE)</f>
        <v>https://public.flourish.studio/country-flags/svg/lv.svg</v>
      </c>
      <c r="E85" t="s">
        <v>178</v>
      </c>
      <c r="F85">
        <v>7368.4567815588007</v>
      </c>
      <c r="G85">
        <v>13208.917745586399</v>
      </c>
      <c r="H85">
        <v>13552.7590938427</v>
      </c>
      <c r="I85">
        <v>33305.772281965008</v>
      </c>
      <c r="J85">
        <v>37236.53615453501</v>
      </c>
      <c r="K85">
        <v>13261.532447985001</v>
      </c>
      <c r="L85">
        <v>19231.716673700001</v>
      </c>
      <c r="M85">
        <v>12549.165194285</v>
      </c>
      <c r="N85">
        <v>41375.74632843001</v>
      </c>
      <c r="O85">
        <f t="shared" si="20"/>
        <v>3.852205748547697E-3</v>
      </c>
      <c r="P85">
        <f t="shared" si="21"/>
        <v>6.905580147933933E-3</v>
      </c>
      <c r="Q85">
        <f t="shared" si="22"/>
        <v>7.0853393102128358E-3</v>
      </c>
      <c r="R85">
        <f t="shared" si="23"/>
        <v>1.7412151722937034E-2</v>
      </c>
      <c r="S85">
        <f t="shared" si="24"/>
        <v>1.9467142562266414E-2</v>
      </c>
      <c r="T85">
        <f t="shared" si="25"/>
        <v>6.9330869468535216E-3</v>
      </c>
      <c r="U85">
        <f t="shared" si="26"/>
        <v>1.0054280254487034E-2</v>
      </c>
      <c r="V85">
        <f t="shared" si="27"/>
        <v>6.5606636143793178E-3</v>
      </c>
      <c r="W85">
        <f t="shared" si="28"/>
        <v>2.1631108464357549E-2</v>
      </c>
      <c r="X85">
        <f t="shared" si="29"/>
        <v>3.8522057485476968</v>
      </c>
      <c r="Y85">
        <f t="shared" si="30"/>
        <v>6.9055801479339332</v>
      </c>
      <c r="Z85">
        <f t="shared" si="31"/>
        <v>7.0853393102128361</v>
      </c>
      <c r="AA85">
        <f t="shared" si="32"/>
        <v>17.412151722937033</v>
      </c>
      <c r="AB85">
        <f t="shared" si="33"/>
        <v>19.467142562266414</v>
      </c>
      <c r="AC85">
        <f t="shared" si="34"/>
        <v>6.9330869468535212</v>
      </c>
      <c r="AD85">
        <f t="shared" si="35"/>
        <v>10.054280254487034</v>
      </c>
      <c r="AE85">
        <f t="shared" si="36"/>
        <v>6.560663614379318</v>
      </c>
      <c r="AF85">
        <f t="shared" si="37"/>
        <v>21.631108464357549</v>
      </c>
    </row>
    <row r="86" spans="1:32" x14ac:dyDescent="0.25">
      <c r="A86" s="4" t="s">
        <v>179</v>
      </c>
      <c r="B86" s="11">
        <f>VLOOKUP(A86,Population!A86:C349,3,FALSE)</f>
        <v>36471769</v>
      </c>
      <c r="C86" s="6" t="str">
        <f>VLOOKUP($A86,Flourish_data!$A$1:$C$216,2,FALSE)</f>
        <v>Africa</v>
      </c>
      <c r="D86" s="6" t="str">
        <f>VLOOKUP($A86,Flourish_data!$A$1:$D$216,3,FALSE)</f>
        <v>https://public.flourish.studio/country-flags/svg/ma.svg</v>
      </c>
      <c r="E86" t="s">
        <v>180</v>
      </c>
      <c r="F86">
        <v>9287.3588915545006</v>
      </c>
      <c r="G86">
        <v>26139.2509044941</v>
      </c>
      <c r="H86">
        <v>35311.8282054749</v>
      </c>
      <c r="I86">
        <v>50503.055992332709</v>
      </c>
      <c r="J86">
        <v>84706.803215105596</v>
      </c>
      <c r="K86">
        <v>98046.337711836604</v>
      </c>
      <c r="L86">
        <v>106568.11874101689</v>
      </c>
      <c r="M86">
        <v>116293.94249397441</v>
      </c>
      <c r="N86">
        <v>109852.1033511628</v>
      </c>
      <c r="O86">
        <f t="shared" si="20"/>
        <v>2.5464514462006219E-4</v>
      </c>
      <c r="P86">
        <f t="shared" si="21"/>
        <v>7.166981920864354E-4</v>
      </c>
      <c r="Q86">
        <f t="shared" si="22"/>
        <v>9.6819620143664812E-4</v>
      </c>
      <c r="R86">
        <f t="shared" si="23"/>
        <v>1.3847163813834396E-3</v>
      </c>
      <c r="S86">
        <f t="shared" si="24"/>
        <v>2.3225307008032871E-3</v>
      </c>
      <c r="T86">
        <f t="shared" si="25"/>
        <v>2.6882802891144823E-3</v>
      </c>
      <c r="U86">
        <f t="shared" si="26"/>
        <v>2.9219344622690743E-3</v>
      </c>
      <c r="V86">
        <f t="shared" si="27"/>
        <v>3.1886016412851926E-3</v>
      </c>
      <c r="W86">
        <f t="shared" si="28"/>
        <v>3.0119762864028558E-3</v>
      </c>
      <c r="X86">
        <f t="shared" si="29"/>
        <v>0.25464514462006221</v>
      </c>
      <c r="Y86">
        <f t="shared" si="30"/>
        <v>0.71669819208643537</v>
      </c>
      <c r="Z86">
        <f t="shared" si="31"/>
        <v>0.96819620143664809</v>
      </c>
      <c r="AA86">
        <f t="shared" si="32"/>
        <v>1.3847163813834396</v>
      </c>
      <c r="AB86">
        <f t="shared" si="33"/>
        <v>2.3225307008032869</v>
      </c>
      <c r="AC86">
        <f t="shared" si="34"/>
        <v>2.6882802891144824</v>
      </c>
      <c r="AD86">
        <f t="shared" si="35"/>
        <v>2.9219344622690744</v>
      </c>
      <c r="AE86">
        <f t="shared" si="36"/>
        <v>3.1886016412851927</v>
      </c>
      <c r="AF86">
        <f t="shared" si="37"/>
        <v>3.0119762864028559</v>
      </c>
    </row>
    <row r="87" spans="1:32" x14ac:dyDescent="0.25">
      <c r="A87" s="4" t="s">
        <v>181</v>
      </c>
      <c r="B87" s="11">
        <f>VLOOKUP(A87,Population!A87:C350,3,FALSE)</f>
        <v>26969307</v>
      </c>
      <c r="C87" s="6" t="str">
        <f>VLOOKUP($A87,Flourish_data!$A$1:$C$216,2,FALSE)</f>
        <v>Africa</v>
      </c>
      <c r="D87" s="6" t="str">
        <f>VLOOKUP($A87,Flourish_data!$A$1:$D$216,3,FALSE)</f>
        <v>https://public.flourish.studio/country-flags/svg/mg.svg</v>
      </c>
      <c r="E87" t="s">
        <v>182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6569.8217773813003</v>
      </c>
      <c r="M87">
        <v>17032.3327808707</v>
      </c>
      <c r="N87">
        <v>12790.325791884399</v>
      </c>
      <c r="O87">
        <f t="shared" si="20"/>
        <v>0</v>
      </c>
      <c r="P87">
        <f t="shared" si="21"/>
        <v>0</v>
      </c>
      <c r="Q87">
        <f t="shared" si="22"/>
        <v>0</v>
      </c>
      <c r="R87">
        <f t="shared" si="23"/>
        <v>0</v>
      </c>
      <c r="S87">
        <f t="shared" si="24"/>
        <v>0</v>
      </c>
      <c r="T87">
        <f t="shared" si="25"/>
        <v>0</v>
      </c>
      <c r="U87">
        <f t="shared" si="26"/>
        <v>2.4360365571800938E-4</v>
      </c>
      <c r="V87">
        <f t="shared" si="27"/>
        <v>6.3154506642943027E-4</v>
      </c>
      <c r="W87">
        <f t="shared" si="28"/>
        <v>4.7425489249258051E-4</v>
      </c>
      <c r="X87">
        <f t="shared" si="29"/>
        <v>0</v>
      </c>
      <c r="Y87">
        <f t="shared" si="30"/>
        <v>0</v>
      </c>
      <c r="Z87">
        <f t="shared" si="31"/>
        <v>0</v>
      </c>
      <c r="AA87">
        <f t="shared" si="32"/>
        <v>0</v>
      </c>
      <c r="AB87">
        <f t="shared" si="33"/>
        <v>0</v>
      </c>
      <c r="AC87">
        <f t="shared" si="34"/>
        <v>0</v>
      </c>
      <c r="AD87">
        <f t="shared" si="35"/>
        <v>0.24360365571800938</v>
      </c>
      <c r="AE87">
        <f t="shared" si="36"/>
        <v>0.63154506642943031</v>
      </c>
      <c r="AF87">
        <f t="shared" si="37"/>
        <v>0.47425489249258052</v>
      </c>
    </row>
    <row r="88" spans="1:32" x14ac:dyDescent="0.25">
      <c r="A88" s="4" t="s">
        <v>183</v>
      </c>
      <c r="B88" s="11">
        <f>VLOOKUP(A88,Population!A88:C351,3,FALSE)</f>
        <v>530953</v>
      </c>
      <c r="C88" s="6" t="str">
        <f>VLOOKUP($A88,Flourish_data!$A$1:$C$216,2,FALSE)</f>
        <v>Asia</v>
      </c>
      <c r="D88" s="6" t="str">
        <f>VLOOKUP($A88,Flourish_data!$A$1:$D$216,3,FALSE)</f>
        <v>https://public.flourish.studio/country-flags/svg/mv.svg</v>
      </c>
      <c r="E88" t="s">
        <v>184</v>
      </c>
      <c r="F88">
        <v>0</v>
      </c>
      <c r="G88">
        <v>0</v>
      </c>
      <c r="H88">
        <v>1645.1012910948</v>
      </c>
      <c r="I88">
        <v>3597.4347411826002</v>
      </c>
      <c r="J88">
        <v>7913.2779181080996</v>
      </c>
      <c r="K88">
        <v>3513.8761328092</v>
      </c>
      <c r="L88">
        <v>31.317916236799999</v>
      </c>
      <c r="M88">
        <v>0</v>
      </c>
      <c r="N88">
        <v>0</v>
      </c>
      <c r="O88">
        <f t="shared" si="20"/>
        <v>0</v>
      </c>
      <c r="P88">
        <f t="shared" si="21"/>
        <v>0</v>
      </c>
      <c r="Q88">
        <f t="shared" si="22"/>
        <v>3.0983934380157943E-3</v>
      </c>
      <c r="R88">
        <f t="shared" si="23"/>
        <v>6.7754297295289792E-3</v>
      </c>
      <c r="S88">
        <f t="shared" si="24"/>
        <v>1.4903914128196092E-2</v>
      </c>
      <c r="T88">
        <f t="shared" si="25"/>
        <v>6.6180549555406977E-3</v>
      </c>
      <c r="U88">
        <f t="shared" si="26"/>
        <v>5.8984347459756323E-5</v>
      </c>
      <c r="V88">
        <f t="shared" si="27"/>
        <v>0</v>
      </c>
      <c r="W88">
        <f t="shared" si="28"/>
        <v>0</v>
      </c>
      <c r="X88">
        <f t="shared" si="29"/>
        <v>0</v>
      </c>
      <c r="Y88">
        <f t="shared" si="30"/>
        <v>0</v>
      </c>
      <c r="Z88">
        <f t="shared" si="31"/>
        <v>3.0983934380157945</v>
      </c>
      <c r="AA88">
        <f t="shared" si="32"/>
        <v>6.7754297295289794</v>
      </c>
      <c r="AB88">
        <f t="shared" si="33"/>
        <v>14.903914128196092</v>
      </c>
      <c r="AC88">
        <f t="shared" si="34"/>
        <v>6.618054955540698</v>
      </c>
      <c r="AD88">
        <f t="shared" si="35"/>
        <v>5.8984347459756323E-2</v>
      </c>
      <c r="AE88">
        <f t="shared" si="36"/>
        <v>0</v>
      </c>
      <c r="AF88">
        <f t="shared" si="37"/>
        <v>0</v>
      </c>
    </row>
    <row r="89" spans="1:32" x14ac:dyDescent="0.25">
      <c r="A89" s="4" t="s">
        <v>185</v>
      </c>
      <c r="B89" s="11">
        <f>VLOOKUP(A89,Population!A89:C352,3,FALSE)</f>
        <v>127575529</v>
      </c>
      <c r="C89" s="6" t="str">
        <f>VLOOKUP($A89,Flourish_data!$A$1:$C$216,2,FALSE)</f>
        <v>Americas</v>
      </c>
      <c r="D89" s="6" t="str">
        <f>VLOOKUP($A89,Flourish_data!$A$1:$D$216,3,FALSE)</f>
        <v>https://public.flourish.studio/country-flags/svg/mx.svg</v>
      </c>
      <c r="E89" t="s">
        <v>186</v>
      </c>
      <c r="F89">
        <v>3787.649761985499</v>
      </c>
      <c r="G89">
        <v>9903.5933733145994</v>
      </c>
      <c r="H89">
        <v>9764.2276413652999</v>
      </c>
      <c r="I89">
        <v>64665.210685455</v>
      </c>
      <c r="J89">
        <v>111720.4647859667</v>
      </c>
      <c r="K89">
        <v>99371.780843788685</v>
      </c>
      <c r="L89">
        <v>97796.275779612988</v>
      </c>
      <c r="M89">
        <v>98361.232079843714</v>
      </c>
      <c r="N89">
        <v>86105.350240872809</v>
      </c>
      <c r="O89">
        <f t="shared" si="20"/>
        <v>2.9689469380804989E-5</v>
      </c>
      <c r="P89">
        <f t="shared" si="21"/>
        <v>7.7629255790227607E-5</v>
      </c>
      <c r="Q89">
        <f t="shared" si="22"/>
        <v>7.6536838356870931E-5</v>
      </c>
      <c r="R89">
        <f t="shared" si="23"/>
        <v>5.0687785653199212E-4</v>
      </c>
      <c r="S89">
        <f t="shared" si="24"/>
        <v>8.7572017660194615E-4</v>
      </c>
      <c r="T89">
        <f t="shared" si="25"/>
        <v>7.7892509341496584E-4</v>
      </c>
      <c r="U89">
        <f t="shared" si="26"/>
        <v>7.665755066523219E-4</v>
      </c>
      <c r="V89">
        <f t="shared" si="27"/>
        <v>7.7100391313951531E-4</v>
      </c>
      <c r="W89">
        <f t="shared" si="28"/>
        <v>6.7493625866817141E-4</v>
      </c>
      <c r="X89">
        <f t="shared" si="29"/>
        <v>2.9689469380804988E-2</v>
      </c>
      <c r="Y89">
        <f t="shared" si="30"/>
        <v>7.7629255790227614E-2</v>
      </c>
      <c r="Z89">
        <f t="shared" si="31"/>
        <v>7.6536838356870932E-2</v>
      </c>
      <c r="AA89">
        <f t="shared" si="32"/>
        <v>0.50687785653199213</v>
      </c>
      <c r="AB89">
        <f t="shared" si="33"/>
        <v>0.87572017660194612</v>
      </c>
      <c r="AC89">
        <f t="shared" si="34"/>
        <v>0.77892509341496585</v>
      </c>
      <c r="AD89">
        <f t="shared" si="35"/>
        <v>0.76657550665232188</v>
      </c>
      <c r="AE89">
        <f t="shared" si="36"/>
        <v>0.77100391313951533</v>
      </c>
      <c r="AF89">
        <f t="shared" si="37"/>
        <v>0.67493625866817142</v>
      </c>
    </row>
    <row r="90" spans="1:32" x14ac:dyDescent="0.25">
      <c r="A90" s="4" t="s">
        <v>187</v>
      </c>
      <c r="B90" s="11">
        <f>VLOOKUP(A90,Population!A90:C353,3,FALSE)</f>
        <v>58791</v>
      </c>
      <c r="C90" s="6" t="str">
        <f>VLOOKUP($A90,Flourish_data!$A$1:$C$216,2,FALSE)</f>
        <v>Oceania</v>
      </c>
      <c r="D90" s="6" t="str">
        <f>VLOOKUP($A90,Flourish_data!$A$1:$D$216,3,FALSE)</f>
        <v>https://public.flourish.studio/country-flags/svg/mh.svg</v>
      </c>
      <c r="E90" t="s">
        <v>188</v>
      </c>
      <c r="F90">
        <v>13862.7086874038</v>
      </c>
      <c r="G90">
        <v>10990.154638346699</v>
      </c>
      <c r="H90">
        <v>19248.200499930699</v>
      </c>
      <c r="I90">
        <v>30350.3471650188</v>
      </c>
      <c r="J90">
        <v>29299.286902468899</v>
      </c>
      <c r="K90">
        <v>28260.285233149101</v>
      </c>
      <c r="L90">
        <v>23504.790850715501</v>
      </c>
      <c r="M90">
        <v>34703.4170397915</v>
      </c>
      <c r="N90">
        <v>35367.775953528799</v>
      </c>
      <c r="O90">
        <f t="shared" si="20"/>
        <v>0.23579644311890935</v>
      </c>
      <c r="P90">
        <f t="shared" si="21"/>
        <v>0.18693600446236158</v>
      </c>
      <c r="Q90">
        <f t="shared" si="22"/>
        <v>0.32740046095372932</v>
      </c>
      <c r="R90">
        <f t="shared" si="23"/>
        <v>0.51624138329027913</v>
      </c>
      <c r="S90">
        <f t="shared" si="24"/>
        <v>0.49836347234217648</v>
      </c>
      <c r="T90">
        <f t="shared" si="25"/>
        <v>0.48069067090454493</v>
      </c>
      <c r="U90">
        <f t="shared" si="26"/>
        <v>0.39980253526416459</v>
      </c>
      <c r="V90">
        <f t="shared" si="27"/>
        <v>0.59028451701436446</v>
      </c>
      <c r="W90">
        <f t="shared" si="28"/>
        <v>0.60158486764179553</v>
      </c>
      <c r="X90">
        <f t="shared" si="29"/>
        <v>235.79644311890934</v>
      </c>
      <c r="Y90">
        <f t="shared" si="30"/>
        <v>186.93600446236158</v>
      </c>
      <c r="Z90">
        <f t="shared" si="31"/>
        <v>327.40046095372929</v>
      </c>
      <c r="AA90">
        <f t="shared" si="32"/>
        <v>516.24138329027915</v>
      </c>
      <c r="AB90">
        <f t="shared" si="33"/>
        <v>498.36347234217646</v>
      </c>
      <c r="AC90">
        <f t="shared" si="34"/>
        <v>480.6906709045449</v>
      </c>
      <c r="AD90">
        <f t="shared" si="35"/>
        <v>399.80253526416459</v>
      </c>
      <c r="AE90">
        <f t="shared" si="36"/>
        <v>590.2845170143645</v>
      </c>
      <c r="AF90">
        <f t="shared" si="37"/>
        <v>601.58486764179554</v>
      </c>
    </row>
    <row r="91" spans="1:32" x14ac:dyDescent="0.25">
      <c r="A91" s="4" t="s">
        <v>189</v>
      </c>
      <c r="B91" s="11">
        <f>VLOOKUP(A91,Population!A91:C354,3,FALSE)</f>
        <v>19658031</v>
      </c>
      <c r="C91" s="6" t="str">
        <f>VLOOKUP($A91,Flourish_data!$A$1:$C$216,2,FALSE)</f>
        <v>Africa</v>
      </c>
      <c r="D91" s="6" t="str">
        <f>VLOOKUP($A91,Flourish_data!$A$1:$D$216,3,FALSE)</f>
        <v>https://public.flourish.studio/country-flags/svg/ml.svg</v>
      </c>
      <c r="E91" t="s">
        <v>190</v>
      </c>
      <c r="F91">
        <v>594.65917154199997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20"/>
        <v>3.0250189937232266E-5</v>
      </c>
      <c r="P91">
        <f t="shared" si="21"/>
        <v>0</v>
      </c>
      <c r="Q91">
        <f t="shared" si="22"/>
        <v>0</v>
      </c>
      <c r="R91">
        <f t="shared" si="23"/>
        <v>0</v>
      </c>
      <c r="S91">
        <f t="shared" si="24"/>
        <v>0</v>
      </c>
      <c r="T91">
        <f t="shared" si="25"/>
        <v>0</v>
      </c>
      <c r="U91">
        <f t="shared" si="26"/>
        <v>0</v>
      </c>
      <c r="V91">
        <f t="shared" si="27"/>
        <v>0</v>
      </c>
      <c r="W91">
        <f t="shared" si="28"/>
        <v>0</v>
      </c>
      <c r="X91">
        <f t="shared" si="29"/>
        <v>3.0250189937232268E-2</v>
      </c>
      <c r="Y91">
        <f t="shared" si="30"/>
        <v>0</v>
      </c>
      <c r="Z91">
        <f t="shared" si="31"/>
        <v>0</v>
      </c>
      <c r="AA91">
        <f t="shared" si="32"/>
        <v>0</v>
      </c>
      <c r="AB91">
        <f t="shared" si="33"/>
        <v>0</v>
      </c>
      <c r="AC91">
        <f t="shared" si="34"/>
        <v>0</v>
      </c>
      <c r="AD91">
        <f t="shared" si="35"/>
        <v>0</v>
      </c>
      <c r="AE91">
        <f t="shared" si="36"/>
        <v>0</v>
      </c>
      <c r="AF91">
        <f t="shared" si="37"/>
        <v>0</v>
      </c>
    </row>
    <row r="92" spans="1:32" x14ac:dyDescent="0.25">
      <c r="A92" s="4" t="s">
        <v>191</v>
      </c>
      <c r="B92" s="11">
        <f>VLOOKUP(A92,Population!A92:C355,3,FALSE)</f>
        <v>502653</v>
      </c>
      <c r="C92" s="6" t="str">
        <f>VLOOKUP($A92,Flourish_data!$A$1:$C$216,2,FALSE)</f>
        <v>Europe</v>
      </c>
      <c r="D92" s="6" t="str">
        <f>VLOOKUP($A92,Flourish_data!$A$1:$D$216,3,FALSE)</f>
        <v>https://public.flourish.studio/country-flags/svg/mt.svg</v>
      </c>
      <c r="E92" t="s">
        <v>192</v>
      </c>
      <c r="F92">
        <v>224.8087674585</v>
      </c>
      <c r="G92">
        <v>3985.758383027699</v>
      </c>
      <c r="H92">
        <v>6138.7204274046007</v>
      </c>
      <c r="I92">
        <v>6005.6741981423993</v>
      </c>
      <c r="J92">
        <v>7669.8920412683974</v>
      </c>
      <c r="K92">
        <v>8132.3134144881014</v>
      </c>
      <c r="L92">
        <v>6887.2140784485991</v>
      </c>
      <c r="M92">
        <v>6538.0223341521014</v>
      </c>
      <c r="N92">
        <v>6401.8611084978002</v>
      </c>
      <c r="O92">
        <f t="shared" si="20"/>
        <v>4.47244455834343E-4</v>
      </c>
      <c r="P92">
        <f t="shared" si="21"/>
        <v>7.9294431407505757E-3</v>
      </c>
      <c r="Q92">
        <f t="shared" si="22"/>
        <v>1.2212640583871181E-2</v>
      </c>
      <c r="R92">
        <f t="shared" si="23"/>
        <v>1.194795256000143E-2</v>
      </c>
      <c r="S92">
        <f t="shared" si="24"/>
        <v>1.525882077948087E-2</v>
      </c>
      <c r="T92">
        <f t="shared" si="25"/>
        <v>1.6178782210566935E-2</v>
      </c>
      <c r="U92">
        <f t="shared" si="26"/>
        <v>1.3701726794525446E-2</v>
      </c>
      <c r="V92">
        <f t="shared" si="27"/>
        <v>1.3007029370464518E-2</v>
      </c>
      <c r="W92">
        <f t="shared" si="28"/>
        <v>1.2736144235681077E-2</v>
      </c>
      <c r="X92">
        <f t="shared" si="29"/>
        <v>0.44724445583434302</v>
      </c>
      <c r="Y92">
        <f t="shared" si="30"/>
        <v>7.9294431407505757</v>
      </c>
      <c r="Z92">
        <f t="shared" si="31"/>
        <v>12.212640583871181</v>
      </c>
      <c r="AA92">
        <f t="shared" si="32"/>
        <v>11.947952560001431</v>
      </c>
      <c r="AB92">
        <f t="shared" si="33"/>
        <v>15.258820779480869</v>
      </c>
      <c r="AC92">
        <f t="shared" si="34"/>
        <v>16.178782210566936</v>
      </c>
      <c r="AD92">
        <f t="shared" si="35"/>
        <v>13.701726794525447</v>
      </c>
      <c r="AE92">
        <f t="shared" si="36"/>
        <v>13.007029370464519</v>
      </c>
      <c r="AF92">
        <f t="shared" si="37"/>
        <v>12.736144235681076</v>
      </c>
    </row>
    <row r="93" spans="1:32" x14ac:dyDescent="0.25">
      <c r="A93" s="4" t="s">
        <v>193</v>
      </c>
      <c r="B93" s="11">
        <f>VLOOKUP(A93,Population!A93:C356,3,FALSE)</f>
        <v>54045420</v>
      </c>
      <c r="C93" s="6" t="str">
        <f>VLOOKUP($A93,Flourish_data!$A$1:$C$216,2,FALSE)</f>
        <v>Asia</v>
      </c>
      <c r="D93" s="6" t="str">
        <f>VLOOKUP($A93,Flourish_data!$A$1:$D$216,3,FALSE)</f>
        <v>https://public.flourish.studio/country-flags/svg/mm.svg</v>
      </c>
      <c r="E93" t="s">
        <v>194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69.678965304800002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0</v>
      </c>
      <c r="S93">
        <f t="shared" si="24"/>
        <v>0</v>
      </c>
      <c r="T93">
        <f t="shared" si="25"/>
        <v>0</v>
      </c>
      <c r="U93">
        <f t="shared" si="26"/>
        <v>0</v>
      </c>
      <c r="V93">
        <f t="shared" si="27"/>
        <v>0</v>
      </c>
      <c r="W93">
        <f t="shared" si="28"/>
        <v>1.2892667927236017E-6</v>
      </c>
      <c r="X93">
        <f t="shared" si="29"/>
        <v>0</v>
      </c>
      <c r="Y93">
        <f t="shared" si="30"/>
        <v>0</v>
      </c>
      <c r="Z93">
        <f t="shared" si="31"/>
        <v>0</v>
      </c>
      <c r="AA93">
        <f t="shared" si="32"/>
        <v>0</v>
      </c>
      <c r="AB93">
        <f t="shared" si="33"/>
        <v>0</v>
      </c>
      <c r="AC93">
        <f t="shared" si="34"/>
        <v>0</v>
      </c>
      <c r="AD93">
        <f t="shared" si="35"/>
        <v>0</v>
      </c>
      <c r="AE93">
        <f t="shared" si="36"/>
        <v>0</v>
      </c>
      <c r="AF93">
        <f t="shared" si="37"/>
        <v>1.2892667927236017E-3</v>
      </c>
    </row>
    <row r="94" spans="1:32" x14ac:dyDescent="0.25">
      <c r="A94" s="4" t="s">
        <v>195</v>
      </c>
      <c r="B94" s="11">
        <f>VLOOKUP(A94,Population!A94:C357,3,FALSE)</f>
        <v>622137</v>
      </c>
      <c r="C94" s="6" t="str">
        <f>VLOOKUP($A94,Flourish_data!$A$1:$C$216,2,FALSE)</f>
        <v>Europe</v>
      </c>
      <c r="D94" s="6" t="str">
        <f>VLOOKUP($A94,Flourish_data!$A$1:$D$216,3,FALSE)</f>
        <v>https://public.flourish.studio/country-flags/svg/me.svg</v>
      </c>
      <c r="E94" t="s">
        <v>196</v>
      </c>
      <c r="F94">
        <v>0</v>
      </c>
      <c r="G94">
        <v>0</v>
      </c>
      <c r="H94">
        <v>0</v>
      </c>
      <c r="I94">
        <v>0</v>
      </c>
      <c r="J94">
        <v>101.2334990185</v>
      </c>
      <c r="K94">
        <v>106.72740098360001</v>
      </c>
      <c r="L94">
        <v>1156.4465599718999</v>
      </c>
      <c r="M94">
        <v>1905.4381678780001</v>
      </c>
      <c r="N94">
        <v>1311.4684735956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  <c r="S94">
        <f t="shared" si="24"/>
        <v>1.6271898154023953E-4</v>
      </c>
      <c r="T94">
        <f t="shared" si="25"/>
        <v>1.715496763310975E-4</v>
      </c>
      <c r="U94">
        <f t="shared" si="26"/>
        <v>1.8588294217702851E-3</v>
      </c>
      <c r="V94">
        <f t="shared" si="27"/>
        <v>3.0627308259724146E-3</v>
      </c>
      <c r="W94">
        <f t="shared" si="28"/>
        <v>2.1080059112311275E-3</v>
      </c>
      <c r="X94">
        <f t="shared" si="29"/>
        <v>0</v>
      </c>
      <c r="Y94">
        <f t="shared" si="30"/>
        <v>0</v>
      </c>
      <c r="Z94">
        <f t="shared" si="31"/>
        <v>0</v>
      </c>
      <c r="AA94">
        <f t="shared" si="32"/>
        <v>0</v>
      </c>
      <c r="AB94">
        <f t="shared" si="33"/>
        <v>0.16271898154023953</v>
      </c>
      <c r="AC94">
        <f t="shared" si="34"/>
        <v>0.17154967633109749</v>
      </c>
      <c r="AD94">
        <f t="shared" si="35"/>
        <v>1.8588294217702852</v>
      </c>
      <c r="AE94">
        <f t="shared" si="36"/>
        <v>3.0627308259724146</v>
      </c>
      <c r="AF94">
        <f t="shared" si="37"/>
        <v>2.1080059112311273</v>
      </c>
    </row>
    <row r="95" spans="1:32" x14ac:dyDescent="0.25">
      <c r="A95" s="4" t="s">
        <v>197</v>
      </c>
      <c r="B95" s="11">
        <f>VLOOKUP(A95,Population!A95:C358,3,FALSE)</f>
        <v>3225167</v>
      </c>
      <c r="C95" s="6" t="str">
        <f>VLOOKUP($A95,Flourish_data!$A$1:$C$216,2,FALSE)</f>
        <v>Asia</v>
      </c>
      <c r="D95" s="6" t="str">
        <f>VLOOKUP($A95,Flourish_data!$A$1:$D$216,3,FALSE)</f>
        <v>https://public.flourish.studio/country-flags/svg/mn.svg</v>
      </c>
      <c r="E95" t="s">
        <v>198</v>
      </c>
      <c r="F95">
        <v>0</v>
      </c>
      <c r="G95">
        <v>12.678090275400001</v>
      </c>
      <c r="H95">
        <v>16.243234666999999</v>
      </c>
      <c r="I95">
        <v>6.9674723925000004</v>
      </c>
      <c r="J95">
        <v>19.445582836900002</v>
      </c>
      <c r="K95">
        <v>0</v>
      </c>
      <c r="L95">
        <v>0</v>
      </c>
      <c r="M95">
        <v>0</v>
      </c>
      <c r="N95">
        <v>0</v>
      </c>
      <c r="O95">
        <f t="shared" si="20"/>
        <v>0</v>
      </c>
      <c r="P95">
        <f t="shared" si="21"/>
        <v>3.9309872249716065E-6</v>
      </c>
      <c r="Q95">
        <f t="shared" si="22"/>
        <v>5.0364011125625429E-6</v>
      </c>
      <c r="R95">
        <f t="shared" si="23"/>
        <v>2.1603446868022651E-6</v>
      </c>
      <c r="S95">
        <f t="shared" si="24"/>
        <v>6.0293258727067472E-6</v>
      </c>
      <c r="T95">
        <f t="shared" si="25"/>
        <v>0</v>
      </c>
      <c r="U95">
        <f t="shared" si="26"/>
        <v>0</v>
      </c>
      <c r="V95">
        <f t="shared" si="27"/>
        <v>0</v>
      </c>
      <c r="W95">
        <f t="shared" si="28"/>
        <v>0</v>
      </c>
      <c r="X95">
        <f t="shared" si="29"/>
        <v>0</v>
      </c>
      <c r="Y95">
        <f t="shared" si="30"/>
        <v>3.9309872249716068E-3</v>
      </c>
      <c r="Z95">
        <f t="shared" si="31"/>
        <v>5.0364011125625429E-3</v>
      </c>
      <c r="AA95">
        <f t="shared" si="32"/>
        <v>2.160344686802265E-3</v>
      </c>
      <c r="AB95">
        <f t="shared" si="33"/>
        <v>6.0293258727067475E-3</v>
      </c>
      <c r="AC95">
        <f t="shared" si="34"/>
        <v>0</v>
      </c>
      <c r="AD95">
        <f t="shared" si="35"/>
        <v>0</v>
      </c>
      <c r="AE95">
        <f t="shared" si="36"/>
        <v>0</v>
      </c>
      <c r="AF95">
        <f t="shared" si="37"/>
        <v>0</v>
      </c>
    </row>
    <row r="96" spans="1:32" x14ac:dyDescent="0.25">
      <c r="A96" s="4" t="s">
        <v>199</v>
      </c>
      <c r="B96" s="11">
        <f>VLOOKUP(A96,Population!A96:C359,3,FALSE)</f>
        <v>30366036</v>
      </c>
      <c r="C96" s="6" t="str">
        <f>VLOOKUP($A96,Flourish_data!$A$1:$C$216,2,FALSE)</f>
        <v>Africa</v>
      </c>
      <c r="D96" s="6" t="str">
        <f>VLOOKUP($A96,Flourish_data!$A$1:$D$216,3,FALSE)</f>
        <v>https://public.flourish.studio/country-flags/svg/mz.svg</v>
      </c>
      <c r="E96" t="s">
        <v>200</v>
      </c>
      <c r="F96">
        <v>0</v>
      </c>
      <c r="G96">
        <v>0</v>
      </c>
      <c r="H96">
        <v>9.37303672</v>
      </c>
      <c r="I96">
        <v>1804.9063954411999</v>
      </c>
      <c r="J96">
        <v>9485.8953853760013</v>
      </c>
      <c r="K96">
        <v>17569.2419905233</v>
      </c>
      <c r="L96">
        <v>23056.249047324709</v>
      </c>
      <c r="M96">
        <v>20530.9064787639</v>
      </c>
      <c r="N96">
        <v>22272.709451622999</v>
      </c>
      <c r="O96">
        <f t="shared" si="20"/>
        <v>0</v>
      </c>
      <c r="P96">
        <f t="shared" si="21"/>
        <v>0</v>
      </c>
      <c r="Q96">
        <f t="shared" si="22"/>
        <v>3.0866843206008185E-7</v>
      </c>
      <c r="R96">
        <f t="shared" si="23"/>
        <v>5.9438327592090054E-5</v>
      </c>
      <c r="S96">
        <f t="shared" si="24"/>
        <v>3.1238504048984204E-4</v>
      </c>
      <c r="T96">
        <f t="shared" si="25"/>
        <v>5.7858200492561158E-4</v>
      </c>
      <c r="U96">
        <f t="shared" si="26"/>
        <v>7.5927753781641796E-4</v>
      </c>
      <c r="V96">
        <f t="shared" si="27"/>
        <v>6.7611414538150123E-4</v>
      </c>
      <c r="W96">
        <f t="shared" si="28"/>
        <v>7.3347438077274885E-4</v>
      </c>
      <c r="X96">
        <f t="shared" si="29"/>
        <v>0</v>
      </c>
      <c r="Y96">
        <f t="shared" si="30"/>
        <v>0</v>
      </c>
      <c r="Z96">
        <f t="shared" si="31"/>
        <v>3.0866843206008184E-4</v>
      </c>
      <c r="AA96">
        <f t="shared" si="32"/>
        <v>5.9438327592090057E-2</v>
      </c>
      <c r="AB96">
        <f t="shared" si="33"/>
        <v>0.31238504048984206</v>
      </c>
      <c r="AC96">
        <f t="shared" si="34"/>
        <v>0.57858200492561163</v>
      </c>
      <c r="AD96">
        <f t="shared" si="35"/>
        <v>0.75927753781641794</v>
      </c>
      <c r="AE96">
        <f t="shared" si="36"/>
        <v>0.67611414538150127</v>
      </c>
      <c r="AF96">
        <f t="shared" si="37"/>
        <v>0.73347438077274885</v>
      </c>
    </row>
    <row r="97" spans="1:32" x14ac:dyDescent="0.25">
      <c r="A97" s="4" t="s">
        <v>201</v>
      </c>
      <c r="B97" s="11">
        <f>VLOOKUP(A97,Population!A97:C360,3,FALSE)</f>
        <v>4525696</v>
      </c>
      <c r="C97" s="6" t="str">
        <f>VLOOKUP($A97,Flourish_data!$A$1:$C$216,2,FALSE)</f>
        <v>Africa</v>
      </c>
      <c r="D97" s="6" t="str">
        <f>VLOOKUP($A97,Flourish_data!$A$1:$D$216,3,FALSE)</f>
        <v>https://public.flourish.studio/country-flags/svg/mr.svg</v>
      </c>
      <c r="E97" t="s">
        <v>202</v>
      </c>
      <c r="F97">
        <v>0</v>
      </c>
      <c r="G97">
        <v>7.4977349813999989</v>
      </c>
      <c r="H97">
        <v>2209.8105112065</v>
      </c>
      <c r="I97">
        <v>3306.8986011308002</v>
      </c>
      <c r="J97">
        <v>3573.1163072702998</v>
      </c>
      <c r="K97">
        <v>3954.2134194669002</v>
      </c>
      <c r="L97">
        <v>5304.6944659111005</v>
      </c>
      <c r="M97">
        <v>7957.9341873930989</v>
      </c>
      <c r="N97">
        <v>6482.8301448520006</v>
      </c>
      <c r="O97">
        <f t="shared" si="20"/>
        <v>0</v>
      </c>
      <c r="P97">
        <f t="shared" si="21"/>
        <v>1.6567031858525183E-6</v>
      </c>
      <c r="Q97">
        <f t="shared" si="22"/>
        <v>4.8828081055521627E-4</v>
      </c>
      <c r="R97">
        <f t="shared" si="23"/>
        <v>7.3069393108392614E-4</v>
      </c>
      <c r="S97">
        <f t="shared" si="24"/>
        <v>7.8951752554088912E-4</v>
      </c>
      <c r="T97">
        <f t="shared" si="25"/>
        <v>8.7372492970515475E-4</v>
      </c>
      <c r="U97">
        <f t="shared" si="26"/>
        <v>1.1721278817470506E-3</v>
      </c>
      <c r="V97">
        <f t="shared" si="27"/>
        <v>1.7583890273215653E-3</v>
      </c>
      <c r="W97">
        <f t="shared" si="28"/>
        <v>1.4324493171551957E-3</v>
      </c>
      <c r="X97">
        <f t="shared" si="29"/>
        <v>0</v>
      </c>
      <c r="Y97">
        <f t="shared" si="30"/>
        <v>1.6567031858525183E-3</v>
      </c>
      <c r="Z97">
        <f t="shared" si="31"/>
        <v>0.48828081055521627</v>
      </c>
      <c r="AA97">
        <f t="shared" si="32"/>
        <v>0.73069393108392611</v>
      </c>
      <c r="AB97">
        <f t="shared" si="33"/>
        <v>0.78951752554088916</v>
      </c>
      <c r="AC97">
        <f t="shared" si="34"/>
        <v>0.87372492970515481</v>
      </c>
      <c r="AD97">
        <f t="shared" si="35"/>
        <v>1.1721278817470506</v>
      </c>
      <c r="AE97">
        <f t="shared" si="36"/>
        <v>1.7583890273215654</v>
      </c>
      <c r="AF97">
        <f t="shared" si="37"/>
        <v>1.4324493171551957</v>
      </c>
    </row>
    <row r="98" spans="1:32" x14ac:dyDescent="0.25">
      <c r="A98" s="4" t="s">
        <v>203</v>
      </c>
      <c r="B98" s="11">
        <f>VLOOKUP(A98,Population!A98:C361,3,FALSE)</f>
        <v>1265711</v>
      </c>
      <c r="C98" s="6" t="str">
        <f>VLOOKUP($A98,Flourish_data!$A$1:$C$216,2,FALSE)</f>
        <v>Africa</v>
      </c>
      <c r="D98" s="6" t="str">
        <f>VLOOKUP($A98,Flourish_data!$A$1:$D$216,3,FALSE)</f>
        <v>https://public.flourish.studio/country-flags/svg/mu.svg</v>
      </c>
      <c r="E98" t="s">
        <v>204</v>
      </c>
      <c r="F98">
        <v>0</v>
      </c>
      <c r="G98">
        <v>0</v>
      </c>
      <c r="H98">
        <v>291.02824433159998</v>
      </c>
      <c r="I98">
        <v>2855.0136053021001</v>
      </c>
      <c r="J98">
        <v>5579.3160249136008</v>
      </c>
      <c r="K98">
        <v>14002.1567725391</v>
      </c>
      <c r="L98">
        <v>18346.526801483298</v>
      </c>
      <c r="M98">
        <v>16486.7241644024</v>
      </c>
      <c r="N98">
        <v>13238.262964896399</v>
      </c>
      <c r="O98">
        <f t="shared" si="20"/>
        <v>0</v>
      </c>
      <c r="P98">
        <f t="shared" si="21"/>
        <v>0</v>
      </c>
      <c r="Q98">
        <f t="shared" si="22"/>
        <v>2.2993261837149238E-4</v>
      </c>
      <c r="R98">
        <f t="shared" si="23"/>
        <v>2.255659945518448E-3</v>
      </c>
      <c r="S98">
        <f t="shared" si="24"/>
        <v>4.4080489344831492E-3</v>
      </c>
      <c r="T98">
        <f t="shared" si="25"/>
        <v>1.1062680795646953E-2</v>
      </c>
      <c r="U98">
        <f t="shared" si="26"/>
        <v>1.449503622982126E-2</v>
      </c>
      <c r="V98">
        <f t="shared" si="27"/>
        <v>1.3025662386123214E-2</v>
      </c>
      <c r="W98">
        <f t="shared" si="28"/>
        <v>1.0459151389927399E-2</v>
      </c>
      <c r="X98">
        <f t="shared" si="29"/>
        <v>0</v>
      </c>
      <c r="Y98">
        <f t="shared" si="30"/>
        <v>0</v>
      </c>
      <c r="Z98">
        <f t="shared" si="31"/>
        <v>0.22993261837149237</v>
      </c>
      <c r="AA98">
        <f t="shared" si="32"/>
        <v>2.2556599455184481</v>
      </c>
      <c r="AB98">
        <f t="shared" si="33"/>
        <v>4.4080489344831495</v>
      </c>
      <c r="AC98">
        <f t="shared" si="34"/>
        <v>11.062680795646953</v>
      </c>
      <c r="AD98">
        <f t="shared" si="35"/>
        <v>14.49503622982126</v>
      </c>
      <c r="AE98">
        <f t="shared" si="36"/>
        <v>13.025662386123214</v>
      </c>
      <c r="AF98">
        <f t="shared" si="37"/>
        <v>10.459151389927399</v>
      </c>
    </row>
    <row r="99" spans="1:32" x14ac:dyDescent="0.25">
      <c r="A99" s="4" t="s">
        <v>205</v>
      </c>
      <c r="B99" s="11">
        <f>VLOOKUP(A99,Population!A99:C362,3,FALSE)</f>
        <v>18628747</v>
      </c>
      <c r="C99" s="6" t="str">
        <f>VLOOKUP($A99,Flourish_data!$A$1:$C$216,2,FALSE)</f>
        <v>Africa</v>
      </c>
      <c r="D99" s="6" t="str">
        <f>VLOOKUP($A99,Flourish_data!$A$1:$D$216,3,FALSE)</f>
        <v>https://public.flourish.studio/country-flags/svg/mw.svg</v>
      </c>
      <c r="E99" t="s">
        <v>206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442.6586353271</v>
      </c>
      <c r="N99">
        <v>904.20032629740012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0</v>
      </c>
      <c r="S99">
        <f t="shared" si="24"/>
        <v>0</v>
      </c>
      <c r="T99">
        <f t="shared" si="25"/>
        <v>0</v>
      </c>
      <c r="U99">
        <f t="shared" si="26"/>
        <v>0</v>
      </c>
      <c r="V99">
        <f t="shared" si="27"/>
        <v>2.37621261015086E-5</v>
      </c>
      <c r="W99">
        <f t="shared" si="28"/>
        <v>4.8537903611949859E-5</v>
      </c>
      <c r="X99">
        <f t="shared" si="29"/>
        <v>0</v>
      </c>
      <c r="Y99">
        <f t="shared" si="30"/>
        <v>0</v>
      </c>
      <c r="Z99">
        <f t="shared" si="31"/>
        <v>0</v>
      </c>
      <c r="AA99">
        <f t="shared" si="32"/>
        <v>0</v>
      </c>
      <c r="AB99">
        <f t="shared" si="33"/>
        <v>0</v>
      </c>
      <c r="AC99">
        <f t="shared" si="34"/>
        <v>0</v>
      </c>
      <c r="AD99">
        <f t="shared" si="35"/>
        <v>0</v>
      </c>
      <c r="AE99">
        <f t="shared" si="36"/>
        <v>2.3762126101508598E-2</v>
      </c>
      <c r="AF99">
        <f t="shared" si="37"/>
        <v>4.8537903611949859E-2</v>
      </c>
    </row>
    <row r="100" spans="1:32" x14ac:dyDescent="0.25">
      <c r="A100" s="4" t="s">
        <v>207</v>
      </c>
      <c r="B100" s="11">
        <f>VLOOKUP(A100,Population!A100:C363,3,FALSE)</f>
        <v>31949777</v>
      </c>
      <c r="C100" s="6" t="str">
        <f>VLOOKUP($A100,Flourish_data!$A$1:$C$216,2,FALSE)</f>
        <v>Asia</v>
      </c>
      <c r="D100" s="6" t="str">
        <f>VLOOKUP($A100,Flourish_data!$A$1:$D$216,3,FALSE)</f>
        <v>https://public.flourish.studio/country-flags/svg/my.svg</v>
      </c>
      <c r="E100" t="s">
        <v>208</v>
      </c>
      <c r="F100">
        <v>1236.9364306581999</v>
      </c>
      <c r="G100">
        <v>7835.0123394505008</v>
      </c>
      <c r="H100">
        <v>7181.8381841004993</v>
      </c>
      <c r="I100">
        <v>14345.524445836199</v>
      </c>
      <c r="J100">
        <v>16503.552253311202</v>
      </c>
      <c r="K100">
        <v>29717.915681489099</v>
      </c>
      <c r="L100">
        <v>46598.429611932472</v>
      </c>
      <c r="M100">
        <v>50296.317396561171</v>
      </c>
      <c r="N100">
        <v>50629.999840089993</v>
      </c>
      <c r="O100">
        <f t="shared" si="20"/>
        <v>3.8715025480716188E-5</v>
      </c>
      <c r="P100">
        <f t="shared" si="21"/>
        <v>2.4522901488328072E-4</v>
      </c>
      <c r="Q100">
        <f t="shared" si="22"/>
        <v>2.2478523665753596E-4</v>
      </c>
      <c r="R100">
        <f t="shared" si="23"/>
        <v>4.4900233406437235E-4</v>
      </c>
      <c r="S100">
        <f t="shared" si="24"/>
        <v>5.1654671183812024E-4</v>
      </c>
      <c r="T100">
        <f t="shared" si="25"/>
        <v>9.3014469808315404E-4</v>
      </c>
      <c r="U100">
        <f t="shared" si="26"/>
        <v>1.4584899798184029E-3</v>
      </c>
      <c r="V100">
        <f t="shared" si="27"/>
        <v>1.5742306244128455E-3</v>
      </c>
      <c r="W100">
        <f t="shared" si="28"/>
        <v>1.5846745922542744E-3</v>
      </c>
      <c r="X100">
        <f t="shared" si="29"/>
        <v>3.8715025480716189E-2</v>
      </c>
      <c r="Y100">
        <f t="shared" si="30"/>
        <v>0.24522901488328072</v>
      </c>
      <c r="Z100">
        <f t="shared" si="31"/>
        <v>0.22478523665753597</v>
      </c>
      <c r="AA100">
        <f t="shared" si="32"/>
        <v>0.44900233406437234</v>
      </c>
      <c r="AB100">
        <f t="shared" si="33"/>
        <v>0.51654671183812029</v>
      </c>
      <c r="AC100">
        <f t="shared" si="34"/>
        <v>0.93014469808315403</v>
      </c>
      <c r="AD100">
        <f t="shared" si="35"/>
        <v>1.458489979818403</v>
      </c>
      <c r="AE100">
        <f t="shared" si="36"/>
        <v>1.5742306244128454</v>
      </c>
      <c r="AF100">
        <f t="shared" si="37"/>
        <v>1.5846745922542744</v>
      </c>
    </row>
    <row r="101" spans="1:32" x14ac:dyDescent="0.25">
      <c r="A101" s="4" t="s">
        <v>209</v>
      </c>
      <c r="B101" s="11">
        <f>VLOOKUP(A101,Population!A101:C364,3,FALSE)</f>
        <v>2494530</v>
      </c>
      <c r="C101" s="6" t="str">
        <f>VLOOKUP($A101,Flourish_data!$A$1:$C$216,2,FALSE)</f>
        <v>Africa</v>
      </c>
      <c r="D101" s="6" t="str">
        <f>VLOOKUP($A101,Flourish_data!$A$1:$D$216,3,FALSE)</f>
        <v>https://public.flourish.studio/country-flags/svg/na.svg</v>
      </c>
      <c r="E101" t="s">
        <v>210</v>
      </c>
      <c r="F101">
        <v>3631.3480319655</v>
      </c>
      <c r="G101">
        <v>4960.4511070684994</v>
      </c>
      <c r="H101">
        <v>22806.780642327201</v>
      </c>
      <c r="I101">
        <v>35878.318442661803</v>
      </c>
      <c r="J101">
        <v>104996.57101521781</v>
      </c>
      <c r="K101">
        <v>106632.9937509742</v>
      </c>
      <c r="L101">
        <v>138324.18214319719</v>
      </c>
      <c r="M101">
        <v>161259.0106317871</v>
      </c>
      <c r="N101">
        <v>147733.13259889811</v>
      </c>
      <c r="O101">
        <f t="shared" si="20"/>
        <v>1.4557243376369497E-3</v>
      </c>
      <c r="P101">
        <f t="shared" si="21"/>
        <v>1.9885313494199305E-3</v>
      </c>
      <c r="Q101">
        <f t="shared" si="22"/>
        <v>9.1427165206781243E-3</v>
      </c>
      <c r="R101">
        <f t="shared" si="23"/>
        <v>1.4382796936762357E-2</v>
      </c>
      <c r="S101">
        <f t="shared" si="24"/>
        <v>4.2090722907809408E-2</v>
      </c>
      <c r="T101">
        <f t="shared" si="25"/>
        <v>4.2746727339809186E-2</v>
      </c>
      <c r="U101">
        <f t="shared" si="26"/>
        <v>5.5450999644501044E-2</v>
      </c>
      <c r="V101">
        <f t="shared" si="27"/>
        <v>6.4645047616900611E-2</v>
      </c>
      <c r="W101">
        <f t="shared" si="28"/>
        <v>5.9222832597282095E-2</v>
      </c>
      <c r="X101">
        <f t="shared" si="29"/>
        <v>1.4557243376369498</v>
      </c>
      <c r="Y101">
        <f t="shared" si="30"/>
        <v>1.9885313494199304</v>
      </c>
      <c r="Z101">
        <f t="shared" si="31"/>
        <v>9.1427165206781247</v>
      </c>
      <c r="AA101">
        <f t="shared" si="32"/>
        <v>14.382796936762357</v>
      </c>
      <c r="AB101">
        <f t="shared" si="33"/>
        <v>42.090722907809408</v>
      </c>
      <c r="AC101">
        <f t="shared" si="34"/>
        <v>42.746727339809183</v>
      </c>
      <c r="AD101">
        <f t="shared" si="35"/>
        <v>55.450999644501046</v>
      </c>
      <c r="AE101">
        <f t="shared" si="36"/>
        <v>64.645047616900612</v>
      </c>
      <c r="AF101">
        <f t="shared" si="37"/>
        <v>59.222832597282093</v>
      </c>
    </row>
    <row r="102" spans="1:32" x14ac:dyDescent="0.25">
      <c r="A102" s="4" t="s">
        <v>211</v>
      </c>
      <c r="B102" s="11">
        <f>VLOOKUP(A102,Population!A102:C365,3,FALSE)</f>
        <v>287800</v>
      </c>
      <c r="C102" s="6" t="str">
        <f>VLOOKUP($A102,Flourish_data!$A$1:$C$216,2,FALSE)</f>
        <v>Oceania</v>
      </c>
      <c r="D102" s="6" t="str">
        <f>VLOOKUP($A102,Flourish_data!$A$1:$D$216,3,FALSE)</f>
        <v>https://public.flourish.studio/country-flags/svg/nc.svg</v>
      </c>
      <c r="E102" t="s">
        <v>212</v>
      </c>
      <c r="F102">
        <v>2214.5231903193999</v>
      </c>
      <c r="G102">
        <v>9863.8429264410006</v>
      </c>
      <c r="H102">
        <v>11533.915966517199</v>
      </c>
      <c r="I102">
        <v>11862.036277962199</v>
      </c>
      <c r="J102">
        <v>11308.667355807</v>
      </c>
      <c r="K102">
        <v>10649.503925651199</v>
      </c>
      <c r="L102">
        <v>10656.843961733</v>
      </c>
      <c r="M102">
        <v>10530.010850771399</v>
      </c>
      <c r="N102">
        <v>10755.026286837799</v>
      </c>
      <c r="O102">
        <f t="shared" si="20"/>
        <v>7.6946601470444746E-3</v>
      </c>
      <c r="P102">
        <f t="shared" si="21"/>
        <v>3.4273255477557336E-2</v>
      </c>
      <c r="Q102">
        <f t="shared" si="22"/>
        <v>4.0076149987898539E-2</v>
      </c>
      <c r="R102">
        <f t="shared" si="23"/>
        <v>4.1216248359840855E-2</v>
      </c>
      <c r="S102">
        <f t="shared" si="24"/>
        <v>3.9293493244638635E-2</v>
      </c>
      <c r="T102">
        <f t="shared" si="25"/>
        <v>3.7003140811852672E-2</v>
      </c>
      <c r="U102">
        <f t="shared" si="26"/>
        <v>3.7028644759322445E-2</v>
      </c>
      <c r="V102">
        <f t="shared" si="27"/>
        <v>3.658794597210354E-2</v>
      </c>
      <c r="W102">
        <f t="shared" si="28"/>
        <v>3.7369792518546906E-2</v>
      </c>
      <c r="X102">
        <f t="shared" si="29"/>
        <v>7.6946601470444742</v>
      </c>
      <c r="Y102">
        <f t="shared" si="30"/>
        <v>34.273255477557335</v>
      </c>
      <c r="Z102">
        <f t="shared" si="31"/>
        <v>40.076149987898539</v>
      </c>
      <c r="AA102">
        <f t="shared" si="32"/>
        <v>41.216248359840854</v>
      </c>
      <c r="AB102">
        <f t="shared" si="33"/>
        <v>39.293493244638633</v>
      </c>
      <c r="AC102">
        <f t="shared" si="34"/>
        <v>37.003140811852674</v>
      </c>
      <c r="AD102">
        <f t="shared" si="35"/>
        <v>37.028644759322447</v>
      </c>
      <c r="AE102">
        <f t="shared" si="36"/>
        <v>36.58794597210354</v>
      </c>
      <c r="AF102">
        <f t="shared" si="37"/>
        <v>37.369792518546909</v>
      </c>
    </row>
    <row r="103" spans="1:32" x14ac:dyDescent="0.25">
      <c r="A103" s="4" t="s">
        <v>213</v>
      </c>
      <c r="B103" s="11">
        <f>VLOOKUP(A103,Population!A103:C366,3,FALSE)</f>
        <v>200963599</v>
      </c>
      <c r="C103" s="6" t="str">
        <f>VLOOKUP($A103,Flourish_data!$A$1:$C$216,2,FALSE)</f>
        <v>Africa</v>
      </c>
      <c r="D103" s="6" t="str">
        <f>VLOOKUP($A103,Flourish_data!$A$1:$D$216,3,FALSE)</f>
        <v>https://public.flourish.studio/country-flags/svg/ng.svg</v>
      </c>
      <c r="E103" t="s">
        <v>214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900.84509475590016</v>
      </c>
      <c r="L103">
        <v>9553.8210998890008</v>
      </c>
      <c r="M103">
        <v>6074.3336822085002</v>
      </c>
      <c r="N103">
        <v>4521.7061302586999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  <c r="S103">
        <f t="shared" si="24"/>
        <v>0</v>
      </c>
      <c r="T103">
        <f t="shared" si="25"/>
        <v>4.4826281935560883E-6</v>
      </c>
      <c r="U103">
        <f t="shared" si="26"/>
        <v>4.7540057738958988E-5</v>
      </c>
      <c r="V103">
        <f t="shared" si="27"/>
        <v>3.0226039503843181E-5</v>
      </c>
      <c r="W103">
        <f t="shared" si="28"/>
        <v>2.2500125160769537E-5</v>
      </c>
      <c r="X103">
        <f t="shared" si="29"/>
        <v>0</v>
      </c>
      <c r="Y103">
        <f t="shared" si="30"/>
        <v>0</v>
      </c>
      <c r="Z103">
        <f t="shared" si="31"/>
        <v>0</v>
      </c>
      <c r="AA103">
        <f t="shared" si="32"/>
        <v>0</v>
      </c>
      <c r="AB103">
        <f t="shared" si="33"/>
        <v>0</v>
      </c>
      <c r="AC103">
        <f t="shared" si="34"/>
        <v>4.4826281935560885E-3</v>
      </c>
      <c r="AD103">
        <f t="shared" si="35"/>
        <v>4.7540057738958988E-2</v>
      </c>
      <c r="AE103">
        <f t="shared" si="36"/>
        <v>3.0226039503843182E-2</v>
      </c>
      <c r="AF103">
        <f t="shared" si="37"/>
        <v>2.2500125160769536E-2</v>
      </c>
    </row>
    <row r="104" spans="1:32" x14ac:dyDescent="0.25">
      <c r="A104" s="4" t="s">
        <v>215</v>
      </c>
      <c r="B104" s="11">
        <f>VLOOKUP(A104,Population!A104:C367,3,FALSE)</f>
        <v>6545502</v>
      </c>
      <c r="C104" s="6" t="str">
        <f>VLOOKUP($A104,Flourish_data!$A$1:$C$216,2,FALSE)</f>
        <v>Americas</v>
      </c>
      <c r="D104" s="6" t="str">
        <f>VLOOKUP($A104,Flourish_data!$A$1:$D$216,3,FALSE)</f>
        <v>https://public.flourish.studio/country-flags/svg/ni.svg</v>
      </c>
      <c r="E104" t="s">
        <v>216</v>
      </c>
      <c r="F104">
        <v>1548.7819138289999</v>
      </c>
      <c r="G104">
        <v>174.50988516000001</v>
      </c>
      <c r="H104">
        <v>1066.2144603839999</v>
      </c>
      <c r="I104">
        <v>2338.2801339120001</v>
      </c>
      <c r="J104">
        <v>4541.9601174479994</v>
      </c>
      <c r="K104">
        <v>4392.2875048139986</v>
      </c>
      <c r="L104">
        <v>5160.192565107599</v>
      </c>
      <c r="M104">
        <v>3159.9874105592999</v>
      </c>
      <c r="N104">
        <v>8743.0725032244009</v>
      </c>
      <c r="O104">
        <f t="shared" si="20"/>
        <v>2.3661774357856737E-4</v>
      </c>
      <c r="P104">
        <f t="shared" si="21"/>
        <v>2.6661039162466074E-5</v>
      </c>
      <c r="Q104">
        <f t="shared" si="22"/>
        <v>1.6289269491996181E-4</v>
      </c>
      <c r="R104">
        <f t="shared" si="23"/>
        <v>3.572346527297677E-4</v>
      </c>
      <c r="S104">
        <f t="shared" si="24"/>
        <v>6.9390554268381551E-4</v>
      </c>
      <c r="T104">
        <f t="shared" si="25"/>
        <v>6.7103905931340305E-4</v>
      </c>
      <c r="U104">
        <f t="shared" si="26"/>
        <v>7.8835703741402864E-4</v>
      </c>
      <c r="V104">
        <f t="shared" si="27"/>
        <v>4.8277235429143551E-4</v>
      </c>
      <c r="W104">
        <f t="shared" si="28"/>
        <v>1.3357375038957136E-3</v>
      </c>
      <c r="X104">
        <f t="shared" si="29"/>
        <v>0.23661774357856738</v>
      </c>
      <c r="Y104">
        <f t="shared" si="30"/>
        <v>2.6661039162466073E-2</v>
      </c>
      <c r="Z104">
        <f t="shared" si="31"/>
        <v>0.16289269491996181</v>
      </c>
      <c r="AA104">
        <f t="shared" si="32"/>
        <v>0.35723465272976768</v>
      </c>
      <c r="AB104">
        <f t="shared" si="33"/>
        <v>0.69390554268381555</v>
      </c>
      <c r="AC104">
        <f t="shared" si="34"/>
        <v>0.67103905931340302</v>
      </c>
      <c r="AD104">
        <f t="shared" si="35"/>
        <v>0.78835703741402863</v>
      </c>
      <c r="AE104">
        <f t="shared" si="36"/>
        <v>0.4827723542914355</v>
      </c>
      <c r="AF104">
        <f t="shared" si="37"/>
        <v>1.3357375038957136</v>
      </c>
    </row>
    <row r="105" spans="1:32" x14ac:dyDescent="0.25">
      <c r="A105" s="4" t="s">
        <v>217</v>
      </c>
      <c r="B105" s="11">
        <f>VLOOKUP(A105,Population!A105:C368,3,FALSE)</f>
        <v>17332850</v>
      </c>
      <c r="C105" s="6" t="str">
        <f>VLOOKUP($A105,Flourish_data!$A$1:$C$216,2,FALSE)</f>
        <v>Europe</v>
      </c>
      <c r="D105" s="6" t="str">
        <f>VLOOKUP($A105,Flourish_data!$A$1:$D$216,3,FALSE)</f>
        <v>https://public.flourish.studio/country-flags/svg/nl.svg</v>
      </c>
      <c r="E105" t="s">
        <v>218</v>
      </c>
      <c r="F105">
        <v>91539.132278220481</v>
      </c>
      <c r="G105">
        <v>209600.09313670959</v>
      </c>
      <c r="H105">
        <v>267838.26148900471</v>
      </c>
      <c r="I105">
        <v>254663.24793269759</v>
      </c>
      <c r="J105">
        <v>289501.69937033381</v>
      </c>
      <c r="K105">
        <v>316897.03704555088</v>
      </c>
      <c r="L105">
        <v>324859.66836673499</v>
      </c>
      <c r="M105">
        <v>293288.28588061151</v>
      </c>
      <c r="N105">
        <v>269975.90410579182</v>
      </c>
      <c r="O105">
        <f t="shared" si="20"/>
        <v>5.2812510509362559E-3</v>
      </c>
      <c r="P105">
        <f t="shared" si="21"/>
        <v>1.2092650264481005E-2</v>
      </c>
      <c r="Q105">
        <f t="shared" si="22"/>
        <v>1.5452638284471666E-2</v>
      </c>
      <c r="R105">
        <f t="shared" si="23"/>
        <v>1.4692520152929125E-2</v>
      </c>
      <c r="S105">
        <f t="shared" si="24"/>
        <v>1.6702486859941315E-2</v>
      </c>
      <c r="T105">
        <f t="shared" si="25"/>
        <v>1.8283031183305161E-2</v>
      </c>
      <c r="U105">
        <f t="shared" si="26"/>
        <v>1.8742426569590978E-2</v>
      </c>
      <c r="V105">
        <f t="shared" si="27"/>
        <v>1.6920949865752689E-2</v>
      </c>
      <c r="W105">
        <f t="shared" si="28"/>
        <v>1.5575967259036559E-2</v>
      </c>
      <c r="X105">
        <f t="shared" si="29"/>
        <v>5.2812510509362562</v>
      </c>
      <c r="Y105">
        <f t="shared" si="30"/>
        <v>12.092650264481005</v>
      </c>
      <c r="Z105">
        <f t="shared" si="31"/>
        <v>15.452638284471666</v>
      </c>
      <c r="AA105">
        <f t="shared" si="32"/>
        <v>14.692520152929125</v>
      </c>
      <c r="AB105">
        <f t="shared" si="33"/>
        <v>16.702486859941317</v>
      </c>
      <c r="AC105">
        <f t="shared" si="34"/>
        <v>18.283031183305162</v>
      </c>
      <c r="AD105">
        <f t="shared" si="35"/>
        <v>18.742426569590979</v>
      </c>
      <c r="AE105">
        <f t="shared" si="36"/>
        <v>16.920949865752689</v>
      </c>
      <c r="AF105">
        <f t="shared" si="37"/>
        <v>15.57596725903656</v>
      </c>
    </row>
    <row r="106" spans="1:32" x14ac:dyDescent="0.25">
      <c r="A106" s="4" t="s">
        <v>219</v>
      </c>
      <c r="B106" s="11">
        <f>VLOOKUP(A106,Population!A106:C369,3,FALSE)</f>
        <v>5347896</v>
      </c>
      <c r="C106" s="6" t="str">
        <f>VLOOKUP($A106,Flourish_data!$A$1:$C$216,2,FALSE)</f>
        <v>Europe</v>
      </c>
      <c r="D106" s="6" t="str">
        <f>VLOOKUP($A106,Flourish_data!$A$1:$D$216,3,FALSE)</f>
        <v>https://public.flourish.studio/country-flags/svg/no.svg</v>
      </c>
      <c r="E106" t="s">
        <v>220</v>
      </c>
      <c r="F106">
        <v>420702.13103467209</v>
      </c>
      <c r="G106">
        <v>562661.17166458955</v>
      </c>
      <c r="H106">
        <v>634802.32774873509</v>
      </c>
      <c r="I106">
        <v>706911.89669608593</v>
      </c>
      <c r="J106">
        <v>703262.18934436643</v>
      </c>
      <c r="K106">
        <v>688726.0283119299</v>
      </c>
      <c r="L106">
        <v>792306.71033480065</v>
      </c>
      <c r="M106">
        <v>785412.31390874705</v>
      </c>
      <c r="N106">
        <v>785032.35547217738</v>
      </c>
      <c r="O106">
        <f t="shared" si="20"/>
        <v>7.866684973579742E-2</v>
      </c>
      <c r="P106">
        <f t="shared" si="21"/>
        <v>0.10521168916983231</v>
      </c>
      <c r="Q106">
        <f t="shared" si="22"/>
        <v>0.1187013224918239</v>
      </c>
      <c r="R106">
        <f t="shared" si="23"/>
        <v>0.13218504935325703</v>
      </c>
      <c r="S106">
        <f t="shared" si="24"/>
        <v>0.1315025926727757</v>
      </c>
      <c r="T106">
        <f t="shared" si="25"/>
        <v>0.12878448427417621</v>
      </c>
      <c r="U106">
        <f t="shared" si="26"/>
        <v>0.14815297648548151</v>
      </c>
      <c r="V106">
        <f t="shared" si="27"/>
        <v>0.14686379725947307</v>
      </c>
      <c r="W106">
        <f t="shared" si="28"/>
        <v>0.1467927490497529</v>
      </c>
      <c r="X106">
        <f t="shared" si="29"/>
        <v>78.666849735797413</v>
      </c>
      <c r="Y106">
        <f t="shared" si="30"/>
        <v>105.21168916983231</v>
      </c>
      <c r="Z106">
        <f t="shared" si="31"/>
        <v>118.7013224918239</v>
      </c>
      <c r="AA106">
        <f t="shared" si="32"/>
        <v>132.18504935325703</v>
      </c>
      <c r="AB106">
        <f t="shared" si="33"/>
        <v>131.50259267277571</v>
      </c>
      <c r="AC106">
        <f t="shared" si="34"/>
        <v>128.78448427417621</v>
      </c>
      <c r="AD106">
        <f t="shared" si="35"/>
        <v>148.1529764854815</v>
      </c>
      <c r="AE106">
        <f t="shared" si="36"/>
        <v>146.86379725947307</v>
      </c>
      <c r="AF106">
        <f t="shared" si="37"/>
        <v>146.7927490497529</v>
      </c>
    </row>
    <row r="107" spans="1:32" x14ac:dyDescent="0.25">
      <c r="A107" s="4" t="s">
        <v>221</v>
      </c>
      <c r="B107" s="11">
        <f>VLOOKUP(A107,Population!A107:C370,3,FALSE)</f>
        <v>12581</v>
      </c>
      <c r="C107" s="6" t="str">
        <f>VLOOKUP($A107,Flourish_data!$A$1:$C$216,2,FALSE)</f>
        <v>Oceania</v>
      </c>
      <c r="D107" s="6" t="str">
        <f>VLOOKUP($A107,Flourish_data!$A$1:$D$216,3,FALSE)</f>
        <v>https://public.flourish.studio/country-flags/svg/nr.svg</v>
      </c>
      <c r="E107" t="s">
        <v>222</v>
      </c>
      <c r="F107">
        <v>0</v>
      </c>
      <c r="G107">
        <v>0</v>
      </c>
      <c r="H107">
        <v>0</v>
      </c>
      <c r="I107">
        <v>0</v>
      </c>
      <c r="J107">
        <v>764.61439695669992</v>
      </c>
      <c r="K107">
        <v>1454.6007333748</v>
      </c>
      <c r="L107">
        <v>588.52069371269999</v>
      </c>
      <c r="M107">
        <v>14199.9791115761</v>
      </c>
      <c r="N107">
        <v>47877.343979862897</v>
      </c>
      <c r="O107">
        <f t="shared" si="20"/>
        <v>0</v>
      </c>
      <c r="P107">
        <f t="shared" si="21"/>
        <v>0</v>
      </c>
      <c r="Q107">
        <f t="shared" si="22"/>
        <v>0</v>
      </c>
      <c r="R107">
        <f t="shared" si="23"/>
        <v>0</v>
      </c>
      <c r="S107">
        <f t="shared" si="24"/>
        <v>6.0775327633471099E-2</v>
      </c>
      <c r="T107">
        <f t="shared" si="25"/>
        <v>0.11561884853149988</v>
      </c>
      <c r="U107">
        <f t="shared" si="26"/>
        <v>4.6778530618607421E-2</v>
      </c>
      <c r="V107">
        <f t="shared" si="27"/>
        <v>1.1286844536663301</v>
      </c>
      <c r="W107">
        <f t="shared" si="28"/>
        <v>3.8055276989001587</v>
      </c>
      <c r="X107">
        <f t="shared" si="29"/>
        <v>0</v>
      </c>
      <c r="Y107">
        <f t="shared" si="30"/>
        <v>0</v>
      </c>
      <c r="Z107">
        <f t="shared" si="31"/>
        <v>0</v>
      </c>
      <c r="AA107">
        <f t="shared" si="32"/>
        <v>0</v>
      </c>
      <c r="AB107">
        <f t="shared" si="33"/>
        <v>60.7753276334711</v>
      </c>
      <c r="AC107">
        <f t="shared" si="34"/>
        <v>115.61884853149988</v>
      </c>
      <c r="AD107">
        <f t="shared" si="35"/>
        <v>46.778530618607419</v>
      </c>
      <c r="AE107">
        <f t="shared" si="36"/>
        <v>1128.68445366633</v>
      </c>
      <c r="AF107">
        <f t="shared" si="37"/>
        <v>3805.5276989001586</v>
      </c>
    </row>
    <row r="108" spans="1:32" x14ac:dyDescent="0.25">
      <c r="A108" s="4" t="s">
        <v>223</v>
      </c>
      <c r="B108" s="11">
        <f>VLOOKUP(A108,Population!A108:C371,3,FALSE)</f>
        <v>4917000</v>
      </c>
      <c r="C108" s="6" t="str">
        <f>VLOOKUP($A108,Flourish_data!$A$1:$C$216,2,FALSE)</f>
        <v>Oceania</v>
      </c>
      <c r="D108" s="6" t="str">
        <f>VLOOKUP($A108,Flourish_data!$A$1:$D$216,3,FALSE)</f>
        <v>https://public.flourish.studio/country-flags/svg/nz.svg</v>
      </c>
      <c r="E108" t="s">
        <v>224</v>
      </c>
      <c r="F108">
        <v>50936.968561128713</v>
      </c>
      <c r="G108">
        <v>93863.379797776288</v>
      </c>
      <c r="H108">
        <v>112680.50215755431</v>
      </c>
      <c r="I108">
        <v>113495.66478884809</v>
      </c>
      <c r="J108">
        <v>175087.8235604183</v>
      </c>
      <c r="K108">
        <v>195544.42280525569</v>
      </c>
      <c r="L108">
        <v>203010.41235696079</v>
      </c>
      <c r="M108">
        <v>222007.8540024829</v>
      </c>
      <c r="N108">
        <v>229679.68790867861</v>
      </c>
      <c r="O108">
        <f t="shared" si="20"/>
        <v>1.0359359072834801E-2</v>
      </c>
      <c r="P108">
        <f t="shared" si="21"/>
        <v>1.908956270038159E-2</v>
      </c>
      <c r="Q108">
        <f t="shared" si="22"/>
        <v>2.2916514573429796E-2</v>
      </c>
      <c r="R108">
        <f t="shared" si="23"/>
        <v>2.3082299123214987E-2</v>
      </c>
      <c r="S108">
        <f t="shared" si="24"/>
        <v>3.5608668611026704E-2</v>
      </c>
      <c r="T108">
        <f t="shared" si="25"/>
        <v>3.9769050804404245E-2</v>
      </c>
      <c r="U108">
        <f t="shared" si="26"/>
        <v>4.1287454211299736E-2</v>
      </c>
      <c r="V108">
        <f t="shared" si="27"/>
        <v>4.5151078707033332E-2</v>
      </c>
      <c r="W108">
        <f t="shared" si="28"/>
        <v>4.6711345924075373E-2</v>
      </c>
      <c r="X108">
        <f t="shared" si="29"/>
        <v>10.359359072834801</v>
      </c>
      <c r="Y108">
        <f t="shared" si="30"/>
        <v>19.089562700381592</v>
      </c>
      <c r="Z108">
        <f t="shared" si="31"/>
        <v>22.916514573429797</v>
      </c>
      <c r="AA108">
        <f t="shared" si="32"/>
        <v>23.082299123214987</v>
      </c>
      <c r="AB108">
        <f t="shared" si="33"/>
        <v>35.608668611026701</v>
      </c>
      <c r="AC108">
        <f t="shared" si="34"/>
        <v>39.769050804404245</v>
      </c>
      <c r="AD108">
        <f t="shared" si="35"/>
        <v>41.287454211299739</v>
      </c>
      <c r="AE108">
        <f t="shared" si="36"/>
        <v>45.151078707033335</v>
      </c>
      <c r="AF108">
        <f t="shared" si="37"/>
        <v>46.711345924075374</v>
      </c>
    </row>
    <row r="109" spans="1:32" x14ac:dyDescent="0.25">
      <c r="A109" s="4" t="s">
        <v>225</v>
      </c>
      <c r="B109" s="11">
        <f>VLOOKUP(A109,Population!A109:C372,3,FALSE)</f>
        <v>4974986</v>
      </c>
      <c r="C109" s="6" t="str">
        <f>VLOOKUP($A109,Flourish_data!$A$1:$C$216,2,FALSE)</f>
        <v>Asia</v>
      </c>
      <c r="D109" s="6" t="str">
        <f>VLOOKUP($A109,Flourish_data!$A$1:$D$216,3,FALSE)</f>
        <v>https://public.flourish.studio/country-flags/svg/om.svg</v>
      </c>
      <c r="E109" t="s">
        <v>226</v>
      </c>
      <c r="F109">
        <v>0</v>
      </c>
      <c r="G109">
        <v>0</v>
      </c>
      <c r="H109">
        <v>507.4213796011</v>
      </c>
      <c r="I109">
        <v>473.16995913189999</v>
      </c>
      <c r="J109">
        <v>734.76542775829989</v>
      </c>
      <c r="K109">
        <v>743.19609471769991</v>
      </c>
      <c r="L109">
        <v>0</v>
      </c>
      <c r="M109">
        <v>0</v>
      </c>
      <c r="N109">
        <v>0</v>
      </c>
      <c r="O109">
        <f t="shared" si="20"/>
        <v>0</v>
      </c>
      <c r="P109">
        <f t="shared" si="21"/>
        <v>0</v>
      </c>
      <c r="Q109">
        <f t="shared" si="22"/>
        <v>1.0199453417579466E-4</v>
      </c>
      <c r="R109">
        <f t="shared" si="23"/>
        <v>9.510980716968851E-5</v>
      </c>
      <c r="S109">
        <f t="shared" si="24"/>
        <v>1.4769195888356267E-4</v>
      </c>
      <c r="T109">
        <f t="shared" si="25"/>
        <v>1.4938657007631777E-4</v>
      </c>
      <c r="U109">
        <f t="shared" si="26"/>
        <v>0</v>
      </c>
      <c r="V109">
        <f t="shared" si="27"/>
        <v>0</v>
      </c>
      <c r="W109">
        <f t="shared" si="28"/>
        <v>0</v>
      </c>
      <c r="X109">
        <f t="shared" si="29"/>
        <v>0</v>
      </c>
      <c r="Y109">
        <f t="shared" si="30"/>
        <v>0</v>
      </c>
      <c r="Z109">
        <f t="shared" si="31"/>
        <v>0.10199453417579467</v>
      </c>
      <c r="AA109">
        <f t="shared" si="32"/>
        <v>9.5109807169688504E-2</v>
      </c>
      <c r="AB109">
        <f t="shared" si="33"/>
        <v>0.14769195888356268</v>
      </c>
      <c r="AC109">
        <f t="shared" si="34"/>
        <v>0.14938657007631778</v>
      </c>
      <c r="AD109">
        <f t="shared" si="35"/>
        <v>0</v>
      </c>
      <c r="AE109">
        <f t="shared" si="36"/>
        <v>0</v>
      </c>
      <c r="AF109">
        <f t="shared" si="37"/>
        <v>0</v>
      </c>
    </row>
    <row r="110" spans="1:32" x14ac:dyDescent="0.25">
      <c r="A110" s="4" t="s">
        <v>227</v>
      </c>
      <c r="B110" s="11">
        <f>VLOOKUP(A110,Population!A110:C373,3,FALSE)</f>
        <v>216565318</v>
      </c>
      <c r="C110" s="6" t="str">
        <f>VLOOKUP($A110,Flourish_data!$A$1:$C$216,2,FALSE)</f>
        <v>Asia</v>
      </c>
      <c r="D110" s="6" t="str">
        <f>VLOOKUP($A110,Flourish_data!$A$1:$D$216,3,FALSE)</f>
        <v>https://public.flourish.studio/country-flags/svg/pk.svg</v>
      </c>
      <c r="E110" t="s">
        <v>228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92.123129427999999</v>
      </c>
      <c r="N110">
        <v>0</v>
      </c>
      <c r="O110">
        <f t="shared" si="20"/>
        <v>0</v>
      </c>
      <c r="P110">
        <f t="shared" si="21"/>
        <v>0</v>
      </c>
      <c r="Q110">
        <f t="shared" si="22"/>
        <v>0</v>
      </c>
      <c r="R110">
        <f t="shared" si="23"/>
        <v>0</v>
      </c>
      <c r="S110">
        <f t="shared" si="24"/>
        <v>0</v>
      </c>
      <c r="T110">
        <f t="shared" si="25"/>
        <v>0</v>
      </c>
      <c r="U110">
        <f t="shared" si="26"/>
        <v>0</v>
      </c>
      <c r="V110">
        <f t="shared" si="27"/>
        <v>4.2538265258151813E-7</v>
      </c>
      <c r="W110">
        <f t="shared" si="28"/>
        <v>0</v>
      </c>
      <c r="X110">
        <f t="shared" si="29"/>
        <v>0</v>
      </c>
      <c r="Y110">
        <f t="shared" si="30"/>
        <v>0</v>
      </c>
      <c r="Z110">
        <f t="shared" si="31"/>
        <v>0</v>
      </c>
      <c r="AA110">
        <f t="shared" si="32"/>
        <v>0</v>
      </c>
      <c r="AB110">
        <f t="shared" si="33"/>
        <v>0</v>
      </c>
      <c r="AC110">
        <f t="shared" si="34"/>
        <v>0</v>
      </c>
      <c r="AD110">
        <f t="shared" si="35"/>
        <v>0</v>
      </c>
      <c r="AE110">
        <f t="shared" si="36"/>
        <v>4.2538265258151815E-4</v>
      </c>
      <c r="AF110">
        <f t="shared" si="37"/>
        <v>0</v>
      </c>
    </row>
    <row r="111" spans="1:32" x14ac:dyDescent="0.25">
      <c r="A111" s="4" t="s">
        <v>229</v>
      </c>
      <c r="B111" s="11">
        <f>VLOOKUP(A111,Population!A111:C374,3,FALSE)</f>
        <v>4246439</v>
      </c>
      <c r="C111" s="6" t="str">
        <f>VLOOKUP($A111,Flourish_data!$A$1:$C$216,2,FALSE)</f>
        <v>Americas</v>
      </c>
      <c r="D111" s="6" t="str">
        <f>VLOOKUP($A111,Flourish_data!$A$1:$D$216,3,FALSE)</f>
        <v>https://public.flourish.studio/country-flags/svg/pa.svg</v>
      </c>
      <c r="E111" t="s">
        <v>230</v>
      </c>
      <c r="F111">
        <v>2950.2912172464999</v>
      </c>
      <c r="G111">
        <v>3029.0594972524</v>
      </c>
      <c r="H111">
        <v>8098.0411841599007</v>
      </c>
      <c r="I111">
        <v>15244.102520607499</v>
      </c>
      <c r="J111">
        <v>14358.483709346399</v>
      </c>
      <c r="K111">
        <v>15897.507030979201</v>
      </c>
      <c r="L111">
        <v>19177.302799643101</v>
      </c>
      <c r="M111">
        <v>19922.980810969199</v>
      </c>
      <c r="N111">
        <v>13590.7454203873</v>
      </c>
      <c r="O111">
        <f t="shared" si="20"/>
        <v>6.9476830286423511E-4</v>
      </c>
      <c r="P111">
        <f t="shared" si="21"/>
        <v>7.1331755790025474E-4</v>
      </c>
      <c r="Q111">
        <f t="shared" si="22"/>
        <v>1.9070193129254655E-3</v>
      </c>
      <c r="R111">
        <f t="shared" si="23"/>
        <v>3.5898555285045894E-3</v>
      </c>
      <c r="S111">
        <f t="shared" si="24"/>
        <v>3.3812998866453513E-3</v>
      </c>
      <c r="T111">
        <f t="shared" si="25"/>
        <v>3.7437266921717706E-3</v>
      </c>
      <c r="U111">
        <f t="shared" si="26"/>
        <v>4.5160904936213855E-3</v>
      </c>
      <c r="V111">
        <f t="shared" si="27"/>
        <v>4.6916912761420099E-3</v>
      </c>
      <c r="W111">
        <f t="shared" si="28"/>
        <v>3.2005040977598643E-3</v>
      </c>
      <c r="X111">
        <f t="shared" si="29"/>
        <v>0.69476830286423508</v>
      </c>
      <c r="Y111">
        <f t="shared" si="30"/>
        <v>0.71331755790025475</v>
      </c>
      <c r="Z111">
        <f t="shared" si="31"/>
        <v>1.9070193129254656</v>
      </c>
      <c r="AA111">
        <f t="shared" si="32"/>
        <v>3.5898555285045894</v>
      </c>
      <c r="AB111">
        <f t="shared" si="33"/>
        <v>3.3812998866453512</v>
      </c>
      <c r="AC111">
        <f t="shared" si="34"/>
        <v>3.7437266921717707</v>
      </c>
      <c r="AD111">
        <f t="shared" si="35"/>
        <v>4.5160904936213857</v>
      </c>
      <c r="AE111">
        <f t="shared" si="36"/>
        <v>4.6916912761420102</v>
      </c>
      <c r="AF111">
        <f t="shared" si="37"/>
        <v>3.2005040977598642</v>
      </c>
    </row>
    <row r="112" spans="1:32" x14ac:dyDescent="0.25">
      <c r="A112" s="4" t="s">
        <v>231</v>
      </c>
      <c r="B112" s="11">
        <f>VLOOKUP(A112,Population!A112:C375,3,FALSE)</f>
        <v>32510453</v>
      </c>
      <c r="C112" s="6" t="str">
        <f>VLOOKUP($A112,Flourish_data!$A$1:$C$216,2,FALSE)</f>
        <v>Americas</v>
      </c>
      <c r="D112" s="6" t="str">
        <f>VLOOKUP($A112,Flourish_data!$A$1:$D$216,3,FALSE)</f>
        <v>https://public.flourish.studio/country-flags/svg/pe.svg</v>
      </c>
      <c r="E112" t="s">
        <v>232</v>
      </c>
      <c r="F112">
        <v>8500.1216546755986</v>
      </c>
      <c r="G112">
        <v>7935.852276184899</v>
      </c>
      <c r="H112">
        <v>14504.266249411599</v>
      </c>
      <c r="I112">
        <v>12236.868705295599</v>
      </c>
      <c r="J112">
        <v>23966.21607219971</v>
      </c>
      <c r="K112">
        <v>28108.936880864701</v>
      </c>
      <c r="L112">
        <v>44638.010864666903</v>
      </c>
      <c r="M112">
        <v>43243.167069832904</v>
      </c>
      <c r="N112">
        <v>43904.969115948486</v>
      </c>
      <c r="O112">
        <f t="shared" si="20"/>
        <v>2.6145811178563397E-4</v>
      </c>
      <c r="P112">
        <f t="shared" si="21"/>
        <v>2.4410155946411754E-4</v>
      </c>
      <c r="Q112">
        <f t="shared" si="22"/>
        <v>4.4614162249328239E-4</v>
      </c>
      <c r="R112">
        <f t="shared" si="23"/>
        <v>3.7639797591548785E-4</v>
      </c>
      <c r="S112">
        <f t="shared" si="24"/>
        <v>7.3718493163413344E-4</v>
      </c>
      <c r="T112">
        <f t="shared" si="25"/>
        <v>8.6461227965247669E-4</v>
      </c>
      <c r="U112">
        <f t="shared" si="26"/>
        <v>1.3730356468630845E-3</v>
      </c>
      <c r="V112">
        <f t="shared" si="27"/>
        <v>1.3301311756508869E-3</v>
      </c>
      <c r="W112">
        <f t="shared" si="28"/>
        <v>1.350487768224838E-3</v>
      </c>
      <c r="X112">
        <f t="shared" si="29"/>
        <v>0.261458111785634</v>
      </c>
      <c r="Y112">
        <f t="shared" si="30"/>
        <v>0.24410155946411755</v>
      </c>
      <c r="Z112">
        <f t="shared" si="31"/>
        <v>0.44614162249328237</v>
      </c>
      <c r="AA112">
        <f t="shared" si="32"/>
        <v>0.37639797591548785</v>
      </c>
      <c r="AB112">
        <f t="shared" si="33"/>
        <v>0.73718493163413346</v>
      </c>
      <c r="AC112">
        <f t="shared" si="34"/>
        <v>0.86461227965247667</v>
      </c>
      <c r="AD112">
        <f t="shared" si="35"/>
        <v>1.3730356468630844</v>
      </c>
      <c r="AE112">
        <f t="shared" si="36"/>
        <v>1.3301311756508869</v>
      </c>
      <c r="AF112">
        <f t="shared" si="37"/>
        <v>1.350487768224838</v>
      </c>
    </row>
    <row r="113" spans="1:32" x14ac:dyDescent="0.25">
      <c r="A113" s="4" t="s">
        <v>233</v>
      </c>
      <c r="B113" s="11">
        <f>VLOOKUP(A113,Population!A113:C376,3,FALSE)</f>
        <v>108116615</v>
      </c>
      <c r="C113" s="6" t="str">
        <f>VLOOKUP($A113,Flourish_data!$A$1:$C$216,2,FALSE)</f>
        <v>Asia</v>
      </c>
      <c r="D113" s="6" t="str">
        <f>VLOOKUP($A113,Flourish_data!$A$1:$D$216,3,FALSE)</f>
        <v>https://public.flourish.studio/country-flags/svg/ph.svg</v>
      </c>
      <c r="E113" t="s">
        <v>234</v>
      </c>
      <c r="F113">
        <v>1488.5629637335001</v>
      </c>
      <c r="G113">
        <v>4560.0439702117001</v>
      </c>
      <c r="H113">
        <v>4556.3080129729015</v>
      </c>
      <c r="I113">
        <v>17106.492319249399</v>
      </c>
      <c r="J113">
        <v>27794.6360867359</v>
      </c>
      <c r="K113">
        <v>33755.923927993797</v>
      </c>
      <c r="L113">
        <v>22934.7689021029</v>
      </c>
      <c r="M113">
        <v>24117.805819557499</v>
      </c>
      <c r="N113">
        <v>46142.829813510703</v>
      </c>
      <c r="O113">
        <f t="shared" si="20"/>
        <v>1.3768124018066049E-5</v>
      </c>
      <c r="P113">
        <f t="shared" si="21"/>
        <v>4.2177087862135712E-5</v>
      </c>
      <c r="Q113">
        <f t="shared" si="22"/>
        <v>4.214253297675756E-5</v>
      </c>
      <c r="R113">
        <f t="shared" si="23"/>
        <v>1.582226036141568E-4</v>
      </c>
      <c r="S113">
        <f t="shared" si="24"/>
        <v>2.5708015448630073E-4</v>
      </c>
      <c r="T113">
        <f t="shared" si="25"/>
        <v>3.1221772831117401E-4</v>
      </c>
      <c r="U113">
        <f t="shared" si="26"/>
        <v>2.1212992010620106E-4</v>
      </c>
      <c r="V113">
        <f t="shared" si="27"/>
        <v>2.2307215056221932E-4</v>
      </c>
      <c r="W113">
        <f t="shared" si="28"/>
        <v>4.2678759239281311E-4</v>
      </c>
      <c r="X113">
        <f t="shared" si="29"/>
        <v>1.3768124018066048E-2</v>
      </c>
      <c r="Y113">
        <f t="shared" si="30"/>
        <v>4.2177087862135712E-2</v>
      </c>
      <c r="Z113">
        <f t="shared" si="31"/>
        <v>4.214253297675756E-2</v>
      </c>
      <c r="AA113">
        <f t="shared" si="32"/>
        <v>0.1582226036141568</v>
      </c>
      <c r="AB113">
        <f t="shared" si="33"/>
        <v>0.25708015448630073</v>
      </c>
      <c r="AC113">
        <f t="shared" si="34"/>
        <v>0.312217728311174</v>
      </c>
      <c r="AD113">
        <f t="shared" si="35"/>
        <v>0.21212992010620105</v>
      </c>
      <c r="AE113">
        <f t="shared" si="36"/>
        <v>0.22307215056221932</v>
      </c>
      <c r="AF113">
        <f t="shared" si="37"/>
        <v>0.42678759239281311</v>
      </c>
    </row>
    <row r="114" spans="1:32" x14ac:dyDescent="0.25">
      <c r="A114" s="4" t="s">
        <v>235</v>
      </c>
      <c r="B114" s="11">
        <f>VLOOKUP(A114,Population!A114:C377,3,FALSE)</f>
        <v>8776109</v>
      </c>
      <c r="C114" s="6" t="str">
        <f>VLOOKUP($A114,Flourish_data!$A$1:$C$216,2,FALSE)</f>
        <v>Oceania</v>
      </c>
      <c r="D114" s="6" t="str">
        <f>VLOOKUP($A114,Flourish_data!$A$1:$D$216,3,FALSE)</f>
        <v>https://public.flourish.studio/country-flags/svg/pg.svg</v>
      </c>
      <c r="E114" t="s">
        <v>236</v>
      </c>
      <c r="F114">
        <v>0</v>
      </c>
      <c r="G114">
        <v>1422.56851949</v>
      </c>
      <c r="H114">
        <v>8823.1716182740001</v>
      </c>
      <c r="I114">
        <v>46953.739034621598</v>
      </c>
      <c r="J114">
        <v>71068.5022893688</v>
      </c>
      <c r="K114">
        <v>79750.675192855299</v>
      </c>
      <c r="L114">
        <v>72252.57276688781</v>
      </c>
      <c r="M114">
        <v>51625.988536360601</v>
      </c>
      <c r="N114">
        <v>16849.737015522202</v>
      </c>
      <c r="O114">
        <f t="shared" si="20"/>
        <v>0</v>
      </c>
      <c r="P114">
        <f t="shared" si="21"/>
        <v>1.6209558467083761E-4</v>
      </c>
      <c r="Q114">
        <f t="shared" si="22"/>
        <v>1.0053625836089774E-3</v>
      </c>
      <c r="R114">
        <f t="shared" si="23"/>
        <v>5.35017728638302E-3</v>
      </c>
      <c r="S114">
        <f t="shared" si="24"/>
        <v>8.0979511864960659E-3</v>
      </c>
      <c r="T114">
        <f t="shared" si="25"/>
        <v>9.0872475709742554E-3</v>
      </c>
      <c r="U114">
        <f t="shared" si="26"/>
        <v>8.2328709416539612E-3</v>
      </c>
      <c r="V114">
        <f t="shared" si="27"/>
        <v>5.8825600885723502E-3</v>
      </c>
      <c r="W114">
        <f t="shared" si="28"/>
        <v>1.9199553031442752E-3</v>
      </c>
      <c r="X114">
        <f t="shared" si="29"/>
        <v>0</v>
      </c>
      <c r="Y114">
        <f t="shared" si="30"/>
        <v>0.16209558467083762</v>
      </c>
      <c r="Z114">
        <f t="shared" si="31"/>
        <v>1.0053625836089775</v>
      </c>
      <c r="AA114">
        <f t="shared" si="32"/>
        <v>5.3501772863830199</v>
      </c>
      <c r="AB114">
        <f t="shared" si="33"/>
        <v>8.0979511864960667</v>
      </c>
      <c r="AC114">
        <f t="shared" si="34"/>
        <v>9.087247570974256</v>
      </c>
      <c r="AD114">
        <f t="shared" si="35"/>
        <v>8.232870941653962</v>
      </c>
      <c r="AE114">
        <f t="shared" si="36"/>
        <v>5.8825600885723501</v>
      </c>
      <c r="AF114">
        <f t="shared" si="37"/>
        <v>1.9199553031442751</v>
      </c>
    </row>
    <row r="115" spans="1:32" x14ac:dyDescent="0.25">
      <c r="A115" s="4" t="s">
        <v>237</v>
      </c>
      <c r="B115" s="11">
        <f>VLOOKUP(A115,Population!A115:C378,3,FALSE)</f>
        <v>37970874</v>
      </c>
      <c r="C115" s="6" t="str">
        <f>VLOOKUP($A115,Flourish_data!$A$1:$C$216,2,FALSE)</f>
        <v>Europe</v>
      </c>
      <c r="D115" s="6" t="str">
        <f>VLOOKUP($A115,Flourish_data!$A$1:$D$216,3,FALSE)</f>
        <v>https://public.flourish.studio/country-flags/svg/pl.svg</v>
      </c>
      <c r="E115" t="s">
        <v>238</v>
      </c>
      <c r="F115">
        <v>30108.089932942508</v>
      </c>
      <c r="G115">
        <v>26066.933911203199</v>
      </c>
      <c r="H115">
        <v>30928.497912213199</v>
      </c>
      <c r="I115">
        <v>34806.923740140221</v>
      </c>
      <c r="J115">
        <v>37867.502139744087</v>
      </c>
      <c r="K115">
        <v>43997.00658435098</v>
      </c>
      <c r="L115">
        <v>45869.070398579031</v>
      </c>
      <c r="M115">
        <v>57252.43537193691</v>
      </c>
      <c r="N115">
        <v>69533.928774392974</v>
      </c>
      <c r="O115">
        <f t="shared" si="20"/>
        <v>7.9292591297589062E-4</v>
      </c>
      <c r="P115">
        <f t="shared" si="21"/>
        <v>6.8649812778086695E-4</v>
      </c>
      <c r="Q115">
        <f t="shared" si="22"/>
        <v>8.1453215725856606E-4</v>
      </c>
      <c r="R115">
        <f t="shared" si="23"/>
        <v>9.1667428408785689E-4</v>
      </c>
      <c r="S115">
        <f t="shared" si="24"/>
        <v>9.9727760124099555E-4</v>
      </c>
      <c r="T115">
        <f t="shared" si="25"/>
        <v>1.1587040789303659E-3</v>
      </c>
      <c r="U115">
        <f t="shared" si="26"/>
        <v>1.2080067053125781E-3</v>
      </c>
      <c r="V115">
        <f t="shared" si="27"/>
        <v>1.5077987241467476E-3</v>
      </c>
      <c r="W115">
        <f t="shared" si="28"/>
        <v>1.8312438311109977E-3</v>
      </c>
      <c r="X115">
        <f t="shared" si="29"/>
        <v>0.79292591297589066</v>
      </c>
      <c r="Y115">
        <f t="shared" si="30"/>
        <v>0.68649812778086694</v>
      </c>
      <c r="Z115">
        <f t="shared" si="31"/>
        <v>0.81453215725856609</v>
      </c>
      <c r="AA115">
        <f t="shared" si="32"/>
        <v>0.91667428408785689</v>
      </c>
      <c r="AB115">
        <f t="shared" si="33"/>
        <v>0.99727760124099551</v>
      </c>
      <c r="AC115">
        <f t="shared" si="34"/>
        <v>1.158704078930366</v>
      </c>
      <c r="AD115">
        <f t="shared" si="35"/>
        <v>1.208006705312578</v>
      </c>
      <c r="AE115">
        <f t="shared" si="36"/>
        <v>1.5077987241467476</v>
      </c>
      <c r="AF115">
        <f t="shared" si="37"/>
        <v>1.8312438311109978</v>
      </c>
    </row>
    <row r="116" spans="1:32" x14ac:dyDescent="0.25">
      <c r="A116" s="4" t="s">
        <v>239</v>
      </c>
      <c r="B116" s="11">
        <f>VLOOKUP(A116,Population!A116:C379,3,FALSE)</f>
        <v>25666161</v>
      </c>
      <c r="C116" s="6" t="str">
        <f>VLOOKUP($A116,Flourish_data!$A$1:$C$216,2,FALSE)</f>
        <v>Asia</v>
      </c>
      <c r="D116" s="6" t="str">
        <f>VLOOKUP($A116,Flourish_data!$A$1:$D$216,3,FALSE)</f>
        <v>https://public.flourish.studio/country-flags/svg/kp.svg</v>
      </c>
      <c r="E116" t="s">
        <v>240</v>
      </c>
      <c r="F116">
        <v>0</v>
      </c>
      <c r="G116">
        <v>36.578623989699999</v>
      </c>
      <c r="H116">
        <v>0</v>
      </c>
      <c r="I116">
        <v>0</v>
      </c>
      <c r="J116">
        <v>0</v>
      </c>
      <c r="K116">
        <v>447.28717655920002</v>
      </c>
      <c r="L116">
        <v>219.76733241919999</v>
      </c>
      <c r="M116">
        <v>0</v>
      </c>
      <c r="N116">
        <v>0</v>
      </c>
      <c r="O116">
        <f t="shared" si="20"/>
        <v>0</v>
      </c>
      <c r="P116">
        <f t="shared" si="21"/>
        <v>1.4251692720894253E-6</v>
      </c>
      <c r="Q116">
        <f t="shared" si="22"/>
        <v>0</v>
      </c>
      <c r="R116">
        <f t="shared" si="23"/>
        <v>0</v>
      </c>
      <c r="S116">
        <f t="shared" si="24"/>
        <v>0</v>
      </c>
      <c r="T116">
        <f t="shared" si="25"/>
        <v>1.7427116449522779E-5</v>
      </c>
      <c r="U116">
        <f t="shared" si="26"/>
        <v>8.5625322937544098E-6</v>
      </c>
      <c r="V116">
        <f t="shared" si="27"/>
        <v>0</v>
      </c>
      <c r="W116">
        <f t="shared" si="28"/>
        <v>0</v>
      </c>
      <c r="X116">
        <f t="shared" si="29"/>
        <v>0</v>
      </c>
      <c r="Y116">
        <f t="shared" si="30"/>
        <v>1.4251692720894254E-3</v>
      </c>
      <c r="Z116">
        <f t="shared" si="31"/>
        <v>0</v>
      </c>
      <c r="AA116">
        <f t="shared" si="32"/>
        <v>0</v>
      </c>
      <c r="AB116">
        <f t="shared" si="33"/>
        <v>0</v>
      </c>
      <c r="AC116">
        <f t="shared" si="34"/>
        <v>1.742711644952278E-2</v>
      </c>
      <c r="AD116">
        <f t="shared" si="35"/>
        <v>8.5625322937544091E-3</v>
      </c>
      <c r="AE116">
        <f t="shared" si="36"/>
        <v>0</v>
      </c>
      <c r="AF116">
        <f t="shared" si="37"/>
        <v>0</v>
      </c>
    </row>
    <row r="117" spans="1:32" x14ac:dyDescent="0.25">
      <c r="A117" s="4" t="s">
        <v>241</v>
      </c>
      <c r="B117" s="11">
        <f>VLOOKUP(A117,Population!A117:C380,3,FALSE)</f>
        <v>10269417</v>
      </c>
      <c r="C117" s="6" t="str">
        <f>VLOOKUP($A117,Flourish_data!$A$1:$C$216,2,FALSE)</f>
        <v>Europe</v>
      </c>
      <c r="D117" s="6" t="str">
        <f>VLOOKUP($A117,Flourish_data!$A$1:$D$216,3,FALSE)</f>
        <v>https://public.flourish.studio/country-flags/svg/pt.svg</v>
      </c>
      <c r="E117" t="s">
        <v>242</v>
      </c>
      <c r="F117">
        <v>46780.77508766079</v>
      </c>
      <c r="G117">
        <v>94345.064505382936</v>
      </c>
      <c r="H117">
        <v>108367.7713298985</v>
      </c>
      <c r="I117">
        <v>152313.67730481891</v>
      </c>
      <c r="J117">
        <v>176420.81723955629</v>
      </c>
      <c r="K117">
        <v>177856.11513483679</v>
      </c>
      <c r="L117">
        <v>176465.24834752851</v>
      </c>
      <c r="M117">
        <v>174619.33308672099</v>
      </c>
      <c r="N117">
        <v>153646.0004028235</v>
      </c>
      <c r="O117">
        <f t="shared" si="20"/>
        <v>4.5553486714640951E-3</v>
      </c>
      <c r="P117">
        <f t="shared" si="21"/>
        <v>9.1869932349015471E-3</v>
      </c>
      <c r="Q117">
        <f t="shared" si="22"/>
        <v>1.0552475503711507E-2</v>
      </c>
      <c r="R117">
        <f t="shared" si="23"/>
        <v>1.4831774511135239E-2</v>
      </c>
      <c r="S117">
        <f t="shared" si="24"/>
        <v>1.7179243694121708E-2</v>
      </c>
      <c r="T117">
        <f t="shared" si="25"/>
        <v>1.7319007995764198E-2</v>
      </c>
      <c r="U117">
        <f t="shared" si="26"/>
        <v>1.7183570240406881E-2</v>
      </c>
      <c r="V117">
        <f t="shared" si="27"/>
        <v>1.700382145225196E-2</v>
      </c>
      <c r="W117">
        <f t="shared" si="28"/>
        <v>1.4961511486272639E-2</v>
      </c>
      <c r="X117">
        <f t="shared" si="29"/>
        <v>4.5553486714640954</v>
      </c>
      <c r="Y117">
        <f t="shared" si="30"/>
        <v>9.1869932349015464</v>
      </c>
      <c r="Z117">
        <f t="shared" si="31"/>
        <v>10.552475503711507</v>
      </c>
      <c r="AA117">
        <f t="shared" si="32"/>
        <v>14.831774511135238</v>
      </c>
      <c r="AB117">
        <f t="shared" si="33"/>
        <v>17.179243694121709</v>
      </c>
      <c r="AC117">
        <f t="shared" si="34"/>
        <v>17.319007995764199</v>
      </c>
      <c r="AD117">
        <f t="shared" si="35"/>
        <v>17.18357024040688</v>
      </c>
      <c r="AE117">
        <f t="shared" si="36"/>
        <v>17.003821452251959</v>
      </c>
      <c r="AF117">
        <f t="shared" si="37"/>
        <v>14.961511486272638</v>
      </c>
    </row>
    <row r="118" spans="1:32" x14ac:dyDescent="0.25">
      <c r="A118" s="4" t="s">
        <v>243</v>
      </c>
      <c r="B118" s="11">
        <f>VLOOKUP(A118,Population!A118:C381,3,FALSE)</f>
        <v>279287</v>
      </c>
      <c r="C118" s="6" t="str">
        <f>VLOOKUP($A118,Flourish_data!$A$1:$C$216,2,FALSE)</f>
        <v>Oceania</v>
      </c>
      <c r="D118" s="6" t="str">
        <f>VLOOKUP($A118,Flourish_data!$A$1:$D$216,3,FALSE)</f>
        <v>https://public.flourish.studio/country-flags/svg/pf.svg</v>
      </c>
      <c r="E118" t="s">
        <v>244</v>
      </c>
      <c r="F118">
        <v>0</v>
      </c>
      <c r="G118">
        <v>0</v>
      </c>
      <c r="H118">
        <v>442.38975211100001</v>
      </c>
      <c r="I118">
        <v>809.96673457799989</v>
      </c>
      <c r="J118">
        <v>2726.0886057930002</v>
      </c>
      <c r="K118">
        <v>2967.1743504338001</v>
      </c>
      <c r="L118">
        <v>4388.172165149299</v>
      </c>
      <c r="M118">
        <v>8900.2764316321991</v>
      </c>
      <c r="N118">
        <v>12685.409415692</v>
      </c>
      <c r="O118">
        <f t="shared" si="20"/>
        <v>0</v>
      </c>
      <c r="P118">
        <f t="shared" si="21"/>
        <v>0</v>
      </c>
      <c r="Q118">
        <f t="shared" si="22"/>
        <v>1.5839969354499136E-3</v>
      </c>
      <c r="R118">
        <f t="shared" si="23"/>
        <v>2.9001232945965972E-3</v>
      </c>
      <c r="S118">
        <f t="shared" si="24"/>
        <v>9.7608861343098687E-3</v>
      </c>
      <c r="T118">
        <f t="shared" si="25"/>
        <v>1.0624104775495458E-2</v>
      </c>
      <c r="U118">
        <f t="shared" si="26"/>
        <v>1.5712053067809453E-2</v>
      </c>
      <c r="V118">
        <f t="shared" si="27"/>
        <v>3.1867850747196252E-2</v>
      </c>
      <c r="W118">
        <f t="shared" si="28"/>
        <v>4.5420694180867707E-2</v>
      </c>
      <c r="X118">
        <f t="shared" si="29"/>
        <v>0</v>
      </c>
      <c r="Y118">
        <f t="shared" si="30"/>
        <v>0</v>
      </c>
      <c r="Z118">
        <f t="shared" si="31"/>
        <v>1.5839969354499135</v>
      </c>
      <c r="AA118">
        <f t="shared" si="32"/>
        <v>2.9001232945965971</v>
      </c>
      <c r="AB118">
        <f t="shared" si="33"/>
        <v>9.7608861343098692</v>
      </c>
      <c r="AC118">
        <f t="shared" si="34"/>
        <v>10.624104775495459</v>
      </c>
      <c r="AD118">
        <f t="shared" si="35"/>
        <v>15.712053067809453</v>
      </c>
      <c r="AE118">
        <f t="shared" si="36"/>
        <v>31.867850747196254</v>
      </c>
      <c r="AF118">
        <f t="shared" si="37"/>
        <v>45.420694180867706</v>
      </c>
    </row>
    <row r="119" spans="1:32" x14ac:dyDescent="0.25">
      <c r="A119" s="4" t="s">
        <v>245</v>
      </c>
      <c r="B119" s="11">
        <f>VLOOKUP(A119,Population!A119:C382,3,FALSE)</f>
        <v>2832067</v>
      </c>
      <c r="C119" s="6" t="str">
        <f>VLOOKUP($A119,Flourish_data!$A$1:$C$216,2,FALSE)</f>
        <v>Asia</v>
      </c>
      <c r="D119" s="6" t="str">
        <f>VLOOKUP($A119,Flourish_data!$A$1:$D$216,3,FALSE)</f>
        <v>https://public.flourish.studio/country-flags/svg/qa.svg</v>
      </c>
      <c r="E119" t="s">
        <v>246</v>
      </c>
      <c r="F119">
        <v>0</v>
      </c>
      <c r="G119">
        <v>0</v>
      </c>
      <c r="H119">
        <v>827.79932915659992</v>
      </c>
      <c r="I119">
        <v>2385.0639669938</v>
      </c>
      <c r="J119">
        <v>4852.0954210098016</v>
      </c>
      <c r="K119">
        <v>4056.5073349734998</v>
      </c>
      <c r="L119">
        <v>14256.6687837466</v>
      </c>
      <c r="M119">
        <v>10935.5906265207</v>
      </c>
      <c r="N119">
        <v>6445.9400030656034</v>
      </c>
      <c r="O119">
        <f t="shared" si="20"/>
        <v>0</v>
      </c>
      <c r="P119">
        <f t="shared" si="21"/>
        <v>0</v>
      </c>
      <c r="Q119">
        <f t="shared" si="22"/>
        <v>2.9229510783346577E-4</v>
      </c>
      <c r="R119">
        <f t="shared" si="23"/>
        <v>8.4216368009436217E-4</v>
      </c>
      <c r="S119">
        <f t="shared" si="24"/>
        <v>1.7132699971468901E-3</v>
      </c>
      <c r="T119">
        <f t="shared" si="25"/>
        <v>1.4323486467564149E-3</v>
      </c>
      <c r="U119">
        <f t="shared" si="26"/>
        <v>5.0340153618352252E-3</v>
      </c>
      <c r="V119">
        <f t="shared" si="27"/>
        <v>3.8613460156559499E-3</v>
      </c>
      <c r="W119">
        <f t="shared" si="28"/>
        <v>2.2760549108003457E-3</v>
      </c>
      <c r="X119">
        <f t="shared" si="29"/>
        <v>0</v>
      </c>
      <c r="Y119">
        <f t="shared" si="30"/>
        <v>0</v>
      </c>
      <c r="Z119">
        <f t="shared" si="31"/>
        <v>0.29229510783346579</v>
      </c>
      <c r="AA119">
        <f t="shared" si="32"/>
        <v>0.84216368009436215</v>
      </c>
      <c r="AB119">
        <f t="shared" si="33"/>
        <v>1.7132699971468901</v>
      </c>
      <c r="AC119">
        <f t="shared" si="34"/>
        <v>1.4323486467564148</v>
      </c>
      <c r="AD119">
        <f t="shared" si="35"/>
        <v>5.034015361835225</v>
      </c>
      <c r="AE119">
        <f t="shared" si="36"/>
        <v>3.86134601565595</v>
      </c>
      <c r="AF119">
        <f t="shared" si="37"/>
        <v>2.2760549108003456</v>
      </c>
    </row>
    <row r="120" spans="1:32" x14ac:dyDescent="0.25">
      <c r="A120" s="4" t="s">
        <v>247</v>
      </c>
      <c r="B120" s="11">
        <f>VLOOKUP(A120,Population!A120:C383,3,FALSE)</f>
        <v>19356544</v>
      </c>
      <c r="C120" s="6" t="str">
        <f>VLOOKUP($A120,Flourish_data!$A$1:$C$216,2,FALSE)</f>
        <v>Europe</v>
      </c>
      <c r="D120" s="6" t="str">
        <f>VLOOKUP($A120,Flourish_data!$A$1:$D$216,3,FALSE)</f>
        <v>https://public.flourish.studio/country-flags/svg/ro.svg</v>
      </c>
      <c r="E120" t="s">
        <v>248</v>
      </c>
      <c r="F120">
        <v>0</v>
      </c>
      <c r="G120">
        <v>278.19894434999998</v>
      </c>
      <c r="H120">
        <v>531.10717380599999</v>
      </c>
      <c r="I120">
        <v>509.45240801400001</v>
      </c>
      <c r="J120">
        <v>436.39095344999998</v>
      </c>
      <c r="K120">
        <v>764.794798249</v>
      </c>
      <c r="L120">
        <v>547.13674565099996</v>
      </c>
      <c r="M120">
        <v>463.53218011029998</v>
      </c>
      <c r="N120">
        <v>518.83961374449996</v>
      </c>
      <c r="O120">
        <f t="shared" si="20"/>
        <v>0</v>
      </c>
      <c r="P120">
        <f t="shared" si="21"/>
        <v>1.4372345825267154E-5</v>
      </c>
      <c r="Q120">
        <f t="shared" si="22"/>
        <v>2.7438119832032E-5</v>
      </c>
      <c r="R120">
        <f t="shared" si="23"/>
        <v>2.6319388833771154E-5</v>
      </c>
      <c r="S120">
        <f t="shared" si="24"/>
        <v>2.2544879574060328E-5</v>
      </c>
      <c r="T120">
        <f t="shared" si="25"/>
        <v>3.951091673436126E-5</v>
      </c>
      <c r="U120">
        <f t="shared" si="26"/>
        <v>2.8266241414324787E-5</v>
      </c>
      <c r="V120">
        <f t="shared" si="27"/>
        <v>2.3947052744038398E-5</v>
      </c>
      <c r="W120">
        <f t="shared" si="28"/>
        <v>2.6804351734715656E-5</v>
      </c>
      <c r="X120">
        <f t="shared" si="29"/>
        <v>0</v>
      </c>
      <c r="Y120">
        <f t="shared" si="30"/>
        <v>1.4372345825267155E-2</v>
      </c>
      <c r="Z120">
        <f t="shared" si="31"/>
        <v>2.7438119832031999E-2</v>
      </c>
      <c r="AA120">
        <f t="shared" si="32"/>
        <v>2.6319388833771152E-2</v>
      </c>
      <c r="AB120">
        <f t="shared" si="33"/>
        <v>2.2544879574060327E-2</v>
      </c>
      <c r="AC120">
        <f t="shared" si="34"/>
        <v>3.9510916734361259E-2</v>
      </c>
      <c r="AD120">
        <f t="shared" si="35"/>
        <v>2.8266241414324787E-2</v>
      </c>
      <c r="AE120">
        <f t="shared" si="36"/>
        <v>2.3947052744038397E-2</v>
      </c>
      <c r="AF120">
        <f t="shared" si="37"/>
        <v>2.6804351734715657E-2</v>
      </c>
    </row>
    <row r="121" spans="1:32" x14ac:dyDescent="0.25">
      <c r="A121" s="4" t="s">
        <v>526</v>
      </c>
      <c r="B121">
        <v>144373535</v>
      </c>
      <c r="C121" s="6" t="s">
        <v>320</v>
      </c>
      <c r="D121" s="6" t="s">
        <v>527</v>
      </c>
      <c r="E121" t="s">
        <v>249</v>
      </c>
      <c r="F121">
        <v>1344865.345664683</v>
      </c>
      <c r="G121">
        <v>1660256.2838450251</v>
      </c>
      <c r="H121">
        <v>1479029.495288433</v>
      </c>
      <c r="I121">
        <v>1636401.631310239</v>
      </c>
      <c r="J121">
        <v>1987311.0728941129</v>
      </c>
      <c r="K121">
        <v>2581424.384427459</v>
      </c>
      <c r="L121">
        <v>2649552.631202227</v>
      </c>
      <c r="M121">
        <v>2798792.8501769919</v>
      </c>
      <c r="N121">
        <v>2925422.9021140691</v>
      </c>
      <c r="O121">
        <f t="shared" si="20"/>
        <v>9.3151791681535187E-3</v>
      </c>
      <c r="P121">
        <f t="shared" si="21"/>
        <v>1.1499727313908503E-2</v>
      </c>
      <c r="Q121">
        <f t="shared" si="22"/>
        <v>1.0244464093010074E-2</v>
      </c>
      <c r="R121">
        <f t="shared" si="23"/>
        <v>1.133449860675808E-2</v>
      </c>
      <c r="S121">
        <f t="shared" si="24"/>
        <v>1.3765064856894394E-2</v>
      </c>
      <c r="T121">
        <f t="shared" si="25"/>
        <v>1.7880177169780173E-2</v>
      </c>
      <c r="U121">
        <f t="shared" si="26"/>
        <v>1.8352065918467862E-2</v>
      </c>
      <c r="V121">
        <f t="shared" si="27"/>
        <v>1.9385774894110558E-2</v>
      </c>
      <c r="W121">
        <f t="shared" si="28"/>
        <v>2.0262875063037481E-2</v>
      </c>
      <c r="X121">
        <f t="shared" si="29"/>
        <v>9.3151791681535183</v>
      </c>
      <c r="Y121">
        <f t="shared" si="30"/>
        <v>11.499727313908503</v>
      </c>
      <c r="Z121">
        <f t="shared" si="31"/>
        <v>10.244464093010073</v>
      </c>
      <c r="AA121">
        <f t="shared" si="32"/>
        <v>11.33449860675808</v>
      </c>
      <c r="AB121">
        <f t="shared" si="33"/>
        <v>13.765064856894394</v>
      </c>
      <c r="AC121">
        <f t="shared" si="34"/>
        <v>17.880177169780172</v>
      </c>
      <c r="AD121">
        <f t="shared" si="35"/>
        <v>18.352065918467861</v>
      </c>
      <c r="AE121">
        <f t="shared" si="36"/>
        <v>19.385774894110558</v>
      </c>
      <c r="AF121">
        <f t="shared" si="37"/>
        <v>20.26287506303748</v>
      </c>
    </row>
    <row r="122" spans="1:32" x14ac:dyDescent="0.25">
      <c r="A122" s="4" t="s">
        <v>250</v>
      </c>
      <c r="B122" s="11">
        <f>VLOOKUP(A122,Population!A122:C385,3,FALSE)</f>
        <v>34268528</v>
      </c>
      <c r="C122" s="6" t="str">
        <f>VLOOKUP($A122,Flourish_data!$A$1:$C$216,2,FALSE)</f>
        <v>Asia</v>
      </c>
      <c r="D122" s="6" t="str">
        <f>VLOOKUP($A122,Flourish_data!$A$1:$D$216,3,FALSE)</f>
        <v>https://public.flourish.studio/country-flags/svg/sa.svg</v>
      </c>
      <c r="E122" t="s">
        <v>251</v>
      </c>
      <c r="F122">
        <v>0</v>
      </c>
      <c r="G122">
        <v>0</v>
      </c>
      <c r="H122">
        <v>87.757065809700009</v>
      </c>
      <c r="I122">
        <v>14.2003224924</v>
      </c>
      <c r="J122">
        <v>0</v>
      </c>
      <c r="K122">
        <v>42.522968118400001</v>
      </c>
      <c r="L122">
        <v>4221.4485252211007</v>
      </c>
      <c r="M122">
        <v>6215.2640742110007</v>
      </c>
      <c r="N122">
        <v>3683.873010768601</v>
      </c>
      <c r="O122">
        <f t="shared" si="20"/>
        <v>0</v>
      </c>
      <c r="P122">
        <f t="shared" si="21"/>
        <v>0</v>
      </c>
      <c r="Q122">
        <f t="shared" si="22"/>
        <v>2.5608647622594121E-6</v>
      </c>
      <c r="R122">
        <f t="shared" si="23"/>
        <v>4.1438378947587128E-7</v>
      </c>
      <c r="S122">
        <f t="shared" si="24"/>
        <v>0</v>
      </c>
      <c r="T122">
        <f t="shared" si="25"/>
        <v>1.240875246185071E-6</v>
      </c>
      <c r="U122">
        <f t="shared" si="26"/>
        <v>1.2318733168874662E-4</v>
      </c>
      <c r="V122">
        <f t="shared" si="27"/>
        <v>1.8136944995743618E-4</v>
      </c>
      <c r="W122">
        <f t="shared" si="28"/>
        <v>1.07500182405518E-4</v>
      </c>
      <c r="X122">
        <f t="shared" si="29"/>
        <v>0</v>
      </c>
      <c r="Y122">
        <f t="shared" si="30"/>
        <v>0</v>
      </c>
      <c r="Z122">
        <f t="shared" si="31"/>
        <v>2.5608647622594122E-3</v>
      </c>
      <c r="AA122">
        <f t="shared" si="32"/>
        <v>4.1438378947587128E-4</v>
      </c>
      <c r="AB122">
        <f t="shared" si="33"/>
        <v>0</v>
      </c>
      <c r="AC122">
        <f t="shared" si="34"/>
        <v>1.240875246185071E-3</v>
      </c>
      <c r="AD122">
        <f t="shared" si="35"/>
        <v>0.12318733168874661</v>
      </c>
      <c r="AE122">
        <f t="shared" si="36"/>
        <v>0.18136944995743617</v>
      </c>
      <c r="AF122">
        <f t="shared" si="37"/>
        <v>0.10750018240551801</v>
      </c>
    </row>
    <row r="123" spans="1:32" x14ac:dyDescent="0.25">
      <c r="A123" s="4" t="s">
        <v>252</v>
      </c>
      <c r="B123" s="11">
        <f>VLOOKUP(A123,Population!A123:C386,3,FALSE)</f>
        <v>42813238</v>
      </c>
      <c r="C123" s="6" t="str">
        <f>VLOOKUP($A123,Flourish_data!$A$1:$C$216,2,FALSE)</f>
        <v>Africa</v>
      </c>
      <c r="D123" s="6" t="str">
        <f>VLOOKUP($A123,Flourish_data!$A$1:$D$216,3,FALSE)</f>
        <v>https://public.flourish.studio/country-flags/svg/sd.svg</v>
      </c>
      <c r="E123" t="s">
        <v>253</v>
      </c>
      <c r="F123">
        <v>0</v>
      </c>
      <c r="G123">
        <v>49.559031368799999</v>
      </c>
      <c r="H123">
        <v>91.049324254799984</v>
      </c>
      <c r="I123">
        <v>121.98164602040001</v>
      </c>
      <c r="J123">
        <v>57.045222837599987</v>
      </c>
      <c r="K123">
        <v>0</v>
      </c>
      <c r="L123">
        <v>0</v>
      </c>
      <c r="M123">
        <v>0</v>
      </c>
      <c r="N123">
        <v>0</v>
      </c>
      <c r="O123">
        <f t="shared" si="20"/>
        <v>0</v>
      </c>
      <c r="P123">
        <f t="shared" si="21"/>
        <v>1.1575632604289354E-6</v>
      </c>
      <c r="Q123">
        <f t="shared" si="22"/>
        <v>2.1266628853159855E-6</v>
      </c>
      <c r="R123">
        <f t="shared" si="23"/>
        <v>2.8491572167561819E-6</v>
      </c>
      <c r="S123">
        <f t="shared" si="24"/>
        <v>1.3324201929692864E-6</v>
      </c>
      <c r="T123">
        <f t="shared" si="25"/>
        <v>0</v>
      </c>
      <c r="U123">
        <f t="shared" si="26"/>
        <v>0</v>
      </c>
      <c r="V123">
        <f t="shared" si="27"/>
        <v>0</v>
      </c>
      <c r="W123">
        <f t="shared" si="28"/>
        <v>0</v>
      </c>
      <c r="X123">
        <f t="shared" si="29"/>
        <v>0</v>
      </c>
      <c r="Y123">
        <f t="shared" si="30"/>
        <v>1.1575632604289355E-3</v>
      </c>
      <c r="Z123">
        <f t="shared" si="31"/>
        <v>2.1266628853159855E-3</v>
      </c>
      <c r="AA123">
        <f t="shared" si="32"/>
        <v>2.8491572167561817E-3</v>
      </c>
      <c r="AB123">
        <f t="shared" si="33"/>
        <v>1.3324201929692863E-3</v>
      </c>
      <c r="AC123">
        <f t="shared" si="34"/>
        <v>0</v>
      </c>
      <c r="AD123">
        <f t="shared" si="35"/>
        <v>0</v>
      </c>
      <c r="AE123">
        <f t="shared" si="36"/>
        <v>0</v>
      </c>
      <c r="AF123">
        <f t="shared" si="37"/>
        <v>0</v>
      </c>
    </row>
    <row r="124" spans="1:32" x14ac:dyDescent="0.25">
      <c r="A124" s="4" t="s">
        <v>254</v>
      </c>
      <c r="B124" s="11">
        <f>VLOOKUP(A124,Population!A124:C387,3,FALSE)</f>
        <v>16296364</v>
      </c>
      <c r="C124" s="6" t="str">
        <f>VLOOKUP($A124,Flourish_data!$A$1:$C$216,2,FALSE)</f>
        <v>Africa</v>
      </c>
      <c r="D124" s="6" t="str">
        <f>VLOOKUP($A124,Flourish_data!$A$1:$D$216,3,FALSE)</f>
        <v>https://public.flourish.studio/country-flags/svg/sn.svg</v>
      </c>
      <c r="E124" t="s">
        <v>255</v>
      </c>
      <c r="F124">
        <v>0</v>
      </c>
      <c r="G124">
        <v>1125.658237737</v>
      </c>
      <c r="H124">
        <v>4972.4806325748004</v>
      </c>
      <c r="I124">
        <v>13719.3945012733</v>
      </c>
      <c r="J124">
        <v>22511.137018923098</v>
      </c>
      <c r="K124">
        <v>44992.188772773283</v>
      </c>
      <c r="L124">
        <v>54022.29511139141</v>
      </c>
      <c r="M124">
        <v>79583.374408918506</v>
      </c>
      <c r="N124">
        <v>105050.741507796</v>
      </c>
      <c r="O124">
        <f t="shared" si="20"/>
        <v>0</v>
      </c>
      <c r="P124">
        <f t="shared" si="21"/>
        <v>6.9074195798338815E-5</v>
      </c>
      <c r="Q124">
        <f t="shared" si="22"/>
        <v>3.0512822569346147E-4</v>
      </c>
      <c r="R124">
        <f t="shared" si="23"/>
        <v>8.4186843772471581E-4</v>
      </c>
      <c r="S124">
        <f t="shared" si="24"/>
        <v>1.3813594872404114E-3</v>
      </c>
      <c r="T124">
        <f t="shared" si="25"/>
        <v>2.7608728408848307E-3</v>
      </c>
      <c r="U124">
        <f t="shared" si="26"/>
        <v>3.3149907004649264E-3</v>
      </c>
      <c r="V124">
        <f t="shared" si="27"/>
        <v>4.8835049590766691E-3</v>
      </c>
      <c r="W124">
        <f t="shared" si="28"/>
        <v>6.4462687202983442E-3</v>
      </c>
      <c r="X124">
        <f t="shared" si="29"/>
        <v>0</v>
      </c>
      <c r="Y124">
        <f t="shared" si="30"/>
        <v>6.9074195798338817E-2</v>
      </c>
      <c r="Z124">
        <f t="shared" si="31"/>
        <v>0.30512822569346149</v>
      </c>
      <c r="AA124">
        <f t="shared" si="32"/>
        <v>0.84186843772471576</v>
      </c>
      <c r="AB124">
        <f t="shared" si="33"/>
        <v>1.3813594872404114</v>
      </c>
      <c r="AC124">
        <f t="shared" si="34"/>
        <v>2.7608728408848306</v>
      </c>
      <c r="AD124">
        <f t="shared" si="35"/>
        <v>3.3149907004649264</v>
      </c>
      <c r="AE124">
        <f t="shared" si="36"/>
        <v>4.883504959076669</v>
      </c>
      <c r="AF124">
        <f t="shared" si="37"/>
        <v>6.4462687202983444</v>
      </c>
    </row>
    <row r="125" spans="1:32" x14ac:dyDescent="0.25">
      <c r="A125" s="4" t="s">
        <v>256</v>
      </c>
      <c r="B125" s="11">
        <f>VLOOKUP(A125,Population!A125:C388,3,FALSE)</f>
        <v>5703569</v>
      </c>
      <c r="C125" s="6" t="str">
        <f>VLOOKUP($A125,Flourish_data!$A$1:$C$216,2,FALSE)</f>
        <v>Asia</v>
      </c>
      <c r="D125" s="6" t="str">
        <f>VLOOKUP($A125,Flourish_data!$A$1:$D$216,3,FALSE)</f>
        <v>https://public.flourish.studio/country-flags/svg/sg.svg</v>
      </c>
      <c r="E125" t="s">
        <v>257</v>
      </c>
      <c r="F125">
        <v>0</v>
      </c>
      <c r="G125">
        <v>0</v>
      </c>
      <c r="H125">
        <v>0</v>
      </c>
      <c r="I125">
        <v>39.7146574044</v>
      </c>
      <c r="J125">
        <v>191.37185739149999</v>
      </c>
      <c r="K125">
        <v>983.12713260589999</v>
      </c>
      <c r="L125">
        <v>1400.0568236839999</v>
      </c>
      <c r="M125">
        <v>1916.3562484646</v>
      </c>
      <c r="N125">
        <v>2318.3975520478002</v>
      </c>
      <c r="O125">
        <f t="shared" si="20"/>
        <v>0</v>
      </c>
      <c r="P125">
        <f t="shared" si="21"/>
        <v>0</v>
      </c>
      <c r="Q125">
        <f t="shared" si="22"/>
        <v>0</v>
      </c>
      <c r="R125">
        <f t="shared" si="23"/>
        <v>6.9631238623395279E-6</v>
      </c>
      <c r="S125">
        <f t="shared" si="24"/>
        <v>3.355300118075191E-5</v>
      </c>
      <c r="T125">
        <f t="shared" si="25"/>
        <v>1.723705161813419E-4</v>
      </c>
      <c r="U125">
        <f t="shared" si="26"/>
        <v>2.4547030529200226E-4</v>
      </c>
      <c r="V125">
        <f t="shared" si="27"/>
        <v>3.3599247216341207E-4</v>
      </c>
      <c r="W125">
        <f t="shared" si="28"/>
        <v>4.0648189792177501E-4</v>
      </c>
      <c r="X125">
        <f t="shared" si="29"/>
        <v>0</v>
      </c>
      <c r="Y125">
        <f t="shared" si="30"/>
        <v>0</v>
      </c>
      <c r="Z125">
        <f t="shared" si="31"/>
        <v>0</v>
      </c>
      <c r="AA125">
        <f t="shared" si="32"/>
        <v>6.9631238623395278E-3</v>
      </c>
      <c r="AB125">
        <f t="shared" si="33"/>
        <v>3.3553001180751912E-2</v>
      </c>
      <c r="AC125">
        <f t="shared" si="34"/>
        <v>0.17237051618134189</v>
      </c>
      <c r="AD125">
        <f t="shared" si="35"/>
        <v>0.24547030529200226</v>
      </c>
      <c r="AE125">
        <f t="shared" si="36"/>
        <v>0.33599247216341205</v>
      </c>
      <c r="AF125">
        <f t="shared" si="37"/>
        <v>0.40648189792177503</v>
      </c>
    </row>
    <row r="126" spans="1:32" x14ac:dyDescent="0.25">
      <c r="A126" s="4" t="s">
        <v>258</v>
      </c>
      <c r="B126" s="11">
        <f>VLOOKUP(A126,Population!A126:C389,3,FALSE)</f>
        <v>669823</v>
      </c>
      <c r="C126" s="6" t="str">
        <f>VLOOKUP($A126,Flourish_data!$A$1:$C$216,2,FALSE)</f>
        <v>Oceania</v>
      </c>
      <c r="D126" s="6" t="str">
        <f>VLOOKUP($A126,Flourish_data!$A$1:$D$216,3,FALSE)</f>
        <v>https://public.flourish.studio/country-flags/svg/sb.svg</v>
      </c>
      <c r="E126" t="s">
        <v>259</v>
      </c>
      <c r="F126">
        <v>0</v>
      </c>
      <c r="G126">
        <v>0</v>
      </c>
      <c r="H126">
        <v>0</v>
      </c>
      <c r="I126">
        <v>286.83834331999998</v>
      </c>
      <c r="J126">
        <v>9865.9336073487993</v>
      </c>
      <c r="K126">
        <v>8447.5148217515998</v>
      </c>
      <c r="L126">
        <v>6918.6535619524002</v>
      </c>
      <c r="M126">
        <v>6278.990424760299</v>
      </c>
      <c r="N126">
        <v>2570.1991378612001</v>
      </c>
      <c r="O126">
        <f t="shared" si="20"/>
        <v>0</v>
      </c>
      <c r="P126">
        <f t="shared" si="21"/>
        <v>0</v>
      </c>
      <c r="Q126">
        <f t="shared" si="22"/>
        <v>0</v>
      </c>
      <c r="R126">
        <f t="shared" si="23"/>
        <v>4.2823005976205651E-4</v>
      </c>
      <c r="S126">
        <f t="shared" si="24"/>
        <v>1.4729165178485659E-2</v>
      </c>
      <c r="T126">
        <f t="shared" si="25"/>
        <v>1.2611562788604751E-2</v>
      </c>
      <c r="U126">
        <f t="shared" si="26"/>
        <v>1.0329077326327105E-2</v>
      </c>
      <c r="V126">
        <f t="shared" si="27"/>
        <v>9.3741039420269217E-3</v>
      </c>
      <c r="W126">
        <f t="shared" si="28"/>
        <v>3.8371318062550854E-3</v>
      </c>
      <c r="X126">
        <f t="shared" si="29"/>
        <v>0</v>
      </c>
      <c r="Y126">
        <f t="shared" si="30"/>
        <v>0</v>
      </c>
      <c r="Z126">
        <f t="shared" si="31"/>
        <v>0</v>
      </c>
      <c r="AA126">
        <f t="shared" si="32"/>
        <v>0.42823005976205653</v>
      </c>
      <c r="AB126">
        <f t="shared" si="33"/>
        <v>14.729165178485658</v>
      </c>
      <c r="AC126">
        <f t="shared" si="34"/>
        <v>12.611562788604751</v>
      </c>
      <c r="AD126">
        <f t="shared" si="35"/>
        <v>10.329077326327106</v>
      </c>
      <c r="AE126">
        <f t="shared" si="36"/>
        <v>9.3741039420269221</v>
      </c>
      <c r="AF126">
        <f t="shared" si="37"/>
        <v>3.8371318062550852</v>
      </c>
    </row>
    <row r="127" spans="1:32" x14ac:dyDescent="0.25">
      <c r="A127" s="4" t="s">
        <v>260</v>
      </c>
      <c r="B127" s="11">
        <f>VLOOKUP(A127,Population!A127:C390,3,FALSE)</f>
        <v>7813215</v>
      </c>
      <c r="C127" s="6" t="str">
        <f>VLOOKUP($A127,Flourish_data!$A$1:$C$216,2,FALSE)</f>
        <v>Africa</v>
      </c>
      <c r="D127" s="6" t="str">
        <f>VLOOKUP($A127,Flourish_data!$A$1:$D$216,3,FALSE)</f>
        <v>https://public.flourish.studio/country-flags/svg/sl.svg</v>
      </c>
      <c r="E127" t="s">
        <v>261</v>
      </c>
      <c r="F127">
        <v>172.4198953854</v>
      </c>
      <c r="G127">
        <v>0</v>
      </c>
      <c r="H127">
        <v>26.254484756099998</v>
      </c>
      <c r="I127">
        <v>68.617586632799998</v>
      </c>
      <c r="J127">
        <v>36.871851288000002</v>
      </c>
      <c r="K127">
        <v>0</v>
      </c>
      <c r="L127">
        <v>0</v>
      </c>
      <c r="M127">
        <v>0</v>
      </c>
      <c r="N127">
        <v>39.546075638399998</v>
      </c>
      <c r="O127">
        <f t="shared" si="20"/>
        <v>2.2067726970958817E-5</v>
      </c>
      <c r="P127">
        <f t="shared" si="21"/>
        <v>0</v>
      </c>
      <c r="Q127">
        <f t="shared" si="22"/>
        <v>3.3602665171891465E-6</v>
      </c>
      <c r="R127">
        <f t="shared" si="23"/>
        <v>8.782247337722052E-6</v>
      </c>
      <c r="S127">
        <f t="shared" si="24"/>
        <v>4.7191650668770795E-6</v>
      </c>
      <c r="T127">
        <f t="shared" si="25"/>
        <v>0</v>
      </c>
      <c r="U127">
        <f t="shared" si="26"/>
        <v>0</v>
      </c>
      <c r="V127">
        <f t="shared" si="27"/>
        <v>0</v>
      </c>
      <c r="W127">
        <f t="shared" si="28"/>
        <v>5.0614344592334907E-6</v>
      </c>
      <c r="X127">
        <f t="shared" si="29"/>
        <v>2.2067726970958816E-2</v>
      </c>
      <c r="Y127">
        <f t="shared" si="30"/>
        <v>0</v>
      </c>
      <c r="Z127">
        <f t="shared" si="31"/>
        <v>3.3602665171891463E-3</v>
      </c>
      <c r="AA127">
        <f t="shared" si="32"/>
        <v>8.7822473377220517E-3</v>
      </c>
      <c r="AB127">
        <f t="shared" si="33"/>
        <v>4.7191650668770794E-3</v>
      </c>
      <c r="AC127">
        <f t="shared" si="34"/>
        <v>0</v>
      </c>
      <c r="AD127">
        <f t="shared" si="35"/>
        <v>0</v>
      </c>
      <c r="AE127">
        <f t="shared" si="36"/>
        <v>0</v>
      </c>
      <c r="AF127">
        <f t="shared" si="37"/>
        <v>5.0614344592334907E-3</v>
      </c>
    </row>
    <row r="128" spans="1:32" x14ac:dyDescent="0.25">
      <c r="A128" s="4" t="s">
        <v>262</v>
      </c>
      <c r="B128" s="11">
        <f>VLOOKUP(A128,Population!A128:C391,3,FALSE)</f>
        <v>6453553</v>
      </c>
      <c r="C128" s="6" t="str">
        <f>VLOOKUP($A128,Flourish_data!$A$1:$C$216,2,FALSE)</f>
        <v>Americas</v>
      </c>
      <c r="D128" s="6" t="str">
        <f>VLOOKUP($A128,Flourish_data!$A$1:$D$216,3,FALSE)</f>
        <v>https://public.flourish.studio/country-flags/svg/sv.svg</v>
      </c>
      <c r="E128" t="s">
        <v>263</v>
      </c>
      <c r="F128">
        <v>0</v>
      </c>
      <c r="G128">
        <v>0</v>
      </c>
      <c r="H128">
        <v>0</v>
      </c>
      <c r="I128">
        <v>2036.0033901787999</v>
      </c>
      <c r="J128">
        <v>9056.2140790917983</v>
      </c>
      <c r="K128">
        <v>8982.1710518883992</v>
      </c>
      <c r="L128">
        <v>10485.378884588399</v>
      </c>
      <c r="M128">
        <v>10003.091757690399</v>
      </c>
      <c r="N128">
        <v>7075.3320263542</v>
      </c>
      <c r="O128">
        <f t="shared" si="20"/>
        <v>0</v>
      </c>
      <c r="P128">
        <f t="shared" si="21"/>
        <v>0</v>
      </c>
      <c r="Q128">
        <f t="shared" si="22"/>
        <v>0</v>
      </c>
      <c r="R128">
        <f t="shared" si="23"/>
        <v>3.1548565420920846E-4</v>
      </c>
      <c r="S128">
        <f t="shared" si="24"/>
        <v>1.4032911915485623E-3</v>
      </c>
      <c r="T128">
        <f t="shared" si="25"/>
        <v>1.3918179725011012E-3</v>
      </c>
      <c r="U128">
        <f t="shared" si="26"/>
        <v>1.6247451418758628E-3</v>
      </c>
      <c r="V128">
        <f t="shared" si="27"/>
        <v>1.5500131102495632E-3</v>
      </c>
      <c r="W128">
        <f t="shared" si="28"/>
        <v>1.0963467761641067E-3</v>
      </c>
      <c r="X128">
        <f t="shared" si="29"/>
        <v>0</v>
      </c>
      <c r="Y128">
        <f t="shared" si="30"/>
        <v>0</v>
      </c>
      <c r="Z128">
        <f t="shared" si="31"/>
        <v>0</v>
      </c>
      <c r="AA128">
        <f t="shared" si="32"/>
        <v>0.31548565420920843</v>
      </c>
      <c r="AB128">
        <f t="shared" si="33"/>
        <v>1.4032911915485622</v>
      </c>
      <c r="AC128">
        <f t="shared" si="34"/>
        <v>1.3918179725011013</v>
      </c>
      <c r="AD128">
        <f t="shared" si="35"/>
        <v>1.6247451418758627</v>
      </c>
      <c r="AE128">
        <f t="shared" si="36"/>
        <v>1.5500131102495631</v>
      </c>
      <c r="AF128">
        <f t="shared" si="37"/>
        <v>1.0963467761641068</v>
      </c>
    </row>
    <row r="129" spans="1:32" x14ac:dyDescent="0.25">
      <c r="A129" s="4" t="s">
        <v>264</v>
      </c>
      <c r="B129" s="11">
        <f>VLOOKUP(A129,Population!A129:C392,3,FALSE)</f>
        <v>33860</v>
      </c>
      <c r="C129" s="6" t="str">
        <f>VLOOKUP($A129,Flourish_data!$A$1:$C$216,2,FALSE)</f>
        <v>Europe</v>
      </c>
      <c r="D129" s="6" t="str">
        <f>VLOOKUP($A129,Flourish_data!$A$1:$D$216,3,FALSE)</f>
        <v>https://public.flourish.studio/country-flags/svg/sm.svg</v>
      </c>
      <c r="E129" t="s">
        <v>265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317.24405831339999</v>
      </c>
      <c r="N129">
        <v>1569.5845283379001</v>
      </c>
      <c r="O129">
        <f t="shared" si="20"/>
        <v>0</v>
      </c>
      <c r="P129">
        <f t="shared" si="21"/>
        <v>0</v>
      </c>
      <c r="Q129">
        <f t="shared" si="22"/>
        <v>0</v>
      </c>
      <c r="R129">
        <f t="shared" si="23"/>
        <v>0</v>
      </c>
      <c r="S129">
        <f t="shared" si="24"/>
        <v>0</v>
      </c>
      <c r="T129">
        <f t="shared" si="25"/>
        <v>0</v>
      </c>
      <c r="U129">
        <f t="shared" si="26"/>
        <v>0</v>
      </c>
      <c r="V129">
        <f t="shared" si="27"/>
        <v>9.3692870145717661E-3</v>
      </c>
      <c r="W129">
        <f t="shared" si="28"/>
        <v>4.635512487707915E-2</v>
      </c>
      <c r="X129">
        <f t="shared" si="29"/>
        <v>0</v>
      </c>
      <c r="Y129">
        <f t="shared" si="30"/>
        <v>0</v>
      </c>
      <c r="Z129">
        <f t="shared" si="31"/>
        <v>0</v>
      </c>
      <c r="AA129">
        <f t="shared" si="32"/>
        <v>0</v>
      </c>
      <c r="AB129">
        <f t="shared" si="33"/>
        <v>0</v>
      </c>
      <c r="AC129">
        <f t="shared" si="34"/>
        <v>0</v>
      </c>
      <c r="AD129">
        <f t="shared" si="35"/>
        <v>0</v>
      </c>
      <c r="AE129">
        <f t="shared" si="36"/>
        <v>9.3692870145717659</v>
      </c>
      <c r="AF129">
        <f t="shared" si="37"/>
        <v>46.355124877079149</v>
      </c>
    </row>
    <row r="130" spans="1:32" x14ac:dyDescent="0.25">
      <c r="A130" s="4" t="s">
        <v>266</v>
      </c>
      <c r="B130" s="11">
        <f>VLOOKUP(A130,Population!A130:C393,3,FALSE)</f>
        <v>15442905</v>
      </c>
      <c r="C130" s="6" t="str">
        <f>VLOOKUP($A130,Flourish_data!$A$1:$C$216,2,FALSE)</f>
        <v>Africa</v>
      </c>
      <c r="D130" s="6" t="str">
        <f>VLOOKUP($A130,Flourish_data!$A$1:$D$216,3,FALSE)</f>
        <v>https://public.flourish.studio/country-flags/svg/so.svg</v>
      </c>
      <c r="E130" t="s">
        <v>267</v>
      </c>
      <c r="F130">
        <v>0</v>
      </c>
      <c r="G130">
        <v>0</v>
      </c>
      <c r="H130">
        <v>0</v>
      </c>
      <c r="I130">
        <v>0</v>
      </c>
      <c r="J130">
        <v>1730.68149967</v>
      </c>
      <c r="K130">
        <v>2614.404038745</v>
      </c>
      <c r="L130">
        <v>0</v>
      </c>
      <c r="M130">
        <v>49.467310023999993</v>
      </c>
      <c r="N130">
        <v>809.52608824200001</v>
      </c>
      <c r="O130">
        <f t="shared" si="20"/>
        <v>0</v>
      </c>
      <c r="P130">
        <f t="shared" si="21"/>
        <v>0</v>
      </c>
      <c r="Q130">
        <f t="shared" si="22"/>
        <v>0</v>
      </c>
      <c r="R130">
        <f t="shared" si="23"/>
        <v>0</v>
      </c>
      <c r="S130">
        <f t="shared" si="24"/>
        <v>1.1206968505407499E-4</v>
      </c>
      <c r="T130">
        <f t="shared" si="25"/>
        <v>1.6929483401892324E-4</v>
      </c>
      <c r="U130">
        <f t="shared" si="26"/>
        <v>0</v>
      </c>
      <c r="V130">
        <f t="shared" si="27"/>
        <v>3.2032386409163296E-6</v>
      </c>
      <c r="W130">
        <f t="shared" si="28"/>
        <v>5.2420583319135876E-5</v>
      </c>
      <c r="X130">
        <f t="shared" si="29"/>
        <v>0</v>
      </c>
      <c r="Y130">
        <f t="shared" si="30"/>
        <v>0</v>
      </c>
      <c r="Z130">
        <f t="shared" si="31"/>
        <v>0</v>
      </c>
      <c r="AA130">
        <f t="shared" si="32"/>
        <v>0</v>
      </c>
      <c r="AB130">
        <f t="shared" si="33"/>
        <v>0.112069685054075</v>
      </c>
      <c r="AC130">
        <f t="shared" si="34"/>
        <v>0.16929483401892323</v>
      </c>
      <c r="AD130">
        <f t="shared" si="35"/>
        <v>0</v>
      </c>
      <c r="AE130">
        <f t="shared" si="36"/>
        <v>3.2032386409163297E-3</v>
      </c>
      <c r="AF130">
        <f t="shared" si="37"/>
        <v>5.2420583319135877E-2</v>
      </c>
    </row>
    <row r="131" spans="1:32" x14ac:dyDescent="0.25">
      <c r="A131" s="4" t="s">
        <v>268</v>
      </c>
      <c r="B131" s="11">
        <f>VLOOKUP(A131,Population!A131:C394,3,FALSE)</f>
        <v>215056</v>
      </c>
      <c r="C131" s="6" t="str">
        <f>VLOOKUP($A131,Flourish_data!$A$1:$C$216,2,FALSE)</f>
        <v>Africa</v>
      </c>
      <c r="D131" s="6" t="str">
        <f>VLOOKUP($A131,Flourish_data!$A$1:$D$216,3,FALSE)</f>
        <v>https://public.flourish.studio/country-flags/svg/st.svg</v>
      </c>
      <c r="E131" t="s">
        <v>269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12.302053266</v>
      </c>
      <c r="O131">
        <f t="shared" ref="O131:O154" si="38">F131/$B131</f>
        <v>0</v>
      </c>
      <c r="P131">
        <f t="shared" ref="P131:P154" si="39">G131/$B131</f>
        <v>0</v>
      </c>
      <c r="Q131">
        <f t="shared" ref="Q131:Q154" si="40">H131/$B131</f>
        <v>0</v>
      </c>
      <c r="R131">
        <f t="shared" ref="R131:R154" si="41">I131/$B131</f>
        <v>0</v>
      </c>
      <c r="S131">
        <f t="shared" ref="S131:S154" si="42">J131/$B131</f>
        <v>0</v>
      </c>
      <c r="T131">
        <f t="shared" ref="T131:T154" si="43">K131/$B131</f>
        <v>0</v>
      </c>
      <c r="U131">
        <f t="shared" ref="U131:U154" si="44">L131/$B131</f>
        <v>0</v>
      </c>
      <c r="V131">
        <f t="shared" ref="V131:V154" si="45">M131/$B131</f>
        <v>0</v>
      </c>
      <c r="W131">
        <f t="shared" ref="W131:W154" si="46">N131/$B131</f>
        <v>5.7203952765791238E-5</v>
      </c>
      <c r="X131">
        <f t="shared" ref="X131:X154" si="47">O131*1000</f>
        <v>0</v>
      </c>
      <c r="Y131">
        <f t="shared" ref="Y131:Y154" si="48">P131*1000</f>
        <v>0</v>
      </c>
      <c r="Z131">
        <f t="shared" ref="Z131:Z154" si="49">Q131*1000</f>
        <v>0</v>
      </c>
      <c r="AA131">
        <f t="shared" ref="AA131:AA154" si="50">R131*1000</f>
        <v>0</v>
      </c>
      <c r="AB131">
        <f t="shared" ref="AB131:AB154" si="51">S131*1000</f>
        <v>0</v>
      </c>
      <c r="AC131">
        <f t="shared" ref="AC131:AC154" si="52">T131*1000</f>
        <v>0</v>
      </c>
      <c r="AD131">
        <f t="shared" ref="AD131:AD154" si="53">U131*1000</f>
        <v>0</v>
      </c>
      <c r="AE131">
        <f t="shared" ref="AE131:AE154" si="54">V131*1000</f>
        <v>0</v>
      </c>
      <c r="AF131">
        <f t="shared" ref="AF131:AF154" si="55">W131*1000</f>
        <v>5.7203952765791238E-2</v>
      </c>
    </row>
    <row r="132" spans="1:32" x14ac:dyDescent="0.25">
      <c r="A132" s="4" t="s">
        <v>270</v>
      </c>
      <c r="B132" s="11">
        <f>VLOOKUP(A132,Population!A132:C395,3,FALSE)</f>
        <v>2087946</v>
      </c>
      <c r="C132" s="6" t="str">
        <f>VLOOKUP($A132,Flourish_data!$A$1:$C$216,2,FALSE)</f>
        <v>Europe</v>
      </c>
      <c r="D132" s="6" t="str">
        <f>VLOOKUP($A132,Flourish_data!$A$1:$D$216,3,FALSE)</f>
        <v>https://public.flourish.studio/country-flags/svg/si.svg</v>
      </c>
      <c r="E132" t="s">
        <v>271</v>
      </c>
      <c r="F132">
        <v>0</v>
      </c>
      <c r="G132">
        <v>0</v>
      </c>
      <c r="H132">
        <v>95.137644496699991</v>
      </c>
      <c r="I132">
        <v>312.50328280669999</v>
      </c>
      <c r="J132">
        <v>409.93184342400002</v>
      </c>
      <c r="K132">
        <v>449.71577608400003</v>
      </c>
      <c r="L132">
        <v>437.38635201480002</v>
      </c>
      <c r="M132">
        <v>674.96938886009991</v>
      </c>
      <c r="N132">
        <v>671.363629049</v>
      </c>
      <c r="O132">
        <f t="shared" si="38"/>
        <v>0</v>
      </c>
      <c r="P132">
        <f t="shared" si="39"/>
        <v>0</v>
      </c>
      <c r="Q132">
        <f t="shared" si="40"/>
        <v>4.5565184394950821E-5</v>
      </c>
      <c r="R132">
        <f t="shared" si="41"/>
        <v>1.4967019396416382E-4</v>
      </c>
      <c r="S132">
        <f t="shared" si="42"/>
        <v>1.9633258878534217E-4</v>
      </c>
      <c r="T132">
        <f t="shared" si="43"/>
        <v>2.1538668915958555E-4</v>
      </c>
      <c r="U132">
        <f t="shared" si="44"/>
        <v>2.0948163985792738E-4</v>
      </c>
      <c r="V132">
        <f t="shared" si="45"/>
        <v>3.2326956198105696E-4</v>
      </c>
      <c r="W132">
        <f t="shared" si="46"/>
        <v>3.2154262085753175E-4</v>
      </c>
      <c r="X132">
        <f t="shared" si="47"/>
        <v>0</v>
      </c>
      <c r="Y132">
        <f t="shared" si="48"/>
        <v>0</v>
      </c>
      <c r="Z132">
        <f t="shared" si="49"/>
        <v>4.5565184394950824E-2</v>
      </c>
      <c r="AA132">
        <f t="shared" si="50"/>
        <v>0.14967019396416381</v>
      </c>
      <c r="AB132">
        <f t="shared" si="51"/>
        <v>0.19633258878534215</v>
      </c>
      <c r="AC132">
        <f t="shared" si="52"/>
        <v>0.21538668915958556</v>
      </c>
      <c r="AD132">
        <f t="shared" si="53"/>
        <v>0.20948163985792739</v>
      </c>
      <c r="AE132">
        <f t="shared" si="54"/>
        <v>0.32326956198105694</v>
      </c>
      <c r="AF132">
        <f t="shared" si="55"/>
        <v>0.32154262085753177</v>
      </c>
    </row>
    <row r="133" spans="1:32" x14ac:dyDescent="0.25">
      <c r="A133" s="4" t="s">
        <v>272</v>
      </c>
      <c r="B133" s="11">
        <f>VLOOKUP(A133,Population!A133:C396,3,FALSE)</f>
        <v>10285453</v>
      </c>
      <c r="C133" s="6" t="str">
        <f>VLOOKUP($A133,Flourish_data!$A$1:$C$216,2,FALSE)</f>
        <v>Europe</v>
      </c>
      <c r="D133" s="6" t="str">
        <f>VLOOKUP($A133,Flourish_data!$A$1:$D$216,3,FALSE)</f>
        <v>https://public.flourish.studio/country-flags/svg/se.svg</v>
      </c>
      <c r="E133" t="s">
        <v>273</v>
      </c>
      <c r="F133">
        <v>13742.479992693599</v>
      </c>
      <c r="G133">
        <v>39062.174149343467</v>
      </c>
      <c r="H133">
        <v>45585.728978181782</v>
      </c>
      <c r="I133">
        <v>49456.156357035208</v>
      </c>
      <c r="J133">
        <v>48742.094740452711</v>
      </c>
      <c r="K133">
        <v>50837.510520908982</v>
      </c>
      <c r="L133">
        <v>61359.795001853097</v>
      </c>
      <c r="M133">
        <v>61765.257455472893</v>
      </c>
      <c r="N133">
        <v>59037.640783101873</v>
      </c>
      <c r="O133">
        <f t="shared" si="38"/>
        <v>1.336108384598481E-3</v>
      </c>
      <c r="P133">
        <f t="shared" si="39"/>
        <v>3.797807850499484E-3</v>
      </c>
      <c r="Q133">
        <f t="shared" si="40"/>
        <v>4.4320584594749286E-3</v>
      </c>
      <c r="R133">
        <f t="shared" si="41"/>
        <v>4.8083595692902598E-3</v>
      </c>
      <c r="S133">
        <f t="shared" si="42"/>
        <v>4.7389351485493843E-3</v>
      </c>
      <c r="T133">
        <f t="shared" si="43"/>
        <v>4.9426613024150697E-3</v>
      </c>
      <c r="U133">
        <f t="shared" si="44"/>
        <v>5.9656871702056385E-3</v>
      </c>
      <c r="V133">
        <f t="shared" si="45"/>
        <v>6.005108132376172E-3</v>
      </c>
      <c r="W133">
        <f t="shared" si="46"/>
        <v>5.7399164415122862E-3</v>
      </c>
      <c r="X133">
        <f t="shared" si="47"/>
        <v>1.3361083845984809</v>
      </c>
      <c r="Y133">
        <f t="shared" si="48"/>
        <v>3.7978078504994839</v>
      </c>
      <c r="Z133">
        <f t="shared" si="49"/>
        <v>4.4320584594749288</v>
      </c>
      <c r="AA133">
        <f t="shared" si="50"/>
        <v>4.8083595692902596</v>
      </c>
      <c r="AB133">
        <f t="shared" si="51"/>
        <v>4.738935148549384</v>
      </c>
      <c r="AC133">
        <f t="shared" si="52"/>
        <v>4.9426613024150701</v>
      </c>
      <c r="AD133">
        <f t="shared" si="53"/>
        <v>5.9656871702056389</v>
      </c>
      <c r="AE133">
        <f t="shared" si="54"/>
        <v>6.0051081323761721</v>
      </c>
      <c r="AF133">
        <f t="shared" si="55"/>
        <v>5.7399164415122863</v>
      </c>
    </row>
    <row r="134" spans="1:32" x14ac:dyDescent="0.25">
      <c r="A134" s="4" t="s">
        <v>274</v>
      </c>
      <c r="B134" s="11">
        <f>VLOOKUP(A134,Population!A134:C397,3,FALSE)</f>
        <v>97625</v>
      </c>
      <c r="C134" s="6" t="str">
        <f>VLOOKUP($A134,Flourish_data!$A$1:$C$216,2,FALSE)</f>
        <v>Africa</v>
      </c>
      <c r="D134" s="6" t="str">
        <f>VLOOKUP($A134,Flourish_data!$A$1:$D$216,3,FALSE)</f>
        <v>https://public.flourish.studio/country-flags/svg/sc.svg</v>
      </c>
      <c r="E134" t="s">
        <v>275</v>
      </c>
      <c r="F134">
        <v>2418.9035928894</v>
      </c>
      <c r="G134">
        <v>1850.3254344354</v>
      </c>
      <c r="H134">
        <v>4306.0470119832999</v>
      </c>
      <c r="I134">
        <v>24491.755450004501</v>
      </c>
      <c r="J134">
        <v>59134.829965112687</v>
      </c>
      <c r="K134">
        <v>85485.185255606179</v>
      </c>
      <c r="L134">
        <v>106387.9533583282</v>
      </c>
      <c r="M134">
        <v>100117.3139567847</v>
      </c>
      <c r="N134">
        <v>107804.2559939651</v>
      </c>
      <c r="O134">
        <f t="shared" si="38"/>
        <v>2.47775015916968E-2</v>
      </c>
      <c r="P134">
        <f t="shared" si="39"/>
        <v>1.8953397535829961E-2</v>
      </c>
      <c r="Q134">
        <f t="shared" si="40"/>
        <v>4.4108035974220743E-2</v>
      </c>
      <c r="R134">
        <f t="shared" si="41"/>
        <v>0.25087585608199231</v>
      </c>
      <c r="S134">
        <f t="shared" si="42"/>
        <v>0.60573449388079581</v>
      </c>
      <c r="T134">
        <f t="shared" si="43"/>
        <v>0.87564850453885967</v>
      </c>
      <c r="U134">
        <f t="shared" si="44"/>
        <v>1.0897613660264092</v>
      </c>
      <c r="V134">
        <f t="shared" si="45"/>
        <v>1.025529464346066</v>
      </c>
      <c r="W134">
        <f t="shared" si="46"/>
        <v>1.1042689474413838</v>
      </c>
      <c r="X134">
        <f t="shared" si="47"/>
        <v>24.777501591696801</v>
      </c>
      <c r="Y134">
        <f t="shared" si="48"/>
        <v>18.953397535829961</v>
      </c>
      <c r="Z134">
        <f t="shared" si="49"/>
        <v>44.108035974220741</v>
      </c>
      <c r="AA134">
        <f t="shared" si="50"/>
        <v>250.87585608199231</v>
      </c>
      <c r="AB134">
        <f t="shared" si="51"/>
        <v>605.73449388079575</v>
      </c>
      <c r="AC134">
        <f t="shared" si="52"/>
        <v>875.6485045388597</v>
      </c>
      <c r="AD134">
        <f t="shared" si="53"/>
        <v>1089.7613660264092</v>
      </c>
      <c r="AE134">
        <f t="shared" si="54"/>
        <v>1025.5294643460659</v>
      </c>
      <c r="AF134">
        <f t="shared" si="55"/>
        <v>1104.2689474413837</v>
      </c>
    </row>
    <row r="135" spans="1:32" x14ac:dyDescent="0.25">
      <c r="A135" s="4" t="s">
        <v>276</v>
      </c>
      <c r="B135" s="11">
        <f>VLOOKUP(A135,Population!A135:C398,3,FALSE)</f>
        <v>38191</v>
      </c>
      <c r="C135" s="6" t="str">
        <f>VLOOKUP($A135,Flourish_data!$A$1:$C$216,2,FALSE)</f>
        <v>Americas</v>
      </c>
      <c r="D135" s="6" t="str">
        <f>VLOOKUP($A135,Flourish_data!$A$1:$D$216,3,FALSE)</f>
        <v>https://public.flourish.studio/country-flags/svg/tc.svg</v>
      </c>
      <c r="E135" t="s">
        <v>277</v>
      </c>
      <c r="F135">
        <v>0</v>
      </c>
      <c r="G135">
        <v>0</v>
      </c>
      <c r="H135">
        <v>0</v>
      </c>
      <c r="I135">
        <v>15.6100995104</v>
      </c>
      <c r="J135">
        <v>34.834851747999998</v>
      </c>
      <c r="K135">
        <v>158.99132435600001</v>
      </c>
      <c r="L135">
        <v>348.70835766800002</v>
      </c>
      <c r="M135">
        <v>133.36141677200001</v>
      </c>
      <c r="N135">
        <v>192.433246344</v>
      </c>
      <c r="O135">
        <f t="shared" si="38"/>
        <v>0</v>
      </c>
      <c r="P135">
        <f t="shared" si="39"/>
        <v>0</v>
      </c>
      <c r="Q135">
        <f t="shared" si="40"/>
        <v>0</v>
      </c>
      <c r="R135">
        <f t="shared" si="41"/>
        <v>4.0873764788562747E-4</v>
      </c>
      <c r="S135">
        <f t="shared" si="42"/>
        <v>9.1212201167814404E-4</v>
      </c>
      <c r="T135">
        <f t="shared" si="43"/>
        <v>4.1630573788588934E-3</v>
      </c>
      <c r="U135">
        <f t="shared" si="44"/>
        <v>9.1306422368620885E-3</v>
      </c>
      <c r="V135">
        <f t="shared" si="45"/>
        <v>3.4919592776308556E-3</v>
      </c>
      <c r="W135">
        <f t="shared" si="46"/>
        <v>5.0387066676442094E-3</v>
      </c>
      <c r="X135">
        <f t="shared" si="47"/>
        <v>0</v>
      </c>
      <c r="Y135">
        <f t="shared" si="48"/>
        <v>0</v>
      </c>
      <c r="Z135">
        <f t="shared" si="49"/>
        <v>0</v>
      </c>
      <c r="AA135">
        <f t="shared" si="50"/>
        <v>0.4087376478856275</v>
      </c>
      <c r="AB135">
        <f t="shared" si="51"/>
        <v>0.912122011678144</v>
      </c>
      <c r="AC135">
        <f t="shared" si="52"/>
        <v>4.1630573788588938</v>
      </c>
      <c r="AD135">
        <f t="shared" si="53"/>
        <v>9.130642236862089</v>
      </c>
      <c r="AE135">
        <f t="shared" si="54"/>
        <v>3.4919592776308557</v>
      </c>
      <c r="AF135">
        <f t="shared" si="55"/>
        <v>5.0387066676442096</v>
      </c>
    </row>
    <row r="136" spans="1:32" x14ac:dyDescent="0.25">
      <c r="A136" s="4" t="s">
        <v>278</v>
      </c>
      <c r="B136" s="11">
        <f>VLOOKUP(A136,Population!A136:C399,3,FALSE)</f>
        <v>15946876</v>
      </c>
      <c r="C136" s="6" t="str">
        <f>VLOOKUP($A136,Flourish_data!$A$1:$C$216,2,FALSE)</f>
        <v>Africa</v>
      </c>
      <c r="D136" s="6" t="str">
        <f>VLOOKUP($A136,Flourish_data!$A$1:$D$216,3,FALSE)</f>
        <v>https://public.flourish.studio/country-flags/svg/td.svg</v>
      </c>
      <c r="E136" t="s">
        <v>279</v>
      </c>
      <c r="F136">
        <v>0</v>
      </c>
      <c r="G136">
        <v>0</v>
      </c>
      <c r="H136">
        <v>0</v>
      </c>
      <c r="I136">
        <v>0</v>
      </c>
      <c r="J136">
        <v>7.5747152235999993</v>
      </c>
      <c r="K136">
        <v>0</v>
      </c>
      <c r="L136">
        <v>0</v>
      </c>
      <c r="M136">
        <v>0</v>
      </c>
      <c r="N136">
        <v>0</v>
      </c>
      <c r="O136">
        <f t="shared" si="38"/>
        <v>0</v>
      </c>
      <c r="P136">
        <f t="shared" si="39"/>
        <v>0</v>
      </c>
      <c r="Q136">
        <f t="shared" si="40"/>
        <v>0</v>
      </c>
      <c r="R136">
        <f t="shared" si="41"/>
        <v>0</v>
      </c>
      <c r="S136">
        <f t="shared" si="42"/>
        <v>4.7499680963218121E-7</v>
      </c>
      <c r="T136">
        <f t="shared" si="43"/>
        <v>0</v>
      </c>
      <c r="U136">
        <f t="shared" si="44"/>
        <v>0</v>
      </c>
      <c r="V136">
        <f t="shared" si="45"/>
        <v>0</v>
      </c>
      <c r="W136">
        <f t="shared" si="46"/>
        <v>0</v>
      </c>
      <c r="X136">
        <f t="shared" si="47"/>
        <v>0</v>
      </c>
      <c r="Y136">
        <f t="shared" si="48"/>
        <v>0</v>
      </c>
      <c r="Z136">
        <f t="shared" si="49"/>
        <v>0</v>
      </c>
      <c r="AA136">
        <f t="shared" si="50"/>
        <v>0</v>
      </c>
      <c r="AB136">
        <f t="shared" si="51"/>
        <v>4.7499680963218122E-4</v>
      </c>
      <c r="AC136">
        <f t="shared" si="52"/>
        <v>0</v>
      </c>
      <c r="AD136">
        <f t="shared" si="53"/>
        <v>0</v>
      </c>
      <c r="AE136">
        <f t="shared" si="54"/>
        <v>0</v>
      </c>
      <c r="AF136">
        <f t="shared" si="55"/>
        <v>0</v>
      </c>
    </row>
    <row r="137" spans="1:32" x14ac:dyDescent="0.25">
      <c r="A137" s="4" t="s">
        <v>280</v>
      </c>
      <c r="B137" s="11">
        <f>VLOOKUP(A137,Population!A137:C400,3,FALSE)</f>
        <v>8082366</v>
      </c>
      <c r="C137" s="6" t="str">
        <f>VLOOKUP($A137,Flourish_data!$A$1:$C$216,2,FALSE)</f>
        <v>Africa</v>
      </c>
      <c r="D137" s="6" t="str">
        <f>VLOOKUP($A137,Flourish_data!$A$1:$D$216,3,FALSE)</f>
        <v>https://public.flourish.studio/country-flags/svg/tg.svg</v>
      </c>
      <c r="E137" t="s">
        <v>281</v>
      </c>
      <c r="F137">
        <v>0</v>
      </c>
      <c r="G137">
        <v>34.473429284700003</v>
      </c>
      <c r="H137">
        <v>0</v>
      </c>
      <c r="I137">
        <v>0</v>
      </c>
      <c r="J137">
        <v>0</v>
      </c>
      <c r="K137">
        <v>103.9720684512</v>
      </c>
      <c r="L137">
        <v>0</v>
      </c>
      <c r="M137">
        <v>0</v>
      </c>
      <c r="N137">
        <v>0</v>
      </c>
      <c r="O137">
        <f t="shared" si="38"/>
        <v>0</v>
      </c>
      <c r="P137">
        <f t="shared" si="39"/>
        <v>4.26526456296337E-6</v>
      </c>
      <c r="Q137">
        <f t="shared" si="40"/>
        <v>0</v>
      </c>
      <c r="R137">
        <f t="shared" si="41"/>
        <v>0</v>
      </c>
      <c r="S137">
        <f t="shared" si="42"/>
        <v>0</v>
      </c>
      <c r="T137">
        <f t="shared" si="43"/>
        <v>1.2864063375897603E-5</v>
      </c>
      <c r="U137">
        <f t="shared" si="44"/>
        <v>0</v>
      </c>
      <c r="V137">
        <f t="shared" si="45"/>
        <v>0</v>
      </c>
      <c r="W137">
        <f t="shared" si="46"/>
        <v>0</v>
      </c>
      <c r="X137">
        <f t="shared" si="47"/>
        <v>0</v>
      </c>
      <c r="Y137">
        <f t="shared" si="48"/>
        <v>4.2652645629633699E-3</v>
      </c>
      <c r="Z137">
        <f t="shared" si="49"/>
        <v>0</v>
      </c>
      <c r="AA137">
        <f t="shared" si="50"/>
        <v>0</v>
      </c>
      <c r="AB137">
        <f t="shared" si="51"/>
        <v>0</v>
      </c>
      <c r="AC137">
        <f t="shared" si="52"/>
        <v>1.2864063375897603E-2</v>
      </c>
      <c r="AD137">
        <f t="shared" si="53"/>
        <v>0</v>
      </c>
      <c r="AE137">
        <f t="shared" si="54"/>
        <v>0</v>
      </c>
      <c r="AF137">
        <f t="shared" si="55"/>
        <v>0</v>
      </c>
    </row>
    <row r="138" spans="1:32" x14ac:dyDescent="0.25">
      <c r="A138" s="4" t="s">
        <v>282</v>
      </c>
      <c r="B138" s="11">
        <f>VLOOKUP(A138,Population!A138:C401,3,FALSE)</f>
        <v>69625582</v>
      </c>
      <c r="C138" s="6" t="str">
        <f>VLOOKUP($A138,Flourish_data!$A$1:$C$216,2,FALSE)</f>
        <v>Asia</v>
      </c>
      <c r="D138" s="6" t="str">
        <f>VLOOKUP($A138,Flourish_data!$A$1:$D$216,3,FALSE)</f>
        <v>https://public.flourish.studio/country-flags/svg/th.svg</v>
      </c>
      <c r="E138" t="s">
        <v>283</v>
      </c>
      <c r="F138">
        <v>0</v>
      </c>
      <c r="G138">
        <v>0</v>
      </c>
      <c r="H138">
        <v>69.845862628600003</v>
      </c>
      <c r="I138">
        <v>4410.9191560054014</v>
      </c>
      <c r="J138">
        <v>1064.3445129424999</v>
      </c>
      <c r="K138">
        <v>2674.5101876495009</v>
      </c>
      <c r="L138">
        <v>2513.5384924343002</v>
      </c>
      <c r="M138">
        <v>5174.0582800838984</v>
      </c>
      <c r="N138">
        <v>6437.6841780585974</v>
      </c>
      <c r="O138">
        <f t="shared" si="38"/>
        <v>0</v>
      </c>
      <c r="P138">
        <f t="shared" si="39"/>
        <v>0</v>
      </c>
      <c r="Q138">
        <f t="shared" si="40"/>
        <v>1.0031637886861758E-6</v>
      </c>
      <c r="R138">
        <f t="shared" si="41"/>
        <v>6.3351989732816899E-5</v>
      </c>
      <c r="S138">
        <f t="shared" si="42"/>
        <v>1.52866874842425E-5</v>
      </c>
      <c r="T138">
        <f t="shared" si="43"/>
        <v>3.8412751618356324E-5</v>
      </c>
      <c r="U138">
        <f t="shared" si="44"/>
        <v>3.6100789684376358E-5</v>
      </c>
      <c r="V138">
        <f t="shared" si="45"/>
        <v>7.4312603664611357E-5</v>
      </c>
      <c r="W138">
        <f t="shared" si="46"/>
        <v>9.2461477421597679E-5</v>
      </c>
      <c r="X138">
        <f t="shared" si="47"/>
        <v>0</v>
      </c>
      <c r="Y138">
        <f t="shared" si="48"/>
        <v>0</v>
      </c>
      <c r="Z138">
        <f t="shared" si="49"/>
        <v>1.0031637886861759E-3</v>
      </c>
      <c r="AA138">
        <f t="shared" si="50"/>
        <v>6.3351989732816902E-2</v>
      </c>
      <c r="AB138">
        <f t="shared" si="51"/>
        <v>1.52866874842425E-2</v>
      </c>
      <c r="AC138">
        <f t="shared" si="52"/>
        <v>3.8412751618356326E-2</v>
      </c>
      <c r="AD138">
        <f t="shared" si="53"/>
        <v>3.6100789684376355E-2</v>
      </c>
      <c r="AE138">
        <f t="shared" si="54"/>
        <v>7.4312603664611357E-2</v>
      </c>
      <c r="AF138">
        <f t="shared" si="55"/>
        <v>9.2461477421597674E-2</v>
      </c>
    </row>
    <row r="139" spans="1:32" x14ac:dyDescent="0.25">
      <c r="A139" s="4" t="s">
        <v>284</v>
      </c>
      <c r="B139" s="11">
        <f>VLOOKUP(A139,Population!A139:C402,3,FALSE)</f>
        <v>104494</v>
      </c>
      <c r="C139" s="6" t="str">
        <f>VLOOKUP($A139,Flourish_data!$A$1:$C$216,2,FALSE)</f>
        <v>Oceania</v>
      </c>
      <c r="D139" s="6" t="str">
        <f>VLOOKUP($A139,Flourish_data!$A$1:$D$216,3,FALSE)</f>
        <v>https://public.flourish.studio/country-flags/svg/to.svg</v>
      </c>
      <c r="E139" t="s">
        <v>285</v>
      </c>
      <c r="F139">
        <v>0</v>
      </c>
      <c r="G139">
        <v>0</v>
      </c>
      <c r="H139">
        <v>0</v>
      </c>
      <c r="I139">
        <v>0</v>
      </c>
      <c r="J139">
        <v>94.5424183648</v>
      </c>
      <c r="K139">
        <v>0</v>
      </c>
      <c r="L139">
        <v>0</v>
      </c>
      <c r="M139">
        <v>0</v>
      </c>
      <c r="N139">
        <v>0</v>
      </c>
      <c r="O139">
        <f t="shared" si="38"/>
        <v>0</v>
      </c>
      <c r="P139">
        <f t="shared" si="39"/>
        <v>0</v>
      </c>
      <c r="Q139">
        <f t="shared" si="40"/>
        <v>0</v>
      </c>
      <c r="R139">
        <f t="shared" si="41"/>
        <v>0</v>
      </c>
      <c r="S139">
        <f t="shared" si="42"/>
        <v>9.0476408563936687E-4</v>
      </c>
      <c r="T139">
        <f t="shared" si="43"/>
        <v>0</v>
      </c>
      <c r="U139">
        <f t="shared" si="44"/>
        <v>0</v>
      </c>
      <c r="V139">
        <f t="shared" si="45"/>
        <v>0</v>
      </c>
      <c r="W139">
        <f t="shared" si="46"/>
        <v>0</v>
      </c>
      <c r="X139">
        <f t="shared" si="47"/>
        <v>0</v>
      </c>
      <c r="Y139">
        <f t="shared" si="48"/>
        <v>0</v>
      </c>
      <c r="Z139">
        <f t="shared" si="49"/>
        <v>0</v>
      </c>
      <c r="AA139">
        <f t="shared" si="50"/>
        <v>0</v>
      </c>
      <c r="AB139">
        <f t="shared" si="51"/>
        <v>0.90476408563936683</v>
      </c>
      <c r="AC139">
        <f t="shared" si="52"/>
        <v>0</v>
      </c>
      <c r="AD139">
        <f t="shared" si="53"/>
        <v>0</v>
      </c>
      <c r="AE139">
        <f t="shared" si="54"/>
        <v>0</v>
      </c>
      <c r="AF139">
        <f t="shared" si="55"/>
        <v>0</v>
      </c>
    </row>
    <row r="140" spans="1:32" x14ac:dyDescent="0.25">
      <c r="A140" s="4" t="s">
        <v>286</v>
      </c>
      <c r="B140" s="11">
        <f>VLOOKUP(A140,Population!A140:C403,3,FALSE)</f>
        <v>11694719</v>
      </c>
      <c r="C140" s="6" t="str">
        <f>VLOOKUP($A140,Flourish_data!$A$1:$C$216,2,FALSE)</f>
        <v>Africa</v>
      </c>
      <c r="D140" s="6" t="str">
        <f>VLOOKUP($A140,Flourish_data!$A$1:$D$216,3,FALSE)</f>
        <v>https://public.flourish.studio/country-flags/svg/tn.svg</v>
      </c>
      <c r="E140" t="s">
        <v>287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472.09361325719999</v>
      </c>
      <c r="L140">
        <v>1428.2127671738999</v>
      </c>
      <c r="M140">
        <v>3109.1950861689002</v>
      </c>
      <c r="N140">
        <v>5116.0070756511996</v>
      </c>
      <c r="O140">
        <f t="shared" si="38"/>
        <v>0</v>
      </c>
      <c r="P140">
        <f t="shared" si="39"/>
        <v>0</v>
      </c>
      <c r="Q140">
        <f t="shared" si="40"/>
        <v>0</v>
      </c>
      <c r="R140">
        <f t="shared" si="41"/>
        <v>0</v>
      </c>
      <c r="S140">
        <f t="shared" si="42"/>
        <v>0</v>
      </c>
      <c r="T140">
        <f t="shared" si="43"/>
        <v>4.0368102325263223E-5</v>
      </c>
      <c r="U140">
        <f t="shared" si="44"/>
        <v>1.2212459035346637E-4</v>
      </c>
      <c r="V140">
        <f t="shared" si="45"/>
        <v>2.6586317175888535E-4</v>
      </c>
      <c r="W140">
        <f t="shared" si="46"/>
        <v>4.3746301861987444E-4</v>
      </c>
      <c r="X140">
        <f t="shared" si="47"/>
        <v>0</v>
      </c>
      <c r="Y140">
        <f t="shared" si="48"/>
        <v>0</v>
      </c>
      <c r="Z140">
        <f t="shared" si="49"/>
        <v>0</v>
      </c>
      <c r="AA140">
        <f t="shared" si="50"/>
        <v>0</v>
      </c>
      <c r="AB140">
        <f t="shared" si="51"/>
        <v>0</v>
      </c>
      <c r="AC140">
        <f t="shared" si="52"/>
        <v>4.0368102325263222E-2</v>
      </c>
      <c r="AD140">
        <f t="shared" si="53"/>
        <v>0.12212459035346637</v>
      </c>
      <c r="AE140">
        <f t="shared" si="54"/>
        <v>0.26586317175888535</v>
      </c>
      <c r="AF140">
        <f t="shared" si="55"/>
        <v>0.43746301861987441</v>
      </c>
    </row>
    <row r="141" spans="1:32" x14ac:dyDescent="0.25">
      <c r="A141" s="4" t="s">
        <v>288</v>
      </c>
      <c r="B141" s="11">
        <f>VLOOKUP(A141,Population!A141:C404,3,FALSE)</f>
        <v>83429615</v>
      </c>
      <c r="C141" s="6" t="str">
        <f>VLOOKUP($A141,Flourish_data!$A$1:$C$216,2,FALSE)</f>
        <v>Asia</v>
      </c>
      <c r="D141" s="6" t="str">
        <f>VLOOKUP($A141,Flourish_data!$A$1:$D$216,3,FALSE)</f>
        <v>https://public.flourish.studio/country-flags/svg/tr.svg</v>
      </c>
      <c r="E141" t="s">
        <v>289</v>
      </c>
      <c r="F141">
        <v>6124.0258800133988</v>
      </c>
      <c r="G141">
        <v>63485.591320287363</v>
      </c>
      <c r="H141">
        <v>74595.291562898536</v>
      </c>
      <c r="I141">
        <v>72290.208989161489</v>
      </c>
      <c r="J141">
        <v>85571.872747058471</v>
      </c>
      <c r="K141">
        <v>81624.548398834959</v>
      </c>
      <c r="L141">
        <v>83174.400611264849</v>
      </c>
      <c r="M141">
        <v>83446.047135438261</v>
      </c>
      <c r="N141">
        <v>81597.842367931415</v>
      </c>
      <c r="O141">
        <f t="shared" si="38"/>
        <v>7.3403501622456234E-5</v>
      </c>
      <c r="P141">
        <f t="shared" si="39"/>
        <v>7.6094791184506082E-4</v>
      </c>
      <c r="Q141">
        <f t="shared" si="40"/>
        <v>8.9411046140987866E-4</v>
      </c>
      <c r="R141">
        <f t="shared" si="41"/>
        <v>8.664813925985574E-4</v>
      </c>
      <c r="S141">
        <f t="shared" si="42"/>
        <v>1.0256774257805033E-3</v>
      </c>
      <c r="T141">
        <f t="shared" si="43"/>
        <v>9.7836419835851994E-4</v>
      </c>
      <c r="U141">
        <f t="shared" si="44"/>
        <v>9.9694096168686445E-4</v>
      </c>
      <c r="V141">
        <f t="shared" si="45"/>
        <v>1.0001969580638514E-3</v>
      </c>
      <c r="W141">
        <f t="shared" si="46"/>
        <v>9.7804409582773959E-4</v>
      </c>
      <c r="X141">
        <f t="shared" si="47"/>
        <v>7.3403501622456235E-2</v>
      </c>
      <c r="Y141">
        <f t="shared" si="48"/>
        <v>0.76094791184506083</v>
      </c>
      <c r="Z141">
        <f t="shared" si="49"/>
        <v>0.89411046140987871</v>
      </c>
      <c r="AA141">
        <f t="shared" si="50"/>
        <v>0.86648139259855739</v>
      </c>
      <c r="AB141">
        <f t="shared" si="51"/>
        <v>1.0256774257805032</v>
      </c>
      <c r="AC141">
        <f t="shared" si="52"/>
        <v>0.97836419835851995</v>
      </c>
      <c r="AD141">
        <f t="shared" si="53"/>
        <v>0.99694096168686441</v>
      </c>
      <c r="AE141">
        <f t="shared" si="54"/>
        <v>1.0001969580638514</v>
      </c>
      <c r="AF141">
        <f t="shared" si="55"/>
        <v>0.97804409582773955</v>
      </c>
    </row>
    <row r="142" spans="1:32" x14ac:dyDescent="0.25">
      <c r="A142" s="4" t="s">
        <v>290</v>
      </c>
      <c r="B142" s="11">
        <f>VLOOKUP(A142,Population!A142:C405,3,FALSE)</f>
        <v>11646</v>
      </c>
      <c r="C142" s="6" t="str">
        <f>VLOOKUP($A142,Flourish_data!$A$1:$C$216,2,FALSE)</f>
        <v>Oceania</v>
      </c>
      <c r="D142" s="6" t="str">
        <f>VLOOKUP($A142,Flourish_data!$A$1:$D$216,3,FALSE)</f>
        <v>https://public.flourish.studio/country-flags/svg/tv.svg</v>
      </c>
      <c r="E142" t="s">
        <v>291</v>
      </c>
      <c r="F142">
        <v>0</v>
      </c>
      <c r="G142">
        <v>0</v>
      </c>
      <c r="H142">
        <v>0</v>
      </c>
      <c r="I142">
        <v>209.13116455439999</v>
      </c>
      <c r="J142">
        <v>378.48652896239997</v>
      </c>
      <c r="K142">
        <v>489.91477719599999</v>
      </c>
      <c r="L142">
        <v>119.270996086</v>
      </c>
      <c r="M142">
        <v>995.04179415659996</v>
      </c>
      <c r="N142">
        <v>2497.7356371648002</v>
      </c>
      <c r="O142">
        <f t="shared" si="38"/>
        <v>0</v>
      </c>
      <c r="P142">
        <f t="shared" si="39"/>
        <v>0</v>
      </c>
      <c r="Q142">
        <f t="shared" si="40"/>
        <v>0</v>
      </c>
      <c r="R142">
        <f t="shared" si="41"/>
        <v>1.7957338532921172E-2</v>
      </c>
      <c r="S142">
        <f t="shared" si="42"/>
        <v>3.2499272622565682E-2</v>
      </c>
      <c r="T142">
        <f t="shared" si="43"/>
        <v>4.2067214253477585E-2</v>
      </c>
      <c r="U142">
        <f t="shared" si="44"/>
        <v>1.0241370091533574E-2</v>
      </c>
      <c r="V142">
        <f t="shared" si="45"/>
        <v>8.5440648648171039E-2</v>
      </c>
      <c r="W142">
        <f t="shared" si="46"/>
        <v>0.21447154706893357</v>
      </c>
      <c r="X142">
        <f t="shared" si="47"/>
        <v>0</v>
      </c>
      <c r="Y142">
        <f t="shared" si="48"/>
        <v>0</v>
      </c>
      <c r="Z142">
        <f t="shared" si="49"/>
        <v>0</v>
      </c>
      <c r="AA142">
        <f t="shared" si="50"/>
        <v>17.957338532921174</v>
      </c>
      <c r="AB142">
        <f t="shared" si="51"/>
        <v>32.499272622565684</v>
      </c>
      <c r="AC142">
        <f t="shared" si="52"/>
        <v>42.067214253477587</v>
      </c>
      <c r="AD142">
        <f t="shared" si="53"/>
        <v>10.241370091533573</v>
      </c>
      <c r="AE142">
        <f t="shared" si="54"/>
        <v>85.440648648171035</v>
      </c>
      <c r="AF142">
        <f t="shared" si="55"/>
        <v>214.47154706893357</v>
      </c>
    </row>
    <row r="143" spans="1:32" ht="45" x14ac:dyDescent="0.25">
      <c r="A143" s="4" t="s">
        <v>604</v>
      </c>
      <c r="B143" s="11">
        <v>23216236</v>
      </c>
      <c r="C143" s="6" t="s">
        <v>318</v>
      </c>
      <c r="D143" s="8" t="s">
        <v>605</v>
      </c>
      <c r="E143" t="s">
        <v>292</v>
      </c>
      <c r="F143">
        <v>115043.8058465814</v>
      </c>
      <c r="G143">
        <v>298683.63117087563</v>
      </c>
      <c r="H143">
        <v>486068.77927989181</v>
      </c>
      <c r="I143">
        <v>795755.83635119407</v>
      </c>
      <c r="J143">
        <v>1182881.070054475</v>
      </c>
      <c r="K143">
        <v>1538333.451235183</v>
      </c>
      <c r="L143">
        <v>1816935.7123297809</v>
      </c>
      <c r="M143">
        <v>1935620.5193494649</v>
      </c>
      <c r="N143">
        <v>1775694.6433838769</v>
      </c>
      <c r="O143">
        <f t="shared" si="38"/>
        <v>4.9553168673242892E-3</v>
      </c>
      <c r="P143">
        <f t="shared" si="39"/>
        <v>1.2865290961501064E-2</v>
      </c>
      <c r="Q143">
        <f t="shared" si="40"/>
        <v>2.0936588484020056E-2</v>
      </c>
      <c r="R143">
        <f t="shared" si="41"/>
        <v>3.4275833358654438E-2</v>
      </c>
      <c r="S143">
        <f t="shared" si="42"/>
        <v>5.0950596386704329E-2</v>
      </c>
      <c r="T143">
        <f t="shared" si="43"/>
        <v>6.6261104997174525E-2</v>
      </c>
      <c r="U143">
        <f t="shared" si="44"/>
        <v>7.8261424992827469E-2</v>
      </c>
      <c r="V143">
        <f t="shared" si="45"/>
        <v>8.3373571811962324E-2</v>
      </c>
      <c r="W143">
        <f t="shared" si="46"/>
        <v>7.648503587678368E-2</v>
      </c>
      <c r="X143">
        <f t="shared" si="47"/>
        <v>4.9553168673242896</v>
      </c>
      <c r="Y143">
        <f t="shared" si="48"/>
        <v>12.865290961501064</v>
      </c>
      <c r="Z143">
        <f t="shared" si="49"/>
        <v>20.936588484020056</v>
      </c>
      <c r="AA143">
        <f t="shared" si="50"/>
        <v>34.275833358654438</v>
      </c>
      <c r="AB143">
        <f t="shared" si="51"/>
        <v>50.950596386704326</v>
      </c>
      <c r="AC143">
        <f t="shared" si="52"/>
        <v>66.261104997174527</v>
      </c>
      <c r="AD143">
        <f t="shared" si="53"/>
        <v>78.261424992827472</v>
      </c>
      <c r="AE143">
        <f t="shared" si="54"/>
        <v>83.373571811962321</v>
      </c>
      <c r="AF143">
        <f t="shared" si="55"/>
        <v>76.485035876783684</v>
      </c>
    </row>
    <row r="144" spans="1:32" x14ac:dyDescent="0.25">
      <c r="A144" s="4" t="s">
        <v>293</v>
      </c>
      <c r="B144" s="11">
        <f>VLOOKUP(A144,Population!A144:C407,3,FALSE)</f>
        <v>58005463</v>
      </c>
      <c r="C144" s="6" t="str">
        <f>VLOOKUP($A144,Flourish_data!$A$1:$C$216,2,FALSE)</f>
        <v>Africa</v>
      </c>
      <c r="D144" s="6" t="str">
        <f>VLOOKUP($A144,Flourish_data!$A$1:$D$216,3,FALSE)</f>
        <v>https://public.flourish.studio/country-flags/svg/tz.svg</v>
      </c>
      <c r="E144" t="s">
        <v>294</v>
      </c>
      <c r="F144">
        <v>0</v>
      </c>
      <c r="G144">
        <v>773.33249038909992</v>
      </c>
      <c r="H144">
        <v>223.5981328716</v>
      </c>
      <c r="I144">
        <v>731.95551952549999</v>
      </c>
      <c r="J144">
        <v>2204.8882878526001</v>
      </c>
      <c r="K144">
        <v>226.70096856660001</v>
      </c>
      <c r="L144">
        <v>0</v>
      </c>
      <c r="M144">
        <v>53.728161090999997</v>
      </c>
      <c r="N144">
        <v>59.729659553100007</v>
      </c>
      <c r="O144">
        <f t="shared" si="38"/>
        <v>0</v>
      </c>
      <c r="P144">
        <f t="shared" si="39"/>
        <v>1.3332063057389954E-5</v>
      </c>
      <c r="Q144">
        <f t="shared" si="40"/>
        <v>3.8547771417943855E-6</v>
      </c>
      <c r="R144">
        <f t="shared" si="41"/>
        <v>1.2618734196217001E-5</v>
      </c>
      <c r="S144">
        <f t="shared" si="42"/>
        <v>3.8011734995591712E-5</v>
      </c>
      <c r="T144">
        <f t="shared" si="43"/>
        <v>3.9082692705443974E-6</v>
      </c>
      <c r="U144">
        <f t="shared" si="44"/>
        <v>0</v>
      </c>
      <c r="V144">
        <f t="shared" si="45"/>
        <v>9.2626036087325075E-7</v>
      </c>
      <c r="W144">
        <f t="shared" si="46"/>
        <v>1.0297247270157985E-6</v>
      </c>
      <c r="X144">
        <f t="shared" si="47"/>
        <v>0</v>
      </c>
      <c r="Y144">
        <f t="shared" si="48"/>
        <v>1.3332063057389954E-2</v>
      </c>
      <c r="Z144">
        <f t="shared" si="49"/>
        <v>3.8547771417943855E-3</v>
      </c>
      <c r="AA144">
        <f t="shared" si="50"/>
        <v>1.2618734196217E-2</v>
      </c>
      <c r="AB144">
        <f t="shared" si="51"/>
        <v>3.8011734995591712E-2</v>
      </c>
      <c r="AC144">
        <f t="shared" si="52"/>
        <v>3.9082692705443975E-3</v>
      </c>
      <c r="AD144">
        <f t="shared" si="53"/>
        <v>0</v>
      </c>
      <c r="AE144">
        <f t="shared" si="54"/>
        <v>9.262603608732507E-4</v>
      </c>
      <c r="AF144">
        <f t="shared" si="55"/>
        <v>1.0297247270157986E-3</v>
      </c>
    </row>
    <row r="145" spans="1:32" x14ac:dyDescent="0.25">
      <c r="A145" s="4" t="s">
        <v>295</v>
      </c>
      <c r="B145" s="11">
        <f>VLOOKUP(A145,Population!A145:C408,3,FALSE)</f>
        <v>44385155</v>
      </c>
      <c r="C145" s="6" t="str">
        <f>VLOOKUP($A145,Flourish_data!$A$1:$C$216,2,FALSE)</f>
        <v>Europe</v>
      </c>
      <c r="D145" s="6" t="str">
        <f>VLOOKUP($A145,Flourish_data!$A$1:$D$216,3,FALSE)</f>
        <v>https://public.flourish.studio/country-flags/svg/ua.svg</v>
      </c>
      <c r="E145" t="s">
        <v>296</v>
      </c>
      <c r="F145">
        <v>49559.030266588597</v>
      </c>
      <c r="G145">
        <v>58870.941122829907</v>
      </c>
      <c r="H145">
        <v>59066.978321176808</v>
      </c>
      <c r="I145">
        <v>44352.002527865799</v>
      </c>
      <c r="J145">
        <v>17377.026565853499</v>
      </c>
      <c r="K145">
        <v>16601.855261630899</v>
      </c>
      <c r="L145">
        <v>15418.2730502911</v>
      </c>
      <c r="M145">
        <v>16522.442692834898</v>
      </c>
      <c r="N145">
        <v>15095.8850992066</v>
      </c>
      <c r="O145">
        <f t="shared" si="38"/>
        <v>1.1165676962621534E-3</v>
      </c>
      <c r="P145">
        <f t="shared" si="39"/>
        <v>1.3263655635049581E-3</v>
      </c>
      <c r="Q145">
        <f t="shared" si="40"/>
        <v>1.3307822924393709E-3</v>
      </c>
      <c r="R145">
        <f t="shared" si="41"/>
        <v>9.9925307296698193E-4</v>
      </c>
      <c r="S145">
        <f t="shared" si="42"/>
        <v>3.9150537079015493E-4</v>
      </c>
      <c r="T145">
        <f t="shared" si="43"/>
        <v>3.7404071838052381E-4</v>
      </c>
      <c r="U145">
        <f t="shared" si="44"/>
        <v>3.4737454561758541E-4</v>
      </c>
      <c r="V145">
        <f t="shared" si="45"/>
        <v>3.7225154880803952E-4</v>
      </c>
      <c r="W145">
        <f t="shared" si="46"/>
        <v>3.4011112722725877E-4</v>
      </c>
      <c r="X145">
        <f t="shared" si="47"/>
        <v>1.1165676962621534</v>
      </c>
      <c r="Y145">
        <f t="shared" si="48"/>
        <v>1.326365563504958</v>
      </c>
      <c r="Z145">
        <f t="shared" si="49"/>
        <v>1.3307822924393709</v>
      </c>
      <c r="AA145">
        <f t="shared" si="50"/>
        <v>0.99925307296698196</v>
      </c>
      <c r="AB145">
        <f t="shared" si="51"/>
        <v>0.39150537079015491</v>
      </c>
      <c r="AC145">
        <f t="shared" si="52"/>
        <v>0.37404071838052383</v>
      </c>
      <c r="AD145">
        <f t="shared" si="53"/>
        <v>0.34737454561758541</v>
      </c>
      <c r="AE145">
        <f t="shared" si="54"/>
        <v>0.37225154880803951</v>
      </c>
      <c r="AF145">
        <f t="shared" si="55"/>
        <v>0.34011112722725878</v>
      </c>
    </row>
    <row r="146" spans="1:32" x14ac:dyDescent="0.25">
      <c r="A146" s="4" t="s">
        <v>297</v>
      </c>
      <c r="B146" s="11">
        <f>VLOOKUP(A146,Population!A146:C409,3,FALSE)</f>
        <v>3461734</v>
      </c>
      <c r="C146" s="6" t="str">
        <f>VLOOKUP($A146,Flourish_data!$A$1:$C$216,2,FALSE)</f>
        <v>Americas</v>
      </c>
      <c r="D146" s="6" t="str">
        <f>VLOOKUP($A146,Flourish_data!$A$1:$D$216,3,FALSE)</f>
        <v>https://public.flourish.studio/country-flags/svg/uy.svg</v>
      </c>
      <c r="E146" t="s">
        <v>298</v>
      </c>
      <c r="F146">
        <v>44160.370865081502</v>
      </c>
      <c r="G146">
        <v>38603.356679985598</v>
      </c>
      <c r="H146">
        <v>50565.605373316699</v>
      </c>
      <c r="I146">
        <v>47041.011017236677</v>
      </c>
      <c r="J146">
        <v>44378.197158416508</v>
      </c>
      <c r="K146">
        <v>53442.818133824701</v>
      </c>
      <c r="L146">
        <v>54585.626982443493</v>
      </c>
      <c r="M146">
        <v>53910.31370738431</v>
      </c>
      <c r="N146">
        <v>45943.254121302307</v>
      </c>
      <c r="O146">
        <f t="shared" si="38"/>
        <v>1.2756719859203944E-2</v>
      </c>
      <c r="P146">
        <f t="shared" si="39"/>
        <v>1.115145088559248E-2</v>
      </c>
      <c r="Q146">
        <f t="shared" si="40"/>
        <v>1.4607016418164047E-2</v>
      </c>
      <c r="R146">
        <f t="shared" si="41"/>
        <v>1.3588857785501913E-2</v>
      </c>
      <c r="S146">
        <f t="shared" si="42"/>
        <v>1.2819643900547097E-2</v>
      </c>
      <c r="T146">
        <f t="shared" si="43"/>
        <v>1.5438164265025764E-2</v>
      </c>
      <c r="U146">
        <f t="shared" si="44"/>
        <v>1.5768290395057359E-2</v>
      </c>
      <c r="V146">
        <f t="shared" si="45"/>
        <v>1.557321091319677E-2</v>
      </c>
      <c r="W146">
        <f t="shared" si="46"/>
        <v>1.3271745928861751E-2</v>
      </c>
      <c r="X146">
        <f t="shared" si="47"/>
        <v>12.756719859203944</v>
      </c>
      <c r="Y146">
        <f t="shared" si="48"/>
        <v>11.15145088559248</v>
      </c>
      <c r="Z146">
        <f t="shared" si="49"/>
        <v>14.607016418164047</v>
      </c>
      <c r="AA146">
        <f t="shared" si="50"/>
        <v>13.588857785501913</v>
      </c>
      <c r="AB146">
        <f t="shared" si="51"/>
        <v>12.819643900547097</v>
      </c>
      <c r="AC146">
        <f t="shared" si="52"/>
        <v>15.438164265025764</v>
      </c>
      <c r="AD146">
        <f t="shared" si="53"/>
        <v>15.76829039505736</v>
      </c>
      <c r="AE146">
        <f t="shared" si="54"/>
        <v>15.573210913196771</v>
      </c>
      <c r="AF146">
        <f t="shared" si="55"/>
        <v>13.271745928861751</v>
      </c>
    </row>
    <row r="147" spans="1:32" x14ac:dyDescent="0.25">
      <c r="A147" s="4" t="s">
        <v>299</v>
      </c>
      <c r="B147" s="11">
        <f>VLOOKUP(A147,Population!A147:C410,3,FALSE)</f>
        <v>328239523</v>
      </c>
      <c r="C147" s="6" t="s">
        <v>331</v>
      </c>
      <c r="D147" s="6" t="s">
        <v>589</v>
      </c>
      <c r="E147" t="s">
        <v>300</v>
      </c>
      <c r="F147">
        <v>133673.51689500239</v>
      </c>
      <c r="G147">
        <v>142548.31229430329</v>
      </c>
      <c r="H147">
        <v>180381.45243616571</v>
      </c>
      <c r="I147">
        <v>216347.48360016159</v>
      </c>
      <c r="J147">
        <v>359971.51178721432</v>
      </c>
      <c r="K147">
        <v>440787.03871140041</v>
      </c>
      <c r="L147">
        <v>478719.62408610602</v>
      </c>
      <c r="M147">
        <v>450443.40577863558</v>
      </c>
      <c r="N147">
        <v>472066.14734406013</v>
      </c>
      <c r="O147">
        <f t="shared" si="38"/>
        <v>4.0724381900531339E-4</v>
      </c>
      <c r="P147">
        <f t="shared" si="39"/>
        <v>4.3428137779222671E-4</v>
      </c>
      <c r="Q147">
        <f t="shared" si="40"/>
        <v>5.4954214772047949E-4</v>
      </c>
      <c r="R147">
        <f t="shared" si="41"/>
        <v>6.5911466609144928E-4</v>
      </c>
      <c r="S147">
        <f t="shared" si="42"/>
        <v>1.0966732723018682E-3</v>
      </c>
      <c r="T147">
        <f t="shared" si="43"/>
        <v>1.3428822790222017E-3</v>
      </c>
      <c r="U147">
        <f t="shared" si="44"/>
        <v>1.4584460143945129E-3</v>
      </c>
      <c r="V147">
        <f t="shared" si="45"/>
        <v>1.3723009394533991E-3</v>
      </c>
      <c r="W147">
        <f t="shared" si="46"/>
        <v>1.4381758266936676E-3</v>
      </c>
      <c r="X147">
        <f t="shared" si="47"/>
        <v>0.40724381900531337</v>
      </c>
      <c r="Y147">
        <f t="shared" si="48"/>
        <v>0.4342813777922267</v>
      </c>
      <c r="Z147">
        <f t="shared" si="49"/>
        <v>0.54954214772047949</v>
      </c>
      <c r="AA147">
        <f t="shared" si="50"/>
        <v>0.65911466609144931</v>
      </c>
      <c r="AB147">
        <f t="shared" si="51"/>
        <v>1.0966732723018682</v>
      </c>
      <c r="AC147">
        <f t="shared" si="52"/>
        <v>1.3428822790222017</v>
      </c>
      <c r="AD147">
        <f t="shared" si="53"/>
        <v>1.4584460143945128</v>
      </c>
      <c r="AE147">
        <f t="shared" si="54"/>
        <v>1.3723009394533991</v>
      </c>
      <c r="AF147">
        <f t="shared" si="55"/>
        <v>1.4381758266936675</v>
      </c>
    </row>
    <row r="148" spans="1:32" x14ac:dyDescent="0.25">
      <c r="A148" s="4" t="s">
        <v>301</v>
      </c>
      <c r="B148" s="11">
        <f>VLOOKUP(A148,Population!A148:C411,3,FALSE)</f>
        <v>110589</v>
      </c>
      <c r="C148" s="6" t="str">
        <f>VLOOKUP($A148,Flourish_data!$A$1:$C$216,2,FALSE)</f>
        <v>Americas</v>
      </c>
      <c r="D148" s="6" t="str">
        <f>VLOOKUP($A148,Flourish_data!$A$1:$D$216,3,FALSE)</f>
        <v>https://public.flourish.studio/country-flags/svg/vc.svg</v>
      </c>
      <c r="E148" t="s">
        <v>302</v>
      </c>
      <c r="F148">
        <v>32364.355047196099</v>
      </c>
      <c r="G148">
        <v>44722.370626378797</v>
      </c>
      <c r="H148">
        <v>39663.671447146597</v>
      </c>
      <c r="I148">
        <v>33383.068072697613</v>
      </c>
      <c r="J148">
        <v>17142.909293862402</v>
      </c>
      <c r="K148">
        <v>12606.0968115002</v>
      </c>
      <c r="L148">
        <v>8333.1199665718996</v>
      </c>
      <c r="M148">
        <v>5751.0205829024999</v>
      </c>
      <c r="N148">
        <v>5304.7352093050986</v>
      </c>
      <c r="O148">
        <f t="shared" si="38"/>
        <v>0.29265437834862507</v>
      </c>
      <c r="P148">
        <f t="shared" si="39"/>
        <v>0.40440161884435882</v>
      </c>
      <c r="Q148">
        <f t="shared" si="40"/>
        <v>0.35865837874604706</v>
      </c>
      <c r="R148">
        <f t="shared" si="41"/>
        <v>0.30186608137063914</v>
      </c>
      <c r="S148">
        <f t="shared" si="42"/>
        <v>0.15501459723717911</v>
      </c>
      <c r="T148">
        <f t="shared" si="43"/>
        <v>0.11399051272278617</v>
      </c>
      <c r="U148">
        <f t="shared" si="44"/>
        <v>7.5352159496621718E-2</v>
      </c>
      <c r="V148">
        <f t="shared" si="45"/>
        <v>5.2003549927230552E-2</v>
      </c>
      <c r="W148">
        <f t="shared" si="46"/>
        <v>4.7968018603162146E-2</v>
      </c>
      <c r="X148">
        <f t="shared" si="47"/>
        <v>292.65437834862507</v>
      </c>
      <c r="Y148">
        <f t="shared" si="48"/>
        <v>404.40161884435884</v>
      </c>
      <c r="Z148">
        <f t="shared" si="49"/>
        <v>358.65837874604705</v>
      </c>
      <c r="AA148">
        <f t="shared" si="50"/>
        <v>301.86608137063917</v>
      </c>
      <c r="AB148">
        <f t="shared" si="51"/>
        <v>155.01459723717912</v>
      </c>
      <c r="AC148">
        <f t="shared" si="52"/>
        <v>113.99051272278616</v>
      </c>
      <c r="AD148">
        <f t="shared" si="53"/>
        <v>75.352159496621724</v>
      </c>
      <c r="AE148">
        <f t="shared" si="54"/>
        <v>52.003549927230551</v>
      </c>
      <c r="AF148">
        <f t="shared" si="55"/>
        <v>47.968018603162143</v>
      </c>
    </row>
    <row r="149" spans="1:32" x14ac:dyDescent="0.25">
      <c r="A149" s="4" t="s">
        <v>303</v>
      </c>
      <c r="B149" s="11">
        <f>VLOOKUP(A149,Population!A149:C412,3,FALSE)</f>
        <v>28515829</v>
      </c>
      <c r="C149" s="6" t="str">
        <f>VLOOKUP($A149,Flourish_data!$A$1:$C$216,2,FALSE)</f>
        <v>Americas</v>
      </c>
      <c r="D149" s="6" t="str">
        <f>VLOOKUP($A149,Flourish_data!$A$1:$D$216,3,FALSE)</f>
        <v>https://public.flourish.studio/country-flags/svg/ve.svg</v>
      </c>
      <c r="E149" t="s">
        <v>304</v>
      </c>
      <c r="F149">
        <v>2912.9151504698002</v>
      </c>
      <c r="G149">
        <v>4258.8587465839</v>
      </c>
      <c r="H149">
        <v>6128.2806679960004</v>
      </c>
      <c r="I149">
        <v>10800.4592518682</v>
      </c>
      <c r="J149">
        <v>15870.835364454801</v>
      </c>
      <c r="K149">
        <v>22300.004930946601</v>
      </c>
      <c r="L149">
        <v>17290.018811444101</v>
      </c>
      <c r="M149">
        <v>28447.963660965201</v>
      </c>
      <c r="N149">
        <v>36103.807962213214</v>
      </c>
      <c r="O149">
        <f t="shared" si="38"/>
        <v>1.0215081421865028E-4</v>
      </c>
      <c r="P149">
        <f t="shared" si="39"/>
        <v>1.4935069033356527E-4</v>
      </c>
      <c r="Q149">
        <f t="shared" si="40"/>
        <v>2.1490803118492542E-4</v>
      </c>
      <c r="R149">
        <f t="shared" si="41"/>
        <v>3.7875312170893575E-4</v>
      </c>
      <c r="S149">
        <f t="shared" si="42"/>
        <v>5.5656229964258801E-4</v>
      </c>
      <c r="T149">
        <f t="shared" si="43"/>
        <v>7.8202197561735279E-4</v>
      </c>
      <c r="U149">
        <f t="shared" si="44"/>
        <v>6.0633056859206512E-4</v>
      </c>
      <c r="V149">
        <f t="shared" si="45"/>
        <v>9.9762008184875852E-4</v>
      </c>
      <c r="W149">
        <f t="shared" si="46"/>
        <v>1.2660970846126625E-3</v>
      </c>
      <c r="X149">
        <f t="shared" si="47"/>
        <v>0.10215081421865028</v>
      </c>
      <c r="Y149">
        <f t="shared" si="48"/>
        <v>0.14935069033356527</v>
      </c>
      <c r="Z149">
        <f t="shared" si="49"/>
        <v>0.21490803118492541</v>
      </c>
      <c r="AA149">
        <f t="shared" si="50"/>
        <v>0.37875312170893577</v>
      </c>
      <c r="AB149">
        <f t="shared" si="51"/>
        <v>0.55656229964258797</v>
      </c>
      <c r="AC149">
        <f t="shared" si="52"/>
        <v>0.78202197561735276</v>
      </c>
      <c r="AD149">
        <f t="shared" si="53"/>
        <v>0.60633056859206513</v>
      </c>
      <c r="AE149">
        <f t="shared" si="54"/>
        <v>0.9976200818487585</v>
      </c>
      <c r="AF149">
        <f t="shared" si="55"/>
        <v>1.2660970846126625</v>
      </c>
    </row>
    <row r="150" spans="1:32" x14ac:dyDescent="0.25">
      <c r="A150" s="4" t="s">
        <v>305</v>
      </c>
      <c r="B150" s="11">
        <f>VLOOKUP(A150,Population!A150:C413,3,FALSE)</f>
        <v>96462106</v>
      </c>
      <c r="C150" s="6" t="str">
        <f>VLOOKUP($A150,Flourish_data!$A$1:$C$216,2,FALSE)</f>
        <v>Asia</v>
      </c>
      <c r="D150" s="6" t="str">
        <f>VLOOKUP($A150,Flourish_data!$A$1:$D$216,3,FALSE)</f>
        <v>https://public.flourish.studio/country-flags/svg/vn.svg</v>
      </c>
      <c r="E150" t="s">
        <v>306</v>
      </c>
      <c r="F150">
        <v>0</v>
      </c>
      <c r="G150">
        <v>0</v>
      </c>
      <c r="H150">
        <v>0</v>
      </c>
      <c r="I150">
        <v>0</v>
      </c>
      <c r="J150">
        <v>23.6604627693</v>
      </c>
      <c r="K150">
        <v>309.99998779219987</v>
      </c>
      <c r="L150">
        <v>3536.110624220601</v>
      </c>
      <c r="M150">
        <v>12133.888842356801</v>
      </c>
      <c r="N150">
        <v>7252.9381670511038</v>
      </c>
      <c r="O150">
        <f t="shared" si="38"/>
        <v>0</v>
      </c>
      <c r="P150">
        <f t="shared" si="39"/>
        <v>0</v>
      </c>
      <c r="Q150">
        <f t="shared" si="40"/>
        <v>0</v>
      </c>
      <c r="R150">
        <f t="shared" si="41"/>
        <v>0</v>
      </c>
      <c r="S150">
        <f t="shared" si="42"/>
        <v>2.4528246116977792E-7</v>
      </c>
      <c r="T150">
        <f t="shared" si="43"/>
        <v>3.2136970738768639E-6</v>
      </c>
      <c r="U150">
        <f t="shared" si="44"/>
        <v>3.6658028430569423E-5</v>
      </c>
      <c r="V150">
        <f t="shared" si="45"/>
        <v>1.2578917613883321E-4</v>
      </c>
      <c r="W150">
        <f t="shared" si="46"/>
        <v>7.5189506717291703E-5</v>
      </c>
      <c r="X150">
        <f t="shared" si="47"/>
        <v>0</v>
      </c>
      <c r="Y150">
        <f t="shared" si="48"/>
        <v>0</v>
      </c>
      <c r="Z150">
        <f t="shared" si="49"/>
        <v>0</v>
      </c>
      <c r="AA150">
        <f t="shared" si="50"/>
        <v>0</v>
      </c>
      <c r="AB150">
        <f t="shared" si="51"/>
        <v>2.4528246116977792E-4</v>
      </c>
      <c r="AC150">
        <f t="shared" si="52"/>
        <v>3.213697073876864E-3</v>
      </c>
      <c r="AD150">
        <f t="shared" si="53"/>
        <v>3.6658028430569423E-2</v>
      </c>
      <c r="AE150">
        <f t="shared" si="54"/>
        <v>0.12578917613883323</v>
      </c>
      <c r="AF150">
        <f t="shared" si="55"/>
        <v>7.5189506717291701E-2</v>
      </c>
    </row>
    <row r="151" spans="1:32" x14ac:dyDescent="0.25">
      <c r="A151" s="4" t="s">
        <v>307</v>
      </c>
      <c r="B151" s="11">
        <f>VLOOKUP(A151,Population!A151:C414,3,FALSE)</f>
        <v>299882</v>
      </c>
      <c r="C151" s="6" t="str">
        <f>VLOOKUP($A151,Flourish_data!$A$1:$C$216,2,FALSE)</f>
        <v>Oceania</v>
      </c>
      <c r="D151" s="6" t="str">
        <f>VLOOKUP($A151,Flourish_data!$A$1:$D$216,3,FALSE)</f>
        <v>https://public.flourish.studio/country-flags/svg/vu.svg</v>
      </c>
      <c r="E151" t="s">
        <v>308</v>
      </c>
      <c r="F151">
        <v>26974.1997077612</v>
      </c>
      <c r="G151">
        <v>20909.794818161899</v>
      </c>
      <c r="H151">
        <v>39917.585365451603</v>
      </c>
      <c r="I151">
        <v>107379.399395033</v>
      </c>
      <c r="J151">
        <v>164852.71540465389</v>
      </c>
      <c r="K151">
        <v>145542.2194489697</v>
      </c>
      <c r="L151">
        <v>161470.66194939081</v>
      </c>
      <c r="M151">
        <v>165615.85303281329</v>
      </c>
      <c r="N151">
        <v>155113.83312634291</v>
      </c>
      <c r="O151">
        <f t="shared" si="38"/>
        <v>8.9949379114989222E-2</v>
      </c>
      <c r="P151">
        <f t="shared" si="39"/>
        <v>6.9726741912358531E-2</v>
      </c>
      <c r="Q151">
        <f t="shared" si="40"/>
        <v>0.13311097486828688</v>
      </c>
      <c r="R151">
        <f t="shared" si="41"/>
        <v>0.35807217303817168</v>
      </c>
      <c r="S151">
        <f t="shared" si="42"/>
        <v>0.54972527662431858</v>
      </c>
      <c r="T151">
        <f t="shared" si="43"/>
        <v>0.48533162860381651</v>
      </c>
      <c r="U151">
        <f t="shared" si="44"/>
        <v>0.53844732911408755</v>
      </c>
      <c r="V151">
        <f t="shared" si="45"/>
        <v>0.55227006967011449</v>
      </c>
      <c r="W151">
        <f t="shared" si="46"/>
        <v>0.51724956191549643</v>
      </c>
      <c r="X151">
        <f t="shared" si="47"/>
        <v>89.949379114989227</v>
      </c>
      <c r="Y151">
        <f t="shared" si="48"/>
        <v>69.726741912358534</v>
      </c>
      <c r="Z151">
        <f t="shared" si="49"/>
        <v>133.11097486828689</v>
      </c>
      <c r="AA151">
        <f t="shared" si="50"/>
        <v>358.07217303817168</v>
      </c>
      <c r="AB151">
        <f t="shared" si="51"/>
        <v>549.72527662431855</v>
      </c>
      <c r="AC151">
        <f t="shared" si="52"/>
        <v>485.33162860381651</v>
      </c>
      <c r="AD151">
        <f t="shared" si="53"/>
        <v>538.44732911408755</v>
      </c>
      <c r="AE151">
        <f t="shared" si="54"/>
        <v>552.27006967011448</v>
      </c>
      <c r="AF151">
        <f t="shared" si="55"/>
        <v>517.24956191549643</v>
      </c>
    </row>
    <row r="152" spans="1:32" x14ac:dyDescent="0.25">
      <c r="A152" s="4" t="s">
        <v>309</v>
      </c>
      <c r="B152" s="11">
        <f>VLOOKUP(A152,Population!A152:C415,3,FALSE)</f>
        <v>197097</v>
      </c>
      <c r="C152" s="6" t="str">
        <f>VLOOKUP($A152,Flourish_data!$A$1:$C$216,2,FALSE)</f>
        <v>Oceania</v>
      </c>
      <c r="D152" s="6" t="str">
        <f>VLOOKUP($A152,Flourish_data!$A$1:$D$216,3,FALSE)</f>
        <v>https://public.flourish.studio/country-flags/svg/ws.svg</v>
      </c>
      <c r="E152" t="s">
        <v>310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2624.5402229294</v>
      </c>
      <c r="M152">
        <v>0</v>
      </c>
      <c r="N152">
        <v>0</v>
      </c>
      <c r="O152">
        <f t="shared" si="38"/>
        <v>0</v>
      </c>
      <c r="P152">
        <f t="shared" si="39"/>
        <v>0</v>
      </c>
      <c r="Q152">
        <f t="shared" si="40"/>
        <v>0</v>
      </c>
      <c r="R152">
        <f t="shared" si="41"/>
        <v>0</v>
      </c>
      <c r="S152">
        <f t="shared" si="42"/>
        <v>0</v>
      </c>
      <c r="T152">
        <f t="shared" si="43"/>
        <v>0</v>
      </c>
      <c r="U152">
        <f t="shared" si="44"/>
        <v>1.3315982602116725E-2</v>
      </c>
      <c r="V152">
        <f t="shared" si="45"/>
        <v>0</v>
      </c>
      <c r="W152">
        <f t="shared" si="46"/>
        <v>0</v>
      </c>
      <c r="X152">
        <f t="shared" si="47"/>
        <v>0</v>
      </c>
      <c r="Y152">
        <f t="shared" si="48"/>
        <v>0</v>
      </c>
      <c r="Z152">
        <f t="shared" si="49"/>
        <v>0</v>
      </c>
      <c r="AA152">
        <f t="shared" si="50"/>
        <v>0</v>
      </c>
      <c r="AB152">
        <f t="shared" si="51"/>
        <v>0</v>
      </c>
      <c r="AC152">
        <f t="shared" si="52"/>
        <v>0</v>
      </c>
      <c r="AD152">
        <f t="shared" si="53"/>
        <v>13.315982602116724</v>
      </c>
      <c r="AE152">
        <f t="shared" si="54"/>
        <v>0</v>
      </c>
      <c r="AF152">
        <f t="shared" si="55"/>
        <v>0</v>
      </c>
    </row>
    <row r="153" spans="1:32" x14ac:dyDescent="0.25">
      <c r="A153" s="4" t="s">
        <v>311</v>
      </c>
      <c r="B153" s="11">
        <f>VLOOKUP(A153,Population!A153:C416,3,FALSE)</f>
        <v>29161922</v>
      </c>
      <c r="C153" s="6" t="str">
        <f>VLOOKUP($A153,Flourish_data!$A$1:$C$216,2,FALSE)</f>
        <v>Asia</v>
      </c>
      <c r="D153" s="6" t="str">
        <f>VLOOKUP($A153,Flourish_data!$A$1:$D$216,3,FALSE)</f>
        <v>https://public.flourish.studio/country-flags/svg/ye.svg</v>
      </c>
      <c r="E153" t="s">
        <v>312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105.6655903888</v>
      </c>
      <c r="M153">
        <v>471.7946923344</v>
      </c>
      <c r="N153">
        <v>147.5392007216</v>
      </c>
      <c r="O153">
        <f t="shared" si="38"/>
        <v>0</v>
      </c>
      <c r="P153">
        <f t="shared" si="39"/>
        <v>0</v>
      </c>
      <c r="Q153">
        <f t="shared" si="40"/>
        <v>0</v>
      </c>
      <c r="R153">
        <f t="shared" si="41"/>
        <v>0</v>
      </c>
      <c r="S153">
        <f t="shared" si="42"/>
        <v>0</v>
      </c>
      <c r="T153">
        <f t="shared" si="43"/>
        <v>0</v>
      </c>
      <c r="U153">
        <f t="shared" si="44"/>
        <v>3.6234096774828492E-6</v>
      </c>
      <c r="V153">
        <f t="shared" si="45"/>
        <v>1.6178449840665507E-5</v>
      </c>
      <c r="W153">
        <f t="shared" si="46"/>
        <v>5.0593099015078634E-6</v>
      </c>
      <c r="X153">
        <f t="shared" si="47"/>
        <v>0</v>
      </c>
      <c r="Y153">
        <f t="shared" si="48"/>
        <v>0</v>
      </c>
      <c r="Z153">
        <f t="shared" si="49"/>
        <v>0</v>
      </c>
      <c r="AA153">
        <f t="shared" si="50"/>
        <v>0</v>
      </c>
      <c r="AB153">
        <f t="shared" si="51"/>
        <v>0</v>
      </c>
      <c r="AC153">
        <f t="shared" si="52"/>
        <v>0</v>
      </c>
      <c r="AD153">
        <f t="shared" si="53"/>
        <v>3.6234096774828491E-3</v>
      </c>
      <c r="AE153">
        <f t="shared" si="54"/>
        <v>1.6178449840665507E-2</v>
      </c>
      <c r="AF153">
        <f t="shared" si="55"/>
        <v>5.0593099015078637E-3</v>
      </c>
    </row>
    <row r="154" spans="1:32" x14ac:dyDescent="0.25">
      <c r="A154" s="4" t="s">
        <v>313</v>
      </c>
      <c r="B154" s="11">
        <f>VLOOKUP(A154,Population!A154:C417,3,FALSE)</f>
        <v>58558270</v>
      </c>
      <c r="C154" s="6" t="str">
        <f>VLOOKUP($A154,Flourish_data!$A$1:$C$216,2,FALSE)</f>
        <v>Africa</v>
      </c>
      <c r="D154" s="6" t="str">
        <f>VLOOKUP($A154,Flourish_data!$A$1:$D$216,3,FALSE)</f>
        <v>https://public.flourish.studio/country-flags/svg/za.svg</v>
      </c>
      <c r="E154" t="s">
        <v>314</v>
      </c>
      <c r="F154">
        <v>3581.3377415232999</v>
      </c>
      <c r="G154">
        <v>28877.85790646599</v>
      </c>
      <c r="H154">
        <v>37026.815720583087</v>
      </c>
      <c r="I154">
        <v>74699.795150499354</v>
      </c>
      <c r="J154">
        <v>155129.17634598759</v>
      </c>
      <c r="K154">
        <v>157752.01820025541</v>
      </c>
      <c r="L154">
        <v>153455.68575022119</v>
      </c>
      <c r="M154">
        <v>165234.341843134</v>
      </c>
      <c r="N154">
        <v>168178.2455953641</v>
      </c>
      <c r="O154">
        <f t="shared" si="38"/>
        <v>6.1158530494895082E-5</v>
      </c>
      <c r="P154">
        <f t="shared" si="39"/>
        <v>4.9314738817362582E-4</v>
      </c>
      <c r="Q154">
        <f t="shared" si="40"/>
        <v>6.3230719965912737E-4</v>
      </c>
      <c r="R154">
        <f t="shared" si="41"/>
        <v>1.2756489416524662E-3</v>
      </c>
      <c r="S154">
        <f t="shared" si="42"/>
        <v>2.6491420656038437E-3</v>
      </c>
      <c r="T154">
        <f t="shared" si="43"/>
        <v>2.6939323549048733E-3</v>
      </c>
      <c r="U154">
        <f t="shared" si="44"/>
        <v>2.6205638546053563E-3</v>
      </c>
      <c r="V154">
        <f t="shared" si="45"/>
        <v>2.8217080498302632E-3</v>
      </c>
      <c r="W154">
        <f t="shared" si="46"/>
        <v>2.8719811154831608E-3</v>
      </c>
      <c r="X154">
        <f t="shared" si="47"/>
        <v>6.1158530494895079E-2</v>
      </c>
      <c r="Y154">
        <f t="shared" si="48"/>
        <v>0.4931473881736258</v>
      </c>
      <c r="Z154">
        <f t="shared" si="49"/>
        <v>0.63230719965912741</v>
      </c>
      <c r="AA154">
        <f t="shared" si="50"/>
        <v>1.2756489416524661</v>
      </c>
      <c r="AB154">
        <f t="shared" si="51"/>
        <v>2.6491420656038436</v>
      </c>
      <c r="AC154">
        <f t="shared" si="52"/>
        <v>2.6939323549048733</v>
      </c>
      <c r="AD154">
        <f t="shared" si="53"/>
        <v>2.6205638546053565</v>
      </c>
      <c r="AE154">
        <f t="shared" si="54"/>
        <v>2.8217080498302631</v>
      </c>
      <c r="AF154">
        <f t="shared" si="55"/>
        <v>2.8719811154831607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50C8-47D6-4715-AB91-EE843BE48529}">
  <dimension ref="A1:C216"/>
  <sheetViews>
    <sheetView topLeftCell="A198" workbookViewId="0">
      <selection activeCell="C202" sqref="B202:C202"/>
    </sheetView>
  </sheetViews>
  <sheetFormatPr defaultRowHeight="15" x14ac:dyDescent="0.25"/>
  <cols>
    <col min="1" max="1" width="26.28515625" bestFit="1" customWidth="1"/>
    <col min="2" max="2" width="8.42578125" bestFit="1" customWidth="1"/>
    <col min="3" max="3" width="47" bestFit="1" customWidth="1"/>
  </cols>
  <sheetData>
    <row r="1" spans="1:3" x14ac:dyDescent="0.25">
      <c r="A1" s="2" t="s">
        <v>315</v>
      </c>
      <c r="B1" s="2" t="s">
        <v>316</v>
      </c>
      <c r="C1" s="2" t="s">
        <v>317</v>
      </c>
    </row>
    <row r="2" spans="1:3" ht="30" x14ac:dyDescent="0.25">
      <c r="A2" s="3" t="s">
        <v>13</v>
      </c>
      <c r="B2" s="3" t="s">
        <v>318</v>
      </c>
      <c r="C2" s="3" t="s">
        <v>319</v>
      </c>
    </row>
    <row r="3" spans="1:3" ht="30" x14ac:dyDescent="0.25">
      <c r="A3" s="3" t="s">
        <v>17</v>
      </c>
      <c r="B3" s="3" t="s">
        <v>320</v>
      </c>
      <c r="C3" s="3" t="s">
        <v>321</v>
      </c>
    </row>
    <row r="4" spans="1:3" ht="30" x14ac:dyDescent="0.25">
      <c r="A4" s="3" t="s">
        <v>81</v>
      </c>
      <c r="B4" s="3" t="s">
        <v>322</v>
      </c>
      <c r="C4" s="3" t="s">
        <v>323</v>
      </c>
    </row>
    <row r="5" spans="1:3" ht="30" x14ac:dyDescent="0.25">
      <c r="A5" s="3" t="s">
        <v>324</v>
      </c>
      <c r="B5" s="3" t="s">
        <v>325</v>
      </c>
      <c r="C5" s="3" t="s">
        <v>326</v>
      </c>
    </row>
    <row r="6" spans="1:3" ht="30" x14ac:dyDescent="0.25">
      <c r="A6" s="3" t="s">
        <v>327</v>
      </c>
      <c r="B6" s="3" t="s">
        <v>320</v>
      </c>
      <c r="C6" s="3" t="s">
        <v>328</v>
      </c>
    </row>
    <row r="7" spans="1:3" ht="30" x14ac:dyDescent="0.25">
      <c r="A7" s="3" t="s">
        <v>15</v>
      </c>
      <c r="B7" s="3" t="s">
        <v>322</v>
      </c>
      <c r="C7" s="3" t="s">
        <v>329</v>
      </c>
    </row>
    <row r="8" spans="1:3" ht="30" x14ac:dyDescent="0.25">
      <c r="A8" s="3" t="s">
        <v>330</v>
      </c>
      <c r="B8" s="3" t="s">
        <v>331</v>
      </c>
      <c r="C8" s="3" t="s">
        <v>332</v>
      </c>
    </row>
    <row r="9" spans="1:3" ht="30" x14ac:dyDescent="0.25">
      <c r="A9" s="3" t="s">
        <v>21</v>
      </c>
      <c r="B9" s="3" t="s">
        <v>331</v>
      </c>
      <c r="C9" s="3" t="s">
        <v>333</v>
      </c>
    </row>
    <row r="10" spans="1:3" ht="30" x14ac:dyDescent="0.25">
      <c r="A10" s="3" t="s">
        <v>334</v>
      </c>
      <c r="B10" s="3" t="s">
        <v>318</v>
      </c>
      <c r="C10" s="3" t="s">
        <v>335</v>
      </c>
    </row>
    <row r="11" spans="1:3" ht="30" x14ac:dyDescent="0.25">
      <c r="A11" s="3" t="s">
        <v>11</v>
      </c>
      <c r="B11" s="3" t="s">
        <v>331</v>
      </c>
      <c r="C11" s="3" t="s">
        <v>336</v>
      </c>
    </row>
    <row r="12" spans="1:3" ht="30" x14ac:dyDescent="0.25">
      <c r="A12" s="3" t="s">
        <v>23</v>
      </c>
      <c r="B12" s="3" t="s">
        <v>325</v>
      </c>
      <c r="C12" s="3" t="s">
        <v>337</v>
      </c>
    </row>
    <row r="13" spans="1:3" ht="30" x14ac:dyDescent="0.25">
      <c r="A13" s="3" t="s">
        <v>338</v>
      </c>
      <c r="B13" s="3" t="s">
        <v>320</v>
      </c>
      <c r="C13" s="3" t="s">
        <v>339</v>
      </c>
    </row>
    <row r="14" spans="1:3" ht="30" x14ac:dyDescent="0.25">
      <c r="A14" s="3" t="s">
        <v>25</v>
      </c>
      <c r="B14" s="3" t="s">
        <v>318</v>
      </c>
      <c r="C14" s="3" t="s">
        <v>340</v>
      </c>
    </row>
    <row r="15" spans="1:3" ht="30" x14ac:dyDescent="0.25">
      <c r="A15" s="3" t="s">
        <v>341</v>
      </c>
      <c r="B15" s="3" t="s">
        <v>331</v>
      </c>
      <c r="C15" s="3" t="s">
        <v>342</v>
      </c>
    </row>
    <row r="16" spans="1:3" ht="30" x14ac:dyDescent="0.25">
      <c r="A16" s="3" t="s">
        <v>31</v>
      </c>
      <c r="B16" s="3" t="s">
        <v>318</v>
      </c>
      <c r="C16" s="3" t="s">
        <v>343</v>
      </c>
    </row>
    <row r="17" spans="1:3" ht="30" x14ac:dyDescent="0.25">
      <c r="A17" s="3" t="s">
        <v>344</v>
      </c>
      <c r="B17" s="3" t="s">
        <v>318</v>
      </c>
      <c r="C17" s="3" t="s">
        <v>345</v>
      </c>
    </row>
    <row r="18" spans="1:3" ht="30" x14ac:dyDescent="0.25">
      <c r="A18" s="3" t="s">
        <v>346</v>
      </c>
      <c r="B18" s="3" t="s">
        <v>331</v>
      </c>
      <c r="C18" s="3" t="s">
        <v>347</v>
      </c>
    </row>
    <row r="19" spans="1:3" ht="30" x14ac:dyDescent="0.25">
      <c r="A19" s="3" t="s">
        <v>348</v>
      </c>
      <c r="B19" s="3" t="s">
        <v>320</v>
      </c>
      <c r="C19" s="3" t="s">
        <v>349</v>
      </c>
    </row>
    <row r="20" spans="1:3" ht="30" x14ac:dyDescent="0.25">
      <c r="A20" s="3" t="s">
        <v>27</v>
      </c>
      <c r="B20" s="3" t="s">
        <v>320</v>
      </c>
      <c r="C20" s="3" t="s">
        <v>350</v>
      </c>
    </row>
    <row r="21" spans="1:3" ht="30" x14ac:dyDescent="0.25">
      <c r="A21" s="3" t="s">
        <v>33</v>
      </c>
      <c r="B21" s="3" t="s">
        <v>331</v>
      </c>
      <c r="C21" s="3" t="s">
        <v>351</v>
      </c>
    </row>
    <row r="22" spans="1:3" ht="30" x14ac:dyDescent="0.25">
      <c r="A22" s="3" t="s">
        <v>352</v>
      </c>
      <c r="B22" s="3" t="s">
        <v>322</v>
      </c>
      <c r="C22" s="3" t="s">
        <v>353</v>
      </c>
    </row>
    <row r="23" spans="1:3" ht="30" x14ac:dyDescent="0.25">
      <c r="A23" s="3" t="s">
        <v>35</v>
      </c>
      <c r="B23" s="3" t="s">
        <v>331</v>
      </c>
      <c r="C23" s="3" t="s">
        <v>354</v>
      </c>
    </row>
    <row r="24" spans="1:3" ht="30" x14ac:dyDescent="0.25">
      <c r="A24" s="3" t="s">
        <v>355</v>
      </c>
      <c r="B24" s="3" t="s">
        <v>318</v>
      </c>
      <c r="C24" s="3" t="s">
        <v>356</v>
      </c>
    </row>
    <row r="25" spans="1:3" ht="30" x14ac:dyDescent="0.25">
      <c r="A25" s="3" t="s">
        <v>37</v>
      </c>
      <c r="B25" s="3" t="s">
        <v>331</v>
      </c>
      <c r="C25" s="3" t="s">
        <v>357</v>
      </c>
    </row>
    <row r="26" spans="1:3" ht="30" x14ac:dyDescent="0.25">
      <c r="A26" s="3" t="s">
        <v>358</v>
      </c>
      <c r="B26" s="3" t="s">
        <v>320</v>
      </c>
      <c r="C26" s="3" t="s">
        <v>359</v>
      </c>
    </row>
    <row r="27" spans="1:3" ht="30" x14ac:dyDescent="0.25">
      <c r="A27" s="3" t="s">
        <v>360</v>
      </c>
      <c r="B27" s="3" t="s">
        <v>322</v>
      </c>
      <c r="C27" s="3" t="s">
        <v>361</v>
      </c>
    </row>
    <row r="28" spans="1:3" ht="30" x14ac:dyDescent="0.25">
      <c r="A28" s="3" t="s">
        <v>39</v>
      </c>
      <c r="B28" s="3" t="s">
        <v>331</v>
      </c>
      <c r="C28" s="3" t="s">
        <v>362</v>
      </c>
    </row>
    <row r="29" spans="1:3" ht="30" x14ac:dyDescent="0.25">
      <c r="A29" s="3" t="s">
        <v>363</v>
      </c>
      <c r="B29" s="3" t="s">
        <v>331</v>
      </c>
      <c r="C29" s="3" t="s">
        <v>364</v>
      </c>
    </row>
    <row r="30" spans="1:3" ht="30" x14ac:dyDescent="0.25">
      <c r="A30" s="3" t="s">
        <v>41</v>
      </c>
      <c r="B30" s="3" t="s">
        <v>318</v>
      </c>
      <c r="C30" s="3" t="s">
        <v>365</v>
      </c>
    </row>
    <row r="31" spans="1:3" ht="30" x14ac:dyDescent="0.25">
      <c r="A31" s="3" t="s">
        <v>29</v>
      </c>
      <c r="B31" s="3" t="s">
        <v>320</v>
      </c>
      <c r="C31" s="3" t="s">
        <v>366</v>
      </c>
    </row>
    <row r="32" spans="1:3" ht="30" x14ac:dyDescent="0.25">
      <c r="A32" s="3" t="s">
        <v>367</v>
      </c>
      <c r="B32" s="3" t="s">
        <v>322</v>
      </c>
      <c r="C32" s="3" t="s">
        <v>368</v>
      </c>
    </row>
    <row r="33" spans="1:3" ht="30" x14ac:dyDescent="0.25">
      <c r="A33" s="3" t="s">
        <v>369</v>
      </c>
      <c r="B33" s="3" t="s">
        <v>322</v>
      </c>
      <c r="C33" s="3" t="s">
        <v>370</v>
      </c>
    </row>
    <row r="34" spans="1:3" ht="30" x14ac:dyDescent="0.25">
      <c r="A34" s="3" t="s">
        <v>59</v>
      </c>
      <c r="B34" s="3" t="s">
        <v>322</v>
      </c>
      <c r="C34" s="3" t="s">
        <v>371</v>
      </c>
    </row>
    <row r="35" spans="1:3" ht="30" x14ac:dyDescent="0.25">
      <c r="A35" s="3" t="s">
        <v>157</v>
      </c>
      <c r="B35" s="3" t="s">
        <v>318</v>
      </c>
      <c r="C35" s="3" t="s">
        <v>372</v>
      </c>
    </row>
    <row r="36" spans="1:3" ht="30" x14ac:dyDescent="0.25">
      <c r="A36" s="3" t="s">
        <v>53</v>
      </c>
      <c r="B36" s="3" t="s">
        <v>322</v>
      </c>
      <c r="C36" s="3" t="s">
        <v>373</v>
      </c>
    </row>
    <row r="37" spans="1:3" ht="30" x14ac:dyDescent="0.25">
      <c r="A37" s="3" t="s">
        <v>43</v>
      </c>
      <c r="B37" s="3" t="s">
        <v>331</v>
      </c>
      <c r="C37" s="3" t="s">
        <v>374</v>
      </c>
    </row>
    <row r="38" spans="1:3" ht="30" x14ac:dyDescent="0.25">
      <c r="A38" s="3" t="s">
        <v>67</v>
      </c>
      <c r="B38" s="3" t="s">
        <v>331</v>
      </c>
      <c r="C38" s="3" t="s">
        <v>375</v>
      </c>
    </row>
    <row r="39" spans="1:3" ht="30" x14ac:dyDescent="0.25">
      <c r="A39" s="3" t="s">
        <v>376</v>
      </c>
      <c r="B39" s="3" t="s">
        <v>322</v>
      </c>
      <c r="C39" s="3" t="s">
        <v>377</v>
      </c>
    </row>
    <row r="40" spans="1:3" ht="30" x14ac:dyDescent="0.25">
      <c r="A40" s="3" t="s">
        <v>278</v>
      </c>
      <c r="B40" s="3" t="s">
        <v>322</v>
      </c>
      <c r="C40" s="3" t="s">
        <v>378</v>
      </c>
    </row>
    <row r="41" spans="1:3" ht="30" x14ac:dyDescent="0.25">
      <c r="A41" s="3" t="s">
        <v>47</v>
      </c>
      <c r="B41" s="3" t="s">
        <v>331</v>
      </c>
      <c r="C41" s="3" t="s">
        <v>379</v>
      </c>
    </row>
    <row r="42" spans="1:3" ht="30" x14ac:dyDescent="0.25">
      <c r="A42" s="3" t="s">
        <v>49</v>
      </c>
      <c r="B42" s="3" t="s">
        <v>318</v>
      </c>
      <c r="C42" s="3" t="s">
        <v>380</v>
      </c>
    </row>
    <row r="43" spans="1:3" ht="30" x14ac:dyDescent="0.25">
      <c r="A43" s="3" t="s">
        <v>55</v>
      </c>
      <c r="B43" s="3" t="s">
        <v>331</v>
      </c>
      <c r="C43" s="3" t="s">
        <v>381</v>
      </c>
    </row>
    <row r="44" spans="1:3" ht="30" x14ac:dyDescent="0.25">
      <c r="A44" s="3" t="s">
        <v>57</v>
      </c>
      <c r="B44" s="3" t="s">
        <v>322</v>
      </c>
      <c r="C44" s="3" t="s">
        <v>382</v>
      </c>
    </row>
    <row r="45" spans="1:3" ht="30" x14ac:dyDescent="0.25">
      <c r="A45" s="3" t="s">
        <v>383</v>
      </c>
      <c r="B45" s="3" t="s">
        <v>322</v>
      </c>
      <c r="C45" s="3" t="s">
        <v>384</v>
      </c>
    </row>
    <row r="46" spans="1:3" ht="30" x14ac:dyDescent="0.25">
      <c r="A46" s="3" t="s">
        <v>385</v>
      </c>
      <c r="B46" s="3" t="s">
        <v>322</v>
      </c>
      <c r="C46" s="3" t="s">
        <v>386</v>
      </c>
    </row>
    <row r="47" spans="1:3" ht="30" x14ac:dyDescent="0.25">
      <c r="A47" s="3" t="s">
        <v>61</v>
      </c>
      <c r="B47" s="3" t="s">
        <v>331</v>
      </c>
      <c r="C47" s="3" t="s">
        <v>387</v>
      </c>
    </row>
    <row r="48" spans="1:3" ht="30" x14ac:dyDescent="0.25">
      <c r="A48" s="3" t="s">
        <v>51</v>
      </c>
      <c r="B48" s="3" t="s">
        <v>322</v>
      </c>
      <c r="C48" s="3" t="s">
        <v>388</v>
      </c>
    </row>
    <row r="49" spans="1:3" ht="30" x14ac:dyDescent="0.25">
      <c r="A49" s="3" t="s">
        <v>127</v>
      </c>
      <c r="B49" s="3" t="s">
        <v>320</v>
      </c>
      <c r="C49" s="3" t="s">
        <v>389</v>
      </c>
    </row>
    <row r="50" spans="1:3" ht="30" x14ac:dyDescent="0.25">
      <c r="A50" s="3" t="s">
        <v>63</v>
      </c>
      <c r="B50" s="3" t="s">
        <v>331</v>
      </c>
      <c r="C50" s="3" t="s">
        <v>390</v>
      </c>
    </row>
    <row r="51" spans="1:3" ht="30" x14ac:dyDescent="0.25">
      <c r="A51" s="3" t="s">
        <v>65</v>
      </c>
      <c r="B51" s="3" t="s">
        <v>331</v>
      </c>
      <c r="C51" s="3" t="s">
        <v>391</v>
      </c>
    </row>
    <row r="52" spans="1:3" ht="30" x14ac:dyDescent="0.25">
      <c r="A52" s="3" t="s">
        <v>69</v>
      </c>
      <c r="B52" s="3" t="s">
        <v>318</v>
      </c>
      <c r="C52" s="3" t="s">
        <v>392</v>
      </c>
    </row>
    <row r="53" spans="1:3" ht="30" x14ac:dyDescent="0.25">
      <c r="A53" s="3" t="s">
        <v>71</v>
      </c>
      <c r="B53" s="3" t="s">
        <v>320</v>
      </c>
      <c r="C53" s="3" t="s">
        <v>393</v>
      </c>
    </row>
    <row r="54" spans="1:3" ht="30" x14ac:dyDescent="0.25">
      <c r="A54" s="3" t="s">
        <v>79</v>
      </c>
      <c r="B54" s="3" t="s">
        <v>320</v>
      </c>
      <c r="C54" s="3" t="s">
        <v>394</v>
      </c>
    </row>
    <row r="55" spans="1:3" ht="30" x14ac:dyDescent="0.25">
      <c r="A55" s="3" t="s">
        <v>75</v>
      </c>
      <c r="B55" s="3" t="s">
        <v>322</v>
      </c>
      <c r="C55" s="3" t="s">
        <v>395</v>
      </c>
    </row>
    <row r="56" spans="1:3" ht="30" x14ac:dyDescent="0.25">
      <c r="A56" s="3" t="s">
        <v>77</v>
      </c>
      <c r="B56" s="3" t="s">
        <v>331</v>
      </c>
      <c r="C56" s="3" t="s">
        <v>396</v>
      </c>
    </row>
    <row r="57" spans="1:3" ht="30" x14ac:dyDescent="0.25">
      <c r="A57" s="3" t="s">
        <v>397</v>
      </c>
      <c r="B57" s="3" t="s">
        <v>331</v>
      </c>
      <c r="C57" s="3" t="s">
        <v>398</v>
      </c>
    </row>
    <row r="58" spans="1:3" ht="30" x14ac:dyDescent="0.25">
      <c r="A58" s="3" t="s">
        <v>83</v>
      </c>
      <c r="B58" s="3" t="s">
        <v>331</v>
      </c>
      <c r="C58" s="3" t="s">
        <v>399</v>
      </c>
    </row>
    <row r="59" spans="1:3" ht="30" x14ac:dyDescent="0.25">
      <c r="A59" s="3" t="s">
        <v>85</v>
      </c>
      <c r="B59" s="3" t="s">
        <v>322</v>
      </c>
      <c r="C59" s="3" t="s">
        <v>400</v>
      </c>
    </row>
    <row r="60" spans="1:3" ht="30" x14ac:dyDescent="0.25">
      <c r="A60" s="3" t="s">
        <v>262</v>
      </c>
      <c r="B60" s="3" t="s">
        <v>331</v>
      </c>
      <c r="C60" s="3" t="s">
        <v>401</v>
      </c>
    </row>
    <row r="61" spans="1:3" ht="30" x14ac:dyDescent="0.25">
      <c r="A61" s="3" t="s">
        <v>113</v>
      </c>
      <c r="B61" s="3" t="s">
        <v>322</v>
      </c>
      <c r="C61" s="3" t="s">
        <v>402</v>
      </c>
    </row>
    <row r="62" spans="1:3" ht="30" x14ac:dyDescent="0.25">
      <c r="A62" s="3" t="s">
        <v>403</v>
      </c>
      <c r="B62" s="3" t="s">
        <v>322</v>
      </c>
      <c r="C62" s="3" t="s">
        <v>404</v>
      </c>
    </row>
    <row r="63" spans="1:3" ht="30" x14ac:dyDescent="0.25">
      <c r="A63" s="3" t="s">
        <v>89</v>
      </c>
      <c r="B63" s="3" t="s">
        <v>320</v>
      </c>
      <c r="C63" s="3" t="s">
        <v>405</v>
      </c>
    </row>
    <row r="64" spans="1:3" ht="30" x14ac:dyDescent="0.25">
      <c r="A64" s="3" t="s">
        <v>406</v>
      </c>
      <c r="B64" s="3" t="s">
        <v>322</v>
      </c>
      <c r="C64" s="3" t="s">
        <v>407</v>
      </c>
    </row>
    <row r="65" spans="1:3" ht="30" x14ac:dyDescent="0.25">
      <c r="A65" s="3" t="s">
        <v>408</v>
      </c>
      <c r="B65" s="3" t="s">
        <v>322</v>
      </c>
      <c r="C65" s="3" t="s">
        <v>409</v>
      </c>
    </row>
    <row r="66" spans="1:3" ht="30" x14ac:dyDescent="0.25">
      <c r="A66" s="3" t="s">
        <v>97</v>
      </c>
      <c r="B66" s="3" t="s">
        <v>320</v>
      </c>
      <c r="C66" s="3" t="s">
        <v>410</v>
      </c>
    </row>
    <row r="67" spans="1:3" ht="30" x14ac:dyDescent="0.25">
      <c r="A67" s="3" t="s">
        <v>93</v>
      </c>
      <c r="B67" s="3" t="s">
        <v>325</v>
      </c>
      <c r="C67" s="3" t="s">
        <v>411</v>
      </c>
    </row>
    <row r="68" spans="1:3" ht="30" x14ac:dyDescent="0.25">
      <c r="A68" s="3" t="s">
        <v>91</v>
      </c>
      <c r="B68" s="3" t="s">
        <v>320</v>
      </c>
      <c r="C68" s="3" t="s">
        <v>412</v>
      </c>
    </row>
    <row r="69" spans="1:3" ht="30" x14ac:dyDescent="0.25">
      <c r="A69" s="3" t="s">
        <v>95</v>
      </c>
      <c r="B69" s="3" t="s">
        <v>320</v>
      </c>
      <c r="C69" s="3" t="s">
        <v>413</v>
      </c>
    </row>
    <row r="70" spans="1:3" ht="30" x14ac:dyDescent="0.25">
      <c r="A70" s="3" t="s">
        <v>243</v>
      </c>
      <c r="B70" s="3" t="s">
        <v>325</v>
      </c>
      <c r="C70" s="3" t="s">
        <v>414</v>
      </c>
    </row>
    <row r="71" spans="1:3" ht="30" x14ac:dyDescent="0.25">
      <c r="A71" s="3" t="s">
        <v>415</v>
      </c>
      <c r="B71" s="3" t="s">
        <v>322</v>
      </c>
      <c r="C71" s="3" t="s">
        <v>416</v>
      </c>
    </row>
    <row r="72" spans="1:3" ht="30" x14ac:dyDescent="0.25">
      <c r="A72" s="3" t="s">
        <v>109</v>
      </c>
      <c r="B72" s="3" t="s">
        <v>322</v>
      </c>
      <c r="C72" s="3" t="s">
        <v>417</v>
      </c>
    </row>
    <row r="73" spans="1:3" ht="30" x14ac:dyDescent="0.25">
      <c r="A73" s="3" t="s">
        <v>103</v>
      </c>
      <c r="B73" s="3" t="s">
        <v>318</v>
      </c>
      <c r="C73" s="3" t="s">
        <v>418</v>
      </c>
    </row>
    <row r="74" spans="1:3" ht="30" x14ac:dyDescent="0.25">
      <c r="A74" s="3" t="s">
        <v>73</v>
      </c>
      <c r="B74" s="3" t="s">
        <v>320</v>
      </c>
      <c r="C74" s="3" t="s">
        <v>419</v>
      </c>
    </row>
    <row r="75" spans="1:3" ht="30" x14ac:dyDescent="0.25">
      <c r="A75" s="3" t="s">
        <v>105</v>
      </c>
      <c r="B75" s="3" t="s">
        <v>322</v>
      </c>
      <c r="C75" s="3" t="s">
        <v>420</v>
      </c>
    </row>
    <row r="76" spans="1:3" ht="30" x14ac:dyDescent="0.25">
      <c r="A76" s="3" t="s">
        <v>421</v>
      </c>
      <c r="B76" s="3" t="s">
        <v>320</v>
      </c>
      <c r="C76" s="3" t="s">
        <v>422</v>
      </c>
    </row>
    <row r="77" spans="1:3" ht="30" x14ac:dyDescent="0.25">
      <c r="A77" s="3" t="s">
        <v>115</v>
      </c>
      <c r="B77" s="3" t="s">
        <v>320</v>
      </c>
      <c r="C77" s="3" t="s">
        <v>423</v>
      </c>
    </row>
    <row r="78" spans="1:3" ht="30" x14ac:dyDescent="0.25">
      <c r="A78" s="3" t="s">
        <v>117</v>
      </c>
      <c r="B78" s="3" t="s">
        <v>331</v>
      </c>
      <c r="C78" s="3" t="s">
        <v>424</v>
      </c>
    </row>
    <row r="79" spans="1:3" ht="30" x14ac:dyDescent="0.25">
      <c r="A79" s="3" t="s">
        <v>425</v>
      </c>
      <c r="B79" s="3" t="s">
        <v>331</v>
      </c>
      <c r="C79" s="3" t="s">
        <v>426</v>
      </c>
    </row>
    <row r="80" spans="1:3" ht="30" x14ac:dyDescent="0.25">
      <c r="A80" s="3" t="s">
        <v>427</v>
      </c>
      <c r="B80" s="3" t="s">
        <v>325</v>
      </c>
      <c r="C80" s="3" t="s">
        <v>428</v>
      </c>
    </row>
    <row r="81" spans="1:3" ht="30" x14ac:dyDescent="0.25">
      <c r="A81" s="3" t="s">
        <v>119</v>
      </c>
      <c r="B81" s="3" t="s">
        <v>331</v>
      </c>
      <c r="C81" s="3" t="s">
        <v>429</v>
      </c>
    </row>
    <row r="82" spans="1:3" ht="30" x14ac:dyDescent="0.25">
      <c r="A82" s="3" t="s">
        <v>107</v>
      </c>
      <c r="B82" s="3" t="s">
        <v>322</v>
      </c>
      <c r="C82" s="3" t="s">
        <v>430</v>
      </c>
    </row>
    <row r="83" spans="1:3" ht="30" x14ac:dyDescent="0.25">
      <c r="A83" s="3" t="s">
        <v>111</v>
      </c>
      <c r="B83" s="3" t="s">
        <v>322</v>
      </c>
      <c r="C83" s="3" t="s">
        <v>431</v>
      </c>
    </row>
    <row r="84" spans="1:3" ht="30" x14ac:dyDescent="0.25">
      <c r="A84" s="3" t="s">
        <v>121</v>
      </c>
      <c r="B84" s="3" t="s">
        <v>331</v>
      </c>
      <c r="C84" s="3" t="s">
        <v>432</v>
      </c>
    </row>
    <row r="85" spans="1:3" ht="30" x14ac:dyDescent="0.25">
      <c r="A85" s="3" t="s">
        <v>433</v>
      </c>
      <c r="B85" s="3" t="s">
        <v>331</v>
      </c>
      <c r="C85" s="3" t="s">
        <v>434</v>
      </c>
    </row>
    <row r="86" spans="1:3" ht="30" x14ac:dyDescent="0.25">
      <c r="A86" s="3" t="s">
        <v>125</v>
      </c>
      <c r="B86" s="3" t="s">
        <v>331</v>
      </c>
      <c r="C86" s="3" t="s">
        <v>435</v>
      </c>
    </row>
    <row r="87" spans="1:3" ht="30" x14ac:dyDescent="0.25">
      <c r="A87" s="3" t="s">
        <v>123</v>
      </c>
      <c r="B87" s="3" t="s">
        <v>318</v>
      </c>
      <c r="C87" s="3" t="s">
        <v>436</v>
      </c>
    </row>
    <row r="88" spans="1:3" ht="30" x14ac:dyDescent="0.25">
      <c r="A88" s="3" t="s">
        <v>129</v>
      </c>
      <c r="B88" s="3" t="s">
        <v>320</v>
      </c>
      <c r="C88" s="3" t="s">
        <v>437</v>
      </c>
    </row>
    <row r="89" spans="1:3" ht="30" x14ac:dyDescent="0.25">
      <c r="A89" s="3" t="s">
        <v>141</v>
      </c>
      <c r="B89" s="3" t="s">
        <v>320</v>
      </c>
      <c r="C89" s="3" t="s">
        <v>438</v>
      </c>
    </row>
    <row r="90" spans="1:3" ht="30" x14ac:dyDescent="0.25">
      <c r="A90" s="3" t="s">
        <v>133</v>
      </c>
      <c r="B90" s="3" t="s">
        <v>318</v>
      </c>
      <c r="C90" s="3" t="s">
        <v>439</v>
      </c>
    </row>
    <row r="91" spans="1:3" ht="30" x14ac:dyDescent="0.25">
      <c r="A91" s="3" t="s">
        <v>131</v>
      </c>
      <c r="B91" s="3" t="s">
        <v>318</v>
      </c>
      <c r="C91" s="3" t="s">
        <v>440</v>
      </c>
    </row>
    <row r="92" spans="1:3" ht="30" x14ac:dyDescent="0.25">
      <c r="A92" s="3" t="s">
        <v>137</v>
      </c>
      <c r="B92" s="3" t="s">
        <v>318</v>
      </c>
      <c r="C92" s="3" t="s">
        <v>441</v>
      </c>
    </row>
    <row r="93" spans="1:3" ht="30" x14ac:dyDescent="0.25">
      <c r="A93" s="3" t="s">
        <v>139</v>
      </c>
      <c r="B93" s="3" t="s">
        <v>318</v>
      </c>
      <c r="C93" s="3" t="s">
        <v>442</v>
      </c>
    </row>
    <row r="94" spans="1:3" ht="30" x14ac:dyDescent="0.25">
      <c r="A94" s="3" t="s">
        <v>135</v>
      </c>
      <c r="B94" s="3" t="s">
        <v>320</v>
      </c>
      <c r="C94" s="3" t="s">
        <v>443</v>
      </c>
    </row>
    <row r="95" spans="1:3" ht="30" x14ac:dyDescent="0.25">
      <c r="A95" s="3" t="s">
        <v>444</v>
      </c>
      <c r="B95" s="3" t="s">
        <v>320</v>
      </c>
      <c r="C95" s="3" t="s">
        <v>445</v>
      </c>
    </row>
    <row r="96" spans="1:3" ht="30" x14ac:dyDescent="0.25">
      <c r="A96" s="3" t="s">
        <v>143</v>
      </c>
      <c r="B96" s="3" t="s">
        <v>318</v>
      </c>
      <c r="C96" s="3" t="s">
        <v>446</v>
      </c>
    </row>
    <row r="97" spans="1:3" ht="30" x14ac:dyDescent="0.25">
      <c r="A97" s="3" t="s">
        <v>145</v>
      </c>
      <c r="B97" s="3" t="s">
        <v>320</v>
      </c>
      <c r="C97" s="3" t="s">
        <v>447</v>
      </c>
    </row>
    <row r="98" spans="1:3" ht="30" x14ac:dyDescent="0.25">
      <c r="A98" s="3" t="s">
        <v>147</v>
      </c>
      <c r="B98" s="3" t="s">
        <v>331</v>
      </c>
      <c r="C98" s="3" t="s">
        <v>448</v>
      </c>
    </row>
    <row r="99" spans="1:3" ht="30" x14ac:dyDescent="0.25">
      <c r="A99" s="3" t="s">
        <v>151</v>
      </c>
      <c r="B99" s="3" t="s">
        <v>318</v>
      </c>
      <c r="C99" s="3" t="s">
        <v>449</v>
      </c>
    </row>
    <row r="100" spans="1:3" ht="30" x14ac:dyDescent="0.25">
      <c r="A100" s="3" t="s">
        <v>149</v>
      </c>
      <c r="B100" s="3" t="s">
        <v>318</v>
      </c>
      <c r="C100" s="3" t="s">
        <v>450</v>
      </c>
    </row>
    <row r="101" spans="1:3" ht="30" x14ac:dyDescent="0.25">
      <c r="A101" s="3" t="s">
        <v>153</v>
      </c>
      <c r="B101" s="3" t="s">
        <v>318</v>
      </c>
      <c r="C101" s="3" t="s">
        <v>451</v>
      </c>
    </row>
    <row r="102" spans="1:3" ht="30" x14ac:dyDescent="0.25">
      <c r="A102" s="3" t="s">
        <v>155</v>
      </c>
      <c r="B102" s="3" t="s">
        <v>322</v>
      </c>
      <c r="C102" s="3" t="s">
        <v>452</v>
      </c>
    </row>
    <row r="103" spans="1:3" ht="30" x14ac:dyDescent="0.25">
      <c r="A103" s="3" t="s">
        <v>159</v>
      </c>
      <c r="B103" s="3" t="s">
        <v>325</v>
      </c>
      <c r="C103" s="3" t="s">
        <v>453</v>
      </c>
    </row>
    <row r="104" spans="1:3" ht="30" x14ac:dyDescent="0.25">
      <c r="A104" s="3" t="s">
        <v>239</v>
      </c>
      <c r="B104" s="3" t="s">
        <v>318</v>
      </c>
      <c r="C104" s="3" t="s">
        <v>454</v>
      </c>
    </row>
    <row r="105" spans="1:3" ht="30" x14ac:dyDescent="0.25">
      <c r="A105" s="3" t="s">
        <v>163</v>
      </c>
      <c r="B105" s="3" t="s">
        <v>318</v>
      </c>
      <c r="C105" s="3" t="s">
        <v>455</v>
      </c>
    </row>
    <row r="106" spans="1:3" ht="30" x14ac:dyDescent="0.25">
      <c r="A106" s="3" t="s">
        <v>456</v>
      </c>
      <c r="B106" s="3" t="s">
        <v>318</v>
      </c>
      <c r="C106" s="3" t="s">
        <v>457</v>
      </c>
    </row>
    <row r="107" spans="1:3" ht="30" x14ac:dyDescent="0.25">
      <c r="A107" s="3" t="s">
        <v>458</v>
      </c>
      <c r="B107" s="3" t="s">
        <v>318</v>
      </c>
      <c r="C107" s="3" t="s">
        <v>459</v>
      </c>
    </row>
    <row r="108" spans="1:3" ht="30" x14ac:dyDescent="0.25">
      <c r="A108" s="3" t="s">
        <v>460</v>
      </c>
      <c r="B108" s="3" t="s">
        <v>318</v>
      </c>
      <c r="C108" s="3" t="s">
        <v>461</v>
      </c>
    </row>
    <row r="109" spans="1:3" ht="30" x14ac:dyDescent="0.25">
      <c r="A109" s="3" t="s">
        <v>177</v>
      </c>
      <c r="B109" s="3" t="s">
        <v>320</v>
      </c>
      <c r="C109" s="3" t="s">
        <v>462</v>
      </c>
    </row>
    <row r="110" spans="1:3" ht="30" x14ac:dyDescent="0.25">
      <c r="A110" s="3" t="s">
        <v>463</v>
      </c>
      <c r="B110" s="3" t="s">
        <v>318</v>
      </c>
      <c r="C110" s="3" t="s">
        <v>464</v>
      </c>
    </row>
    <row r="111" spans="1:3" ht="30" x14ac:dyDescent="0.25">
      <c r="A111" s="3" t="s">
        <v>173</v>
      </c>
      <c r="B111" s="3" t="s">
        <v>322</v>
      </c>
      <c r="C111" s="3" t="s">
        <v>465</v>
      </c>
    </row>
    <row r="112" spans="1:3" ht="30" x14ac:dyDescent="0.25">
      <c r="A112" s="3" t="s">
        <v>165</v>
      </c>
      <c r="B112" s="3" t="s">
        <v>322</v>
      </c>
      <c r="C112" s="3" t="s">
        <v>466</v>
      </c>
    </row>
    <row r="113" spans="1:3" ht="30" x14ac:dyDescent="0.25">
      <c r="A113" s="3" t="s">
        <v>167</v>
      </c>
      <c r="B113" s="3" t="s">
        <v>322</v>
      </c>
      <c r="C113" s="3" t="s">
        <v>467</v>
      </c>
    </row>
    <row r="114" spans="1:3" ht="30" x14ac:dyDescent="0.25">
      <c r="A114" s="3" t="s">
        <v>169</v>
      </c>
      <c r="B114" s="3" t="s">
        <v>320</v>
      </c>
      <c r="C114" s="3" t="s">
        <v>468</v>
      </c>
    </row>
    <row r="115" spans="1:3" ht="30" x14ac:dyDescent="0.25">
      <c r="A115" s="3" t="s">
        <v>175</v>
      </c>
      <c r="B115" s="3" t="s">
        <v>320</v>
      </c>
      <c r="C115" s="3" t="s">
        <v>469</v>
      </c>
    </row>
    <row r="116" spans="1:3" ht="30" x14ac:dyDescent="0.25">
      <c r="A116" s="3" t="s">
        <v>470</v>
      </c>
      <c r="B116" s="3" t="s">
        <v>320</v>
      </c>
      <c r="C116" s="3" t="s">
        <v>471</v>
      </c>
    </row>
    <row r="117" spans="1:3" ht="30" x14ac:dyDescent="0.25">
      <c r="A117" s="3" t="s">
        <v>472</v>
      </c>
      <c r="B117" s="3" t="s">
        <v>318</v>
      </c>
      <c r="C117" s="3" t="s">
        <v>473</v>
      </c>
    </row>
    <row r="118" spans="1:3" ht="30" x14ac:dyDescent="0.25">
      <c r="A118" s="3" t="s">
        <v>474</v>
      </c>
      <c r="B118" s="3" t="s">
        <v>320</v>
      </c>
      <c r="C118" s="3" t="s">
        <v>475</v>
      </c>
    </row>
    <row r="119" spans="1:3" ht="30" x14ac:dyDescent="0.25">
      <c r="A119" s="3" t="s">
        <v>181</v>
      </c>
      <c r="B119" s="3" t="s">
        <v>322</v>
      </c>
      <c r="C119" s="3" t="s">
        <v>476</v>
      </c>
    </row>
    <row r="120" spans="1:3" ht="30" x14ac:dyDescent="0.25">
      <c r="A120" s="3" t="s">
        <v>205</v>
      </c>
      <c r="B120" s="3" t="s">
        <v>322</v>
      </c>
      <c r="C120" s="3" t="s">
        <v>477</v>
      </c>
    </row>
    <row r="121" spans="1:3" ht="30" x14ac:dyDescent="0.25">
      <c r="A121" s="3" t="s">
        <v>207</v>
      </c>
      <c r="B121" s="3" t="s">
        <v>318</v>
      </c>
      <c r="C121" s="3" t="s">
        <v>478</v>
      </c>
    </row>
    <row r="122" spans="1:3" ht="30" x14ac:dyDescent="0.25">
      <c r="A122" s="3" t="s">
        <v>183</v>
      </c>
      <c r="B122" s="3" t="s">
        <v>318</v>
      </c>
      <c r="C122" s="3" t="s">
        <v>479</v>
      </c>
    </row>
    <row r="123" spans="1:3" ht="30" x14ac:dyDescent="0.25">
      <c r="A123" s="3" t="s">
        <v>189</v>
      </c>
      <c r="B123" s="3" t="s">
        <v>322</v>
      </c>
      <c r="C123" s="3" t="s">
        <v>480</v>
      </c>
    </row>
    <row r="124" spans="1:3" ht="30" x14ac:dyDescent="0.25">
      <c r="A124" s="3" t="s">
        <v>191</v>
      </c>
      <c r="B124" s="3" t="s">
        <v>320</v>
      </c>
      <c r="C124" s="3" t="s">
        <v>481</v>
      </c>
    </row>
    <row r="125" spans="1:3" ht="30" x14ac:dyDescent="0.25">
      <c r="A125" s="3" t="s">
        <v>187</v>
      </c>
      <c r="B125" s="3" t="s">
        <v>325</v>
      </c>
      <c r="C125" s="3" t="s">
        <v>482</v>
      </c>
    </row>
    <row r="126" spans="1:3" ht="30" x14ac:dyDescent="0.25">
      <c r="A126" s="3" t="s">
        <v>201</v>
      </c>
      <c r="B126" s="3" t="s">
        <v>322</v>
      </c>
      <c r="C126" s="3" t="s">
        <v>483</v>
      </c>
    </row>
    <row r="127" spans="1:3" ht="30" x14ac:dyDescent="0.25">
      <c r="A127" s="3" t="s">
        <v>203</v>
      </c>
      <c r="B127" s="3" t="s">
        <v>322</v>
      </c>
      <c r="C127" s="3" t="s">
        <v>484</v>
      </c>
    </row>
    <row r="128" spans="1:3" ht="30" x14ac:dyDescent="0.25">
      <c r="A128" s="3" t="s">
        <v>185</v>
      </c>
      <c r="B128" s="3" t="s">
        <v>331</v>
      </c>
      <c r="C128" s="3" t="s">
        <v>485</v>
      </c>
    </row>
    <row r="129" spans="1:3" ht="30" x14ac:dyDescent="0.25">
      <c r="A129" s="3" t="s">
        <v>99</v>
      </c>
      <c r="B129" s="3" t="s">
        <v>325</v>
      </c>
      <c r="C129" s="3" t="s">
        <v>486</v>
      </c>
    </row>
    <row r="130" spans="1:3" ht="30" x14ac:dyDescent="0.25">
      <c r="A130" s="3" t="s">
        <v>487</v>
      </c>
      <c r="B130" s="3" t="s">
        <v>320</v>
      </c>
      <c r="C130" s="3" t="s">
        <v>488</v>
      </c>
    </row>
    <row r="131" spans="1:3" ht="30" x14ac:dyDescent="0.25">
      <c r="A131" s="3" t="s">
        <v>489</v>
      </c>
      <c r="B131" s="3" t="s">
        <v>320</v>
      </c>
      <c r="C131" s="3" t="s">
        <v>490</v>
      </c>
    </row>
    <row r="132" spans="1:3" ht="30" x14ac:dyDescent="0.25">
      <c r="A132" s="3" t="s">
        <v>197</v>
      </c>
      <c r="B132" s="3" t="s">
        <v>318</v>
      </c>
      <c r="C132" s="3" t="s">
        <v>491</v>
      </c>
    </row>
    <row r="133" spans="1:3" ht="30" x14ac:dyDescent="0.25">
      <c r="A133" s="3" t="s">
        <v>195</v>
      </c>
      <c r="B133" s="3" t="s">
        <v>320</v>
      </c>
      <c r="C133" s="3" t="s">
        <v>492</v>
      </c>
    </row>
    <row r="134" spans="1:3" ht="30" x14ac:dyDescent="0.25">
      <c r="A134" s="3" t="s">
        <v>179</v>
      </c>
      <c r="B134" s="3" t="s">
        <v>322</v>
      </c>
      <c r="C134" s="3" t="s">
        <v>493</v>
      </c>
    </row>
    <row r="135" spans="1:3" ht="30" x14ac:dyDescent="0.25">
      <c r="A135" s="3" t="s">
        <v>199</v>
      </c>
      <c r="B135" s="3" t="s">
        <v>322</v>
      </c>
      <c r="C135" s="3" t="s">
        <v>494</v>
      </c>
    </row>
    <row r="136" spans="1:3" ht="30" x14ac:dyDescent="0.25">
      <c r="A136" s="3" t="s">
        <v>193</v>
      </c>
      <c r="B136" s="3" t="s">
        <v>318</v>
      </c>
      <c r="C136" s="3" t="s">
        <v>495</v>
      </c>
    </row>
    <row r="137" spans="1:3" ht="30" x14ac:dyDescent="0.25">
      <c r="A137" s="3" t="s">
        <v>209</v>
      </c>
      <c r="B137" s="3" t="s">
        <v>322</v>
      </c>
      <c r="C137" s="3" t="s">
        <v>496</v>
      </c>
    </row>
    <row r="138" spans="1:3" ht="30" x14ac:dyDescent="0.25">
      <c r="A138" s="3" t="s">
        <v>221</v>
      </c>
      <c r="B138" s="3" t="s">
        <v>325</v>
      </c>
      <c r="C138" s="3" t="s">
        <v>497</v>
      </c>
    </row>
    <row r="139" spans="1:3" ht="30" x14ac:dyDescent="0.25">
      <c r="A139" s="3" t="s">
        <v>498</v>
      </c>
      <c r="B139" s="3" t="s">
        <v>318</v>
      </c>
      <c r="C139" s="3" t="s">
        <v>499</v>
      </c>
    </row>
    <row r="140" spans="1:3" ht="30" x14ac:dyDescent="0.25">
      <c r="A140" s="3" t="s">
        <v>217</v>
      </c>
      <c r="B140" s="3" t="s">
        <v>320</v>
      </c>
      <c r="C140" s="3" t="s">
        <v>500</v>
      </c>
    </row>
    <row r="141" spans="1:3" ht="30" x14ac:dyDescent="0.25">
      <c r="A141" s="3" t="s">
        <v>211</v>
      </c>
      <c r="B141" s="3" t="s">
        <v>325</v>
      </c>
      <c r="C141" s="3" t="s">
        <v>501</v>
      </c>
    </row>
    <row r="142" spans="1:3" ht="30" x14ac:dyDescent="0.25">
      <c r="A142" s="3" t="s">
        <v>223</v>
      </c>
      <c r="B142" s="3" t="s">
        <v>325</v>
      </c>
      <c r="C142" s="3" t="s">
        <v>502</v>
      </c>
    </row>
    <row r="143" spans="1:3" ht="30" x14ac:dyDescent="0.25">
      <c r="A143" s="3" t="s">
        <v>215</v>
      </c>
      <c r="B143" s="3" t="s">
        <v>331</v>
      </c>
      <c r="C143" s="3" t="s">
        <v>503</v>
      </c>
    </row>
    <row r="144" spans="1:3" ht="30" x14ac:dyDescent="0.25">
      <c r="A144" s="3" t="s">
        <v>504</v>
      </c>
      <c r="B144" s="3" t="s">
        <v>322</v>
      </c>
      <c r="C144" s="3" t="s">
        <v>505</v>
      </c>
    </row>
    <row r="145" spans="1:3" ht="30" x14ac:dyDescent="0.25">
      <c r="A145" s="3" t="s">
        <v>213</v>
      </c>
      <c r="B145" s="3" t="s">
        <v>322</v>
      </c>
      <c r="C145" s="3" t="s">
        <v>506</v>
      </c>
    </row>
    <row r="146" spans="1:3" ht="30" x14ac:dyDescent="0.25">
      <c r="A146" s="3" t="s">
        <v>507</v>
      </c>
      <c r="B146" s="3" t="s">
        <v>325</v>
      </c>
      <c r="C146" s="3" t="s">
        <v>508</v>
      </c>
    </row>
    <row r="147" spans="1:3" ht="30" x14ac:dyDescent="0.25">
      <c r="A147" s="3" t="s">
        <v>219</v>
      </c>
      <c r="B147" s="3" t="s">
        <v>320</v>
      </c>
      <c r="C147" s="3" t="s">
        <v>509</v>
      </c>
    </row>
    <row r="148" spans="1:3" ht="30" x14ac:dyDescent="0.25">
      <c r="A148" s="3" t="s">
        <v>225</v>
      </c>
      <c r="B148" s="3" t="s">
        <v>318</v>
      </c>
      <c r="C148" s="3" t="s">
        <v>510</v>
      </c>
    </row>
    <row r="149" spans="1:3" ht="30" x14ac:dyDescent="0.25">
      <c r="A149" s="3" t="s">
        <v>227</v>
      </c>
      <c r="B149" s="3" t="s">
        <v>318</v>
      </c>
      <c r="C149" s="3" t="s">
        <v>511</v>
      </c>
    </row>
    <row r="150" spans="1:3" ht="30" x14ac:dyDescent="0.25">
      <c r="A150" s="3" t="s">
        <v>512</v>
      </c>
      <c r="B150" s="3" t="s">
        <v>325</v>
      </c>
      <c r="C150" s="3" t="s">
        <v>513</v>
      </c>
    </row>
    <row r="151" spans="1:3" ht="30" x14ac:dyDescent="0.25">
      <c r="A151" s="3" t="s">
        <v>229</v>
      </c>
      <c r="B151" s="3" t="s">
        <v>331</v>
      </c>
      <c r="C151" s="3" t="s">
        <v>514</v>
      </c>
    </row>
    <row r="152" spans="1:3" ht="30" x14ac:dyDescent="0.25">
      <c r="A152" s="3" t="s">
        <v>235</v>
      </c>
      <c r="B152" s="3" t="s">
        <v>325</v>
      </c>
      <c r="C152" s="3" t="s">
        <v>515</v>
      </c>
    </row>
    <row r="153" spans="1:3" ht="30" x14ac:dyDescent="0.25">
      <c r="A153" s="3" t="s">
        <v>516</v>
      </c>
      <c r="B153" s="3" t="s">
        <v>331</v>
      </c>
      <c r="C153" s="3" t="s">
        <v>517</v>
      </c>
    </row>
    <row r="154" spans="1:3" ht="30" x14ac:dyDescent="0.25">
      <c r="A154" s="3" t="s">
        <v>231</v>
      </c>
      <c r="B154" s="3" t="s">
        <v>331</v>
      </c>
      <c r="C154" s="3" t="s">
        <v>518</v>
      </c>
    </row>
    <row r="155" spans="1:3" ht="30" x14ac:dyDescent="0.25">
      <c r="A155" s="3" t="s">
        <v>233</v>
      </c>
      <c r="B155" s="3" t="s">
        <v>318</v>
      </c>
      <c r="C155" s="3" t="s">
        <v>519</v>
      </c>
    </row>
    <row r="156" spans="1:3" ht="30" x14ac:dyDescent="0.25">
      <c r="A156" s="3" t="s">
        <v>237</v>
      </c>
      <c r="B156" s="3" t="s">
        <v>320</v>
      </c>
      <c r="C156" s="3" t="s">
        <v>520</v>
      </c>
    </row>
    <row r="157" spans="1:3" ht="30" x14ac:dyDescent="0.25">
      <c r="A157" s="3" t="s">
        <v>241</v>
      </c>
      <c r="B157" s="3" t="s">
        <v>320</v>
      </c>
      <c r="C157" s="3" t="s">
        <v>521</v>
      </c>
    </row>
    <row r="158" spans="1:3" ht="30" x14ac:dyDescent="0.25">
      <c r="A158" s="3" t="s">
        <v>522</v>
      </c>
      <c r="B158" s="3" t="s">
        <v>331</v>
      </c>
      <c r="C158" s="3" t="s">
        <v>523</v>
      </c>
    </row>
    <row r="159" spans="1:3" ht="30" x14ac:dyDescent="0.25">
      <c r="A159" s="3" t="s">
        <v>245</v>
      </c>
      <c r="B159" s="3" t="s">
        <v>318</v>
      </c>
      <c r="C159" s="3" t="s">
        <v>524</v>
      </c>
    </row>
    <row r="160" spans="1:3" ht="30" x14ac:dyDescent="0.25">
      <c r="A160" s="3" t="s">
        <v>247</v>
      </c>
      <c r="B160" s="3" t="s">
        <v>320</v>
      </c>
      <c r="C160" s="3" t="s">
        <v>525</v>
      </c>
    </row>
    <row r="161" spans="1:3" ht="30" x14ac:dyDescent="0.25">
      <c r="A161" s="3" t="s">
        <v>526</v>
      </c>
      <c r="B161" s="3" t="s">
        <v>320</v>
      </c>
      <c r="C161" s="3" t="s">
        <v>527</v>
      </c>
    </row>
    <row r="162" spans="1:3" ht="30" x14ac:dyDescent="0.25">
      <c r="A162" s="3" t="s">
        <v>528</v>
      </c>
      <c r="B162" s="3" t="s">
        <v>322</v>
      </c>
      <c r="C162" s="3" t="s">
        <v>529</v>
      </c>
    </row>
    <row r="163" spans="1:3" ht="30" x14ac:dyDescent="0.25">
      <c r="A163" s="3" t="s">
        <v>309</v>
      </c>
      <c r="B163" s="3" t="s">
        <v>325</v>
      </c>
      <c r="C163" s="3" t="s">
        <v>530</v>
      </c>
    </row>
    <row r="164" spans="1:3" ht="30" x14ac:dyDescent="0.25">
      <c r="A164" s="3" t="s">
        <v>264</v>
      </c>
      <c r="B164" s="3" t="s">
        <v>320</v>
      </c>
      <c r="C164" s="3" t="s">
        <v>531</v>
      </c>
    </row>
    <row r="165" spans="1:3" ht="30" x14ac:dyDescent="0.25">
      <c r="A165" s="3" t="s">
        <v>268</v>
      </c>
      <c r="B165" s="3" t="s">
        <v>322</v>
      </c>
      <c r="C165" s="3" t="s">
        <v>532</v>
      </c>
    </row>
    <row r="166" spans="1:3" ht="30" x14ac:dyDescent="0.25">
      <c r="A166" s="3" t="s">
        <v>250</v>
      </c>
      <c r="B166" s="3" t="s">
        <v>318</v>
      </c>
      <c r="C166" s="3" t="s">
        <v>533</v>
      </c>
    </row>
    <row r="167" spans="1:3" ht="30" x14ac:dyDescent="0.25">
      <c r="A167" s="3" t="s">
        <v>254</v>
      </c>
      <c r="B167" s="3" t="s">
        <v>322</v>
      </c>
      <c r="C167" s="3" t="s">
        <v>534</v>
      </c>
    </row>
    <row r="168" spans="1:3" ht="30" x14ac:dyDescent="0.25">
      <c r="A168" s="3" t="s">
        <v>535</v>
      </c>
      <c r="B168" s="3" t="s">
        <v>320</v>
      </c>
      <c r="C168" s="3" t="s">
        <v>536</v>
      </c>
    </row>
    <row r="169" spans="1:3" ht="30" x14ac:dyDescent="0.25">
      <c r="A169" s="3" t="s">
        <v>274</v>
      </c>
      <c r="B169" s="3" t="s">
        <v>322</v>
      </c>
      <c r="C169" s="3" t="s">
        <v>537</v>
      </c>
    </row>
    <row r="170" spans="1:3" ht="30" x14ac:dyDescent="0.25">
      <c r="A170" s="3" t="s">
        <v>260</v>
      </c>
      <c r="B170" s="3" t="s">
        <v>322</v>
      </c>
      <c r="C170" s="3" t="s">
        <v>538</v>
      </c>
    </row>
    <row r="171" spans="1:3" ht="30" x14ac:dyDescent="0.25">
      <c r="A171" s="3" t="s">
        <v>256</v>
      </c>
      <c r="B171" s="3" t="s">
        <v>318</v>
      </c>
      <c r="C171" s="3" t="s">
        <v>539</v>
      </c>
    </row>
    <row r="172" spans="1:3" ht="30" x14ac:dyDescent="0.25">
      <c r="A172" s="3" t="s">
        <v>540</v>
      </c>
      <c r="B172" s="3" t="s">
        <v>331</v>
      </c>
      <c r="C172" s="3" t="s">
        <v>541</v>
      </c>
    </row>
    <row r="173" spans="1:3" ht="30" x14ac:dyDescent="0.25">
      <c r="A173" s="3" t="s">
        <v>542</v>
      </c>
      <c r="B173" s="3" t="s">
        <v>320</v>
      </c>
      <c r="C173" s="3" t="s">
        <v>543</v>
      </c>
    </row>
    <row r="174" spans="1:3" ht="30" x14ac:dyDescent="0.25">
      <c r="A174" s="3" t="s">
        <v>270</v>
      </c>
      <c r="B174" s="3" t="s">
        <v>320</v>
      </c>
      <c r="C174" s="3" t="s">
        <v>544</v>
      </c>
    </row>
    <row r="175" spans="1:3" ht="30" x14ac:dyDescent="0.25">
      <c r="A175" s="3" t="s">
        <v>258</v>
      </c>
      <c r="B175" s="3" t="s">
        <v>325</v>
      </c>
      <c r="C175" s="3" t="s">
        <v>545</v>
      </c>
    </row>
    <row r="176" spans="1:3" ht="30" x14ac:dyDescent="0.25">
      <c r="A176" s="3" t="s">
        <v>266</v>
      </c>
      <c r="B176" s="3" t="s">
        <v>322</v>
      </c>
      <c r="C176" s="3" t="s">
        <v>546</v>
      </c>
    </row>
    <row r="177" spans="1:3" ht="30" x14ac:dyDescent="0.25">
      <c r="A177" s="3" t="s">
        <v>313</v>
      </c>
      <c r="B177" s="3" t="s">
        <v>322</v>
      </c>
      <c r="C177" s="3" t="s">
        <v>547</v>
      </c>
    </row>
    <row r="178" spans="1:3" ht="30" x14ac:dyDescent="0.25">
      <c r="A178" s="3" t="s">
        <v>548</v>
      </c>
      <c r="B178" s="3" t="s">
        <v>322</v>
      </c>
      <c r="C178" s="3" t="s">
        <v>549</v>
      </c>
    </row>
    <row r="179" spans="1:3" ht="30" x14ac:dyDescent="0.25">
      <c r="A179" s="3" t="s">
        <v>87</v>
      </c>
      <c r="B179" s="3" t="s">
        <v>320</v>
      </c>
      <c r="C179" s="3" t="s">
        <v>550</v>
      </c>
    </row>
    <row r="180" spans="1:3" ht="30" x14ac:dyDescent="0.25">
      <c r="A180" s="3" t="s">
        <v>171</v>
      </c>
      <c r="B180" s="3" t="s">
        <v>318</v>
      </c>
      <c r="C180" s="3" t="s">
        <v>551</v>
      </c>
    </row>
    <row r="181" spans="1:3" ht="30" x14ac:dyDescent="0.25">
      <c r="A181" s="3" t="s">
        <v>161</v>
      </c>
      <c r="B181" s="3" t="s">
        <v>331</v>
      </c>
      <c r="C181" s="3" t="s">
        <v>552</v>
      </c>
    </row>
    <row r="182" spans="1:3" ht="30" x14ac:dyDescent="0.25">
      <c r="A182" s="3" t="s">
        <v>553</v>
      </c>
      <c r="B182" s="3" t="s">
        <v>331</v>
      </c>
      <c r="C182" s="3" t="s">
        <v>554</v>
      </c>
    </row>
    <row r="183" spans="1:3" ht="30" x14ac:dyDescent="0.25">
      <c r="A183" s="3" t="s">
        <v>555</v>
      </c>
      <c r="B183" s="3" t="s">
        <v>331</v>
      </c>
      <c r="C183" s="3" t="s">
        <v>556</v>
      </c>
    </row>
    <row r="184" spans="1:3" ht="30" x14ac:dyDescent="0.25">
      <c r="A184" s="3" t="s">
        <v>301</v>
      </c>
      <c r="B184" s="3" t="s">
        <v>331</v>
      </c>
      <c r="C184" s="3" t="s">
        <v>557</v>
      </c>
    </row>
    <row r="185" spans="1:3" ht="30" x14ac:dyDescent="0.25">
      <c r="A185" s="3" t="s">
        <v>252</v>
      </c>
      <c r="B185" s="3" t="s">
        <v>322</v>
      </c>
      <c r="C185" s="3" t="s">
        <v>558</v>
      </c>
    </row>
    <row r="186" spans="1:3" ht="30" x14ac:dyDescent="0.25">
      <c r="A186" s="3" t="s">
        <v>559</v>
      </c>
      <c r="B186" s="3" t="s">
        <v>331</v>
      </c>
      <c r="C186" s="3" t="s">
        <v>560</v>
      </c>
    </row>
    <row r="187" spans="1:3" ht="30" x14ac:dyDescent="0.25">
      <c r="A187" s="3" t="s">
        <v>272</v>
      </c>
      <c r="B187" s="3" t="s">
        <v>320</v>
      </c>
      <c r="C187" s="3" t="s">
        <v>561</v>
      </c>
    </row>
    <row r="188" spans="1:3" ht="30" x14ac:dyDescent="0.25">
      <c r="A188" s="3" t="s">
        <v>45</v>
      </c>
      <c r="B188" s="3" t="s">
        <v>320</v>
      </c>
      <c r="C188" s="3" t="s">
        <v>562</v>
      </c>
    </row>
    <row r="189" spans="1:3" ht="30" x14ac:dyDescent="0.25">
      <c r="A189" s="3" t="s">
        <v>563</v>
      </c>
      <c r="B189" s="3" t="s">
        <v>318</v>
      </c>
      <c r="C189" s="3" t="s">
        <v>564</v>
      </c>
    </row>
    <row r="190" spans="1:3" ht="30" x14ac:dyDescent="0.25">
      <c r="A190" s="3" t="s">
        <v>565</v>
      </c>
      <c r="B190" s="3" t="s">
        <v>318</v>
      </c>
      <c r="C190" s="3" t="s">
        <v>566</v>
      </c>
    </row>
    <row r="191" spans="1:3" ht="30" x14ac:dyDescent="0.25">
      <c r="A191" s="3" t="s">
        <v>293</v>
      </c>
      <c r="B191" s="3" t="s">
        <v>322</v>
      </c>
      <c r="C191" s="3" t="s">
        <v>567</v>
      </c>
    </row>
    <row r="192" spans="1:3" ht="30" x14ac:dyDescent="0.25">
      <c r="A192" s="3" t="s">
        <v>282</v>
      </c>
      <c r="B192" s="3" t="s">
        <v>318</v>
      </c>
      <c r="C192" s="3" t="s">
        <v>568</v>
      </c>
    </row>
    <row r="193" spans="1:3" ht="30" x14ac:dyDescent="0.25">
      <c r="A193" s="3" t="s">
        <v>569</v>
      </c>
      <c r="B193" s="3" t="s">
        <v>318</v>
      </c>
      <c r="C193" s="3" t="s">
        <v>570</v>
      </c>
    </row>
    <row r="194" spans="1:3" ht="30" x14ac:dyDescent="0.25">
      <c r="A194" s="3" t="s">
        <v>280</v>
      </c>
      <c r="B194" s="3" t="s">
        <v>322</v>
      </c>
      <c r="C194" s="3" t="s">
        <v>571</v>
      </c>
    </row>
    <row r="195" spans="1:3" ht="30" x14ac:dyDescent="0.25">
      <c r="A195" s="3" t="s">
        <v>284</v>
      </c>
      <c r="B195" s="3" t="s">
        <v>325</v>
      </c>
      <c r="C195" s="3" t="s">
        <v>572</v>
      </c>
    </row>
    <row r="196" spans="1:3" ht="30" x14ac:dyDescent="0.25">
      <c r="A196" s="3" t="s">
        <v>573</v>
      </c>
      <c r="B196" s="3" t="s">
        <v>331</v>
      </c>
      <c r="C196" s="3" t="s">
        <v>574</v>
      </c>
    </row>
    <row r="197" spans="1:3" ht="30" x14ac:dyDescent="0.25">
      <c r="A197" s="3" t="s">
        <v>286</v>
      </c>
      <c r="B197" s="3" t="s">
        <v>322</v>
      </c>
      <c r="C197" s="3" t="s">
        <v>575</v>
      </c>
    </row>
    <row r="198" spans="1:3" ht="30" x14ac:dyDescent="0.25">
      <c r="A198" s="3" t="s">
        <v>288</v>
      </c>
      <c r="B198" s="3" t="s">
        <v>318</v>
      </c>
      <c r="C198" s="3" t="s">
        <v>576</v>
      </c>
    </row>
    <row r="199" spans="1:3" ht="30" x14ac:dyDescent="0.25">
      <c r="A199" s="3" t="s">
        <v>577</v>
      </c>
      <c r="B199" s="3" t="s">
        <v>318</v>
      </c>
      <c r="C199" s="3" t="s">
        <v>578</v>
      </c>
    </row>
    <row r="200" spans="1:3" ht="30" x14ac:dyDescent="0.25">
      <c r="A200" s="3" t="s">
        <v>276</v>
      </c>
      <c r="B200" s="3" t="s">
        <v>331</v>
      </c>
      <c r="C200" s="3" t="s">
        <v>579</v>
      </c>
    </row>
    <row r="201" spans="1:3" ht="30" x14ac:dyDescent="0.25">
      <c r="A201" s="3" t="s">
        <v>290</v>
      </c>
      <c r="B201" s="3" t="s">
        <v>325</v>
      </c>
      <c r="C201" s="3" t="s">
        <v>580</v>
      </c>
    </row>
    <row r="202" spans="1:3" ht="30" x14ac:dyDescent="0.25">
      <c r="A202" s="3" t="s">
        <v>581</v>
      </c>
      <c r="B202" s="3" t="s">
        <v>318</v>
      </c>
      <c r="C202" s="3" t="s">
        <v>582</v>
      </c>
    </row>
    <row r="203" spans="1:3" ht="30" x14ac:dyDescent="0.25">
      <c r="A203" s="3" t="s">
        <v>583</v>
      </c>
      <c r="B203" s="3" t="s">
        <v>322</v>
      </c>
      <c r="C203" s="3" t="s">
        <v>584</v>
      </c>
    </row>
    <row r="204" spans="1:3" ht="30" x14ac:dyDescent="0.25">
      <c r="A204" s="3" t="s">
        <v>585</v>
      </c>
      <c r="B204" s="3" t="s">
        <v>320</v>
      </c>
      <c r="C204" s="3" t="s">
        <v>586</v>
      </c>
    </row>
    <row r="205" spans="1:3" ht="30" x14ac:dyDescent="0.25">
      <c r="A205" s="3" t="s">
        <v>295</v>
      </c>
      <c r="B205" s="3" t="s">
        <v>320</v>
      </c>
      <c r="C205" s="3" t="s">
        <v>587</v>
      </c>
    </row>
    <row r="206" spans="1:3" ht="30" x14ac:dyDescent="0.25">
      <c r="A206" s="3" t="s">
        <v>297</v>
      </c>
      <c r="B206" s="3" t="s">
        <v>331</v>
      </c>
      <c r="C206" s="3" t="s">
        <v>588</v>
      </c>
    </row>
    <row r="207" spans="1:3" ht="30" x14ac:dyDescent="0.25">
      <c r="A207" s="3" t="s">
        <v>300</v>
      </c>
      <c r="B207" s="3" t="s">
        <v>331</v>
      </c>
      <c r="C207" s="3" t="s">
        <v>589</v>
      </c>
    </row>
    <row r="208" spans="1:3" ht="30" x14ac:dyDescent="0.25">
      <c r="A208" s="3" t="s">
        <v>590</v>
      </c>
      <c r="B208" s="3" t="s">
        <v>318</v>
      </c>
      <c r="C208" s="3" t="s">
        <v>591</v>
      </c>
    </row>
    <row r="209" spans="1:3" ht="30" x14ac:dyDescent="0.25">
      <c r="A209" s="3" t="s">
        <v>307</v>
      </c>
      <c r="B209" s="3" t="s">
        <v>325</v>
      </c>
      <c r="C209" s="3" t="s">
        <v>592</v>
      </c>
    </row>
    <row r="210" spans="1:3" ht="30" x14ac:dyDescent="0.25">
      <c r="A210" s="3" t="s">
        <v>303</v>
      </c>
      <c r="B210" s="3" t="s">
        <v>331</v>
      </c>
      <c r="C210" s="3" t="s">
        <v>593</v>
      </c>
    </row>
    <row r="211" spans="1:3" ht="30" x14ac:dyDescent="0.25">
      <c r="A211" s="3" t="s">
        <v>305</v>
      </c>
      <c r="B211" s="3" t="s">
        <v>318</v>
      </c>
      <c r="C211" s="3" t="s">
        <v>594</v>
      </c>
    </row>
    <row r="212" spans="1:3" ht="30" x14ac:dyDescent="0.25">
      <c r="A212" s="3" t="s">
        <v>595</v>
      </c>
      <c r="B212" s="3" t="s">
        <v>331</v>
      </c>
      <c r="C212" s="3" t="s">
        <v>596</v>
      </c>
    </row>
    <row r="213" spans="1:3" ht="30" x14ac:dyDescent="0.25">
      <c r="A213" s="3" t="s">
        <v>597</v>
      </c>
      <c r="B213" s="3" t="s">
        <v>318</v>
      </c>
      <c r="C213" s="3" t="s">
        <v>598</v>
      </c>
    </row>
    <row r="214" spans="1:3" ht="30" x14ac:dyDescent="0.25">
      <c r="A214" s="3" t="s">
        <v>311</v>
      </c>
      <c r="B214" s="3" t="s">
        <v>318</v>
      </c>
      <c r="C214" s="3" t="s">
        <v>599</v>
      </c>
    </row>
    <row r="215" spans="1:3" ht="30" x14ac:dyDescent="0.25">
      <c r="A215" s="3" t="s">
        <v>600</v>
      </c>
      <c r="B215" s="3" t="s">
        <v>322</v>
      </c>
      <c r="C215" s="3" t="s">
        <v>601</v>
      </c>
    </row>
    <row r="216" spans="1:3" ht="30" x14ac:dyDescent="0.25">
      <c r="A216" s="3" t="s">
        <v>602</v>
      </c>
      <c r="B216" s="3" t="s">
        <v>322</v>
      </c>
      <c r="C216" s="3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CO2_emission</vt:lpstr>
      <vt:lpstr>Population</vt:lpstr>
      <vt:lpstr>CO2_emission_procapite</vt:lpstr>
      <vt:lpstr>Flourish_data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</cp:lastModifiedBy>
  <dcterms:created xsi:type="dcterms:W3CDTF">2021-05-11T21:18:30Z</dcterms:created>
  <dcterms:modified xsi:type="dcterms:W3CDTF">2021-05-12T18:09:25Z</dcterms:modified>
</cp:coreProperties>
</file>