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C33D571E-0416-3F46-ACDE-38B074E2073A}" xr6:coauthVersionLast="45" xr6:coauthVersionMax="45" xr10:uidLastSave="{00000000-0000-0000-0000-000000000000}"/>
  <bookViews>
    <workbookView xWindow="0" yWindow="460" windowWidth="28800" windowHeight="1594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1" l="1"/>
  <c r="P43" i="1"/>
  <c r="S29" i="1"/>
  <c r="S26" i="1"/>
  <c r="S25" i="1"/>
  <c r="S21" i="1"/>
  <c r="S20" i="1"/>
  <c r="S19" i="1" l="1"/>
  <c r="S18" i="1" l="1"/>
  <c r="S22" i="1"/>
  <c r="S23" i="1"/>
  <c r="S11" i="1" l="1"/>
  <c r="P36" i="1"/>
  <c r="P37" i="1" s="1"/>
  <c r="P44" i="1" l="1"/>
  <c r="P46" i="1" l="1"/>
  <c r="P45" i="1"/>
  <c r="S14" i="1"/>
  <c r="S15" i="1"/>
  <c r="S10" i="1" l="1"/>
  <c r="S36" i="1" l="1"/>
  <c r="S37" i="1" s="1"/>
  <c r="M36" i="1"/>
  <c r="P38" i="1"/>
</calcChain>
</file>

<file path=xl/sharedStrings.xml><?xml version="1.0" encoding="utf-8"?>
<sst xmlns="http://schemas.openxmlformats.org/spreadsheetml/2006/main" count="123" uniqueCount="77">
  <si>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</si>
  <si>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</si>
  <si>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</si>
  <si>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</si>
  <si>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</si>
  <si>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</si>
  <si>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</si>
  <si>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</si>
  <si>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</si>
  <si>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</si>
  <si>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</si>
  <si>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</si>
  <si>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</si>
  <si>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</si>
  <si>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</si>
  <si>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</si>
  <si>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</si>
  <si>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</si>
  <si>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</si>
  <si>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</si>
  <si>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</si>
  <si>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</si>
  <si>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</si>
  <si>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</si>
  <si>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</si>
  <si>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</si>
  <si>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</si>
  <si>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</si>
  <si>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</si>
  <si>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</si>
  <si>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</si>
  <si>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</si>
  <si>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</si>
  <si>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</si>
  <si>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</si>
  <si>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</si>
  <si>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</si>
  <si>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</si>
  <si>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</si>
  <si>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</si>
  <si>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</si>
  <si>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</si>
  <si>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</si>
  <si>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</si>
  <si>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</si>
  <si>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</si>
  <si>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</si>
  <si>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</si>
  <si>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</si>
  <si>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</si>
  <si>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</si>
  <si>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</si>
  <si>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</si>
  <si>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</si>
  <si>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</si>
  <si>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</si>
  <si>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</si>
  <si>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</si>
  <si>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</si>
  <si>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</si>
  <si>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Added necessairy tasks</t>
  </si>
  <si>
    <t>Rekapitulera vanilla js</t>
  </si>
  <si>
    <t>Sum added tasks</t>
  </si>
  <si>
    <t>Tot ant tim</t>
  </si>
  <si>
    <t>2020-01-21 Pending</t>
  </si>
  <si>
    <t>Underestimated this task since it implies starting building own pages with react for the first time</t>
  </si>
  <si>
    <t>% of plan + added</t>
  </si>
  <si>
    <t>2020-01-27 Pending</t>
  </si>
  <si>
    <t>2020-01-29 Pending</t>
  </si>
  <si>
    <t>2020-02-04 Pending</t>
  </si>
  <si>
    <t>2020-02-06 Pending</t>
  </si>
  <si>
    <t>Plus a bunch of off office hours, problem making connection to db due to blank space in sql syntax, but generally underestimated</t>
  </si>
  <si>
    <t>2020-03-12 Pending</t>
  </si>
  <si>
    <t>Greate trouble making it work to update db via react app. Then great trouble sending all user fields to db. Finally got through with support from Rakib</t>
  </si>
  <si>
    <t>2020-03-23 Pending</t>
  </si>
  <si>
    <t>2020-04-03 Pending</t>
  </si>
  <si>
    <t>Guessers Average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</si>
</sst>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7"/>
  <sheetViews>
    <sheetView tabSelected="1" topLeftCell="H1" zoomScale="120" zoomScaleNormal="120" workbookViewId="0">
      <pane ySplit="9" topLeftCell="A17" activePane="bottomLeft" state="frozen"/>
      <selection pane="bottomLeft" activeCell="P26" sqref="P26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16.33203125" bestFit="1" customWidth="1"/>
    <col min="4" max="4" width="20" bestFit="1" customWidth="1"/>
    <col min="5" max="5" width="22.5" bestFit="1" customWidth="1"/>
    <col min="6" max="6" width="24.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5" width="18.164062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64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42</v>
      </c>
      <c r="Q15" s="6" t="s">
        <v>70</v>
      </c>
      <c r="R15" t="s">
        <v>35</v>
      </c>
      <c r="S15">
        <f t="shared" si="0"/>
        <v>-18</v>
      </c>
      <c r="T15" t="s">
        <v>71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P18">
        <v>5</v>
      </c>
      <c r="Q18" s="6" t="s">
        <v>68</v>
      </c>
      <c r="R18" t="s">
        <v>31</v>
      </c>
      <c r="S18">
        <f t="shared" ref="S18:S21" si="1">M18-P18</f>
        <v>-1</v>
      </c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P19">
        <v>63</v>
      </c>
      <c r="Q19" s="6" t="s">
        <v>72</v>
      </c>
      <c r="R19" t="s">
        <v>35</v>
      </c>
      <c r="S19">
        <f t="shared" si="1"/>
        <v>-55</v>
      </c>
      <c r="T19" t="s">
        <v>73</v>
      </c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P20">
        <v>3</v>
      </c>
      <c r="Q20" s="6">
        <v>43902</v>
      </c>
      <c r="R20" t="s">
        <v>36</v>
      </c>
      <c r="S20">
        <f t="shared" si="1"/>
        <v>1</v>
      </c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P21">
        <v>28</v>
      </c>
      <c r="Q21" s="6" t="s">
        <v>74</v>
      </c>
      <c r="R21" t="s">
        <v>37</v>
      </c>
      <c r="S21">
        <f t="shared" si="1"/>
        <v>-20</v>
      </c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3</v>
      </c>
      <c r="Q22" t="s">
        <v>67</v>
      </c>
      <c r="R22" t="s">
        <v>37</v>
      </c>
      <c r="S22">
        <f>M22-P22</f>
        <v>5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P23">
        <v>11</v>
      </c>
      <c r="Q23" s="6" t="s">
        <v>69</v>
      </c>
      <c r="R23" t="s">
        <v>31</v>
      </c>
      <c r="S23">
        <f>M23-P23</f>
        <v>-3</v>
      </c>
      <c r="T23" t="s">
        <v>65</v>
      </c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P25">
        <v>4</v>
      </c>
      <c r="Q25" s="6">
        <v>43922</v>
      </c>
      <c r="R25" t="s">
        <v>33</v>
      </c>
      <c r="S25">
        <f>M25-P25</f>
        <v>0</v>
      </c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P26">
        <v>10</v>
      </c>
      <c r="Q26" s="6" t="s">
        <v>75</v>
      </c>
      <c r="R26" t="s">
        <v>36</v>
      </c>
      <c r="S26">
        <f>M26-P26</f>
        <v>-2</v>
      </c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  <c r="P29">
        <v>8</v>
      </c>
      <c r="Q29" s="6">
        <v>43921</v>
      </c>
      <c r="R29" t="s">
        <v>31</v>
      </c>
      <c r="S29">
        <f>M29-P29</f>
        <v>-2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200</v>
      </c>
      <c r="S36">
        <f>SUM(S10:S35)</f>
        <v>-70</v>
      </c>
    </row>
    <row r="37" spans="6:19" x14ac:dyDescent="0.2">
      <c r="L37" t="s">
        <v>28</v>
      </c>
      <c r="M37">
        <f>M36/7</f>
        <v>42</v>
      </c>
      <c r="O37" t="s">
        <v>28</v>
      </c>
      <c r="P37" s="7">
        <f>P36/7</f>
        <v>28.571428571428573</v>
      </c>
      <c r="S37">
        <f>S36/8</f>
        <v>-8.75</v>
      </c>
    </row>
    <row r="38" spans="6:19" x14ac:dyDescent="0.2">
      <c r="O38" t="s">
        <v>27</v>
      </c>
      <c r="P38" s="7">
        <f>(P36/M36)*100</f>
        <v>68.027210884353735</v>
      </c>
    </row>
    <row r="40" spans="6:19" ht="19" x14ac:dyDescent="0.25">
      <c r="F40" s="3" t="s">
        <v>60</v>
      </c>
    </row>
    <row r="41" spans="6:19" x14ac:dyDescent="0.2">
      <c r="F41" t="s">
        <v>61</v>
      </c>
      <c r="P41">
        <v>19</v>
      </c>
      <c r="Q41" s="6">
        <v>43847</v>
      </c>
      <c r="R41" t="s">
        <v>36</v>
      </c>
    </row>
    <row r="42" spans="6:19" x14ac:dyDescent="0.2">
      <c r="F42" t="s">
        <v>76</v>
      </c>
      <c r="P42">
        <v>4</v>
      </c>
      <c r="Q42" s="6">
        <v>43923</v>
      </c>
      <c r="R42" t="s">
        <v>35</v>
      </c>
    </row>
    <row r="43" spans="6:19" x14ac:dyDescent="0.2">
      <c r="O43" t="s">
        <v>62</v>
      </c>
      <c r="P43">
        <f>SUM(P41:P42)</f>
        <v>23</v>
      </c>
    </row>
    <row r="44" spans="6:19" x14ac:dyDescent="0.2">
      <c r="O44" t="s">
        <v>63</v>
      </c>
      <c r="P44">
        <f>P43+P36</f>
        <v>223</v>
      </c>
    </row>
    <row r="45" spans="6:19" x14ac:dyDescent="0.2">
      <c r="O45" t="s">
        <v>28</v>
      </c>
      <c r="P45" s="9">
        <f>P44/7</f>
        <v>31.857142857142858</v>
      </c>
    </row>
    <row r="46" spans="6:19" x14ac:dyDescent="0.2">
      <c r="O46" t="s">
        <v>66</v>
      </c>
      <c r="P46" s="8">
        <f>P44/(M36+P43)</f>
        <v>0.70347003154574128</v>
      </c>
    </row>
    <row r="47" spans="6:19" x14ac:dyDescent="0.2">
      <c r="P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2020-04-03T14:45:39Z</dcterms:modified>
</cp:coreProperties>
</file>