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4"/>
  </bookViews>
  <sheets>
    <sheet name="Hoja1" sheetId="1" r:id="rId1"/>
    <sheet name="Histograma uniforme" sheetId="2" r:id="rId2"/>
    <sheet name="Histograma exponencial" sheetId="3" r:id="rId3"/>
    <sheet name="Histograma normal" sheetId="4" r:id="rId4"/>
    <sheet name="Histograma Poisson" sheetId="5" r:id="rId5"/>
  </sheets>
  <calcPr calcId="152511"/>
</workbook>
</file>

<file path=xl/calcChain.xml><?xml version="1.0" encoding="utf-8"?>
<calcChain xmlns="http://schemas.openxmlformats.org/spreadsheetml/2006/main">
  <c r="B3" i="4" l="1"/>
  <c r="B2" i="4"/>
  <c r="A2" i="4"/>
  <c r="G37" i="1"/>
  <c r="G35" i="1"/>
  <c r="G34" i="1"/>
  <c r="G33" i="1"/>
  <c r="G1" i="1"/>
  <c r="A3" i="1" l="1"/>
  <c r="H3" i="1" s="1"/>
  <c r="A4" i="1"/>
  <c r="H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9" i="1"/>
  <c r="H29" i="1" s="1"/>
  <c r="A30" i="1"/>
  <c r="H30" i="1" s="1"/>
  <c r="A31" i="1"/>
  <c r="H31" i="1" s="1"/>
  <c r="A2" i="1"/>
  <c r="H2" i="1" s="1"/>
  <c r="H34" i="1" l="1"/>
  <c r="H33" i="1"/>
  <c r="A2" i="5" s="1"/>
  <c r="D2" i="1"/>
  <c r="D3" i="1"/>
  <c r="D11" i="1"/>
  <c r="E11" i="1" s="1"/>
  <c r="F11" i="1" s="1"/>
  <c r="D19" i="1"/>
  <c r="E19" i="1" s="1"/>
  <c r="F19" i="1" s="1"/>
  <c r="D27" i="1"/>
  <c r="E27" i="1" s="1"/>
  <c r="F27" i="1" s="1"/>
  <c r="D13" i="1"/>
  <c r="E13" i="1" s="1"/>
  <c r="F13" i="1" s="1"/>
  <c r="D29" i="1"/>
  <c r="E29" i="1" s="1"/>
  <c r="F29" i="1" s="1"/>
  <c r="D14" i="1"/>
  <c r="E14" i="1" s="1"/>
  <c r="F14" i="1" s="1"/>
  <c r="D30" i="1"/>
  <c r="E30" i="1" s="1"/>
  <c r="F30" i="1" s="1"/>
  <c r="D15" i="1"/>
  <c r="E15" i="1" s="1"/>
  <c r="F15" i="1" s="1"/>
  <c r="D31" i="1"/>
  <c r="E31" i="1" s="1"/>
  <c r="F31" i="1" s="1"/>
  <c r="D16" i="1"/>
  <c r="E16" i="1" s="1"/>
  <c r="F16" i="1" s="1"/>
  <c r="D9" i="1"/>
  <c r="E9" i="1" s="1"/>
  <c r="F9" i="1" s="1"/>
  <c r="D25" i="1"/>
  <c r="E25" i="1" s="1"/>
  <c r="F25" i="1" s="1"/>
  <c r="D18" i="1"/>
  <c r="E18" i="1" s="1"/>
  <c r="F18" i="1" s="1"/>
  <c r="D4" i="1"/>
  <c r="E4" i="1" s="1"/>
  <c r="F4" i="1" s="1"/>
  <c r="D12" i="1"/>
  <c r="E12" i="1" s="1"/>
  <c r="F12" i="1" s="1"/>
  <c r="D20" i="1"/>
  <c r="E20" i="1" s="1"/>
  <c r="F20" i="1" s="1"/>
  <c r="D28" i="1"/>
  <c r="E28" i="1" s="1"/>
  <c r="F28" i="1" s="1"/>
  <c r="D5" i="1"/>
  <c r="E5" i="1" s="1"/>
  <c r="F5" i="1" s="1"/>
  <c r="D21" i="1"/>
  <c r="E21" i="1" s="1"/>
  <c r="F21" i="1" s="1"/>
  <c r="D6" i="1"/>
  <c r="E6" i="1" s="1"/>
  <c r="F6" i="1" s="1"/>
  <c r="D22" i="1"/>
  <c r="E22" i="1" s="1"/>
  <c r="F22" i="1" s="1"/>
  <c r="D7" i="1"/>
  <c r="E7" i="1" s="1"/>
  <c r="F7" i="1" s="1"/>
  <c r="D23" i="1"/>
  <c r="E23" i="1" s="1"/>
  <c r="F23" i="1" s="1"/>
  <c r="D8" i="1"/>
  <c r="E8" i="1" s="1"/>
  <c r="F8" i="1" s="1"/>
  <c r="D24" i="1"/>
  <c r="E24" i="1" s="1"/>
  <c r="F24" i="1" s="1"/>
  <c r="D17" i="1"/>
  <c r="E17" i="1" s="1"/>
  <c r="F17" i="1" s="1"/>
  <c r="D10" i="1"/>
  <c r="E10" i="1" s="1"/>
  <c r="F10" i="1" s="1"/>
  <c r="D26" i="1"/>
  <c r="E26" i="1" s="1"/>
  <c r="F26" i="1" s="1"/>
  <c r="B26" i="1"/>
  <c r="C26" i="1"/>
  <c r="B10" i="1"/>
  <c r="C10" i="1"/>
  <c r="B17" i="1"/>
  <c r="C17" i="1"/>
  <c r="B16" i="1"/>
  <c r="C16" i="1"/>
  <c r="B31" i="1"/>
  <c r="C31" i="1"/>
  <c r="B15" i="1"/>
  <c r="C15" i="1"/>
  <c r="B30" i="1"/>
  <c r="C30" i="1"/>
  <c r="B6" i="1"/>
  <c r="C6" i="1"/>
  <c r="B21" i="1"/>
  <c r="C21" i="1"/>
  <c r="B5" i="1"/>
  <c r="C5" i="1"/>
  <c r="B28" i="1"/>
  <c r="C28" i="1"/>
  <c r="B20" i="1"/>
  <c r="C20" i="1"/>
  <c r="B12" i="1"/>
  <c r="C12" i="1"/>
  <c r="B4" i="1"/>
  <c r="C4" i="1"/>
  <c r="B18" i="1"/>
  <c r="C18" i="1"/>
  <c r="B25" i="1"/>
  <c r="C25" i="1"/>
  <c r="B9" i="1"/>
  <c r="C9" i="1"/>
  <c r="B24" i="1"/>
  <c r="C24" i="1"/>
  <c r="B8" i="1"/>
  <c r="C8" i="1"/>
  <c r="B23" i="1"/>
  <c r="C23" i="1"/>
  <c r="B7" i="1"/>
  <c r="C7" i="1"/>
  <c r="B22" i="1"/>
  <c r="C22" i="1"/>
  <c r="B14" i="1"/>
  <c r="C14" i="1"/>
  <c r="B29" i="1"/>
  <c r="C29" i="1"/>
  <c r="B13" i="1"/>
  <c r="C13" i="1"/>
  <c r="B27" i="1"/>
  <c r="C27" i="1"/>
  <c r="B19" i="1"/>
  <c r="C19" i="1"/>
  <c r="B11" i="1"/>
  <c r="C11" i="1"/>
  <c r="B3" i="1"/>
  <c r="C3" i="1"/>
  <c r="B2" i="1"/>
  <c r="C2" i="1"/>
  <c r="H35" i="1" l="1"/>
  <c r="H37" i="1" s="1"/>
  <c r="B2" i="5" s="1"/>
  <c r="D2" i="5" s="1"/>
  <c r="C34" i="1"/>
  <c r="D34" i="1"/>
  <c r="B34" i="1"/>
  <c r="C33" i="1"/>
  <c r="D33" i="1"/>
  <c r="B33" i="1"/>
  <c r="E3" i="1"/>
  <c r="F3" i="1" s="1"/>
  <c r="E2" i="1"/>
  <c r="A3" i="5" l="1"/>
  <c r="B3" i="5" s="1"/>
  <c r="D3" i="5" s="1"/>
  <c r="C2" i="5"/>
  <c r="A2" i="3"/>
  <c r="A2" i="2"/>
  <c r="E34" i="1"/>
  <c r="D35" i="1"/>
  <c r="D37" i="1" s="1"/>
  <c r="C35" i="1"/>
  <c r="C37" i="1" s="1"/>
  <c r="B35" i="1"/>
  <c r="B37" i="1" s="1"/>
  <c r="F2" i="1"/>
  <c r="E33" i="1"/>
  <c r="C3" i="5" l="1"/>
  <c r="B2" i="3"/>
  <c r="D2" i="3" s="1"/>
  <c r="D2" i="4"/>
  <c r="B2" i="2"/>
  <c r="D2" i="2" s="1"/>
  <c r="E35" i="1"/>
  <c r="E37" i="1" s="1"/>
  <c r="F33" i="1"/>
  <c r="F34" i="1"/>
  <c r="A4" i="5" l="1"/>
  <c r="B4" i="5" s="1"/>
  <c r="D4" i="5" s="1"/>
  <c r="A3" i="4"/>
  <c r="C2" i="4"/>
  <c r="A3" i="3"/>
  <c r="B3" i="3" s="1"/>
  <c r="C2" i="3"/>
  <c r="A3" i="2"/>
  <c r="C2" i="2"/>
  <c r="F35" i="1"/>
  <c r="F37" i="1" s="1"/>
  <c r="D3" i="4" l="1"/>
  <c r="D3" i="3"/>
  <c r="B3" i="2"/>
  <c r="C3" i="2" s="1"/>
  <c r="A5" i="5" l="1"/>
  <c r="B5" i="5" s="1"/>
  <c r="D5" i="5" s="1"/>
  <c r="C4" i="5"/>
  <c r="A4" i="4"/>
  <c r="B4" i="4" s="1"/>
  <c r="C3" i="4"/>
  <c r="A4" i="3"/>
  <c r="B4" i="3" s="1"/>
  <c r="C3" i="3"/>
  <c r="A4" i="2"/>
  <c r="B4" i="2" s="1"/>
  <c r="C4" i="2" s="1"/>
  <c r="D3" i="2"/>
  <c r="C5" i="5" l="1"/>
  <c r="A6" i="5"/>
  <c r="B6" i="5" s="1"/>
  <c r="D6" i="5" s="1"/>
  <c r="D4" i="4"/>
  <c r="D4" i="3"/>
  <c r="A5" i="2"/>
  <c r="B5" i="2" s="1"/>
  <c r="D4" i="2"/>
  <c r="C6" i="5" l="1"/>
  <c r="A7" i="5"/>
  <c r="B7" i="5" s="1"/>
  <c r="D7" i="5" s="1"/>
  <c r="A5" i="4"/>
  <c r="B5" i="4" s="1"/>
  <c r="C4" i="4"/>
  <c r="A5" i="3"/>
  <c r="B5" i="3" s="1"/>
  <c r="C4" i="3"/>
  <c r="A6" i="2"/>
  <c r="B6" i="2" s="1"/>
  <c r="D5" i="2"/>
  <c r="C5" i="2"/>
  <c r="D5" i="4" l="1"/>
  <c r="D5" i="3"/>
  <c r="A7" i="2"/>
  <c r="B7" i="2" s="1"/>
  <c r="D6" i="2"/>
  <c r="C6" i="2"/>
  <c r="C7" i="5" l="1"/>
  <c r="A6" i="4"/>
  <c r="B6" i="4" s="1"/>
  <c r="C5" i="4"/>
  <c r="A6" i="3"/>
  <c r="B6" i="3" s="1"/>
  <c r="C5" i="3"/>
  <c r="C7" i="2"/>
  <c r="D7" i="2"/>
  <c r="D6" i="4" l="1"/>
  <c r="D6" i="3"/>
  <c r="A7" i="4" l="1"/>
  <c r="B7" i="4" s="1"/>
  <c r="C6" i="4"/>
  <c r="A7" i="3"/>
  <c r="B7" i="3" s="1"/>
  <c r="C6" i="3"/>
  <c r="D7" i="4" l="1"/>
  <c r="D7" i="3"/>
  <c r="C7" i="4" l="1"/>
  <c r="C7" i="3"/>
</calcChain>
</file>

<file path=xl/sharedStrings.xml><?xml version="1.0" encoding="utf-8"?>
<sst xmlns="http://schemas.openxmlformats.org/spreadsheetml/2006/main" count="28" uniqueCount="16">
  <si>
    <t>Números aleatorios entre 0 y 1</t>
  </si>
  <si>
    <t>a. Uniforme en el intervalo [3, 6]</t>
  </si>
  <si>
    <t>b. Exponencial con parámetro λ = 2</t>
  </si>
  <si>
    <t>Media = 15 sigma = raiz(30)/6</t>
  </si>
  <si>
    <t>Z</t>
  </si>
  <si>
    <t>c. Normal con media 30 y desvío estándar 2</t>
  </si>
  <si>
    <t>d. Poisson con media 2</t>
  </si>
  <si>
    <t>Minimo</t>
  </si>
  <si>
    <t>Maximo</t>
  </si>
  <si>
    <t>k</t>
  </si>
  <si>
    <t>Rango</t>
  </si>
  <si>
    <t>Tamanio intervalos</t>
  </si>
  <si>
    <t>limInf</t>
  </si>
  <si>
    <t>limSup</t>
  </si>
  <si>
    <t>Frecuencia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</si>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</sst>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 uniforme'!$C$2:$C$7</c:f>
              <c:numCache>
                <c:formatCode>General</c:formatCode>
                <c:ptCount val="6"/>
                <c:pt idx="0">
                  <c:v>3.2775522072762304</c:v>
                </c:pt>
                <c:pt idx="1">
                  <c:v>3.7714796798611245</c:v>
                </c:pt>
                <c:pt idx="2">
                  <c:v>4.2654071524460182</c:v>
                </c:pt>
                <c:pt idx="3">
                  <c:v>4.7593346250309132</c:v>
                </c:pt>
                <c:pt idx="4">
                  <c:v>5.2532620976158064</c:v>
                </c:pt>
                <c:pt idx="5">
                  <c:v>5.7471895702007014</c:v>
                </c:pt>
              </c:numCache>
            </c:numRef>
          </c:cat>
          <c:val>
            <c:numRef>
              <c:f>'Histograma uniforme'!$D$2:$D$7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140512"/>
        <c:axId val="-49148672"/>
      </c:barChart>
      <c:catAx>
        <c:axId val="-491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9148672"/>
        <c:crosses val="autoZero"/>
        <c:auto val="1"/>
        <c:lblAlgn val="ctr"/>
        <c:lblOffset val="100"/>
        <c:noMultiLvlLbl val="0"/>
      </c:catAx>
      <c:valAx>
        <c:axId val="-491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91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exponencial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 exponencial'!$C$2:$C$7</c:f>
              <c:numCache>
                <c:formatCode>General</c:formatCode>
                <c:ptCount val="6"/>
                <c:pt idx="0">
                  <c:v>0.26471769630024811</c:v>
                </c:pt>
                <c:pt idx="1">
                  <c:v>0.78390459503686283</c:v>
                </c:pt>
                <c:pt idx="2">
                  <c:v>1.3030914937734777</c:v>
                </c:pt>
                <c:pt idx="3">
                  <c:v>1.8222783925100925</c:v>
                </c:pt>
                <c:pt idx="4">
                  <c:v>2.3414652912467071</c:v>
                </c:pt>
                <c:pt idx="5">
                  <c:v>2.8606521899833224</c:v>
                </c:pt>
              </c:numCache>
            </c:numRef>
          </c:cat>
          <c:val>
            <c:numRef>
              <c:f>'Histograma exponencial'!$D$2:$D$7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6962256"/>
        <c:axId val="-1806954096"/>
      </c:barChart>
      <c:catAx>
        <c:axId val="-1806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06954096"/>
        <c:crosses val="autoZero"/>
        <c:auto val="1"/>
        <c:lblAlgn val="ctr"/>
        <c:lblOffset val="100"/>
        <c:noMultiLvlLbl val="0"/>
      </c:catAx>
      <c:valAx>
        <c:axId val="-18069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069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 normal'!$C$2:$C$7</c:f>
              <c:numCache>
                <c:formatCode>General</c:formatCode>
                <c:ptCount val="6"/>
                <c:pt idx="0">
                  <c:v>28.143694010125259</c:v>
                </c:pt>
                <c:pt idx="1">
                  <c:v>30.08275738360333</c:v>
                </c:pt>
                <c:pt idx="2">
                  <c:v>32.021820757081393</c:v>
                </c:pt>
                <c:pt idx="3">
                  <c:v>33.960884130559457</c:v>
                </c:pt>
                <c:pt idx="4">
                  <c:v>35.89994750403752</c:v>
                </c:pt>
                <c:pt idx="5">
                  <c:v>37.839010877515584</c:v>
                </c:pt>
              </c:numCache>
            </c:numRef>
          </c:cat>
          <c:val>
            <c:numRef>
              <c:f>'Histograma normal'!$D$2:$D$7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6963888"/>
        <c:axId val="-1806953008"/>
      </c:barChart>
      <c:catAx>
        <c:axId val="-18069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06953008"/>
        <c:crosses val="autoZero"/>
        <c:auto val="1"/>
        <c:lblAlgn val="ctr"/>
        <c:lblOffset val="100"/>
        <c:noMultiLvlLbl val="0"/>
      </c:catAx>
      <c:valAx>
        <c:axId val="-18069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06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Poisson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 Poisson'!$C$2:$C$7</c:f>
              <c:numCache>
                <c:formatCode>General</c:formatCode>
                <c:ptCount val="6"/>
                <c:pt idx="0">
                  <c:v>-2.1793559248343359</c:v>
                </c:pt>
                <c:pt idx="1">
                  <c:v>-1.0771865433833367</c:v>
                </c:pt>
                <c:pt idx="2">
                  <c:v>2.4982838067662771E-2</c:v>
                </c:pt>
                <c:pt idx="3">
                  <c:v>1.1271522195186621</c:v>
                </c:pt>
                <c:pt idx="4">
                  <c:v>2.2293216009696617</c:v>
                </c:pt>
                <c:pt idx="5">
                  <c:v>3.3314909824206613</c:v>
                </c:pt>
              </c:numCache>
            </c:numRef>
          </c:cat>
          <c:val>
            <c:numRef>
              <c:f>'Histograma Poisson'!$D$2:$D$7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092320"/>
        <c:axId val="-2034081984"/>
      </c:barChart>
      <c:catAx>
        <c:axId val="-2034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34081984"/>
        <c:crosses val="autoZero"/>
        <c:auto val="1"/>
        <c:lblAlgn val="ctr"/>
        <c:lblOffset val="100"/>
        <c:noMultiLvlLbl val="0"/>
      </c:catAx>
      <c:valAx>
        <c:axId val="-2034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340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358775</xdr:colOff>
      <xdr:row>0</xdr:row>
      <xdr:rowOff>-158750</xdr:rowOff>
    </xdr:from>
    <xdr:ext cx="15043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540375" y="-158750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7EE917D8-A26B-4BCE-B905-3E2F94D7EC03}" type="mathplaceholder">
                      <a:rPr lang="es-ES" sz="1100" i="1">
                        <a:latin typeface="Cambria Math" panose="02040503050406030204" pitchFamily="18" charset="0"/>
                      </a:rPr>
                      <a:t>Escriba aquí la ecuación.</a:t>
                    </a:fld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540375" y="-158750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"Escriba aquí la ecuación."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136525</xdr:rowOff>
    </xdr:from>
    <xdr:to>
      <xdr:col>10</xdr:col>
      <xdr:colOff>676275</xdr:colOff>
      <xdr:row>16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136525</xdr:rowOff>
    </xdr:from>
    <xdr:to>
      <xdr:col>10</xdr:col>
      <xdr:colOff>676275</xdr:colOff>
      <xdr:row>16</xdr:row>
      <xdr:rowOff>117475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136525</xdr:rowOff>
    </xdr:from>
    <xdr:to>
      <xdr:col>10</xdr:col>
      <xdr:colOff>676275</xdr:colOff>
      <xdr:row>16</xdr:row>
      <xdr:rowOff>117475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136525</xdr:rowOff>
    </xdr:from>
    <xdr:to>
      <xdr:col>10</xdr:col>
      <xdr:colOff>676275</xdr:colOff>
      <xdr:row>16</xdr:row>
      <xdr:rowOff>117475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 activeCell="J33" sqref="J33"/>
    </sheetView>
  </sheetViews>
  <sheetFormatPr baseColWidth="10" defaultColWidth="8.7265625" defaultRowHeight="14.5" x14ac:dyDescent="0.35"/>
  <cols>
    <col min="1" max="1" width="20.453125" customWidth="1"/>
    <col min="2" max="2" width="17.81640625" customWidth="1"/>
    <col min="3" max="3" width="16.90625" customWidth="1"/>
    <col min="4" max="4" width="15.81640625" hidden="1" customWidth="1"/>
    <col min="5" max="5" width="0" hidden="1" customWidth="1"/>
    <col min="6" max="6" width="21.6328125" hidden="1" customWidth="1"/>
    <col min="7" max="7" width="24.36328125" customWidth="1"/>
    <col min="8" max="8" width="17.7265625" customWidth="1"/>
  </cols>
  <sheetData>
    <row r="1" spans="1:8" ht="3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tr">
        <f>F1</f>
        <v>c. Normal con media 30 y desvío estándar 2</v>
      </c>
      <c r="H1" s="1" t="s">
        <v>6</v>
      </c>
    </row>
    <row r="2" spans="1:8" x14ac:dyDescent="0.35">
      <c r="A2">
        <f ca="1">RAND()</f>
        <v>0.75938874445473281</v>
      </c>
      <c r="B2">
        <f ca="1">3+A2*3</f>
        <v>5.2781662333641979</v>
      </c>
      <c r="C2">
        <f ca="1">-LN(1-A2)/2</f>
        <v>0.71228634769168175</v>
      </c>
      <c r="D2">
        <f ca="1">SUM($A$2:$A$31)</f>
        <v>16.094005829377455</v>
      </c>
      <c r="E2">
        <f ca="1">(D2-14)/(SQRT(30)/6)</f>
        <v>2.2938684565946921</v>
      </c>
      <c r="F2" s="3">
        <f ca="1">2*E2+30</f>
        <v>34.587736913189381</v>
      </c>
      <c r="G2" s="4">
        <v>32.847395016678533</v>
      </c>
      <c r="H2">
        <f ca="1">LOG(2*A2*EXP(2),2)</f>
        <v>3.4883006025980539</v>
      </c>
    </row>
    <row r="3" spans="1:8" x14ac:dyDescent="0.35">
      <c r="A3">
        <f t="shared" ref="A3:A31" ca="1" si="0">RAND()</f>
        <v>0.65183971383045536</v>
      </c>
      <c r="B3">
        <f t="shared" ref="B3:B31" ca="1" si="1">3+A3*3</f>
        <v>4.955519141491366</v>
      </c>
      <c r="C3">
        <f t="shared" ref="C3:C31" ca="1" si="2">-LN(1-A3)/2</f>
        <v>0.52754615640329061</v>
      </c>
      <c r="D3">
        <f t="shared" ref="D3:D31" ca="1" si="3">SUM($A$2:$A$31)</f>
        <v>16.094005829377455</v>
      </c>
      <c r="E3">
        <f ca="1">(D3-14)/(SQRT(30)/6)</f>
        <v>2.2938684565946921</v>
      </c>
      <c r="F3" s="3">
        <f ca="1">2*E3+30</f>
        <v>34.587736913189381</v>
      </c>
      <c r="G3" s="4">
        <v>32.693427029844429</v>
      </c>
      <c r="H3">
        <f t="shared" ref="H3:H31" ca="1" si="4">LOG(2*A3*EXP(2),2)</f>
        <v>3.267979238937659</v>
      </c>
    </row>
    <row r="4" spans="1:8" x14ac:dyDescent="0.35">
      <c r="A4">
        <f t="shared" ca="1" si="0"/>
        <v>0.82020979990210097</v>
      </c>
      <c r="B4">
        <f t="shared" ca="1" si="1"/>
        <v>5.4606293997063027</v>
      </c>
      <c r="C4">
        <f t="shared" ca="1" si="2"/>
        <v>0.85798233144555625</v>
      </c>
      <c r="D4">
        <f t="shared" ca="1" si="3"/>
        <v>16.094005829377455</v>
      </c>
      <c r="E4">
        <f t="shared" ref="E3:E31" ca="1" si="5">(D4-14)/(SQRT(30)/6)</f>
        <v>2.2938684565946921</v>
      </c>
      <c r="F4" s="3">
        <f t="shared" ref="F3:G31" ca="1" si="6">2*E4+30</f>
        <v>34.587736913189381</v>
      </c>
      <c r="G4" s="4">
        <v>29.979864631581293</v>
      </c>
      <c r="H4">
        <f t="shared" ca="1" si="4"/>
        <v>3.5994549680413068</v>
      </c>
    </row>
    <row r="5" spans="1:8" x14ac:dyDescent="0.35">
      <c r="A5">
        <f t="shared" ca="1" si="0"/>
        <v>0.65243011669547057</v>
      </c>
      <c r="B5">
        <f t="shared" ca="1" si="1"/>
        <v>4.9572903500864118</v>
      </c>
      <c r="C5">
        <f t="shared" ca="1" si="2"/>
        <v>0.52839476558058895</v>
      </c>
      <c r="D5">
        <f t="shared" ca="1" si="3"/>
        <v>16.094005829377455</v>
      </c>
      <c r="E5">
        <f t="shared" ca="1" si="5"/>
        <v>2.2938684565946921</v>
      </c>
      <c r="F5" s="3">
        <f t="shared" ca="1" si="6"/>
        <v>34.587736913189381</v>
      </c>
      <c r="G5" s="4">
        <v>30.855701969462686</v>
      </c>
      <c r="H5">
        <f t="shared" ca="1" si="4"/>
        <v>3.269285366433254</v>
      </c>
    </row>
    <row r="6" spans="1:8" x14ac:dyDescent="0.35">
      <c r="A6">
        <f t="shared" ca="1" si="0"/>
        <v>3.6082198097337592E-2</v>
      </c>
      <c r="B6">
        <f t="shared" ca="1" si="1"/>
        <v>3.1082465942920128</v>
      </c>
      <c r="C6">
        <f t="shared" ca="1" si="2"/>
        <v>1.8374627871459433E-2</v>
      </c>
      <c r="D6">
        <f t="shared" ca="1" si="3"/>
        <v>16.094005829377455</v>
      </c>
      <c r="E6">
        <f t="shared" ca="1" si="5"/>
        <v>2.2938684565946921</v>
      </c>
      <c r="F6" s="3">
        <f ca="1">2*E6+30</f>
        <v>34.587736913189381</v>
      </c>
      <c r="G6" s="4">
        <v>36.111013221478586</v>
      </c>
      <c r="H6">
        <f t="shared" ca="1" si="4"/>
        <v>-0.90717887895080362</v>
      </c>
    </row>
    <row r="7" spans="1:8" x14ac:dyDescent="0.35">
      <c r="A7">
        <f t="shared" ca="1" si="0"/>
        <v>4.5170583914344586E-2</v>
      </c>
      <c r="B7">
        <f t="shared" ca="1" si="1"/>
        <v>3.1355117517430338</v>
      </c>
      <c r="C7">
        <f t="shared" ca="1" si="2"/>
        <v>2.3111288178017782E-2</v>
      </c>
      <c r="D7">
        <f t="shared" ca="1" si="3"/>
        <v>16.094005829377455</v>
      </c>
      <c r="E7">
        <f t="shared" ca="1" si="5"/>
        <v>2.2938684565946921</v>
      </c>
      <c r="F7" s="3">
        <f t="shared" ca="1" si="6"/>
        <v>34.587736913189381</v>
      </c>
      <c r="G7" s="4">
        <v>35.79012474911292</v>
      </c>
      <c r="H7">
        <f t="shared" ca="1" si="4"/>
        <v>-0.58308254456707731</v>
      </c>
    </row>
    <row r="8" spans="1:8" x14ac:dyDescent="0.35">
      <c r="A8">
        <f t="shared" ca="1" si="0"/>
        <v>0.25758692704114128</v>
      </c>
      <c r="B8">
        <f t="shared" ca="1" si="1"/>
        <v>3.7727607811234236</v>
      </c>
      <c r="C8">
        <f t="shared" ca="1" si="2"/>
        <v>0.14892474430749844</v>
      </c>
      <c r="D8">
        <f t="shared" ca="1" si="3"/>
        <v>16.094005829377455</v>
      </c>
      <c r="E8">
        <f t="shared" ca="1" si="5"/>
        <v>2.2938684565946921</v>
      </c>
      <c r="F8" s="3">
        <f t="shared" ca="1" si="6"/>
        <v>34.587736913189381</v>
      </c>
      <c r="G8" s="4">
        <v>34.631253245397517</v>
      </c>
      <c r="H8">
        <f t="shared" ca="1" si="4"/>
        <v>1.9285213630624169</v>
      </c>
    </row>
    <row r="9" spans="1:8" x14ac:dyDescent="0.35">
      <c r="A9">
        <f t="shared" ca="1" si="0"/>
        <v>0.6546071882006792</v>
      </c>
      <c r="B9">
        <f t="shared" ca="1" si="1"/>
        <v>4.9638215646020374</v>
      </c>
      <c r="C9">
        <f t="shared" ca="1" si="2"/>
        <v>0.53153646236071728</v>
      </c>
      <c r="D9">
        <f t="shared" ca="1" si="3"/>
        <v>16.094005829377455</v>
      </c>
      <c r="E9">
        <f t="shared" ca="1" si="5"/>
        <v>2.2938684565946921</v>
      </c>
      <c r="F9" s="3">
        <f t="shared" ca="1" si="6"/>
        <v>34.587736913189381</v>
      </c>
      <c r="G9" s="4">
        <v>33.591986935440666</v>
      </c>
      <c r="H9">
        <f t="shared" ca="1" si="4"/>
        <v>3.2740914315044272</v>
      </c>
    </row>
    <row r="10" spans="1:8" x14ac:dyDescent="0.35">
      <c r="A10">
        <f t="shared" ca="1" si="0"/>
        <v>0.72854500629474495</v>
      </c>
      <c r="B10">
        <f t="shared" ca="1" si="1"/>
        <v>5.1856350188842351</v>
      </c>
      <c r="C10">
        <f t="shared" ca="1" si="2"/>
        <v>0.65197946119538541</v>
      </c>
      <c r="D10">
        <f t="shared" ca="1" si="3"/>
        <v>16.094005829377455</v>
      </c>
      <c r="E10">
        <f t="shared" ca="1" si="5"/>
        <v>2.2938684565946921</v>
      </c>
      <c r="F10" s="3">
        <f t="shared" ca="1" si="6"/>
        <v>34.587736913189381</v>
      </c>
      <c r="G10" s="4">
        <v>31.055333533107262</v>
      </c>
      <c r="H10">
        <f t="shared" ca="1" si="4"/>
        <v>3.4284800852649653</v>
      </c>
    </row>
    <row r="11" spans="1:8" x14ac:dyDescent="0.35">
      <c r="A11">
        <f t="shared" ca="1" si="0"/>
        <v>0.90248265422540463</v>
      </c>
      <c r="B11">
        <f t="shared" ca="1" si="1"/>
        <v>5.7074479626762145</v>
      </c>
      <c r="C11">
        <f t="shared" ca="1" si="2"/>
        <v>1.1638625057105778</v>
      </c>
      <c r="D11">
        <f t="shared" ca="1" si="3"/>
        <v>16.094005829377455</v>
      </c>
      <c r="E11">
        <f t="shared" ca="1" si="5"/>
        <v>2.2938684565946921</v>
      </c>
      <c r="F11" s="3">
        <f t="shared" ca="1" si="6"/>
        <v>34.587736913189381</v>
      </c>
      <c r="G11" s="4">
        <v>29.396124698716633</v>
      </c>
      <c r="H11">
        <f t="shared" ca="1" si="4"/>
        <v>3.73736119046547</v>
      </c>
    </row>
    <row r="12" spans="1:8" x14ac:dyDescent="0.35">
      <c r="A12">
        <f t="shared" ca="1" si="0"/>
        <v>9.1048874429427218E-2</v>
      </c>
      <c r="B12">
        <f t="shared" ca="1" si="1"/>
        <v>3.2731466232882815</v>
      </c>
      <c r="C12">
        <f t="shared" ca="1" si="2"/>
        <v>4.7731976749631706E-2</v>
      </c>
      <c r="D12">
        <f t="shared" ca="1" si="3"/>
        <v>16.094005829377455</v>
      </c>
      <c r="E12">
        <f t="shared" ca="1" si="5"/>
        <v>2.2938684565946921</v>
      </c>
      <c r="F12" s="3">
        <f t="shared" ca="1" si="6"/>
        <v>34.587736913189381</v>
      </c>
      <c r="G12" s="4">
        <v>35.335131597956099</v>
      </c>
      <c r="H12">
        <f t="shared" ca="1" si="4"/>
        <v>0.4281750743330397</v>
      </c>
    </row>
    <row r="13" spans="1:8" x14ac:dyDescent="0.35">
      <c r="A13">
        <f t="shared" ca="1" si="0"/>
        <v>0.74931706716138324</v>
      </c>
      <c r="B13">
        <f t="shared" ca="1" si="1"/>
        <v>5.2479512014841498</v>
      </c>
      <c r="C13">
        <f t="shared" ca="1" si="2"/>
        <v>0.69178317708118031</v>
      </c>
      <c r="D13">
        <f t="shared" ca="1" si="3"/>
        <v>16.094005829377455</v>
      </c>
      <c r="E13">
        <f t="shared" ca="1" si="5"/>
        <v>2.2938684565946921</v>
      </c>
      <c r="F13" s="3">
        <f t="shared" ca="1" si="6"/>
        <v>34.587736913189381</v>
      </c>
      <c r="G13" s="4">
        <v>30.027614937693496</v>
      </c>
      <c r="H13">
        <f t="shared" ca="1" si="4"/>
        <v>3.4690382989372508</v>
      </c>
    </row>
    <row r="14" spans="1:8" x14ac:dyDescent="0.35">
      <c r="A14">
        <f t="shared" ca="1" si="0"/>
        <v>0.55504941091214366</v>
      </c>
      <c r="B14">
        <f t="shared" ca="1" si="1"/>
        <v>4.6651482327364313</v>
      </c>
      <c r="C14">
        <f t="shared" ca="1" si="2"/>
        <v>0.40489601936922459</v>
      </c>
      <c r="D14">
        <f t="shared" ca="1" si="3"/>
        <v>16.094005829377455</v>
      </c>
      <c r="E14">
        <f t="shared" ca="1" si="5"/>
        <v>2.2938684565946921</v>
      </c>
      <c r="F14" s="3">
        <f t="shared" ca="1" si="6"/>
        <v>34.587736913189381</v>
      </c>
      <c r="G14" s="4">
        <v>30.463481085939449</v>
      </c>
      <c r="H14">
        <f t="shared" ca="1" si="4"/>
        <v>3.0360781938576418</v>
      </c>
    </row>
    <row r="15" spans="1:8" x14ac:dyDescent="0.35">
      <c r="A15">
        <f t="shared" ca="1" si="0"/>
        <v>1.124280921354337E-2</v>
      </c>
      <c r="B15">
        <f t="shared" ca="1" si="1"/>
        <v>3.03372842764063</v>
      </c>
      <c r="C15">
        <f t="shared" ca="1" si="2"/>
        <v>5.6532436617377788E-3</v>
      </c>
      <c r="D15">
        <f t="shared" ca="1" si="3"/>
        <v>16.094005829377455</v>
      </c>
      <c r="E15">
        <f t="shared" ca="1" si="5"/>
        <v>2.2938684565946921</v>
      </c>
      <c r="F15" s="3">
        <f t="shared" ca="1" si="6"/>
        <v>34.587736913189381</v>
      </c>
      <c r="G15" s="4">
        <v>29.978952779363567</v>
      </c>
      <c r="H15">
        <f t="shared" ca="1" si="4"/>
        <v>-2.5894635446737979</v>
      </c>
    </row>
    <row r="16" spans="1:8" x14ac:dyDescent="0.35">
      <c r="A16">
        <f t="shared" ca="1" si="0"/>
        <v>0.48154842528195985</v>
      </c>
      <c r="B16">
        <f t="shared" ca="1" si="1"/>
        <v>4.444645275845879</v>
      </c>
      <c r="C16">
        <f t="shared" ca="1" si="2"/>
        <v>0.32845432531243862</v>
      </c>
      <c r="D16">
        <f t="shared" ca="1" si="3"/>
        <v>16.094005829377455</v>
      </c>
      <c r="E16">
        <f t="shared" ca="1" si="5"/>
        <v>2.2938684565946921</v>
      </c>
      <c r="F16" s="3">
        <f t="shared" ca="1" si="6"/>
        <v>34.587736913189381</v>
      </c>
      <c r="G16" s="4">
        <v>30.715151972547154</v>
      </c>
      <c r="H16">
        <f t="shared" ca="1" si="4"/>
        <v>2.8311428719816378</v>
      </c>
    </row>
    <row r="17" spans="1:8" x14ac:dyDescent="0.35">
      <c r="A17">
        <f t="shared" ca="1" si="0"/>
        <v>1.0196156994594419E-2</v>
      </c>
      <c r="B17">
        <f t="shared" ca="1" si="1"/>
        <v>3.0305884709837834</v>
      </c>
      <c r="C17">
        <f t="shared" ca="1" si="2"/>
        <v>5.1242469319407067E-3</v>
      </c>
      <c r="D17">
        <f t="shared" ca="1" si="3"/>
        <v>16.094005829377455</v>
      </c>
      <c r="E17">
        <f t="shared" ca="1" si="5"/>
        <v>2.2938684565946921</v>
      </c>
      <c r="F17" s="3">
        <f t="shared" ca="1" si="6"/>
        <v>34.587736913189381</v>
      </c>
      <c r="G17" s="4">
        <v>31.565298865276475</v>
      </c>
      <c r="H17">
        <f t="shared" ca="1" si="4"/>
        <v>-2.7304406155598357</v>
      </c>
    </row>
    <row r="18" spans="1:8" x14ac:dyDescent="0.35">
      <c r="A18">
        <f t="shared" ca="1" si="0"/>
        <v>0.79809255581419325</v>
      </c>
      <c r="B18">
        <f t="shared" ca="1" si="1"/>
        <v>5.3942776674425801</v>
      </c>
      <c r="C18">
        <f t="shared" ca="1" si="2"/>
        <v>0.79997294184263323</v>
      </c>
      <c r="D18">
        <f t="shared" ca="1" si="3"/>
        <v>16.094005829377455</v>
      </c>
      <c r="E18">
        <f t="shared" ca="1" si="5"/>
        <v>2.2938684565946921</v>
      </c>
      <c r="F18" s="3">
        <f t="shared" ca="1" si="6"/>
        <v>34.587736913189381</v>
      </c>
      <c r="G18" s="4">
        <v>35.890100959774912</v>
      </c>
      <c r="H18">
        <f t="shared" ca="1" si="4"/>
        <v>3.5600180542292024</v>
      </c>
    </row>
    <row r="19" spans="1:8" x14ac:dyDescent="0.35">
      <c r="A19">
        <f t="shared" ca="1" si="0"/>
        <v>1.715411807410594E-2</v>
      </c>
      <c r="B19">
        <f t="shared" ca="1" si="1"/>
        <v>3.051462354222318</v>
      </c>
      <c r="C19">
        <f t="shared" ca="1" si="2"/>
        <v>8.651477259268606E-3</v>
      </c>
      <c r="D19">
        <f t="shared" ca="1" si="3"/>
        <v>16.094005829377455</v>
      </c>
      <c r="E19">
        <f t="shared" ca="1" si="5"/>
        <v>2.2938684565946921</v>
      </c>
      <c r="F19" s="3">
        <f ca="1">2*E19+30</f>
        <v>34.587736913189381</v>
      </c>
      <c r="G19" s="4">
        <v>33.632605025590209</v>
      </c>
      <c r="H19">
        <f t="shared" ca="1" si="4"/>
        <v>-1.9799111518954715</v>
      </c>
    </row>
    <row r="20" spans="1:8" x14ac:dyDescent="0.35">
      <c r="A20">
        <f t="shared" ca="1" si="0"/>
        <v>0.99805110216438275</v>
      </c>
      <c r="B20">
        <f t="shared" ca="1" si="1"/>
        <v>5.994153306493148</v>
      </c>
      <c r="C20">
        <f t="shared" ca="1" si="2"/>
        <v>3.1202456393516296</v>
      </c>
      <c r="D20">
        <f t="shared" ca="1" si="3"/>
        <v>16.094005829377455</v>
      </c>
      <c r="E20">
        <f t="shared" ca="1" si="5"/>
        <v>2.2938684565946921</v>
      </c>
      <c r="F20" s="3">
        <f t="shared" ca="1" si="6"/>
        <v>34.587736913189381</v>
      </c>
      <c r="G20" s="4">
        <v>27.174162323386227</v>
      </c>
      <c r="H20">
        <f t="shared" ca="1" si="4"/>
        <v>3.8825756731461607</v>
      </c>
    </row>
    <row r="21" spans="1:8" x14ac:dyDescent="0.35">
      <c r="A21">
        <f t="shared" ca="1" si="0"/>
        <v>0.82374257121171157</v>
      </c>
      <c r="B21">
        <f t="shared" ca="1" si="1"/>
        <v>5.4712277136351348</v>
      </c>
      <c r="C21">
        <f t="shared" ca="1" si="2"/>
        <v>0.8679048445123001</v>
      </c>
      <c r="D21">
        <f t="shared" ca="1" si="3"/>
        <v>16.094005829377455</v>
      </c>
      <c r="E21">
        <f t="shared" ca="1" si="5"/>
        <v>2.2938684565946921</v>
      </c>
      <c r="F21" s="3">
        <f t="shared" ca="1" si="6"/>
        <v>34.587736913189381</v>
      </c>
      <c r="G21" s="4">
        <v>28.258732156361948</v>
      </c>
      <c r="H21">
        <f t="shared" ca="1" si="4"/>
        <v>3.6056555363595391</v>
      </c>
    </row>
    <row r="22" spans="1:8" x14ac:dyDescent="0.35">
      <c r="A22">
        <f t="shared" ca="1" si="0"/>
        <v>0.63774236026462505</v>
      </c>
      <c r="B22">
        <f t="shared" ca="1" si="1"/>
        <v>4.9132270807938756</v>
      </c>
      <c r="C22">
        <f t="shared" ca="1" si="2"/>
        <v>0.507699804163528</v>
      </c>
      <c r="D22">
        <f t="shared" ca="1" si="3"/>
        <v>16.094005829377455</v>
      </c>
      <c r="E22">
        <f t="shared" ca="1" si="5"/>
        <v>2.2938684565946921</v>
      </c>
      <c r="F22" s="3">
        <f t="shared" ca="1" si="6"/>
        <v>34.587736913189381</v>
      </c>
      <c r="G22" s="4">
        <v>30.391485996453056</v>
      </c>
      <c r="H22">
        <f t="shared" ca="1" si="4"/>
        <v>3.2364356982810625</v>
      </c>
    </row>
    <row r="23" spans="1:8" x14ac:dyDescent="0.35">
      <c r="A23">
        <f t="shared" ca="1" si="0"/>
        <v>0.85494704507319863</v>
      </c>
      <c r="B23">
        <f t="shared" ca="1" si="1"/>
        <v>5.5648411352195959</v>
      </c>
      <c r="C23">
        <f t="shared" ca="1" si="2"/>
        <v>0.96532819842072559</v>
      </c>
      <c r="D23">
        <f t="shared" ca="1" si="3"/>
        <v>16.094005829377455</v>
      </c>
      <c r="E23">
        <f t="shared" ca="1" si="5"/>
        <v>2.2938684565946921</v>
      </c>
      <c r="F23" s="3">
        <f t="shared" ca="1" si="6"/>
        <v>34.587736913189381</v>
      </c>
      <c r="G23" s="4">
        <v>35.436796021740221</v>
      </c>
      <c r="H23">
        <f t="shared" ca="1" si="4"/>
        <v>3.6592970499578064</v>
      </c>
    </row>
    <row r="24" spans="1:8" x14ac:dyDescent="0.35">
      <c r="A24">
        <f t="shared" ca="1" si="0"/>
        <v>0.93786682791001674</v>
      </c>
      <c r="B24">
        <f t="shared" ca="1" si="1"/>
        <v>5.8136004837300508</v>
      </c>
      <c r="C24">
        <f t="shared" ca="1" si="2"/>
        <v>1.3892376302602092</v>
      </c>
      <c r="D24">
        <f t="shared" ca="1" si="3"/>
        <v>16.094005829377455</v>
      </c>
      <c r="E24">
        <f t="shared" ca="1" si="5"/>
        <v>2.2938684565946921</v>
      </c>
      <c r="F24" s="3">
        <f t="shared" ca="1" si="6"/>
        <v>34.587736913189381</v>
      </c>
      <c r="G24" s="4">
        <v>32.613870065722601</v>
      </c>
      <c r="H24">
        <f t="shared" ca="1" si="4"/>
        <v>3.7928450691689108</v>
      </c>
    </row>
    <row r="25" spans="1:8" x14ac:dyDescent="0.35">
      <c r="A25">
        <f t="shared" ca="1" si="0"/>
        <v>0.1203905256458182</v>
      </c>
      <c r="B25">
        <f t="shared" ca="1" si="1"/>
        <v>3.3611715769374548</v>
      </c>
      <c r="C25">
        <f t="shared" ca="1" si="2"/>
        <v>6.4138624575983155E-2</v>
      </c>
      <c r="D25">
        <f t="shared" ca="1" si="3"/>
        <v>16.094005829377455</v>
      </c>
      <c r="E25">
        <f t="shared" ca="1" si="5"/>
        <v>2.2938684565946921</v>
      </c>
      <c r="F25" s="3">
        <f t="shared" ca="1" si="6"/>
        <v>34.587736913189381</v>
      </c>
      <c r="G25" s="4">
        <v>30.946969774810473</v>
      </c>
      <c r="H25">
        <f t="shared" ca="1" si="4"/>
        <v>0.83118384791162159</v>
      </c>
    </row>
    <row r="26" spans="1:8" x14ac:dyDescent="0.35">
      <c r="A26">
        <f t="shared" ca="1" si="0"/>
        <v>0.41241663084492886</v>
      </c>
      <c r="B26">
        <f t="shared" ca="1" si="1"/>
        <v>4.2372498925347868</v>
      </c>
      <c r="C26">
        <f t="shared" ca="1" si="2"/>
        <v>0.26586856904328765</v>
      </c>
      <c r="D26">
        <f t="shared" ca="1" si="3"/>
        <v>16.094005829377455</v>
      </c>
      <c r="E26">
        <f t="shared" ca="1" si="5"/>
        <v>2.2938684565946921</v>
      </c>
      <c r="F26" s="3">
        <f t="shared" ca="1" si="6"/>
        <v>34.587736913189381</v>
      </c>
      <c r="G26" s="4">
        <v>31.692201199204746</v>
      </c>
      <c r="H26">
        <f t="shared" ca="1" si="4"/>
        <v>2.607564497951897</v>
      </c>
    </row>
    <row r="27" spans="1:8" x14ac:dyDescent="0.35">
      <c r="A27">
        <f t="shared" ca="1" si="0"/>
        <v>0.17436770191368667</v>
      </c>
      <c r="B27">
        <f t="shared" ca="1" si="1"/>
        <v>3.5231031057410602</v>
      </c>
      <c r="C27">
        <f t="shared" ca="1" si="2"/>
        <v>9.5802882137977025E-2</v>
      </c>
      <c r="D27">
        <f t="shared" ca="1" si="3"/>
        <v>16.094005829377455</v>
      </c>
      <c r="E27">
        <f t="shared" ca="1" si="5"/>
        <v>2.2938684565946921</v>
      </c>
      <c r="F27" s="3">
        <f t="shared" ca="1" si="6"/>
        <v>34.587736913189381</v>
      </c>
      <c r="G27" s="4">
        <v>33.364988031693464</v>
      </c>
      <c r="H27">
        <f t="shared" ca="1" si="4"/>
        <v>1.3655948217061058</v>
      </c>
    </row>
    <row r="28" spans="1:8" x14ac:dyDescent="0.35">
      <c r="A28">
        <f t="shared" ca="1" si="0"/>
        <v>0.72095216295178033</v>
      </c>
      <c r="B28">
        <f t="shared" ca="1" si="1"/>
        <v>5.1628564888553408</v>
      </c>
      <c r="C28">
        <f t="shared" ca="1" si="2"/>
        <v>0.63818602645199274</v>
      </c>
      <c r="D28">
        <f t="shared" ca="1" si="3"/>
        <v>16.094005829377455</v>
      </c>
      <c r="E28">
        <f t="shared" ca="1" si="5"/>
        <v>2.2938684565946921</v>
      </c>
      <c r="F28" s="3">
        <f t="shared" ca="1" si="6"/>
        <v>34.587736913189381</v>
      </c>
      <c r="G28" s="4">
        <v>30.567018688931057</v>
      </c>
      <c r="H28">
        <f t="shared" ca="1" si="4"/>
        <v>3.4133655229699431</v>
      </c>
    </row>
    <row r="29" spans="1:8" x14ac:dyDescent="0.35">
      <c r="A29">
        <f t="shared" ca="1" si="0"/>
        <v>0.8140015729540796</v>
      </c>
      <c r="B29">
        <f t="shared" ca="1" si="1"/>
        <v>5.4420047188622389</v>
      </c>
      <c r="C29">
        <f t="shared" ca="1" si="2"/>
        <v>0.84100853102352879</v>
      </c>
      <c r="D29">
        <f t="shared" ca="1" si="3"/>
        <v>16.094005829377455</v>
      </c>
      <c r="E29">
        <f t="shared" ca="1" si="5"/>
        <v>2.2938684565946921</v>
      </c>
      <c r="F29" s="3">
        <f t="shared" ca="1" si="6"/>
        <v>34.587736913189381</v>
      </c>
      <c r="G29" s="4">
        <v>38.808542564254623</v>
      </c>
      <c r="H29">
        <f t="shared" ca="1" si="4"/>
        <v>3.5884935692086937</v>
      </c>
    </row>
    <row r="30" spans="1:8" x14ac:dyDescent="0.35">
      <c r="A30">
        <f t="shared" ca="1" si="0"/>
        <v>0.84628748530636244</v>
      </c>
      <c r="B30">
        <f t="shared" ca="1" si="1"/>
        <v>5.5388624559190873</v>
      </c>
      <c r="C30">
        <f t="shared" ca="1" si="2"/>
        <v>0.93633560444594333</v>
      </c>
      <c r="D30">
        <f t="shared" ca="1" si="3"/>
        <v>16.094005829377455</v>
      </c>
      <c r="E30">
        <f t="shared" ca="1" si="5"/>
        <v>2.2938684565946921</v>
      </c>
      <c r="F30" s="3">
        <f t="shared" ca="1" si="6"/>
        <v>34.587736913189381</v>
      </c>
      <c r="G30" s="4">
        <v>32.109132738707153</v>
      </c>
      <c r="H30">
        <f t="shared" ca="1" si="4"/>
        <v>3.6446098194693373</v>
      </c>
    </row>
    <row r="31" spans="1:8" x14ac:dyDescent="0.35">
      <c r="A31">
        <f t="shared" ca="1" si="0"/>
        <v>0.53124749259909954</v>
      </c>
      <c r="B31">
        <f t="shared" ca="1" si="1"/>
        <v>4.5937424777972984</v>
      </c>
      <c r="C31">
        <f t="shared" ca="1" si="2"/>
        <v>0.37884017629495098</v>
      </c>
      <c r="D31">
        <f t="shared" ca="1" si="3"/>
        <v>16.094005829377455</v>
      </c>
      <c r="E31">
        <f t="shared" ca="1" si="5"/>
        <v>2.2938684565946921</v>
      </c>
      <c r="F31" s="3">
        <f t="shared" ca="1" si="6"/>
        <v>34.587736913189381</v>
      </c>
      <c r="G31" s="4">
        <v>37.940549290642096</v>
      </c>
      <c r="H31">
        <f t="shared" ca="1" si="4"/>
        <v>2.9728461137607249</v>
      </c>
    </row>
    <row r="33" spans="1:8" x14ac:dyDescent="0.35">
      <c r="A33" t="s">
        <v>7</v>
      </c>
      <c r="B33">
        <f ca="1">MIN(B2:B31)</f>
        <v>3.0305884709837834</v>
      </c>
      <c r="C33">
        <f t="shared" ref="C33:H33" ca="1" si="7">MIN(C2:C31)</f>
        <v>5.1242469319407067E-3</v>
      </c>
      <c r="D33">
        <f t="shared" ca="1" si="7"/>
        <v>16.094005829377455</v>
      </c>
      <c r="E33">
        <f t="shared" ca="1" si="7"/>
        <v>2.2938684565946921</v>
      </c>
      <c r="F33">
        <f t="shared" ca="1" si="7"/>
        <v>34.587736913189381</v>
      </c>
      <c r="G33">
        <f t="shared" si="7"/>
        <v>27.174162323386227</v>
      </c>
      <c r="H33">
        <f t="shared" ca="1" si="7"/>
        <v>-2.7304406155598357</v>
      </c>
    </row>
    <row r="34" spans="1:8" x14ac:dyDescent="0.35">
      <c r="A34" t="s">
        <v>8</v>
      </c>
      <c r="B34">
        <f ca="1">MAX(B2:B31)</f>
        <v>5.994153306493148</v>
      </c>
      <c r="C34">
        <f t="shared" ref="C34:H34" ca="1" si="8">MAX(C2:C31)</f>
        <v>3.1202456393516296</v>
      </c>
      <c r="D34">
        <f t="shared" ca="1" si="8"/>
        <v>16.094005829377455</v>
      </c>
      <c r="E34">
        <f t="shared" ca="1" si="8"/>
        <v>2.2938684565946921</v>
      </c>
      <c r="F34">
        <f t="shared" ca="1" si="8"/>
        <v>34.587736913189381</v>
      </c>
      <c r="G34">
        <f t="shared" si="8"/>
        <v>38.808542564254623</v>
      </c>
      <c r="H34">
        <f t="shared" ca="1" si="8"/>
        <v>3.8825756731461607</v>
      </c>
    </row>
    <row r="35" spans="1:8" x14ac:dyDescent="0.35">
      <c r="A35" t="s">
        <v>10</v>
      </c>
      <c r="B35">
        <f ca="1">B34-B33</f>
        <v>2.9635648355093647</v>
      </c>
      <c r="C35">
        <f t="shared" ref="C35:H35" ca="1" si="9">C34-C33</f>
        <v>3.115121392419689</v>
      </c>
      <c r="D35">
        <f t="shared" ca="1" si="9"/>
        <v>0</v>
      </c>
      <c r="E35">
        <f t="shared" ca="1" si="9"/>
        <v>0</v>
      </c>
      <c r="F35">
        <f t="shared" ca="1" si="9"/>
        <v>0</v>
      </c>
      <c r="G35">
        <f t="shared" si="9"/>
        <v>11.634380240868396</v>
      </c>
      <c r="H35">
        <f t="shared" ca="1" si="9"/>
        <v>6.613016288705996</v>
      </c>
    </row>
    <row r="36" spans="1:8" x14ac:dyDescent="0.35">
      <c r="A36" t="s">
        <v>9</v>
      </c>
      <c r="B36">
        <v>6</v>
      </c>
    </row>
    <row r="37" spans="1:8" x14ac:dyDescent="0.35">
      <c r="A37" t="s">
        <v>11</v>
      </c>
      <c r="B37">
        <f ca="1">B35/$B$36</f>
        <v>0.49392747258489411</v>
      </c>
      <c r="C37">
        <f t="shared" ref="C37:H37" ca="1" si="10">C35/$B$36</f>
        <v>0.51918689873661483</v>
      </c>
      <c r="D37">
        <f t="shared" ca="1" si="10"/>
        <v>0</v>
      </c>
      <c r="E37">
        <f t="shared" ca="1" si="10"/>
        <v>0</v>
      </c>
      <c r="F37">
        <f t="shared" ca="1" si="10"/>
        <v>0</v>
      </c>
      <c r="G37">
        <f t="shared" si="10"/>
        <v>1.939063373478066</v>
      </c>
      <c r="H37">
        <f t="shared" ca="1" si="10"/>
        <v>1.1021693814509994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7" sqref="C17"/>
    </sheetView>
  </sheetViews>
  <sheetFormatPr baseColWidth="10" defaultRowHeight="14.5" x14ac:dyDescent="0.35"/>
  <sheetData>
    <row r="1" spans="1:4" x14ac:dyDescent="0.35">
      <c r="A1" t="s">
        <v>12</v>
      </c>
      <c r="B1" t="s">
        <v>13</v>
      </c>
      <c r="C1" t="s">
        <v>15</v>
      </c>
      <c r="D1" t="s">
        <v>14</v>
      </c>
    </row>
    <row r="2" spans="1:4" x14ac:dyDescent="0.35">
      <c r="A2">
        <f ca="1">Hoja1!B33</f>
        <v>3.0305884709837834</v>
      </c>
      <c r="B2">
        <f ca="1">A2+Hoja1!$B$37</f>
        <v>3.5245159435686775</v>
      </c>
      <c r="C2">
        <f ca="1">AVERAGE(A2:B2)</f>
        <v>3.2775522072762304</v>
      </c>
      <c r="D2">
        <f ca="1">FREQUENCY(Hoja1!$B$2:$B$31,'Histograma uniforme'!B2)-FREQUENCY(Hoja1!$B$2:$B$31,'Histograma uniforme'!B1)</f>
        <v>8</v>
      </c>
    </row>
    <row r="3" spans="1:4" x14ac:dyDescent="0.35">
      <c r="A3">
        <f ca="1">B2</f>
        <v>3.5245159435686775</v>
      </c>
      <c r="B3">
        <f ca="1">A3+Hoja1!$B$37</f>
        <v>4.0184434161535716</v>
      </c>
      <c r="C3">
        <f t="shared" ref="C3:C7" ca="1" si="0">AVERAGE(A3:B3)</f>
        <v>3.7714796798611245</v>
      </c>
      <c r="D3">
        <f ca="1">FREQUENCY(Hoja1!$B$2:$B$31,'Histograma uniforme'!B3)-FREQUENCY(Hoja1!$B$2:$B$31,'Histograma uniforme'!B2)</f>
        <v>1</v>
      </c>
    </row>
    <row r="4" spans="1:4" x14ac:dyDescent="0.35">
      <c r="A4">
        <f t="shared" ref="A4:A7" ca="1" si="1">B3</f>
        <v>4.0184434161535716</v>
      </c>
      <c r="B4">
        <f ca="1">A4+Hoja1!$B$37</f>
        <v>4.5123708887384657</v>
      </c>
      <c r="C4">
        <f t="shared" ca="1" si="0"/>
        <v>4.2654071524460182</v>
      </c>
      <c r="D4">
        <f ca="1">FREQUENCY(Hoja1!$B$2:$B$31,'Histograma uniforme'!B4)-FREQUENCY(Hoja1!$B$2:$B$31,'Histograma uniforme'!B3)</f>
        <v>2</v>
      </c>
    </row>
    <row r="5" spans="1:4" x14ac:dyDescent="0.35">
      <c r="A5">
        <f t="shared" ca="1" si="1"/>
        <v>4.5123708887384657</v>
      </c>
      <c r="B5">
        <f ca="1">A5+Hoja1!$B$37</f>
        <v>5.0062983613233598</v>
      </c>
      <c r="C5">
        <f t="shared" ca="1" si="0"/>
        <v>4.7593346250309132</v>
      </c>
      <c r="D5">
        <f ca="1">FREQUENCY(Hoja1!$B$2:$B$31,'Histograma uniforme'!B5)-FREQUENCY(Hoja1!$B$2:$B$31,'Histograma uniforme'!B4)</f>
        <v>6</v>
      </c>
    </row>
    <row r="6" spans="1:4" x14ac:dyDescent="0.35">
      <c r="A6">
        <f t="shared" ca="1" si="1"/>
        <v>5.0062983613233598</v>
      </c>
      <c r="B6">
        <f ca="1">A6+Hoja1!$B$37</f>
        <v>5.5002258339082539</v>
      </c>
      <c r="C6">
        <f t="shared" ca="1" si="0"/>
        <v>5.2532620976158064</v>
      </c>
      <c r="D6">
        <f ca="1">FREQUENCY(Hoja1!$B$2:$B$31,'Histograma uniforme'!B6)-FREQUENCY(Hoja1!$B$2:$B$31,'Histograma uniforme'!B5)</f>
        <v>8</v>
      </c>
    </row>
    <row r="7" spans="1:4" x14ac:dyDescent="0.35">
      <c r="A7">
        <f t="shared" ca="1" si="1"/>
        <v>5.5002258339082539</v>
      </c>
      <c r="B7">
        <f ca="1">A7+Hoja1!$B$37</f>
        <v>5.994153306493148</v>
      </c>
      <c r="C7">
        <f t="shared" ca="1" si="0"/>
        <v>5.7471895702007014</v>
      </c>
      <c r="D7">
        <f ca="1">FREQUENCY(Hoja1!$B$2:$B$31,'Histograma uniforme'!B7)-FREQUENCY(Hoja1!$B$2:$B$31,'Histograma uniforme'!B6)</f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baseColWidth="10" defaultRowHeight="14.5" x14ac:dyDescent="0.35"/>
  <sheetData>
    <row r="1" spans="1:4" x14ac:dyDescent="0.35">
      <c r="A1" t="s">
        <v>12</v>
      </c>
      <c r="B1" t="s">
        <v>13</v>
      </c>
      <c r="C1" t="s">
        <v>15</v>
      </c>
      <c r="D1" t="s">
        <v>14</v>
      </c>
    </row>
    <row r="2" spans="1:4" x14ac:dyDescent="0.35">
      <c r="A2">
        <f ca="1">Hoja1!C33</f>
        <v>5.1242469319407067E-3</v>
      </c>
      <c r="B2">
        <f ca="1">A2+Hoja1!$C$37</f>
        <v>0.52431114566855552</v>
      </c>
      <c r="C2">
        <f ca="1">AVERAGE(A2:B2)</f>
        <v>0.26471769630024811</v>
      </c>
      <c r="D2">
        <f ca="1">FREQUENCY(Hoja1!$C$2:$C$31,'Histograma exponencial'!B2)-FREQUENCY(Hoja1!$C$2:$C$31,'Histograma exponencial'!B1)</f>
        <v>14</v>
      </c>
    </row>
    <row r="3" spans="1:4" x14ac:dyDescent="0.35">
      <c r="A3">
        <f ca="1">B2</f>
        <v>0.52431114566855552</v>
      </c>
      <c r="B3">
        <f ca="1">A3+Hoja1!$C$37</f>
        <v>1.0434980444051702</v>
      </c>
      <c r="C3">
        <f t="shared" ref="C3:C7" ca="1" si="0">AVERAGE(A3:B3)</f>
        <v>0.78390459503686283</v>
      </c>
      <c r="D3">
        <f ca="1">FREQUENCY(Hoja1!$C$2:$C$31,'Histograma exponencial'!B3)-FREQUENCY(Hoja1!$C$2:$C$31,'Histograma exponencial'!B2)</f>
        <v>13</v>
      </c>
    </row>
    <row r="4" spans="1:4" x14ac:dyDescent="0.35">
      <c r="A4">
        <f t="shared" ref="A4:A7" ca="1" si="1">B3</f>
        <v>1.0434980444051702</v>
      </c>
      <c r="B4">
        <f ca="1">A4+Hoja1!$C$37</f>
        <v>1.5626849431417851</v>
      </c>
      <c r="C4">
        <f t="shared" ca="1" si="0"/>
        <v>1.3030914937734777</v>
      </c>
      <c r="D4">
        <f ca="1">FREQUENCY(Hoja1!$C$2:$C$31,'Histograma exponencial'!B4)-FREQUENCY(Hoja1!$C$2:$C$31,'Histograma exponencial'!B3)</f>
        <v>2</v>
      </c>
    </row>
    <row r="5" spans="1:4" x14ac:dyDescent="0.35">
      <c r="A5">
        <f t="shared" ca="1" si="1"/>
        <v>1.5626849431417851</v>
      </c>
      <c r="B5">
        <f ca="1">A5+Hoja1!$C$37</f>
        <v>2.0818718418783999</v>
      </c>
      <c r="C5">
        <f t="shared" ca="1" si="0"/>
        <v>1.8222783925100925</v>
      </c>
      <c r="D5">
        <f ca="1">FREQUENCY(Hoja1!$C$2:$C$31,'Histograma exponencial'!B5)-FREQUENCY(Hoja1!$C$2:$C$31,'Histograma exponencial'!B4)</f>
        <v>0</v>
      </c>
    </row>
    <row r="6" spans="1:4" x14ac:dyDescent="0.35">
      <c r="A6">
        <f t="shared" ca="1" si="1"/>
        <v>2.0818718418783999</v>
      </c>
      <c r="B6">
        <f ca="1">A6+Hoja1!$C$37</f>
        <v>2.6010587406150147</v>
      </c>
      <c r="C6">
        <f t="shared" ca="1" si="0"/>
        <v>2.3414652912467071</v>
      </c>
      <c r="D6">
        <f ca="1">FREQUENCY(Hoja1!$C$2:$C$31,'Histograma exponencial'!B6)-FREQUENCY(Hoja1!$C$2:$C$31,'Histograma exponencial'!B5)</f>
        <v>0</v>
      </c>
    </row>
    <row r="7" spans="1:4" x14ac:dyDescent="0.35">
      <c r="A7">
        <f t="shared" ca="1" si="1"/>
        <v>2.6010587406150147</v>
      </c>
      <c r="B7">
        <f ca="1">A7+Hoja1!$C$37</f>
        <v>3.1202456393516296</v>
      </c>
      <c r="C7">
        <f t="shared" ca="1" si="0"/>
        <v>2.8606521899833224</v>
      </c>
      <c r="D7">
        <f ca="1">FREQUENCY(Hoja1!$C$2:$C$31,'Histograma exponencial'!B7)-FREQUENCY(Hoja1!$C$2:$C$31,'Histograma exponencial'!B6)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baseColWidth="10" defaultRowHeight="14.5" x14ac:dyDescent="0.35"/>
  <sheetData>
    <row r="1" spans="1:4" x14ac:dyDescent="0.35">
      <c r="A1" t="s">
        <v>12</v>
      </c>
      <c r="B1" t="s">
        <v>13</v>
      </c>
      <c r="C1" t="s">
        <v>15</v>
      </c>
      <c r="D1" t="s">
        <v>14</v>
      </c>
    </row>
    <row r="2" spans="1:4" x14ac:dyDescent="0.35">
      <c r="A2">
        <f>Hoja1!G33</f>
        <v>27.174162323386227</v>
      </c>
      <c r="B2">
        <f>A2+Hoja1!$G$37</f>
        <v>29.113225696864294</v>
      </c>
      <c r="C2">
        <f>AVERAGE(A2:B2)</f>
        <v>28.143694010125259</v>
      </c>
      <c r="D2">
        <f>FREQUENCY(Hoja1!$G$2:$G$31,'Histograma normal'!B2)-FREQUENCY(Hoja1!$G$2:$G$31,'Histograma normal'!B1)</f>
        <v>2</v>
      </c>
    </row>
    <row r="3" spans="1:4" x14ac:dyDescent="0.35">
      <c r="A3">
        <f>B2</f>
        <v>29.113225696864294</v>
      </c>
      <c r="B3">
        <f>A3+Hoja1!$G$37</f>
        <v>31.052289070342361</v>
      </c>
      <c r="C3">
        <f t="shared" ref="C3:C7" si="0">AVERAGE(A3:B3)</f>
        <v>30.08275738360333</v>
      </c>
      <c r="D3">
        <f>FREQUENCY(Hoja1!$G$2:$G$31,'Histograma normal'!B3)-FREQUENCY(Hoja1!$G$2:$G$31,'Histograma normal'!B2)</f>
        <v>10</v>
      </c>
    </row>
    <row r="4" spans="1:4" x14ac:dyDescent="0.35">
      <c r="A4">
        <f t="shared" ref="A4:A7" si="1">B3</f>
        <v>31.052289070342361</v>
      </c>
      <c r="B4">
        <f>A4+Hoja1!$G$37</f>
        <v>32.991352443820425</v>
      </c>
      <c r="C4">
        <f t="shared" si="0"/>
        <v>32.021820757081393</v>
      </c>
      <c r="D4">
        <f>FREQUENCY(Hoja1!$G$2:$G$31,'Histograma normal'!B4)-FREQUENCY(Hoja1!$G$2:$G$31,'Histograma normal'!B3)</f>
        <v>7</v>
      </c>
    </row>
    <row r="5" spans="1:4" x14ac:dyDescent="0.35">
      <c r="A5">
        <f t="shared" si="1"/>
        <v>32.991352443820425</v>
      </c>
      <c r="B5">
        <f>A5+Hoja1!$G$37</f>
        <v>34.930415817298488</v>
      </c>
      <c r="C5">
        <f t="shared" si="0"/>
        <v>33.960884130559457</v>
      </c>
      <c r="D5">
        <f>FREQUENCY(Hoja1!$G$2:$G$31,'Histograma normal'!B5)-FREQUENCY(Hoja1!$G$2:$G$31,'Histograma normal'!B4)</f>
        <v>4</v>
      </c>
    </row>
    <row r="6" spans="1:4" x14ac:dyDescent="0.35">
      <c r="A6">
        <f t="shared" si="1"/>
        <v>34.930415817298488</v>
      </c>
      <c r="B6">
        <f>A6+Hoja1!$G$37</f>
        <v>36.869479190776552</v>
      </c>
      <c r="C6">
        <f t="shared" si="0"/>
        <v>35.89994750403752</v>
      </c>
      <c r="D6">
        <f>FREQUENCY(Hoja1!$G$2:$G$31,'Histograma normal'!B6)-FREQUENCY(Hoja1!$G$2:$G$31,'Histograma normal'!B5)</f>
        <v>5</v>
      </c>
    </row>
    <row r="7" spans="1:4" x14ac:dyDescent="0.35">
      <c r="A7">
        <f t="shared" si="1"/>
        <v>36.869479190776552</v>
      </c>
      <c r="B7">
        <f>A7+Hoja1!$G$37</f>
        <v>38.808542564254616</v>
      </c>
      <c r="C7">
        <f t="shared" si="0"/>
        <v>37.839010877515584</v>
      </c>
      <c r="D7">
        <f>FREQUENCY(Hoja1!$G$2:$G$31,'Histograma normal'!B7)-FREQUENCY(Hoja1!$G$2:$G$31,'Histograma normal'!B6)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"/>
    </sheetView>
  </sheetViews>
  <sheetFormatPr baseColWidth="10" defaultRowHeight="14.5" x14ac:dyDescent="0.35"/>
  <sheetData>
    <row r="1" spans="1:4" x14ac:dyDescent="0.35">
      <c r="A1" t="s">
        <v>12</v>
      </c>
      <c r="B1" t="s">
        <v>13</v>
      </c>
      <c r="C1" t="s">
        <v>15</v>
      </c>
      <c r="D1" t="s">
        <v>14</v>
      </c>
    </row>
    <row r="2" spans="1:4" x14ac:dyDescent="0.35">
      <c r="A2">
        <f ca="1">Hoja1!H33</f>
        <v>-2.7304406155598357</v>
      </c>
      <c r="B2">
        <f ca="1">A2+Hoja1!$H$37</f>
        <v>-1.6282712341088363</v>
      </c>
      <c r="C2">
        <f ca="1">AVERAGE(A2:B2)</f>
        <v>-2.1793559248343359</v>
      </c>
      <c r="D2">
        <f ca="1">FREQUENCY(Hoja1!$H$2:$H$31,'Histograma Poisson'!B2)-FREQUENCY(Hoja1!$H$2:$H$31,'Histograma Poisson'!A2)</f>
        <v>2</v>
      </c>
    </row>
    <row r="3" spans="1:4" x14ac:dyDescent="0.35">
      <c r="A3">
        <f ca="1">B2</f>
        <v>-1.6282712341088363</v>
      </c>
      <c r="B3">
        <f ca="1">A3+Hoja1!$H$37</f>
        <v>-0.52610185265783693</v>
      </c>
      <c r="C3">
        <f t="shared" ref="C3:C7" ca="1" si="0">AVERAGE(A3:B3)</f>
        <v>-1.0771865433833367</v>
      </c>
      <c r="D3">
        <f ca="1">FREQUENCY(Hoja1!$H$2:$H$31,'Histograma Poisson'!B3)-FREQUENCY(Hoja1!$H$2:$H$31,'Histograma Poisson'!A3)</f>
        <v>2</v>
      </c>
    </row>
    <row r="4" spans="1:4" x14ac:dyDescent="0.35">
      <c r="A4">
        <f t="shared" ref="A4:A7" ca="1" si="1">B3</f>
        <v>-0.52610185265783693</v>
      </c>
      <c r="B4">
        <f ca="1">A4+Hoja1!$H$37</f>
        <v>0.57606752879316248</v>
      </c>
      <c r="C4">
        <f t="shared" ca="1" si="0"/>
        <v>2.4982838067662771E-2</v>
      </c>
      <c r="D4">
        <f ca="1">FREQUENCY(Hoja1!$H$2:$H$31,'Histograma Poisson'!B4)-FREQUENCY(Hoja1!$H$2:$H$31,'Histograma Poisson'!A4)</f>
        <v>1</v>
      </c>
    </row>
    <row r="5" spans="1:4" x14ac:dyDescent="0.35">
      <c r="A5">
        <f t="shared" ca="1" si="1"/>
        <v>0.57606752879316248</v>
      </c>
      <c r="B5">
        <f ca="1">A5+Hoja1!$H$37</f>
        <v>1.6782369102441619</v>
      </c>
      <c r="C5">
        <f t="shared" ca="1" si="0"/>
        <v>1.1271522195186621</v>
      </c>
      <c r="D5">
        <f ca="1">FREQUENCY(Hoja1!$H$2:$H$31,'Histograma Poisson'!B5)-FREQUENCY(Hoja1!$H$2:$H$31,'Histograma Poisson'!A5)</f>
        <v>2</v>
      </c>
    </row>
    <row r="6" spans="1:4" x14ac:dyDescent="0.35">
      <c r="A6">
        <f t="shared" ca="1" si="1"/>
        <v>1.6782369102441619</v>
      </c>
      <c r="B6">
        <f ca="1">A6+Hoja1!$H$37</f>
        <v>2.7804062916951615</v>
      </c>
      <c r="C6">
        <f t="shared" ca="1" si="0"/>
        <v>2.2293216009696617</v>
      </c>
      <c r="D6">
        <f ca="1">FREQUENCY(Hoja1!$H$2:$H$31,'Histograma Poisson'!B6)-FREQUENCY(Hoja1!$H$2:$H$31,'Histograma Poisson'!A6)</f>
        <v>2</v>
      </c>
    </row>
    <row r="7" spans="1:4" x14ac:dyDescent="0.35">
      <c r="A7">
        <f t="shared" ca="1" si="1"/>
        <v>2.7804062916951615</v>
      </c>
      <c r="B7">
        <f ca="1">A7+Hoja1!$H$37</f>
        <v>3.8825756731461611</v>
      </c>
      <c r="C7">
        <f t="shared" ca="1" si="0"/>
        <v>3.3314909824206613</v>
      </c>
      <c r="D7">
        <f ca="1">FREQUENCY(Hoja1!$H$2:$H$31,'Histograma Poisson'!B7)-FREQUENCY(Hoja1!$H$2:$H$31,'Histograma Poisson'!A7)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Histograma uniforme</vt:lpstr>
      <vt:lpstr>Histograma exponencial</vt:lpstr>
      <vt:lpstr>Histograma normal</vt:lpstr>
      <vt:lpstr>Histograma Poisson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2025-06-03T19:09:00Z</dcterms:modified>
</cp:coreProperties>
</file>